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radyEnergy\Elviz\Development\QA\Regression\Bin\Verification\"/>
    </mc:Choice>
  </mc:AlternateContent>
  <bookViews>
    <workbookView xWindow="0" yWindow="0" windowWidth="21570" windowHeight="7170"/>
  </bookViews>
  <sheets>
    <sheet name="FSD BalMon NOK" sheetId="11" r:id="rId1"/>
    <sheet name="FSD TS Apr 2014" sheetId="8" r:id="rId2"/>
    <sheet name="FSD TS Feb 2011" sheetId="13" r:id="rId3"/>
    <sheet name="FSD TS Nov 2011" sheetId="14" r:id="rId4"/>
    <sheet name="Prices Feb 2011" sheetId="12" r:id="rId5"/>
    <sheet name="Prices Nov 2011" sheetId="15" r:id="rId6"/>
    <sheet name="NPXSYSALL" sheetId="10" r:id="rId7"/>
    <sheet name="SP1_15Min" sheetId="4" r:id="rId8"/>
    <sheet name="NO1_15min" sheetId="5" r:id="rId9"/>
    <sheet name="SP1 Prices Day" sheetId="2" r:id="rId10"/>
    <sheet name="SP1 Prices Hour" sheetId="3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6" i="11" l="1"/>
  <c r="U16" i="11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AC579" i="14"/>
  <c r="AC578" i="14"/>
  <c r="AC577" i="14"/>
  <c r="AC576" i="14"/>
  <c r="AC575" i="14"/>
  <c r="AC574" i="14"/>
  <c r="AC573" i="14"/>
  <c r="AC572" i="14"/>
  <c r="AC571" i="14"/>
  <c r="AC570" i="14"/>
  <c r="AC569" i="14"/>
  <c r="AC568" i="14"/>
  <c r="AC567" i="14"/>
  <c r="AC566" i="14"/>
  <c r="AC565" i="14"/>
  <c r="AC564" i="14"/>
  <c r="AC563" i="14"/>
  <c r="AC562" i="14"/>
  <c r="AC561" i="14"/>
  <c r="AC560" i="14"/>
  <c r="AC559" i="14"/>
  <c r="AC558" i="14"/>
  <c r="AC557" i="14"/>
  <c r="AC556" i="14"/>
  <c r="AC555" i="14"/>
  <c r="AC554" i="14"/>
  <c r="AC553" i="14"/>
  <c r="AC552" i="14"/>
  <c r="AC551" i="14"/>
  <c r="AC550" i="14"/>
  <c r="AC549" i="14"/>
  <c r="AC548" i="14"/>
  <c r="AC547" i="14"/>
  <c r="AC546" i="14"/>
  <c r="AC545" i="14"/>
  <c r="AC544" i="14"/>
  <c r="AC543" i="14"/>
  <c r="AC542" i="14"/>
  <c r="AC541" i="14"/>
  <c r="AC540" i="14"/>
  <c r="AC539" i="14"/>
  <c r="AC538" i="14"/>
  <c r="AC537" i="14"/>
  <c r="AC536" i="14"/>
  <c r="AC535" i="14"/>
  <c r="AC534" i="14"/>
  <c r="AC533" i="14"/>
  <c r="AC532" i="14"/>
  <c r="AC531" i="14"/>
  <c r="AC530" i="14"/>
  <c r="AC529" i="14"/>
  <c r="AC528" i="14"/>
  <c r="AC527" i="14"/>
  <c r="AC526" i="14"/>
  <c r="AC525" i="14"/>
  <c r="AC524" i="14"/>
  <c r="AC523" i="14"/>
  <c r="AC522" i="14"/>
  <c r="AC521" i="14"/>
  <c r="AC520" i="14"/>
  <c r="AC519" i="14"/>
  <c r="AC518" i="14"/>
  <c r="AC517" i="14"/>
  <c r="AC516" i="14"/>
  <c r="AC515" i="14"/>
  <c r="AC514" i="14"/>
  <c r="AC513" i="14"/>
  <c r="AC512" i="14"/>
  <c r="AC511" i="14"/>
  <c r="AC510" i="14"/>
  <c r="AC509" i="14"/>
  <c r="AC508" i="14"/>
  <c r="AC507" i="14"/>
  <c r="AC506" i="14"/>
  <c r="AC505" i="14"/>
  <c r="AC504" i="14"/>
  <c r="AC503" i="14"/>
  <c r="AC502" i="14"/>
  <c r="AC501" i="14"/>
  <c r="AC500" i="14"/>
  <c r="AC499" i="14"/>
  <c r="AC498" i="14"/>
  <c r="AC497" i="14"/>
  <c r="AC496" i="14"/>
  <c r="AC495" i="14"/>
  <c r="AC494" i="14"/>
  <c r="AC493" i="14"/>
  <c r="AC492" i="14"/>
  <c r="AC491" i="14"/>
  <c r="AC490" i="14"/>
  <c r="AC489" i="14"/>
  <c r="AC488" i="14"/>
  <c r="AC487" i="14"/>
  <c r="AC486" i="14"/>
  <c r="AC485" i="14"/>
  <c r="AC484" i="14"/>
  <c r="AC483" i="14"/>
  <c r="AC482" i="14"/>
  <c r="AC481" i="14"/>
  <c r="AC480" i="14"/>
  <c r="AC479" i="14"/>
  <c r="AC478" i="14"/>
  <c r="AC477" i="14"/>
  <c r="AC476" i="14"/>
  <c r="AC475" i="14"/>
  <c r="AC474" i="14"/>
  <c r="AC473" i="14"/>
  <c r="AC472" i="14"/>
  <c r="AC471" i="14"/>
  <c r="AC470" i="14"/>
  <c r="AC469" i="14"/>
  <c r="AC468" i="14"/>
  <c r="AC467" i="14"/>
  <c r="AC466" i="14"/>
  <c r="AC465" i="14"/>
  <c r="AC464" i="14"/>
  <c r="AC463" i="14"/>
  <c r="AC462" i="14"/>
  <c r="AC461" i="14"/>
  <c r="AC460" i="14"/>
  <c r="AC459" i="14"/>
  <c r="AC458" i="14"/>
  <c r="AC457" i="14"/>
  <c r="AC456" i="14"/>
  <c r="AC455" i="14"/>
  <c r="AC454" i="14"/>
  <c r="AC453" i="14"/>
  <c r="AC452" i="14"/>
  <c r="AC451" i="14"/>
  <c r="AC450" i="14"/>
  <c r="AC449" i="14"/>
  <c r="AC448" i="14"/>
  <c r="AC447" i="14"/>
  <c r="AC446" i="14"/>
  <c r="AC445" i="14"/>
  <c r="AC444" i="14"/>
  <c r="AC443" i="14"/>
  <c r="AC442" i="14"/>
  <c r="AC441" i="14"/>
  <c r="AC440" i="14"/>
  <c r="AC439" i="14"/>
  <c r="AC438" i="14"/>
  <c r="AC437" i="14"/>
  <c r="AC436" i="14"/>
  <c r="AC435" i="14"/>
  <c r="AC434" i="14"/>
  <c r="AC433" i="14"/>
  <c r="AC432" i="14"/>
  <c r="AC431" i="14"/>
  <c r="AC430" i="14"/>
  <c r="AC429" i="14"/>
  <c r="AC428" i="14"/>
  <c r="AC427" i="14"/>
  <c r="AC426" i="14"/>
  <c r="AC425" i="14"/>
  <c r="AC424" i="14"/>
  <c r="AC423" i="14"/>
  <c r="AC422" i="14"/>
  <c r="AC421" i="14"/>
  <c r="AC420" i="14"/>
  <c r="AC419" i="14"/>
  <c r="AC418" i="14"/>
  <c r="AC417" i="14"/>
  <c r="AC416" i="14"/>
  <c r="AC415" i="14"/>
  <c r="AC414" i="14"/>
  <c r="AC413" i="14"/>
  <c r="AC412" i="14"/>
  <c r="AC411" i="14"/>
  <c r="AC410" i="14"/>
  <c r="AC409" i="14"/>
  <c r="AC408" i="14"/>
  <c r="AC407" i="14"/>
  <c r="AC406" i="14"/>
  <c r="AC405" i="14"/>
  <c r="AC404" i="14"/>
  <c r="AC403" i="14"/>
  <c r="AC402" i="14"/>
  <c r="AC401" i="14"/>
  <c r="AC400" i="14"/>
  <c r="AC399" i="14"/>
  <c r="AC398" i="14"/>
  <c r="AC397" i="14"/>
  <c r="AC396" i="14"/>
  <c r="AC395" i="14"/>
  <c r="AC394" i="14"/>
  <c r="AC393" i="14"/>
  <c r="AC392" i="14"/>
  <c r="AC391" i="14"/>
  <c r="AC390" i="14"/>
  <c r="AC389" i="14"/>
  <c r="AC388" i="14"/>
  <c r="AC387" i="14"/>
  <c r="AC386" i="14"/>
  <c r="AC385" i="14"/>
  <c r="AC384" i="14"/>
  <c r="AC383" i="14"/>
  <c r="AC382" i="14"/>
  <c r="AC381" i="14"/>
  <c r="AC380" i="14"/>
  <c r="AC379" i="14"/>
  <c r="AC378" i="14"/>
  <c r="AC377" i="14"/>
  <c r="AC376" i="14"/>
  <c r="AC375" i="14"/>
  <c r="AC374" i="14"/>
  <c r="AC373" i="14"/>
  <c r="AC372" i="14"/>
  <c r="AC371" i="14"/>
  <c r="AC370" i="14"/>
  <c r="AC369" i="14"/>
  <c r="AC368" i="14"/>
  <c r="AC367" i="14"/>
  <c r="AC366" i="14"/>
  <c r="AC365" i="14"/>
  <c r="AC364" i="14"/>
  <c r="AC363" i="14"/>
  <c r="AC362" i="14"/>
  <c r="AC361" i="14"/>
  <c r="AC360" i="14"/>
  <c r="AC359" i="14"/>
  <c r="AC358" i="14"/>
  <c r="AC357" i="14"/>
  <c r="AC356" i="14"/>
  <c r="AC355" i="14"/>
  <c r="AC354" i="14"/>
  <c r="AC353" i="14"/>
  <c r="AC352" i="14"/>
  <c r="AC351" i="14"/>
  <c r="AC350" i="14"/>
  <c r="AC349" i="14"/>
  <c r="AC348" i="14"/>
  <c r="AC347" i="14"/>
  <c r="AC346" i="14"/>
  <c r="AC345" i="14"/>
  <c r="AC344" i="14"/>
  <c r="AC343" i="14"/>
  <c r="AC342" i="14"/>
  <c r="AC341" i="14"/>
  <c r="AC340" i="14"/>
  <c r="AC339" i="14"/>
  <c r="AC338" i="14"/>
  <c r="AC337" i="14"/>
  <c r="AC336" i="14"/>
  <c r="AC335" i="14"/>
  <c r="AC334" i="14"/>
  <c r="AC333" i="14"/>
  <c r="AC332" i="14"/>
  <c r="AC331" i="14"/>
  <c r="AC330" i="14"/>
  <c r="AC329" i="14"/>
  <c r="AC328" i="14"/>
  <c r="AC327" i="14"/>
  <c r="AC326" i="14"/>
  <c r="AC325" i="14"/>
  <c r="AC324" i="14"/>
  <c r="AC323" i="14"/>
  <c r="AC322" i="14"/>
  <c r="AC321" i="14"/>
  <c r="AC320" i="14"/>
  <c r="AC319" i="14"/>
  <c r="AC318" i="14"/>
  <c r="AC317" i="14"/>
  <c r="AC316" i="14"/>
  <c r="AC315" i="14"/>
  <c r="AC314" i="14"/>
  <c r="AC313" i="14"/>
  <c r="AC312" i="14"/>
  <c r="AC311" i="14"/>
  <c r="AC310" i="14"/>
  <c r="AC309" i="14"/>
  <c r="AC308" i="14"/>
  <c r="AC307" i="14"/>
  <c r="AC306" i="14"/>
  <c r="AC305" i="14"/>
  <c r="AC304" i="14"/>
  <c r="AC303" i="14"/>
  <c r="AC302" i="14"/>
  <c r="AC301" i="14"/>
  <c r="AC300" i="14"/>
  <c r="AC299" i="14"/>
  <c r="AC298" i="14"/>
  <c r="AC297" i="14"/>
  <c r="AC296" i="14"/>
  <c r="AC295" i="14"/>
  <c r="AC294" i="14"/>
  <c r="AC293" i="14"/>
  <c r="AC292" i="14"/>
  <c r="AC291" i="14"/>
  <c r="AC290" i="14"/>
  <c r="AC289" i="14"/>
  <c r="AC288" i="14"/>
  <c r="AC287" i="14"/>
  <c r="AC286" i="14"/>
  <c r="AC285" i="14"/>
  <c r="AC284" i="14"/>
  <c r="AC283" i="14"/>
  <c r="AC282" i="14"/>
  <c r="AC281" i="14"/>
  <c r="AC280" i="14"/>
  <c r="AC279" i="14"/>
  <c r="AC278" i="14"/>
  <c r="AC277" i="14"/>
  <c r="AC276" i="14"/>
  <c r="AC275" i="14"/>
  <c r="AC274" i="14"/>
  <c r="AC273" i="14"/>
  <c r="AC272" i="14"/>
  <c r="AC271" i="14"/>
  <c r="AC270" i="14"/>
  <c r="AC269" i="14"/>
  <c r="AC268" i="14"/>
  <c r="AC267" i="14"/>
  <c r="AC266" i="14"/>
  <c r="AC265" i="14"/>
  <c r="AC264" i="14"/>
  <c r="AC263" i="14"/>
  <c r="AC262" i="14"/>
  <c r="AC261" i="14"/>
  <c r="AC260" i="14"/>
  <c r="AC259" i="14"/>
  <c r="AC258" i="14"/>
  <c r="AC257" i="14"/>
  <c r="AC256" i="14"/>
  <c r="AC255" i="14"/>
  <c r="AC254" i="14"/>
  <c r="AC253" i="14"/>
  <c r="AC252" i="14"/>
  <c r="AC251" i="14"/>
  <c r="AC250" i="14"/>
  <c r="AC249" i="14"/>
  <c r="AC248" i="14"/>
  <c r="AC247" i="14"/>
  <c r="AC246" i="14"/>
  <c r="AC245" i="14"/>
  <c r="AC244" i="14"/>
  <c r="AC243" i="14"/>
  <c r="AC242" i="14"/>
  <c r="AC241" i="14"/>
  <c r="AC240" i="14"/>
  <c r="AC239" i="14"/>
  <c r="AC238" i="14"/>
  <c r="AC237" i="14"/>
  <c r="AC236" i="14"/>
  <c r="AC235" i="14"/>
  <c r="AC234" i="14"/>
  <c r="AC233" i="14"/>
  <c r="AC232" i="14"/>
  <c r="AC231" i="14"/>
  <c r="AC230" i="14"/>
  <c r="AC229" i="14"/>
  <c r="AC228" i="14"/>
  <c r="AC227" i="14"/>
  <c r="AC226" i="14"/>
  <c r="AC225" i="14"/>
  <c r="AC224" i="14"/>
  <c r="AC223" i="14"/>
  <c r="AC222" i="14"/>
  <c r="AC221" i="14"/>
  <c r="AC220" i="14"/>
  <c r="AC219" i="14"/>
  <c r="AC218" i="14"/>
  <c r="AC217" i="14"/>
  <c r="AC216" i="14"/>
  <c r="AC215" i="14"/>
  <c r="AC214" i="14"/>
  <c r="AC213" i="14"/>
  <c r="AC212" i="14"/>
  <c r="AC211" i="14"/>
  <c r="AC210" i="14"/>
  <c r="AC209" i="14"/>
  <c r="AC208" i="14"/>
  <c r="AC207" i="14"/>
  <c r="AC206" i="14"/>
  <c r="AC205" i="14"/>
  <c r="AC204" i="14"/>
  <c r="AC203" i="14"/>
  <c r="AC202" i="14"/>
  <c r="AC201" i="14"/>
  <c r="AC200" i="14"/>
  <c r="AC199" i="14"/>
  <c r="AC198" i="14"/>
  <c r="AC197" i="14"/>
  <c r="AC196" i="14"/>
  <c r="AC195" i="14"/>
  <c r="AC194" i="14"/>
  <c r="AC193" i="14"/>
  <c r="AC192" i="14"/>
  <c r="AC191" i="14"/>
  <c r="AC190" i="14"/>
  <c r="AC189" i="14"/>
  <c r="AC188" i="14"/>
  <c r="AC187" i="14"/>
  <c r="AC186" i="14"/>
  <c r="AC185" i="14"/>
  <c r="AC184" i="14"/>
  <c r="AC183" i="14"/>
  <c r="AC182" i="14"/>
  <c r="AC181" i="14"/>
  <c r="AC180" i="14"/>
  <c r="AC179" i="14"/>
  <c r="AC178" i="14"/>
  <c r="AC177" i="14"/>
  <c r="AC176" i="14"/>
  <c r="AC175" i="14"/>
  <c r="AC174" i="14"/>
  <c r="AC173" i="14"/>
  <c r="AC172" i="14"/>
  <c r="AC171" i="14"/>
  <c r="AC170" i="14"/>
  <c r="AC169" i="14"/>
  <c r="AC168" i="14"/>
  <c r="AC167" i="14"/>
  <c r="AC166" i="14"/>
  <c r="AC165" i="14"/>
  <c r="AC164" i="14"/>
  <c r="AC163" i="14"/>
  <c r="AC162" i="14"/>
  <c r="AC161" i="14"/>
  <c r="AC160" i="14"/>
  <c r="AC159" i="14"/>
  <c r="AC158" i="14"/>
  <c r="AC157" i="14"/>
  <c r="AC156" i="14"/>
  <c r="AC155" i="14"/>
  <c r="AC154" i="14"/>
  <c r="AC153" i="14"/>
  <c r="AC152" i="14"/>
  <c r="AC151" i="14"/>
  <c r="AC150" i="14"/>
  <c r="AC149" i="14"/>
  <c r="AC148" i="14"/>
  <c r="AC147" i="14"/>
  <c r="AC146" i="14"/>
  <c r="AC145" i="14"/>
  <c r="AC144" i="14"/>
  <c r="AC143" i="14"/>
  <c r="AC142" i="14"/>
  <c r="AC141" i="14"/>
  <c r="AC140" i="14"/>
  <c r="AC139" i="14"/>
  <c r="AC138" i="14"/>
  <c r="AC137" i="14"/>
  <c r="AC136" i="14"/>
  <c r="AC135" i="14"/>
  <c r="AC134" i="14"/>
  <c r="AC133" i="14"/>
  <c r="AC132" i="14"/>
  <c r="AC131" i="14"/>
  <c r="AC130" i="14"/>
  <c r="AC129" i="14"/>
  <c r="AC128" i="14"/>
  <c r="AC127" i="14"/>
  <c r="AC126" i="14"/>
  <c r="AC125" i="14"/>
  <c r="AC124" i="14"/>
  <c r="AC123" i="14"/>
  <c r="AC122" i="14"/>
  <c r="AC121" i="14"/>
  <c r="AC120" i="14"/>
  <c r="AC119" i="14"/>
  <c r="AC118" i="14"/>
  <c r="AC117" i="14"/>
  <c r="AC116" i="14"/>
  <c r="AC115" i="14"/>
  <c r="AC114" i="14"/>
  <c r="AC113" i="14"/>
  <c r="AC112" i="14"/>
  <c r="AC111" i="14"/>
  <c r="AC110" i="14"/>
  <c r="AC109" i="14"/>
  <c r="AC108" i="14"/>
  <c r="AC107" i="14"/>
  <c r="AC106" i="14"/>
  <c r="AC105" i="14"/>
  <c r="AC104" i="14"/>
  <c r="AC103" i="14"/>
  <c r="AC102" i="14"/>
  <c r="AC101" i="14"/>
  <c r="AC100" i="14"/>
  <c r="AJ699" i="14"/>
  <c r="AJ698" i="14"/>
  <c r="AJ697" i="14"/>
  <c r="AJ696" i="14"/>
  <c r="AJ695" i="14"/>
  <c r="AJ694" i="14"/>
  <c r="AJ693" i="14"/>
  <c r="AJ692" i="14"/>
  <c r="AJ691" i="14"/>
  <c r="AJ690" i="14"/>
  <c r="AJ689" i="14"/>
  <c r="AJ688" i="14"/>
  <c r="AJ687" i="14"/>
  <c r="AJ686" i="14"/>
  <c r="AJ685" i="14"/>
  <c r="AJ684" i="14"/>
  <c r="AJ683" i="14"/>
  <c r="AJ682" i="14"/>
  <c r="AJ681" i="14"/>
  <c r="AJ680" i="14"/>
  <c r="AJ679" i="14"/>
  <c r="AJ678" i="14"/>
  <c r="AJ677" i="14"/>
  <c r="AJ676" i="14"/>
  <c r="AJ675" i="14"/>
  <c r="AJ674" i="14"/>
  <c r="AJ673" i="14"/>
  <c r="AJ672" i="14"/>
  <c r="AJ671" i="14"/>
  <c r="AJ670" i="14"/>
  <c r="AJ669" i="14"/>
  <c r="AJ668" i="14"/>
  <c r="AJ667" i="14"/>
  <c r="AJ666" i="14"/>
  <c r="AJ665" i="14"/>
  <c r="AJ664" i="14"/>
  <c r="AJ663" i="14"/>
  <c r="AJ662" i="14"/>
  <c r="AJ661" i="14"/>
  <c r="AJ660" i="14"/>
  <c r="AJ659" i="14"/>
  <c r="AJ658" i="14"/>
  <c r="AJ657" i="14"/>
  <c r="AJ656" i="14"/>
  <c r="AJ655" i="14"/>
  <c r="AJ654" i="14"/>
  <c r="AJ653" i="14"/>
  <c r="AJ652" i="14"/>
  <c r="AJ651" i="14"/>
  <c r="AJ650" i="14"/>
  <c r="AJ649" i="14"/>
  <c r="AJ648" i="14"/>
  <c r="AJ647" i="14"/>
  <c r="AJ646" i="14"/>
  <c r="AJ645" i="14"/>
  <c r="AJ644" i="14"/>
  <c r="AJ643" i="14"/>
  <c r="AJ642" i="14"/>
  <c r="AJ641" i="14"/>
  <c r="AJ640" i="14"/>
  <c r="AJ639" i="14"/>
  <c r="AJ638" i="14"/>
  <c r="AJ637" i="14"/>
  <c r="AJ636" i="14"/>
  <c r="AJ635" i="14"/>
  <c r="AJ634" i="14"/>
  <c r="AJ633" i="14"/>
  <c r="AJ632" i="14"/>
  <c r="AJ631" i="14"/>
  <c r="AJ630" i="14"/>
  <c r="AJ629" i="14"/>
  <c r="AJ628" i="14"/>
  <c r="AJ627" i="14"/>
  <c r="AJ626" i="14"/>
  <c r="AJ625" i="14"/>
  <c r="AJ624" i="14"/>
  <c r="AJ623" i="14"/>
  <c r="AJ622" i="14"/>
  <c r="AJ621" i="14"/>
  <c r="AJ620" i="14"/>
  <c r="AJ619" i="14"/>
  <c r="AJ618" i="14"/>
  <c r="AJ617" i="14"/>
  <c r="AJ616" i="14"/>
  <c r="AJ615" i="14"/>
  <c r="AJ614" i="14"/>
  <c r="AJ613" i="14"/>
  <c r="AJ612" i="14"/>
  <c r="AJ611" i="14"/>
  <c r="AJ610" i="14"/>
  <c r="AJ609" i="14"/>
  <c r="AJ608" i="14"/>
  <c r="AJ607" i="14"/>
  <c r="AJ606" i="14"/>
  <c r="AJ605" i="14"/>
  <c r="AJ604" i="14"/>
  <c r="AJ603" i="14"/>
  <c r="AJ602" i="14"/>
  <c r="AJ601" i="14"/>
  <c r="AJ600" i="14"/>
  <c r="AJ599" i="14"/>
  <c r="AJ598" i="14"/>
  <c r="AJ597" i="14"/>
  <c r="AJ596" i="14"/>
  <c r="AJ595" i="14"/>
  <c r="AJ594" i="14"/>
  <c r="AJ593" i="14"/>
  <c r="AJ592" i="14"/>
  <c r="AJ591" i="14"/>
  <c r="AJ590" i="14"/>
  <c r="AJ589" i="14"/>
  <c r="AJ588" i="14"/>
  <c r="AJ587" i="14"/>
  <c r="AJ586" i="14"/>
  <c r="AJ585" i="14"/>
  <c r="AJ584" i="14"/>
  <c r="AJ583" i="14"/>
  <c r="AJ582" i="14"/>
  <c r="AJ581" i="14"/>
  <c r="AJ580" i="14"/>
  <c r="AJ579" i="14"/>
  <c r="AJ578" i="14"/>
  <c r="AJ577" i="14"/>
  <c r="AJ576" i="14"/>
  <c r="AJ575" i="14"/>
  <c r="AJ574" i="14"/>
  <c r="AJ573" i="14"/>
  <c r="AJ572" i="14"/>
  <c r="AJ571" i="14"/>
  <c r="AJ570" i="14"/>
  <c r="AJ569" i="14"/>
  <c r="AJ568" i="14"/>
  <c r="AJ567" i="14"/>
  <c r="AJ566" i="14"/>
  <c r="AJ565" i="14"/>
  <c r="AJ564" i="14"/>
  <c r="AJ563" i="14"/>
  <c r="AJ562" i="14"/>
  <c r="AJ561" i="14"/>
  <c r="AJ560" i="14"/>
  <c r="AJ559" i="14"/>
  <c r="AJ558" i="14"/>
  <c r="AJ557" i="14"/>
  <c r="AJ556" i="14"/>
  <c r="AJ555" i="14"/>
  <c r="AJ554" i="14"/>
  <c r="AJ553" i="14"/>
  <c r="AJ552" i="14"/>
  <c r="AJ551" i="14"/>
  <c r="AJ550" i="14"/>
  <c r="AJ549" i="14"/>
  <c r="AJ548" i="14"/>
  <c r="AJ547" i="14"/>
  <c r="AJ546" i="14"/>
  <c r="AJ545" i="14"/>
  <c r="AJ544" i="14"/>
  <c r="AJ543" i="14"/>
  <c r="AJ542" i="14"/>
  <c r="AJ541" i="14"/>
  <c r="AJ540" i="14"/>
  <c r="AJ539" i="14"/>
  <c r="AJ538" i="14"/>
  <c r="AJ537" i="14"/>
  <c r="AJ536" i="14"/>
  <c r="AJ535" i="14"/>
  <c r="AJ534" i="14"/>
  <c r="AJ533" i="14"/>
  <c r="AJ532" i="14"/>
  <c r="AJ531" i="14"/>
  <c r="AJ530" i="14"/>
  <c r="AJ529" i="14"/>
  <c r="AJ528" i="14"/>
  <c r="AJ527" i="14"/>
  <c r="AJ526" i="14"/>
  <c r="AJ525" i="14"/>
  <c r="AJ524" i="14"/>
  <c r="AJ523" i="14"/>
  <c r="AJ522" i="14"/>
  <c r="AJ521" i="14"/>
  <c r="AJ520" i="14"/>
  <c r="AJ519" i="14"/>
  <c r="AJ518" i="14"/>
  <c r="AJ517" i="14"/>
  <c r="AJ516" i="14"/>
  <c r="AJ515" i="14"/>
  <c r="AJ514" i="14"/>
  <c r="AJ513" i="14"/>
  <c r="AJ512" i="14"/>
  <c r="AJ511" i="14"/>
  <c r="AJ510" i="14"/>
  <c r="AJ509" i="14"/>
  <c r="AJ508" i="14"/>
  <c r="AJ507" i="14"/>
  <c r="AJ506" i="14"/>
  <c r="AJ505" i="14"/>
  <c r="AJ504" i="14"/>
  <c r="AJ503" i="14"/>
  <c r="AJ502" i="14"/>
  <c r="AJ501" i="14"/>
  <c r="AJ500" i="14"/>
  <c r="AJ499" i="14"/>
  <c r="AJ498" i="14"/>
  <c r="AJ497" i="14"/>
  <c r="AJ496" i="14"/>
  <c r="AJ495" i="14"/>
  <c r="AJ494" i="14"/>
  <c r="AJ493" i="14"/>
  <c r="AJ492" i="14"/>
  <c r="AJ491" i="14"/>
  <c r="AJ490" i="14"/>
  <c r="AJ489" i="14"/>
  <c r="AJ488" i="14"/>
  <c r="AJ487" i="14"/>
  <c r="AJ486" i="14"/>
  <c r="AJ485" i="14"/>
  <c r="AJ484" i="14"/>
  <c r="AJ483" i="14"/>
  <c r="AJ482" i="14"/>
  <c r="AJ481" i="14"/>
  <c r="AJ480" i="14"/>
  <c r="AJ479" i="14"/>
  <c r="AJ478" i="14"/>
  <c r="AJ477" i="14"/>
  <c r="AJ476" i="14"/>
  <c r="AJ475" i="14"/>
  <c r="AJ474" i="14"/>
  <c r="AJ473" i="14"/>
  <c r="AJ472" i="14"/>
  <c r="AJ471" i="14"/>
  <c r="AJ470" i="14"/>
  <c r="AJ469" i="14"/>
  <c r="AJ468" i="14"/>
  <c r="AJ467" i="14"/>
  <c r="AJ466" i="14"/>
  <c r="AJ465" i="14"/>
  <c r="AJ464" i="14"/>
  <c r="AJ463" i="14"/>
  <c r="AJ462" i="14"/>
  <c r="AJ461" i="14"/>
  <c r="AJ460" i="14"/>
  <c r="AJ459" i="14"/>
  <c r="AJ458" i="14"/>
  <c r="AJ457" i="14"/>
  <c r="AJ456" i="14"/>
  <c r="AJ455" i="14"/>
  <c r="AJ454" i="14"/>
  <c r="AJ453" i="14"/>
  <c r="AJ452" i="14"/>
  <c r="AJ451" i="14"/>
  <c r="AJ450" i="14"/>
  <c r="AJ449" i="14"/>
  <c r="AJ448" i="14"/>
  <c r="AJ447" i="14"/>
  <c r="AJ446" i="14"/>
  <c r="AJ445" i="14"/>
  <c r="AJ444" i="14"/>
  <c r="AJ443" i="14"/>
  <c r="AJ442" i="14"/>
  <c r="AJ441" i="14"/>
  <c r="AJ440" i="14"/>
  <c r="AJ439" i="14"/>
  <c r="AJ438" i="14"/>
  <c r="AJ437" i="14"/>
  <c r="AJ436" i="14"/>
  <c r="AJ435" i="14"/>
  <c r="AJ434" i="14"/>
  <c r="AJ433" i="14"/>
  <c r="AJ432" i="14"/>
  <c r="AJ431" i="14"/>
  <c r="AJ430" i="14"/>
  <c r="AJ429" i="14"/>
  <c r="AJ428" i="14"/>
  <c r="AJ427" i="14"/>
  <c r="AJ426" i="14"/>
  <c r="AJ425" i="14"/>
  <c r="AJ424" i="14"/>
  <c r="AJ423" i="14"/>
  <c r="AJ422" i="14"/>
  <c r="AJ421" i="14"/>
  <c r="AJ420" i="14"/>
  <c r="AJ419" i="14"/>
  <c r="AJ418" i="14"/>
  <c r="AJ417" i="14"/>
  <c r="AJ416" i="14"/>
  <c r="AJ415" i="14"/>
  <c r="AJ414" i="14"/>
  <c r="AJ413" i="14"/>
  <c r="AJ412" i="14"/>
  <c r="AJ411" i="14"/>
  <c r="AJ410" i="14"/>
  <c r="AJ409" i="14"/>
  <c r="AJ408" i="14"/>
  <c r="AJ407" i="14"/>
  <c r="AJ406" i="14"/>
  <c r="AJ405" i="14"/>
  <c r="AJ404" i="14"/>
  <c r="AJ403" i="14"/>
  <c r="AJ402" i="14"/>
  <c r="AJ401" i="14"/>
  <c r="AJ400" i="14"/>
  <c r="AJ399" i="14"/>
  <c r="AJ398" i="14"/>
  <c r="AJ397" i="14"/>
  <c r="AJ396" i="14"/>
  <c r="AJ395" i="14"/>
  <c r="AJ394" i="14"/>
  <c r="AJ393" i="14"/>
  <c r="AJ392" i="14"/>
  <c r="AJ391" i="14"/>
  <c r="AJ390" i="14"/>
  <c r="AJ389" i="14"/>
  <c r="AJ388" i="14"/>
  <c r="AJ387" i="14"/>
  <c r="AJ386" i="14"/>
  <c r="AJ385" i="14"/>
  <c r="AJ384" i="14"/>
  <c r="AJ383" i="14"/>
  <c r="AJ382" i="14"/>
  <c r="AJ381" i="14"/>
  <c r="AJ380" i="14"/>
  <c r="AJ379" i="14"/>
  <c r="AJ378" i="14"/>
  <c r="AJ377" i="14"/>
  <c r="AJ376" i="14"/>
  <c r="AJ375" i="14"/>
  <c r="AJ374" i="14"/>
  <c r="AJ373" i="14"/>
  <c r="AJ372" i="14"/>
  <c r="AJ371" i="14"/>
  <c r="AJ370" i="14"/>
  <c r="AJ369" i="14"/>
  <c r="AJ368" i="14"/>
  <c r="AJ367" i="14"/>
  <c r="AJ366" i="14"/>
  <c r="AJ365" i="14"/>
  <c r="AJ364" i="14"/>
  <c r="AJ363" i="14"/>
  <c r="AJ362" i="14"/>
  <c r="AJ361" i="14"/>
  <c r="AJ360" i="14"/>
  <c r="AJ359" i="14"/>
  <c r="AJ358" i="14"/>
  <c r="AJ357" i="14"/>
  <c r="AJ356" i="14"/>
  <c r="AJ355" i="14"/>
  <c r="AJ354" i="14"/>
  <c r="AJ353" i="14"/>
  <c r="AJ352" i="14"/>
  <c r="AJ351" i="14"/>
  <c r="AJ350" i="14"/>
  <c r="AJ349" i="14"/>
  <c r="AJ348" i="14"/>
  <c r="AJ347" i="14"/>
  <c r="AJ346" i="14"/>
  <c r="AJ345" i="14"/>
  <c r="AJ344" i="14"/>
  <c r="AJ343" i="14"/>
  <c r="AJ342" i="14"/>
  <c r="AJ341" i="14"/>
  <c r="AJ340" i="14"/>
  <c r="AJ339" i="14"/>
  <c r="AJ338" i="14"/>
  <c r="AJ337" i="14"/>
  <c r="AJ336" i="14"/>
  <c r="AJ335" i="14"/>
  <c r="AJ334" i="14"/>
  <c r="AJ333" i="14"/>
  <c r="AJ332" i="14"/>
  <c r="AJ331" i="14"/>
  <c r="AJ330" i="14"/>
  <c r="AJ329" i="14"/>
  <c r="AJ328" i="14"/>
  <c r="AJ327" i="14"/>
  <c r="AJ326" i="14"/>
  <c r="AJ325" i="14"/>
  <c r="AJ324" i="14"/>
  <c r="AJ323" i="14"/>
  <c r="AJ322" i="14"/>
  <c r="AJ321" i="14"/>
  <c r="AJ320" i="14"/>
  <c r="AJ319" i="14"/>
  <c r="AJ318" i="14"/>
  <c r="AJ317" i="14"/>
  <c r="AJ316" i="14"/>
  <c r="AJ315" i="14"/>
  <c r="AJ314" i="14"/>
  <c r="AJ313" i="14"/>
  <c r="AJ312" i="14"/>
  <c r="AJ311" i="14"/>
  <c r="AJ310" i="14"/>
  <c r="AJ309" i="14"/>
  <c r="AJ308" i="14"/>
  <c r="AJ307" i="14"/>
  <c r="AJ306" i="14"/>
  <c r="AJ305" i="14"/>
  <c r="AJ304" i="14"/>
  <c r="AJ303" i="14"/>
  <c r="AJ302" i="14"/>
  <c r="AJ301" i="14"/>
  <c r="AJ300" i="14"/>
  <c r="AJ299" i="14"/>
  <c r="AJ298" i="14"/>
  <c r="AJ297" i="14"/>
  <c r="AJ296" i="14"/>
  <c r="AJ295" i="14"/>
  <c r="AJ294" i="14"/>
  <c r="AJ293" i="14"/>
  <c r="AJ292" i="14"/>
  <c r="AJ291" i="14"/>
  <c r="AJ290" i="14"/>
  <c r="AJ289" i="14"/>
  <c r="AJ288" i="14"/>
  <c r="AJ287" i="14"/>
  <c r="AJ286" i="14"/>
  <c r="AJ285" i="14"/>
  <c r="AJ284" i="14"/>
  <c r="AJ283" i="14"/>
  <c r="AJ282" i="14"/>
  <c r="AJ281" i="14"/>
  <c r="AJ280" i="14"/>
  <c r="AJ279" i="14"/>
  <c r="AJ278" i="14"/>
  <c r="AJ277" i="14"/>
  <c r="AJ276" i="14"/>
  <c r="AJ275" i="14"/>
  <c r="AJ274" i="14"/>
  <c r="AJ273" i="14"/>
  <c r="AJ272" i="14"/>
  <c r="AJ271" i="14"/>
  <c r="AJ270" i="14"/>
  <c r="AJ269" i="14"/>
  <c r="AJ268" i="14"/>
  <c r="AJ267" i="14"/>
  <c r="AJ266" i="14"/>
  <c r="AJ265" i="14"/>
  <c r="AJ264" i="14"/>
  <c r="AJ263" i="14"/>
  <c r="AJ262" i="14"/>
  <c r="AJ261" i="14"/>
  <c r="AJ260" i="14"/>
  <c r="AJ259" i="14"/>
  <c r="AJ258" i="14"/>
  <c r="AJ257" i="14"/>
  <c r="AJ256" i="14"/>
  <c r="AJ255" i="14"/>
  <c r="AJ254" i="14"/>
  <c r="AJ253" i="14"/>
  <c r="AJ252" i="14"/>
  <c r="AJ251" i="14"/>
  <c r="AJ250" i="14"/>
  <c r="AJ249" i="14"/>
  <c r="AJ248" i="14"/>
  <c r="AJ247" i="14"/>
  <c r="AJ246" i="14"/>
  <c r="AJ245" i="14"/>
  <c r="AJ244" i="14"/>
  <c r="AJ243" i="14"/>
  <c r="AJ242" i="14"/>
  <c r="AJ241" i="14"/>
  <c r="AJ240" i="14"/>
  <c r="AJ239" i="14"/>
  <c r="AJ238" i="14"/>
  <c r="AJ237" i="14"/>
  <c r="AJ236" i="14"/>
  <c r="AJ235" i="14"/>
  <c r="AJ234" i="14"/>
  <c r="AJ233" i="14"/>
  <c r="AJ232" i="14"/>
  <c r="AJ231" i="14"/>
  <c r="AJ230" i="14"/>
  <c r="AJ229" i="14"/>
  <c r="AJ228" i="14"/>
  <c r="AJ227" i="14"/>
  <c r="AJ226" i="14"/>
  <c r="AJ225" i="14"/>
  <c r="AJ224" i="14"/>
  <c r="AJ223" i="14"/>
  <c r="AJ222" i="14"/>
  <c r="AJ221" i="14"/>
  <c r="AJ220" i="14"/>
  <c r="AJ219" i="14"/>
  <c r="AJ218" i="14"/>
  <c r="AJ217" i="14"/>
  <c r="AJ216" i="14"/>
  <c r="AJ215" i="14"/>
  <c r="AJ214" i="14"/>
  <c r="AJ213" i="14"/>
  <c r="AJ212" i="14"/>
  <c r="AJ211" i="14"/>
  <c r="AJ210" i="14"/>
  <c r="AJ209" i="14"/>
  <c r="AJ208" i="14"/>
  <c r="AJ207" i="14"/>
  <c r="AJ206" i="14"/>
  <c r="AJ205" i="14"/>
  <c r="AJ204" i="14"/>
  <c r="AJ203" i="14"/>
  <c r="AJ202" i="14"/>
  <c r="AJ201" i="14"/>
  <c r="AJ200" i="14"/>
  <c r="AJ199" i="14"/>
  <c r="AJ198" i="14"/>
  <c r="AJ197" i="14"/>
  <c r="AJ196" i="14"/>
  <c r="AJ195" i="14"/>
  <c r="AJ194" i="14"/>
  <c r="AJ193" i="14"/>
  <c r="AJ192" i="14"/>
  <c r="AJ191" i="14"/>
  <c r="AJ190" i="14"/>
  <c r="AJ189" i="14"/>
  <c r="AJ188" i="14"/>
  <c r="AJ187" i="14"/>
  <c r="AJ186" i="14"/>
  <c r="AJ185" i="14"/>
  <c r="AJ184" i="14"/>
  <c r="AJ183" i="14"/>
  <c r="AJ182" i="14"/>
  <c r="AJ181" i="14"/>
  <c r="AJ180" i="14"/>
  <c r="AJ179" i="14"/>
  <c r="AJ178" i="14"/>
  <c r="AJ177" i="14"/>
  <c r="AJ176" i="14"/>
  <c r="AJ175" i="14"/>
  <c r="AJ174" i="14"/>
  <c r="AJ173" i="14"/>
  <c r="AJ172" i="14"/>
  <c r="AJ171" i="14"/>
  <c r="AJ170" i="14"/>
  <c r="AJ169" i="14"/>
  <c r="AJ168" i="14"/>
  <c r="AJ167" i="14"/>
  <c r="AJ166" i="14"/>
  <c r="AJ165" i="14"/>
  <c r="AJ164" i="14"/>
  <c r="AJ163" i="14"/>
  <c r="AJ162" i="14"/>
  <c r="AJ161" i="14"/>
  <c r="AJ160" i="14"/>
  <c r="AJ159" i="14"/>
  <c r="AJ158" i="14"/>
  <c r="AJ157" i="14"/>
  <c r="AJ156" i="14"/>
  <c r="AJ155" i="14"/>
  <c r="AJ154" i="14"/>
  <c r="AJ153" i="14"/>
  <c r="AJ152" i="14"/>
  <c r="AJ151" i="14"/>
  <c r="AJ150" i="14"/>
  <c r="AJ149" i="14"/>
  <c r="AJ148" i="14"/>
  <c r="AJ147" i="14"/>
  <c r="AJ146" i="14"/>
  <c r="AJ145" i="14"/>
  <c r="AJ144" i="14"/>
  <c r="AJ143" i="14"/>
  <c r="AJ142" i="14"/>
  <c r="AJ141" i="14"/>
  <c r="AJ140" i="14"/>
  <c r="AJ139" i="14"/>
  <c r="AJ138" i="14"/>
  <c r="AJ137" i="14"/>
  <c r="AJ136" i="14"/>
  <c r="AJ135" i="14"/>
  <c r="AJ134" i="14"/>
  <c r="AJ133" i="14"/>
  <c r="AJ132" i="14"/>
  <c r="AJ131" i="14"/>
  <c r="AJ130" i="14"/>
  <c r="AJ129" i="14"/>
  <c r="AJ128" i="14"/>
  <c r="AJ127" i="14"/>
  <c r="AJ126" i="14"/>
  <c r="AJ125" i="14"/>
  <c r="AJ124" i="14"/>
  <c r="AJ123" i="14"/>
  <c r="AJ122" i="14"/>
  <c r="AJ121" i="14"/>
  <c r="AJ120" i="14"/>
  <c r="AJ119" i="14"/>
  <c r="AJ118" i="14"/>
  <c r="AJ117" i="14"/>
  <c r="AJ116" i="14"/>
  <c r="AJ115" i="14"/>
  <c r="AJ114" i="14"/>
  <c r="AJ113" i="14"/>
  <c r="AJ112" i="14"/>
  <c r="AJ111" i="14"/>
  <c r="AJ110" i="14"/>
  <c r="AJ109" i="14"/>
  <c r="AJ108" i="14"/>
  <c r="AJ107" i="14"/>
  <c r="AJ106" i="14"/>
  <c r="AJ105" i="14"/>
  <c r="AJ104" i="14"/>
  <c r="AJ103" i="14"/>
  <c r="AJ102" i="14"/>
  <c r="AJ101" i="14"/>
  <c r="AJ100" i="14"/>
  <c r="AJ99" i="14"/>
  <c r="AJ98" i="14"/>
  <c r="AJ97" i="14"/>
  <c r="AJ96" i="14"/>
  <c r="AJ95" i="14"/>
  <c r="AJ94" i="14"/>
  <c r="AJ93" i="14"/>
  <c r="AJ92" i="14"/>
  <c r="AJ91" i="14"/>
  <c r="AJ90" i="14"/>
  <c r="AJ89" i="14"/>
  <c r="AJ88" i="14"/>
  <c r="AJ87" i="14"/>
  <c r="AJ86" i="14"/>
  <c r="AJ85" i="14"/>
  <c r="AJ84" i="14"/>
  <c r="AJ83" i="14"/>
  <c r="AJ82" i="14"/>
  <c r="AJ81" i="14"/>
  <c r="AJ80" i="14"/>
  <c r="AJ79" i="14"/>
  <c r="AJ78" i="14"/>
  <c r="AJ77" i="14"/>
  <c r="AJ76" i="14"/>
  <c r="AJ75" i="14"/>
  <c r="AJ74" i="14"/>
  <c r="AJ73" i="14"/>
  <c r="AJ72" i="14"/>
  <c r="AJ71" i="14"/>
  <c r="AJ70" i="14"/>
  <c r="AJ69" i="14"/>
  <c r="AJ68" i="14"/>
  <c r="AJ67" i="14"/>
  <c r="AJ66" i="14"/>
  <c r="AJ65" i="14"/>
  <c r="AJ64" i="14"/>
  <c r="AJ63" i="14"/>
  <c r="AJ62" i="14"/>
  <c r="AJ61" i="14"/>
  <c r="AJ60" i="14"/>
  <c r="AJ59" i="14"/>
  <c r="AJ58" i="14"/>
  <c r="AJ57" i="14"/>
  <c r="AJ56" i="14"/>
  <c r="AJ55" i="14"/>
  <c r="AJ54" i="14"/>
  <c r="AJ53" i="14"/>
  <c r="AJ52" i="14"/>
  <c r="AJ51" i="14"/>
  <c r="AJ50" i="14"/>
  <c r="AJ49" i="14"/>
  <c r="AJ48" i="14"/>
  <c r="AJ47" i="14"/>
  <c r="AJ46" i="14"/>
  <c r="AJ45" i="14"/>
  <c r="AJ44" i="14"/>
  <c r="AJ43" i="14"/>
  <c r="AJ42" i="14"/>
  <c r="AJ41" i="14"/>
  <c r="AJ40" i="14"/>
  <c r="AJ39" i="14"/>
  <c r="AJ38" i="14"/>
  <c r="AJ37" i="14"/>
  <c r="AJ36" i="14"/>
  <c r="AJ35" i="14"/>
  <c r="AJ34" i="14"/>
  <c r="AJ33" i="14"/>
  <c r="AJ32" i="14"/>
  <c r="AJ31" i="14"/>
  <c r="AJ30" i="14"/>
  <c r="AJ29" i="14"/>
  <c r="AJ28" i="14"/>
  <c r="AJ27" i="14"/>
  <c r="AJ26" i="14"/>
  <c r="AJ25" i="14"/>
  <c r="AJ24" i="14"/>
  <c r="AJ23" i="14"/>
  <c r="AJ22" i="14"/>
  <c r="AJ21" i="14"/>
  <c r="AJ20" i="14"/>
  <c r="AJ19" i="14"/>
  <c r="AJ18" i="14"/>
  <c r="AJ17" i="14"/>
  <c r="AJ16" i="14"/>
  <c r="AJ15" i="14"/>
  <c r="AJ14" i="14"/>
  <c r="AJ13" i="14"/>
  <c r="AJ12" i="14"/>
  <c r="AJ11" i="14"/>
  <c r="AJ10" i="14"/>
  <c r="AJ9" i="14"/>
  <c r="AJ8" i="14"/>
  <c r="AJ7" i="14"/>
  <c r="AJ6" i="14"/>
  <c r="AJ5" i="14"/>
  <c r="AQ699" i="14"/>
  <c r="AQ698" i="14"/>
  <c r="AQ697" i="14"/>
  <c r="AQ696" i="14"/>
  <c r="AQ695" i="14"/>
  <c r="AQ694" i="14"/>
  <c r="AQ693" i="14"/>
  <c r="AQ692" i="14"/>
  <c r="AQ691" i="14"/>
  <c r="AQ690" i="14"/>
  <c r="AQ689" i="14"/>
  <c r="AQ688" i="14"/>
  <c r="AQ687" i="14"/>
  <c r="AQ686" i="14"/>
  <c r="AQ685" i="14"/>
  <c r="AQ684" i="14"/>
  <c r="AQ683" i="14"/>
  <c r="AQ682" i="14"/>
  <c r="AQ681" i="14"/>
  <c r="AQ680" i="14"/>
  <c r="AQ679" i="14"/>
  <c r="AQ678" i="14"/>
  <c r="AQ677" i="14"/>
  <c r="AQ676" i="14"/>
  <c r="AQ675" i="14"/>
  <c r="AQ674" i="14"/>
  <c r="AQ673" i="14"/>
  <c r="AQ672" i="14"/>
  <c r="AQ671" i="14"/>
  <c r="AQ670" i="14"/>
  <c r="AQ669" i="14"/>
  <c r="AQ668" i="14"/>
  <c r="AQ667" i="14"/>
  <c r="AQ666" i="14"/>
  <c r="AQ665" i="14"/>
  <c r="AQ664" i="14"/>
  <c r="AQ663" i="14"/>
  <c r="AQ662" i="14"/>
  <c r="AQ661" i="14"/>
  <c r="AQ660" i="14"/>
  <c r="AQ659" i="14"/>
  <c r="AQ658" i="14"/>
  <c r="AQ657" i="14"/>
  <c r="AQ656" i="14"/>
  <c r="AQ655" i="14"/>
  <c r="AQ654" i="14"/>
  <c r="AQ653" i="14"/>
  <c r="AQ652" i="14"/>
  <c r="AQ651" i="14"/>
  <c r="AQ650" i="14"/>
  <c r="AQ649" i="14"/>
  <c r="AQ648" i="14"/>
  <c r="AQ647" i="14"/>
  <c r="AQ646" i="14"/>
  <c r="AQ645" i="14"/>
  <c r="AQ644" i="14"/>
  <c r="AQ643" i="14"/>
  <c r="AQ642" i="14"/>
  <c r="AQ641" i="14"/>
  <c r="AQ640" i="14"/>
  <c r="AQ639" i="14"/>
  <c r="AQ638" i="14"/>
  <c r="AQ637" i="14"/>
  <c r="AQ636" i="14"/>
  <c r="AQ635" i="14"/>
  <c r="AQ634" i="14"/>
  <c r="AQ633" i="14"/>
  <c r="AQ632" i="14"/>
  <c r="AQ631" i="14"/>
  <c r="AQ630" i="14"/>
  <c r="AQ629" i="14"/>
  <c r="AQ628" i="14"/>
  <c r="AQ627" i="14"/>
  <c r="AQ626" i="14"/>
  <c r="AQ625" i="14"/>
  <c r="AQ624" i="14"/>
  <c r="AQ623" i="14"/>
  <c r="AQ622" i="14"/>
  <c r="AQ621" i="14"/>
  <c r="AQ620" i="14"/>
  <c r="AQ619" i="14"/>
  <c r="AQ618" i="14"/>
  <c r="AQ617" i="14"/>
  <c r="AQ616" i="14"/>
  <c r="AQ615" i="14"/>
  <c r="AQ614" i="14"/>
  <c r="AQ613" i="14"/>
  <c r="AQ612" i="14"/>
  <c r="AQ611" i="14"/>
  <c r="AQ610" i="14"/>
  <c r="AQ609" i="14"/>
  <c r="AQ608" i="14"/>
  <c r="AQ607" i="14"/>
  <c r="AQ606" i="14"/>
  <c r="AQ605" i="14"/>
  <c r="AQ604" i="14"/>
  <c r="AQ603" i="14"/>
  <c r="AQ602" i="14"/>
  <c r="AQ601" i="14"/>
  <c r="AQ600" i="14"/>
  <c r="AQ599" i="14"/>
  <c r="AQ598" i="14"/>
  <c r="AQ597" i="14"/>
  <c r="AQ596" i="14"/>
  <c r="AQ595" i="14"/>
  <c r="AQ594" i="14"/>
  <c r="AQ593" i="14"/>
  <c r="AQ592" i="14"/>
  <c r="AQ591" i="14"/>
  <c r="AQ590" i="14"/>
  <c r="AQ589" i="14"/>
  <c r="AQ588" i="14"/>
  <c r="AQ587" i="14"/>
  <c r="AQ586" i="14"/>
  <c r="AQ585" i="14"/>
  <c r="AQ584" i="14"/>
  <c r="AQ583" i="14"/>
  <c r="AQ582" i="14"/>
  <c r="AQ581" i="14"/>
  <c r="AQ580" i="14"/>
  <c r="AQ579" i="14"/>
  <c r="AQ578" i="14"/>
  <c r="AQ577" i="14"/>
  <c r="AQ576" i="14"/>
  <c r="AQ575" i="14"/>
  <c r="AQ574" i="14"/>
  <c r="AQ573" i="14"/>
  <c r="AQ572" i="14"/>
  <c r="AQ571" i="14"/>
  <c r="AQ570" i="14"/>
  <c r="AQ569" i="14"/>
  <c r="AQ568" i="14"/>
  <c r="AQ567" i="14"/>
  <c r="AQ566" i="14"/>
  <c r="AQ565" i="14"/>
  <c r="AQ564" i="14"/>
  <c r="AQ563" i="14"/>
  <c r="AQ562" i="14"/>
  <c r="AQ561" i="14"/>
  <c r="AQ560" i="14"/>
  <c r="AQ559" i="14"/>
  <c r="AQ558" i="14"/>
  <c r="AQ557" i="14"/>
  <c r="AQ556" i="14"/>
  <c r="AQ555" i="14"/>
  <c r="AQ554" i="14"/>
  <c r="AQ553" i="14"/>
  <c r="AQ552" i="14"/>
  <c r="AQ551" i="14"/>
  <c r="AQ550" i="14"/>
  <c r="AQ549" i="14"/>
  <c r="AQ548" i="14"/>
  <c r="AQ547" i="14"/>
  <c r="AQ546" i="14"/>
  <c r="AQ545" i="14"/>
  <c r="AQ544" i="14"/>
  <c r="AQ543" i="14"/>
  <c r="AQ542" i="14"/>
  <c r="AQ541" i="14"/>
  <c r="AQ540" i="14"/>
  <c r="AQ539" i="14"/>
  <c r="AQ538" i="14"/>
  <c r="AQ537" i="14"/>
  <c r="AQ536" i="14"/>
  <c r="AQ535" i="14"/>
  <c r="AQ534" i="14"/>
  <c r="AQ533" i="14"/>
  <c r="AQ532" i="14"/>
  <c r="AQ531" i="14"/>
  <c r="AQ530" i="14"/>
  <c r="AQ529" i="14"/>
  <c r="AQ528" i="14"/>
  <c r="AQ527" i="14"/>
  <c r="AQ526" i="14"/>
  <c r="AQ525" i="14"/>
  <c r="AQ524" i="14"/>
  <c r="AQ523" i="14"/>
  <c r="AQ522" i="14"/>
  <c r="AQ521" i="14"/>
  <c r="AQ520" i="14"/>
  <c r="AQ519" i="14"/>
  <c r="AQ518" i="14"/>
  <c r="AQ517" i="14"/>
  <c r="AQ516" i="14"/>
  <c r="AQ515" i="14"/>
  <c r="AQ514" i="14"/>
  <c r="AQ513" i="14"/>
  <c r="AQ512" i="14"/>
  <c r="AQ511" i="14"/>
  <c r="AQ510" i="14"/>
  <c r="AQ509" i="14"/>
  <c r="AQ508" i="14"/>
  <c r="AQ507" i="14"/>
  <c r="AQ506" i="14"/>
  <c r="AQ505" i="14"/>
  <c r="AQ504" i="14"/>
  <c r="AQ503" i="14"/>
  <c r="AQ502" i="14"/>
  <c r="AQ501" i="14"/>
  <c r="AQ500" i="14"/>
  <c r="AQ499" i="14"/>
  <c r="AQ498" i="14"/>
  <c r="AQ497" i="14"/>
  <c r="AQ496" i="14"/>
  <c r="AQ495" i="14"/>
  <c r="AQ494" i="14"/>
  <c r="AQ493" i="14"/>
  <c r="AQ492" i="14"/>
  <c r="AQ491" i="14"/>
  <c r="AQ490" i="14"/>
  <c r="AQ489" i="14"/>
  <c r="AQ488" i="14"/>
  <c r="AQ487" i="14"/>
  <c r="AQ486" i="14"/>
  <c r="AQ485" i="14"/>
  <c r="AQ484" i="14"/>
  <c r="AQ483" i="14"/>
  <c r="AQ482" i="14"/>
  <c r="AQ481" i="14"/>
  <c r="AQ480" i="14"/>
  <c r="AQ479" i="14"/>
  <c r="AQ478" i="14"/>
  <c r="AQ477" i="14"/>
  <c r="AQ476" i="14"/>
  <c r="AQ475" i="14"/>
  <c r="AQ474" i="14"/>
  <c r="AQ473" i="14"/>
  <c r="AQ472" i="14"/>
  <c r="AQ471" i="14"/>
  <c r="AQ470" i="14"/>
  <c r="AQ469" i="14"/>
  <c r="AQ468" i="14"/>
  <c r="AQ467" i="14"/>
  <c r="AQ466" i="14"/>
  <c r="AQ465" i="14"/>
  <c r="AQ464" i="14"/>
  <c r="AQ463" i="14"/>
  <c r="AQ462" i="14"/>
  <c r="AQ461" i="14"/>
  <c r="AQ460" i="14"/>
  <c r="AQ459" i="14"/>
  <c r="AQ458" i="14"/>
  <c r="AQ457" i="14"/>
  <c r="AQ456" i="14"/>
  <c r="AQ455" i="14"/>
  <c r="AQ454" i="14"/>
  <c r="AQ453" i="14"/>
  <c r="AQ452" i="14"/>
  <c r="AQ451" i="14"/>
  <c r="AQ450" i="14"/>
  <c r="AQ449" i="14"/>
  <c r="AQ448" i="14"/>
  <c r="AQ447" i="14"/>
  <c r="AQ446" i="14"/>
  <c r="AQ445" i="14"/>
  <c r="AQ444" i="14"/>
  <c r="AQ443" i="14"/>
  <c r="AQ442" i="14"/>
  <c r="AQ441" i="14"/>
  <c r="AQ440" i="14"/>
  <c r="AQ439" i="14"/>
  <c r="AQ438" i="14"/>
  <c r="AQ437" i="14"/>
  <c r="AQ436" i="14"/>
  <c r="AQ435" i="14"/>
  <c r="AQ434" i="14"/>
  <c r="AQ433" i="14"/>
  <c r="AQ432" i="14"/>
  <c r="AQ431" i="14"/>
  <c r="AQ430" i="14"/>
  <c r="AQ429" i="14"/>
  <c r="AQ428" i="14"/>
  <c r="AQ427" i="14"/>
  <c r="AQ426" i="14"/>
  <c r="AQ425" i="14"/>
  <c r="AQ424" i="14"/>
  <c r="AQ423" i="14"/>
  <c r="AQ422" i="14"/>
  <c r="AQ421" i="14"/>
  <c r="AQ420" i="14"/>
  <c r="AQ419" i="14"/>
  <c r="AQ418" i="14"/>
  <c r="AQ417" i="14"/>
  <c r="AQ416" i="14"/>
  <c r="AQ415" i="14"/>
  <c r="AQ414" i="14"/>
  <c r="AQ413" i="14"/>
  <c r="AQ412" i="14"/>
  <c r="AQ411" i="14"/>
  <c r="AQ410" i="14"/>
  <c r="AQ409" i="14"/>
  <c r="AQ408" i="14"/>
  <c r="AQ407" i="14"/>
  <c r="AQ406" i="14"/>
  <c r="AQ405" i="14"/>
  <c r="AQ404" i="14"/>
  <c r="AQ403" i="14"/>
  <c r="AQ402" i="14"/>
  <c r="AQ401" i="14"/>
  <c r="AQ400" i="14"/>
  <c r="AQ399" i="14"/>
  <c r="AQ398" i="14"/>
  <c r="AQ397" i="14"/>
  <c r="AQ396" i="14"/>
  <c r="AQ395" i="14"/>
  <c r="AQ394" i="14"/>
  <c r="AQ393" i="14"/>
  <c r="AQ392" i="14"/>
  <c r="AQ391" i="14"/>
  <c r="AQ390" i="14"/>
  <c r="AQ389" i="14"/>
  <c r="AQ388" i="14"/>
  <c r="AQ387" i="14"/>
  <c r="AQ386" i="14"/>
  <c r="AQ385" i="14"/>
  <c r="AQ384" i="14"/>
  <c r="AQ383" i="14"/>
  <c r="AQ382" i="14"/>
  <c r="AQ381" i="14"/>
  <c r="AQ380" i="14"/>
  <c r="AQ379" i="14"/>
  <c r="AQ378" i="14"/>
  <c r="AQ377" i="14"/>
  <c r="AQ376" i="14"/>
  <c r="AQ375" i="14"/>
  <c r="AQ374" i="14"/>
  <c r="AQ373" i="14"/>
  <c r="AQ372" i="14"/>
  <c r="AQ371" i="14"/>
  <c r="AQ370" i="14"/>
  <c r="AQ369" i="14"/>
  <c r="AQ368" i="14"/>
  <c r="AQ367" i="14"/>
  <c r="AQ366" i="14"/>
  <c r="AQ365" i="14"/>
  <c r="AQ364" i="14"/>
  <c r="AQ363" i="14"/>
  <c r="AQ362" i="14"/>
  <c r="AQ361" i="14"/>
  <c r="AQ360" i="14"/>
  <c r="AQ359" i="14"/>
  <c r="AQ358" i="14"/>
  <c r="AQ357" i="14"/>
  <c r="AQ356" i="14"/>
  <c r="AQ355" i="14"/>
  <c r="AQ354" i="14"/>
  <c r="AQ353" i="14"/>
  <c r="AQ352" i="14"/>
  <c r="AQ351" i="14"/>
  <c r="AQ350" i="14"/>
  <c r="AQ349" i="14"/>
  <c r="AQ348" i="14"/>
  <c r="AQ347" i="14"/>
  <c r="AQ346" i="14"/>
  <c r="AQ345" i="14"/>
  <c r="AQ344" i="14"/>
  <c r="AQ343" i="14"/>
  <c r="AQ342" i="14"/>
  <c r="AQ341" i="14"/>
  <c r="AQ340" i="14"/>
  <c r="AQ339" i="14"/>
  <c r="AQ338" i="14"/>
  <c r="AQ337" i="14"/>
  <c r="AQ336" i="14"/>
  <c r="AQ335" i="14"/>
  <c r="AQ334" i="14"/>
  <c r="AQ333" i="14"/>
  <c r="AQ332" i="14"/>
  <c r="AQ331" i="14"/>
  <c r="AQ330" i="14"/>
  <c r="AQ329" i="14"/>
  <c r="AQ328" i="14"/>
  <c r="AQ327" i="14"/>
  <c r="AQ326" i="14"/>
  <c r="AQ325" i="14"/>
  <c r="AQ324" i="14"/>
  <c r="AQ323" i="14"/>
  <c r="AQ322" i="14"/>
  <c r="AQ321" i="14"/>
  <c r="AQ320" i="14"/>
  <c r="AQ319" i="14"/>
  <c r="AQ318" i="14"/>
  <c r="AQ317" i="14"/>
  <c r="AQ316" i="14"/>
  <c r="AQ315" i="14"/>
  <c r="AQ314" i="14"/>
  <c r="AQ313" i="14"/>
  <c r="AQ312" i="14"/>
  <c r="AQ311" i="14"/>
  <c r="AQ310" i="14"/>
  <c r="AQ309" i="14"/>
  <c r="AQ308" i="14"/>
  <c r="AQ307" i="14"/>
  <c r="AQ306" i="14"/>
  <c r="AQ305" i="14"/>
  <c r="AQ304" i="14"/>
  <c r="AQ303" i="14"/>
  <c r="AQ302" i="14"/>
  <c r="AQ301" i="14"/>
  <c r="AQ300" i="14"/>
  <c r="AQ299" i="14"/>
  <c r="AQ298" i="14"/>
  <c r="AQ297" i="14"/>
  <c r="AQ296" i="14"/>
  <c r="AQ295" i="14"/>
  <c r="AQ294" i="14"/>
  <c r="AQ293" i="14"/>
  <c r="AQ292" i="14"/>
  <c r="AQ291" i="14"/>
  <c r="AQ290" i="14"/>
  <c r="AQ289" i="14"/>
  <c r="AQ288" i="14"/>
  <c r="AQ287" i="14"/>
  <c r="AQ286" i="14"/>
  <c r="AQ285" i="14"/>
  <c r="AQ284" i="14"/>
  <c r="AQ283" i="14"/>
  <c r="AQ282" i="14"/>
  <c r="AQ281" i="14"/>
  <c r="AQ280" i="14"/>
  <c r="AQ279" i="14"/>
  <c r="AQ278" i="14"/>
  <c r="AQ277" i="14"/>
  <c r="AQ276" i="14"/>
  <c r="AQ275" i="14"/>
  <c r="AQ274" i="14"/>
  <c r="AQ273" i="14"/>
  <c r="AQ272" i="14"/>
  <c r="AQ271" i="14"/>
  <c r="AQ270" i="14"/>
  <c r="AQ269" i="14"/>
  <c r="AQ268" i="14"/>
  <c r="AQ267" i="14"/>
  <c r="AQ266" i="14"/>
  <c r="AQ265" i="14"/>
  <c r="AQ264" i="14"/>
  <c r="AQ263" i="14"/>
  <c r="AQ262" i="14"/>
  <c r="AQ261" i="14"/>
  <c r="AQ260" i="14"/>
  <c r="AQ259" i="14"/>
  <c r="AQ258" i="14"/>
  <c r="AQ257" i="14"/>
  <c r="AQ256" i="14"/>
  <c r="AQ255" i="14"/>
  <c r="AQ254" i="14"/>
  <c r="AQ253" i="14"/>
  <c r="AQ252" i="14"/>
  <c r="AQ251" i="14"/>
  <c r="AQ250" i="14"/>
  <c r="AQ249" i="14"/>
  <c r="AQ248" i="14"/>
  <c r="AQ247" i="14"/>
  <c r="AQ246" i="14"/>
  <c r="AQ245" i="14"/>
  <c r="AQ244" i="14"/>
  <c r="AQ243" i="14"/>
  <c r="AQ242" i="14"/>
  <c r="AQ241" i="14"/>
  <c r="AQ240" i="14"/>
  <c r="AQ239" i="14"/>
  <c r="AQ238" i="14"/>
  <c r="AQ237" i="14"/>
  <c r="AQ236" i="14"/>
  <c r="AQ235" i="14"/>
  <c r="AQ234" i="14"/>
  <c r="AQ233" i="14"/>
  <c r="AQ232" i="14"/>
  <c r="AQ231" i="14"/>
  <c r="AQ230" i="14"/>
  <c r="AQ229" i="14"/>
  <c r="AQ228" i="14"/>
  <c r="AQ227" i="14"/>
  <c r="AQ226" i="14"/>
  <c r="AQ225" i="14"/>
  <c r="AQ224" i="14"/>
  <c r="AQ223" i="14"/>
  <c r="AQ222" i="14"/>
  <c r="AQ221" i="14"/>
  <c r="AQ220" i="14"/>
  <c r="AQ219" i="14"/>
  <c r="AQ218" i="14"/>
  <c r="AQ217" i="14"/>
  <c r="AQ216" i="14"/>
  <c r="AQ215" i="14"/>
  <c r="AQ214" i="14"/>
  <c r="AQ213" i="14"/>
  <c r="AQ212" i="14"/>
  <c r="AQ211" i="14"/>
  <c r="AQ210" i="14"/>
  <c r="AQ209" i="14"/>
  <c r="AQ208" i="14"/>
  <c r="AQ207" i="14"/>
  <c r="AQ206" i="14"/>
  <c r="AQ205" i="14"/>
  <c r="AQ204" i="14"/>
  <c r="AQ203" i="14"/>
  <c r="AQ202" i="14"/>
  <c r="AQ201" i="14"/>
  <c r="AQ200" i="14"/>
  <c r="AQ199" i="14"/>
  <c r="AQ198" i="14"/>
  <c r="AQ197" i="14"/>
  <c r="AQ196" i="14"/>
  <c r="AQ195" i="14"/>
  <c r="AQ194" i="14"/>
  <c r="AQ193" i="14"/>
  <c r="AQ192" i="14"/>
  <c r="AQ191" i="14"/>
  <c r="AQ190" i="14"/>
  <c r="AQ189" i="14"/>
  <c r="AQ188" i="14"/>
  <c r="AQ187" i="14"/>
  <c r="AQ186" i="14"/>
  <c r="AQ185" i="14"/>
  <c r="AQ184" i="14"/>
  <c r="AQ183" i="14"/>
  <c r="AQ182" i="14"/>
  <c r="AQ181" i="14"/>
  <c r="AQ180" i="14"/>
  <c r="AQ179" i="14"/>
  <c r="AQ178" i="14"/>
  <c r="AQ177" i="14"/>
  <c r="AQ176" i="14"/>
  <c r="AQ175" i="14"/>
  <c r="AQ174" i="14"/>
  <c r="AQ173" i="14"/>
  <c r="AQ172" i="14"/>
  <c r="AQ171" i="14"/>
  <c r="AQ170" i="14"/>
  <c r="AQ169" i="14"/>
  <c r="AQ168" i="14"/>
  <c r="AQ167" i="14"/>
  <c r="AQ166" i="14"/>
  <c r="AQ165" i="14"/>
  <c r="AQ164" i="14"/>
  <c r="AQ163" i="14"/>
  <c r="AQ162" i="14"/>
  <c r="AQ161" i="14"/>
  <c r="AQ160" i="14"/>
  <c r="AQ159" i="14"/>
  <c r="AQ158" i="14"/>
  <c r="AQ157" i="14"/>
  <c r="AQ156" i="14"/>
  <c r="AQ155" i="14"/>
  <c r="AQ154" i="14"/>
  <c r="AQ153" i="14"/>
  <c r="AQ152" i="14"/>
  <c r="AQ151" i="14"/>
  <c r="AQ150" i="14"/>
  <c r="AQ149" i="14"/>
  <c r="AQ148" i="14"/>
  <c r="AQ147" i="14"/>
  <c r="AQ146" i="14"/>
  <c r="AQ145" i="14"/>
  <c r="AQ144" i="14"/>
  <c r="AQ143" i="14"/>
  <c r="AQ142" i="14"/>
  <c r="AQ141" i="14"/>
  <c r="AQ140" i="14"/>
  <c r="AQ139" i="14"/>
  <c r="AQ138" i="14"/>
  <c r="AQ137" i="14"/>
  <c r="AQ136" i="14"/>
  <c r="AQ135" i="14"/>
  <c r="AQ134" i="14"/>
  <c r="AQ133" i="14"/>
  <c r="AQ132" i="14"/>
  <c r="AQ131" i="14"/>
  <c r="AQ130" i="14"/>
  <c r="AQ129" i="14"/>
  <c r="AQ128" i="14"/>
  <c r="AQ127" i="14"/>
  <c r="AQ126" i="14"/>
  <c r="AQ125" i="14"/>
  <c r="AQ124" i="14"/>
  <c r="AQ123" i="14"/>
  <c r="AQ122" i="14"/>
  <c r="AQ121" i="14"/>
  <c r="AQ120" i="14"/>
  <c r="AQ119" i="14"/>
  <c r="AQ118" i="14"/>
  <c r="AQ117" i="14"/>
  <c r="AQ116" i="14"/>
  <c r="AQ115" i="14"/>
  <c r="AQ114" i="14"/>
  <c r="AQ113" i="14"/>
  <c r="AQ112" i="14"/>
  <c r="AQ111" i="14"/>
  <c r="AQ110" i="14"/>
  <c r="AQ109" i="14"/>
  <c r="AQ108" i="14"/>
  <c r="AQ107" i="14"/>
  <c r="AQ106" i="14"/>
  <c r="AQ105" i="14"/>
  <c r="AQ104" i="14"/>
  <c r="AQ103" i="14"/>
  <c r="AQ102" i="14"/>
  <c r="AQ101" i="14"/>
  <c r="AQ100" i="14"/>
  <c r="AQ99" i="14"/>
  <c r="AQ98" i="14"/>
  <c r="AQ97" i="14"/>
  <c r="AQ96" i="14"/>
  <c r="AQ95" i="14"/>
  <c r="AQ94" i="14"/>
  <c r="AQ93" i="14"/>
  <c r="AQ92" i="14"/>
  <c r="AQ91" i="14"/>
  <c r="AQ90" i="14"/>
  <c r="AQ89" i="14"/>
  <c r="AQ88" i="14"/>
  <c r="AQ87" i="14"/>
  <c r="AQ86" i="14"/>
  <c r="AQ85" i="14"/>
  <c r="AQ84" i="14"/>
  <c r="AQ83" i="14"/>
  <c r="AQ82" i="14"/>
  <c r="AQ81" i="14"/>
  <c r="AQ80" i="14"/>
  <c r="AQ79" i="14"/>
  <c r="AQ78" i="14"/>
  <c r="AQ77" i="14"/>
  <c r="AQ76" i="14"/>
  <c r="AQ75" i="14"/>
  <c r="AQ74" i="14"/>
  <c r="AQ73" i="14"/>
  <c r="AQ72" i="14"/>
  <c r="AQ71" i="14"/>
  <c r="AQ70" i="14"/>
  <c r="AQ69" i="14"/>
  <c r="AQ68" i="14"/>
  <c r="AQ67" i="14"/>
  <c r="AQ66" i="14"/>
  <c r="AQ65" i="14"/>
  <c r="AQ64" i="14"/>
  <c r="AQ63" i="14"/>
  <c r="AQ62" i="14"/>
  <c r="AQ61" i="14"/>
  <c r="AQ60" i="14"/>
  <c r="AQ59" i="14"/>
  <c r="AQ58" i="14"/>
  <c r="AQ57" i="14"/>
  <c r="AQ56" i="14"/>
  <c r="AQ55" i="14"/>
  <c r="AQ54" i="14"/>
  <c r="AQ53" i="14"/>
  <c r="AQ52" i="14"/>
  <c r="AQ51" i="14"/>
  <c r="AQ50" i="14"/>
  <c r="AQ49" i="14"/>
  <c r="AQ48" i="14"/>
  <c r="AQ47" i="14"/>
  <c r="AQ46" i="14"/>
  <c r="AQ45" i="14"/>
  <c r="AQ44" i="14"/>
  <c r="AQ43" i="14"/>
  <c r="AQ42" i="14"/>
  <c r="AQ41" i="14"/>
  <c r="AQ40" i="14"/>
  <c r="AQ39" i="14"/>
  <c r="AQ38" i="14"/>
  <c r="AQ37" i="14"/>
  <c r="AQ36" i="14"/>
  <c r="AQ35" i="14"/>
  <c r="AQ34" i="14"/>
  <c r="AQ33" i="14"/>
  <c r="AQ32" i="14"/>
  <c r="AQ31" i="14"/>
  <c r="AQ30" i="14"/>
  <c r="AQ29" i="14"/>
  <c r="AQ28" i="14"/>
  <c r="AQ27" i="14"/>
  <c r="AQ26" i="14"/>
  <c r="AQ25" i="14"/>
  <c r="AQ24" i="14"/>
  <c r="AQ23" i="14"/>
  <c r="AQ22" i="14"/>
  <c r="AQ21" i="14"/>
  <c r="AQ20" i="14"/>
  <c r="AQ19" i="14"/>
  <c r="AQ18" i="14"/>
  <c r="AQ17" i="14"/>
  <c r="AQ16" i="14"/>
  <c r="AQ15" i="14"/>
  <c r="AQ14" i="14"/>
  <c r="AQ13" i="14"/>
  <c r="AQ12" i="14"/>
  <c r="AQ11" i="14"/>
  <c r="AQ10" i="14"/>
  <c r="AQ9" i="14"/>
  <c r="AQ8" i="14"/>
  <c r="AQ7" i="14"/>
  <c r="AQ6" i="14"/>
  <c r="AQ5" i="14"/>
  <c r="T723" i="14"/>
  <c r="T722" i="14"/>
  <c r="T721" i="14"/>
  <c r="T720" i="14"/>
  <c r="T719" i="14"/>
  <c r="T718" i="14"/>
  <c r="T717" i="14"/>
  <c r="T716" i="14"/>
  <c r="T715" i="14"/>
  <c r="T714" i="14"/>
  <c r="T713" i="14"/>
  <c r="T712" i="14"/>
  <c r="T711" i="14"/>
  <c r="T710" i="14"/>
  <c r="T709" i="14"/>
  <c r="T708" i="14"/>
  <c r="T707" i="14"/>
  <c r="T706" i="14"/>
  <c r="T705" i="14"/>
  <c r="T704" i="14"/>
  <c r="T703" i="14"/>
  <c r="T702" i="14"/>
  <c r="T701" i="14"/>
  <c r="T700" i="14"/>
  <c r="T699" i="14"/>
  <c r="T698" i="14"/>
  <c r="T697" i="14"/>
  <c r="T696" i="14"/>
  <c r="T695" i="14"/>
  <c r="T694" i="14"/>
  <c r="T693" i="14"/>
  <c r="T692" i="14"/>
  <c r="T691" i="14"/>
  <c r="T690" i="14"/>
  <c r="T689" i="14"/>
  <c r="T688" i="14"/>
  <c r="T687" i="14"/>
  <c r="T686" i="14"/>
  <c r="T685" i="14"/>
  <c r="T684" i="14"/>
  <c r="T683" i="14"/>
  <c r="T682" i="14"/>
  <c r="T681" i="14"/>
  <c r="T680" i="14"/>
  <c r="T679" i="14"/>
  <c r="T678" i="14"/>
  <c r="T677" i="14"/>
  <c r="T676" i="14"/>
  <c r="T675" i="14"/>
  <c r="T674" i="14"/>
  <c r="T673" i="14"/>
  <c r="T672" i="14"/>
  <c r="T671" i="14"/>
  <c r="T670" i="14"/>
  <c r="T669" i="14"/>
  <c r="T668" i="14"/>
  <c r="T667" i="14"/>
  <c r="T666" i="14"/>
  <c r="T665" i="14"/>
  <c r="T664" i="14"/>
  <c r="T663" i="14"/>
  <c r="T662" i="14"/>
  <c r="T661" i="14"/>
  <c r="T660" i="14"/>
  <c r="T659" i="14"/>
  <c r="T658" i="14"/>
  <c r="T657" i="14"/>
  <c r="T656" i="14"/>
  <c r="T655" i="14"/>
  <c r="T654" i="14"/>
  <c r="T653" i="14"/>
  <c r="T652" i="14"/>
  <c r="T651" i="14"/>
  <c r="T650" i="14"/>
  <c r="T649" i="14"/>
  <c r="T648" i="14"/>
  <c r="T647" i="14"/>
  <c r="T646" i="14"/>
  <c r="T645" i="14"/>
  <c r="T644" i="14"/>
  <c r="T643" i="14"/>
  <c r="T642" i="14"/>
  <c r="T641" i="14"/>
  <c r="T640" i="14"/>
  <c r="T639" i="14"/>
  <c r="T638" i="14"/>
  <c r="T637" i="14"/>
  <c r="T636" i="14"/>
  <c r="T635" i="14"/>
  <c r="T634" i="14"/>
  <c r="T633" i="14"/>
  <c r="T632" i="14"/>
  <c r="T631" i="14"/>
  <c r="T630" i="14"/>
  <c r="T629" i="14"/>
  <c r="T628" i="14"/>
  <c r="T627" i="14"/>
  <c r="T626" i="14"/>
  <c r="T625" i="14"/>
  <c r="T624" i="14"/>
  <c r="T623" i="14"/>
  <c r="T622" i="14"/>
  <c r="T621" i="14"/>
  <c r="T620" i="14"/>
  <c r="T619" i="14"/>
  <c r="T618" i="14"/>
  <c r="T617" i="14"/>
  <c r="T616" i="14"/>
  <c r="T615" i="14"/>
  <c r="T614" i="14"/>
  <c r="T613" i="14"/>
  <c r="T612" i="14"/>
  <c r="T611" i="14"/>
  <c r="T610" i="14"/>
  <c r="T609" i="14"/>
  <c r="T608" i="14"/>
  <c r="T607" i="14"/>
  <c r="T606" i="14"/>
  <c r="T605" i="14"/>
  <c r="T604" i="14"/>
  <c r="T603" i="14"/>
  <c r="T602" i="14"/>
  <c r="T601" i="14"/>
  <c r="T600" i="14"/>
  <c r="T599" i="14"/>
  <c r="T598" i="14"/>
  <c r="T597" i="14"/>
  <c r="T596" i="14"/>
  <c r="T595" i="14"/>
  <c r="T594" i="14"/>
  <c r="T593" i="14"/>
  <c r="T592" i="14"/>
  <c r="T591" i="14"/>
  <c r="T590" i="14"/>
  <c r="T589" i="14"/>
  <c r="T588" i="14"/>
  <c r="T587" i="14"/>
  <c r="T586" i="14"/>
  <c r="T585" i="14"/>
  <c r="T584" i="14"/>
  <c r="T583" i="14"/>
  <c r="T582" i="14"/>
  <c r="T581" i="14"/>
  <c r="T580" i="14"/>
  <c r="T579" i="14"/>
  <c r="T578" i="14"/>
  <c r="T577" i="14"/>
  <c r="T576" i="14"/>
  <c r="T575" i="14"/>
  <c r="T574" i="14"/>
  <c r="T573" i="14"/>
  <c r="T572" i="14"/>
  <c r="T571" i="14"/>
  <c r="T570" i="14"/>
  <c r="T569" i="14"/>
  <c r="T568" i="14"/>
  <c r="T567" i="14"/>
  <c r="T566" i="14"/>
  <c r="T565" i="14"/>
  <c r="T564" i="14"/>
  <c r="T563" i="14"/>
  <c r="T562" i="14"/>
  <c r="T561" i="14"/>
  <c r="T560" i="14"/>
  <c r="T559" i="14"/>
  <c r="T558" i="14"/>
  <c r="T557" i="14"/>
  <c r="T556" i="14"/>
  <c r="T555" i="14"/>
  <c r="T554" i="14"/>
  <c r="T553" i="14"/>
  <c r="T552" i="14"/>
  <c r="T551" i="14"/>
  <c r="T550" i="14"/>
  <c r="T549" i="14"/>
  <c r="T548" i="14"/>
  <c r="T547" i="14"/>
  <c r="T546" i="14"/>
  <c r="T545" i="14"/>
  <c r="T544" i="14"/>
  <c r="T543" i="14"/>
  <c r="T542" i="14"/>
  <c r="T541" i="14"/>
  <c r="T540" i="14"/>
  <c r="T539" i="14"/>
  <c r="T538" i="14"/>
  <c r="T537" i="14"/>
  <c r="T536" i="14"/>
  <c r="T535" i="14"/>
  <c r="T534" i="14"/>
  <c r="T533" i="14"/>
  <c r="T532" i="14"/>
  <c r="T531" i="14"/>
  <c r="T530" i="14"/>
  <c r="T529" i="14"/>
  <c r="T528" i="14"/>
  <c r="T527" i="14"/>
  <c r="T526" i="14"/>
  <c r="T525" i="14"/>
  <c r="T524" i="14"/>
  <c r="T523" i="14"/>
  <c r="T522" i="14"/>
  <c r="T521" i="14"/>
  <c r="T520" i="14"/>
  <c r="T519" i="14"/>
  <c r="T518" i="14"/>
  <c r="T517" i="14"/>
  <c r="T516" i="14"/>
  <c r="T515" i="14"/>
  <c r="T514" i="14"/>
  <c r="T513" i="14"/>
  <c r="T512" i="14"/>
  <c r="T511" i="14"/>
  <c r="T510" i="14"/>
  <c r="T509" i="14"/>
  <c r="T508" i="14"/>
  <c r="T507" i="14"/>
  <c r="T506" i="14"/>
  <c r="T505" i="14"/>
  <c r="T504" i="14"/>
  <c r="T503" i="14"/>
  <c r="T502" i="14"/>
  <c r="T501" i="14"/>
  <c r="T500" i="14"/>
  <c r="T499" i="14"/>
  <c r="T498" i="14"/>
  <c r="T497" i="14"/>
  <c r="T496" i="14"/>
  <c r="T495" i="14"/>
  <c r="T494" i="14"/>
  <c r="T493" i="14"/>
  <c r="T492" i="14"/>
  <c r="T491" i="14"/>
  <c r="T490" i="14"/>
  <c r="T489" i="14"/>
  <c r="T488" i="14"/>
  <c r="T487" i="14"/>
  <c r="T486" i="14"/>
  <c r="T485" i="14"/>
  <c r="T484" i="14"/>
  <c r="T483" i="14"/>
  <c r="T482" i="14"/>
  <c r="T481" i="14"/>
  <c r="T480" i="14"/>
  <c r="T479" i="14"/>
  <c r="T478" i="14"/>
  <c r="T477" i="14"/>
  <c r="T476" i="14"/>
  <c r="T475" i="14"/>
  <c r="T474" i="14"/>
  <c r="T473" i="14"/>
  <c r="T472" i="14"/>
  <c r="T471" i="14"/>
  <c r="T470" i="14"/>
  <c r="T469" i="14"/>
  <c r="T468" i="14"/>
  <c r="T467" i="14"/>
  <c r="T466" i="14"/>
  <c r="T465" i="14"/>
  <c r="T464" i="14"/>
  <c r="T463" i="14"/>
  <c r="T462" i="14"/>
  <c r="T461" i="14"/>
  <c r="T460" i="14"/>
  <c r="T459" i="14"/>
  <c r="T458" i="14"/>
  <c r="T457" i="14"/>
  <c r="T456" i="14"/>
  <c r="T455" i="14"/>
  <c r="T454" i="14"/>
  <c r="T453" i="14"/>
  <c r="T452" i="14"/>
  <c r="T451" i="14"/>
  <c r="T450" i="14"/>
  <c r="T449" i="14"/>
  <c r="T448" i="14"/>
  <c r="T447" i="14"/>
  <c r="T446" i="14"/>
  <c r="T445" i="14"/>
  <c r="T444" i="14"/>
  <c r="T443" i="14"/>
  <c r="T442" i="14"/>
  <c r="T441" i="14"/>
  <c r="T440" i="14"/>
  <c r="T439" i="14"/>
  <c r="T438" i="14"/>
  <c r="T437" i="14"/>
  <c r="T436" i="14"/>
  <c r="T435" i="14"/>
  <c r="T434" i="14"/>
  <c r="T433" i="14"/>
  <c r="T432" i="14"/>
  <c r="T431" i="14"/>
  <c r="T430" i="14"/>
  <c r="T429" i="14"/>
  <c r="T428" i="14"/>
  <c r="T427" i="14"/>
  <c r="T426" i="14"/>
  <c r="T425" i="14"/>
  <c r="T424" i="14"/>
  <c r="T423" i="14"/>
  <c r="T422" i="14"/>
  <c r="T421" i="14"/>
  <c r="T420" i="14"/>
  <c r="T419" i="14"/>
  <c r="T418" i="14"/>
  <c r="T417" i="14"/>
  <c r="T416" i="14"/>
  <c r="T415" i="14"/>
  <c r="T414" i="14"/>
  <c r="T413" i="14"/>
  <c r="T412" i="14"/>
  <c r="T411" i="14"/>
  <c r="T410" i="14"/>
  <c r="T409" i="14"/>
  <c r="T408" i="14"/>
  <c r="T407" i="14"/>
  <c r="T406" i="14"/>
  <c r="T405" i="14"/>
  <c r="T404" i="14"/>
  <c r="T403" i="14"/>
  <c r="T402" i="14"/>
  <c r="T401" i="14"/>
  <c r="T400" i="14"/>
  <c r="T399" i="14"/>
  <c r="T398" i="14"/>
  <c r="T397" i="14"/>
  <c r="T396" i="14"/>
  <c r="T395" i="14"/>
  <c r="T394" i="14"/>
  <c r="T393" i="14"/>
  <c r="T392" i="14"/>
  <c r="T391" i="14"/>
  <c r="T390" i="14"/>
  <c r="T389" i="14"/>
  <c r="T388" i="14"/>
  <c r="T387" i="14"/>
  <c r="T386" i="14"/>
  <c r="T385" i="14"/>
  <c r="T384" i="14"/>
  <c r="T383" i="14"/>
  <c r="T382" i="14"/>
  <c r="T381" i="14"/>
  <c r="T380" i="14"/>
  <c r="T379" i="14"/>
  <c r="T378" i="14"/>
  <c r="T377" i="14"/>
  <c r="T376" i="14"/>
  <c r="T375" i="14"/>
  <c r="T374" i="14"/>
  <c r="T373" i="14"/>
  <c r="T372" i="14"/>
  <c r="T371" i="14"/>
  <c r="T370" i="14"/>
  <c r="T369" i="14"/>
  <c r="T368" i="14"/>
  <c r="T367" i="14"/>
  <c r="T366" i="14"/>
  <c r="T365" i="14"/>
  <c r="T364" i="14"/>
  <c r="T363" i="14"/>
  <c r="T362" i="14"/>
  <c r="T361" i="14"/>
  <c r="T360" i="14"/>
  <c r="T359" i="14"/>
  <c r="T358" i="14"/>
  <c r="T357" i="14"/>
  <c r="T356" i="14"/>
  <c r="T355" i="14"/>
  <c r="T354" i="14"/>
  <c r="T353" i="14"/>
  <c r="T352" i="14"/>
  <c r="T351" i="14"/>
  <c r="T350" i="14"/>
  <c r="T349" i="14"/>
  <c r="T348" i="14"/>
  <c r="T347" i="14"/>
  <c r="T346" i="14"/>
  <c r="T345" i="14"/>
  <c r="T344" i="14"/>
  <c r="T343" i="14"/>
  <c r="T342" i="14"/>
  <c r="T341" i="14"/>
  <c r="T340" i="14"/>
  <c r="T339" i="14"/>
  <c r="T338" i="14"/>
  <c r="T337" i="14"/>
  <c r="T336" i="14"/>
  <c r="T335" i="14"/>
  <c r="T334" i="14"/>
  <c r="T333" i="14"/>
  <c r="T332" i="14"/>
  <c r="T331" i="14"/>
  <c r="T330" i="14"/>
  <c r="T329" i="14"/>
  <c r="T328" i="14"/>
  <c r="T327" i="14"/>
  <c r="T326" i="14"/>
  <c r="T325" i="14"/>
  <c r="T324" i="14"/>
  <c r="T323" i="14"/>
  <c r="T322" i="14"/>
  <c r="T321" i="14"/>
  <c r="T320" i="14"/>
  <c r="T319" i="14"/>
  <c r="T318" i="14"/>
  <c r="T317" i="14"/>
  <c r="T316" i="14"/>
  <c r="T315" i="14"/>
  <c r="T314" i="14"/>
  <c r="T313" i="14"/>
  <c r="T312" i="14"/>
  <c r="T311" i="14"/>
  <c r="T310" i="14"/>
  <c r="T309" i="14"/>
  <c r="T308" i="14"/>
  <c r="T307" i="14"/>
  <c r="T306" i="14"/>
  <c r="T305" i="14"/>
  <c r="T304" i="14"/>
  <c r="T303" i="14"/>
  <c r="T302" i="14"/>
  <c r="T301" i="14"/>
  <c r="T300" i="14"/>
  <c r="T299" i="14"/>
  <c r="T298" i="14"/>
  <c r="T297" i="14"/>
  <c r="T296" i="14"/>
  <c r="T295" i="14"/>
  <c r="T294" i="14"/>
  <c r="T293" i="14"/>
  <c r="T292" i="14"/>
  <c r="T291" i="14"/>
  <c r="T290" i="14"/>
  <c r="T289" i="14"/>
  <c r="T288" i="14"/>
  <c r="T287" i="14"/>
  <c r="T286" i="14"/>
  <c r="T285" i="14"/>
  <c r="T284" i="14"/>
  <c r="T283" i="14"/>
  <c r="T282" i="14"/>
  <c r="T281" i="14"/>
  <c r="T280" i="14"/>
  <c r="T279" i="14"/>
  <c r="T278" i="14"/>
  <c r="T277" i="14"/>
  <c r="T276" i="14"/>
  <c r="T275" i="14"/>
  <c r="T274" i="14"/>
  <c r="T273" i="14"/>
  <c r="T272" i="14"/>
  <c r="T271" i="14"/>
  <c r="T270" i="14"/>
  <c r="T269" i="14"/>
  <c r="T268" i="14"/>
  <c r="T267" i="14"/>
  <c r="T266" i="14"/>
  <c r="T265" i="14"/>
  <c r="T264" i="14"/>
  <c r="T263" i="14"/>
  <c r="T262" i="14"/>
  <c r="T261" i="14"/>
  <c r="T260" i="14"/>
  <c r="T259" i="14"/>
  <c r="T258" i="14"/>
  <c r="T257" i="14"/>
  <c r="T256" i="14"/>
  <c r="T255" i="14"/>
  <c r="T254" i="14"/>
  <c r="T253" i="14"/>
  <c r="T252" i="14"/>
  <c r="T251" i="14"/>
  <c r="T250" i="14"/>
  <c r="T249" i="14"/>
  <c r="T248" i="14"/>
  <c r="T247" i="14"/>
  <c r="T246" i="14"/>
  <c r="T245" i="14"/>
  <c r="T244" i="14"/>
  <c r="T243" i="14"/>
  <c r="T242" i="14"/>
  <c r="T241" i="14"/>
  <c r="T240" i="14"/>
  <c r="T239" i="14"/>
  <c r="T238" i="14"/>
  <c r="T237" i="14"/>
  <c r="T236" i="14"/>
  <c r="T235" i="14"/>
  <c r="T234" i="14"/>
  <c r="T233" i="14"/>
  <c r="T232" i="14"/>
  <c r="T231" i="14"/>
  <c r="T230" i="14"/>
  <c r="T229" i="14"/>
  <c r="T228" i="14"/>
  <c r="T227" i="14"/>
  <c r="T226" i="14"/>
  <c r="T225" i="14"/>
  <c r="T224" i="14"/>
  <c r="T223" i="14"/>
  <c r="T222" i="14"/>
  <c r="T221" i="14"/>
  <c r="T220" i="14"/>
  <c r="T219" i="14"/>
  <c r="T218" i="14"/>
  <c r="T217" i="14"/>
  <c r="T216" i="14"/>
  <c r="T215" i="14"/>
  <c r="T214" i="14"/>
  <c r="T213" i="14"/>
  <c r="T212" i="14"/>
  <c r="T211" i="14"/>
  <c r="T210" i="14"/>
  <c r="T209" i="14"/>
  <c r="T208" i="14"/>
  <c r="T207" i="14"/>
  <c r="T206" i="14"/>
  <c r="T205" i="14"/>
  <c r="T204" i="14"/>
  <c r="T203" i="14"/>
  <c r="T202" i="14"/>
  <c r="T201" i="14"/>
  <c r="T200" i="14"/>
  <c r="T199" i="14"/>
  <c r="T198" i="14"/>
  <c r="T197" i="14"/>
  <c r="T196" i="14"/>
  <c r="T195" i="14"/>
  <c r="T194" i="14"/>
  <c r="T193" i="14"/>
  <c r="T192" i="14"/>
  <c r="T191" i="14"/>
  <c r="T190" i="14"/>
  <c r="T189" i="14"/>
  <c r="T188" i="14"/>
  <c r="T187" i="14"/>
  <c r="T186" i="14"/>
  <c r="T185" i="14"/>
  <c r="T184" i="14"/>
  <c r="T183" i="14"/>
  <c r="T182" i="14"/>
  <c r="T181" i="14"/>
  <c r="T180" i="14"/>
  <c r="T179" i="14"/>
  <c r="T178" i="14"/>
  <c r="T177" i="14"/>
  <c r="T176" i="14"/>
  <c r="T175" i="14"/>
  <c r="T174" i="14"/>
  <c r="T173" i="14"/>
  <c r="T172" i="14"/>
  <c r="T171" i="14"/>
  <c r="T170" i="14"/>
  <c r="T169" i="14"/>
  <c r="T168" i="14"/>
  <c r="T167" i="14"/>
  <c r="T166" i="14"/>
  <c r="T165" i="14"/>
  <c r="T164" i="14"/>
  <c r="T163" i="14"/>
  <c r="T162" i="14"/>
  <c r="T161" i="14"/>
  <c r="T160" i="14"/>
  <c r="T159" i="14"/>
  <c r="T158" i="14"/>
  <c r="T157" i="14"/>
  <c r="T156" i="14"/>
  <c r="T155" i="14"/>
  <c r="T154" i="14"/>
  <c r="T153" i="14"/>
  <c r="T152" i="14"/>
  <c r="T151" i="14"/>
  <c r="T150" i="14"/>
  <c r="T149" i="14"/>
  <c r="T148" i="14"/>
  <c r="T147" i="14"/>
  <c r="T146" i="14"/>
  <c r="T145" i="14"/>
  <c r="T144" i="14"/>
  <c r="T143" i="14"/>
  <c r="T142" i="14"/>
  <c r="T141" i="14"/>
  <c r="T140" i="14"/>
  <c r="T139" i="14"/>
  <c r="T138" i="14"/>
  <c r="T137" i="14"/>
  <c r="T136" i="14"/>
  <c r="T135" i="14"/>
  <c r="T134" i="14"/>
  <c r="T133" i="14"/>
  <c r="T132" i="14"/>
  <c r="T131" i="14"/>
  <c r="T130" i="14"/>
  <c r="T129" i="14"/>
  <c r="T128" i="14"/>
  <c r="T127" i="14"/>
  <c r="T126" i="14"/>
  <c r="T125" i="14"/>
  <c r="T124" i="14"/>
  <c r="T123" i="14"/>
  <c r="T122" i="14"/>
  <c r="T121" i="14"/>
  <c r="T120" i="14"/>
  <c r="T119" i="14"/>
  <c r="T118" i="14"/>
  <c r="T117" i="14"/>
  <c r="T116" i="14"/>
  <c r="T115" i="14"/>
  <c r="T114" i="14"/>
  <c r="T113" i="14"/>
  <c r="T112" i="14"/>
  <c r="T111" i="14"/>
  <c r="T110" i="14"/>
  <c r="T109" i="14"/>
  <c r="T108" i="14"/>
  <c r="T107" i="14"/>
  <c r="T106" i="14"/>
  <c r="T105" i="14"/>
  <c r="T104" i="14"/>
  <c r="T103" i="14"/>
  <c r="T102" i="14"/>
  <c r="T101" i="14"/>
  <c r="T100" i="14"/>
  <c r="T99" i="14"/>
  <c r="T98" i="14"/>
  <c r="T97" i="14"/>
  <c r="T96" i="14"/>
  <c r="T95" i="14"/>
  <c r="T94" i="14"/>
  <c r="T93" i="14"/>
  <c r="T92" i="14"/>
  <c r="T91" i="14"/>
  <c r="T90" i="14"/>
  <c r="T89" i="14"/>
  <c r="T88" i="14"/>
  <c r="T87" i="14"/>
  <c r="T86" i="14"/>
  <c r="T85" i="14"/>
  <c r="T84" i="14"/>
  <c r="T83" i="14"/>
  <c r="T82" i="14"/>
  <c r="T81" i="14"/>
  <c r="T80" i="14"/>
  <c r="T79" i="14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31" i="14"/>
  <c r="T30" i="14"/>
  <c r="T29" i="14"/>
  <c r="T28" i="14"/>
  <c r="Q171" i="14"/>
  <c r="Q170" i="14"/>
  <c r="Q169" i="14"/>
  <c r="Q168" i="14"/>
  <c r="Q167" i="14"/>
  <c r="Q166" i="14"/>
  <c r="Q165" i="14"/>
  <c r="Q164" i="14"/>
  <c r="Q163" i="14"/>
  <c r="Q162" i="14"/>
  <c r="Q161" i="14"/>
  <c r="Q160" i="14"/>
  <c r="Q159" i="14"/>
  <c r="Q158" i="14"/>
  <c r="Q157" i="14"/>
  <c r="Q156" i="14"/>
  <c r="Q155" i="14"/>
  <c r="Q154" i="14"/>
  <c r="Q153" i="14"/>
  <c r="Q152" i="14"/>
  <c r="Q151" i="14"/>
  <c r="Q150" i="14"/>
  <c r="Q149" i="14"/>
  <c r="Q148" i="14"/>
  <c r="Q147" i="14"/>
  <c r="Q146" i="14"/>
  <c r="Q145" i="14"/>
  <c r="Q144" i="14"/>
  <c r="Q143" i="14"/>
  <c r="Q142" i="14"/>
  <c r="Q141" i="14"/>
  <c r="Q140" i="14"/>
  <c r="Q139" i="14"/>
  <c r="Q138" i="14"/>
  <c r="Q137" i="14"/>
  <c r="Q136" i="14"/>
  <c r="Q135" i="14"/>
  <c r="Q134" i="14"/>
  <c r="Q133" i="14"/>
  <c r="Q132" i="14"/>
  <c r="Q131" i="14"/>
  <c r="Q130" i="14"/>
  <c r="Q129" i="14"/>
  <c r="Q128" i="14"/>
  <c r="Q127" i="14"/>
  <c r="Q126" i="14"/>
  <c r="Q125" i="14"/>
  <c r="Q124" i="14"/>
  <c r="Q123" i="14"/>
  <c r="Q122" i="14"/>
  <c r="Q121" i="14"/>
  <c r="Q120" i="14"/>
  <c r="Q119" i="14"/>
  <c r="Q118" i="14"/>
  <c r="Q117" i="14"/>
  <c r="Q116" i="14"/>
  <c r="Q115" i="14"/>
  <c r="Q114" i="14"/>
  <c r="Q113" i="14"/>
  <c r="Q112" i="14"/>
  <c r="Q111" i="14"/>
  <c r="Q110" i="14"/>
  <c r="Q109" i="14"/>
  <c r="Q108" i="14"/>
  <c r="Q107" i="14"/>
  <c r="Q106" i="14"/>
  <c r="Q105" i="14"/>
  <c r="Q104" i="14"/>
  <c r="Q103" i="14"/>
  <c r="Q102" i="14"/>
  <c r="Q101" i="14"/>
  <c r="Q100" i="14"/>
  <c r="Q99" i="14"/>
  <c r="Q98" i="14"/>
  <c r="Q97" i="14"/>
  <c r="Q96" i="14"/>
  <c r="Q95" i="14"/>
  <c r="Q94" i="14"/>
  <c r="Q93" i="14"/>
  <c r="Q92" i="14"/>
  <c r="Q91" i="14"/>
  <c r="Q90" i="14"/>
  <c r="Q89" i="14"/>
  <c r="Q88" i="14"/>
  <c r="Q87" i="14"/>
  <c r="Q86" i="14"/>
  <c r="Q85" i="14"/>
  <c r="Q84" i="14"/>
  <c r="Q83" i="14"/>
  <c r="Q82" i="14"/>
  <c r="Q81" i="14"/>
  <c r="Q80" i="14"/>
  <c r="Q79" i="14"/>
  <c r="Q78" i="14"/>
  <c r="Q77" i="14"/>
  <c r="Q76" i="14"/>
  <c r="Q75" i="14"/>
  <c r="Q74" i="14"/>
  <c r="Q73" i="14"/>
  <c r="Q72" i="14"/>
  <c r="Q71" i="14"/>
  <c r="Q70" i="14"/>
  <c r="Q69" i="14"/>
  <c r="Q68" i="14"/>
  <c r="Q67" i="14"/>
  <c r="Q66" i="14"/>
  <c r="Q65" i="14"/>
  <c r="Q64" i="14"/>
  <c r="Q63" i="14"/>
  <c r="Q62" i="14"/>
  <c r="Q61" i="14"/>
  <c r="Q60" i="14"/>
  <c r="Q59" i="14"/>
  <c r="Q58" i="14"/>
  <c r="Q57" i="14"/>
  <c r="Q56" i="14"/>
  <c r="Q55" i="14"/>
  <c r="Q54" i="14"/>
  <c r="Q53" i="14"/>
  <c r="Q52" i="14"/>
  <c r="Q51" i="14"/>
  <c r="Q50" i="14"/>
  <c r="Q49" i="14"/>
  <c r="Q48" i="14"/>
  <c r="Q47" i="14"/>
  <c r="Q46" i="14"/>
  <c r="Q45" i="14"/>
  <c r="Q44" i="14"/>
  <c r="Q43" i="14"/>
  <c r="Q42" i="14"/>
  <c r="Q41" i="14"/>
  <c r="Q40" i="14"/>
  <c r="Q39" i="14"/>
  <c r="Q38" i="14"/>
  <c r="Q37" i="14"/>
  <c r="Q36" i="14"/>
  <c r="Q35" i="14"/>
  <c r="Q34" i="14"/>
  <c r="Q33" i="14"/>
  <c r="Q32" i="14"/>
  <c r="Q31" i="14"/>
  <c r="Q30" i="14"/>
  <c r="Q29" i="14"/>
  <c r="Q28" i="14"/>
  <c r="Q27" i="14"/>
  <c r="Q2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9" i="14"/>
  <c r="Q8" i="14"/>
  <c r="Q7" i="14"/>
  <c r="Q6" i="14"/>
  <c r="Q5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AI123" i="13"/>
  <c r="AI122" i="13"/>
  <c r="AI121" i="13"/>
  <c r="AI120" i="13"/>
  <c r="AI119" i="13"/>
  <c r="AI118" i="13"/>
  <c r="AI117" i="13"/>
  <c r="AI116" i="13"/>
  <c r="AI115" i="13"/>
  <c r="AI114" i="13"/>
  <c r="AI113" i="13"/>
  <c r="AI112" i="13"/>
  <c r="AI111" i="13"/>
  <c r="AI110" i="13"/>
  <c r="AI109" i="13"/>
  <c r="AI108" i="13"/>
  <c r="AI107" i="13"/>
  <c r="AI106" i="13"/>
  <c r="AI105" i="13"/>
  <c r="AI104" i="13"/>
  <c r="AI103" i="13"/>
  <c r="AI102" i="13"/>
  <c r="AI101" i="13"/>
  <c r="AI100" i="13"/>
  <c r="AI99" i="13"/>
  <c r="AI98" i="13"/>
  <c r="AI97" i="13"/>
  <c r="AI96" i="13"/>
  <c r="AI95" i="13"/>
  <c r="AI94" i="13"/>
  <c r="AI93" i="13"/>
  <c r="AI92" i="13"/>
  <c r="AI91" i="13"/>
  <c r="AI90" i="13"/>
  <c r="AI89" i="13"/>
  <c r="AI88" i="13"/>
  <c r="AI87" i="13"/>
  <c r="AI86" i="13"/>
  <c r="AI85" i="13"/>
  <c r="AI84" i="13"/>
  <c r="AI83" i="13"/>
  <c r="AI82" i="13"/>
  <c r="AI81" i="13"/>
  <c r="AI80" i="13"/>
  <c r="AI79" i="13"/>
  <c r="AI78" i="13"/>
  <c r="AI77" i="13"/>
  <c r="AI76" i="13"/>
  <c r="AI75" i="13"/>
  <c r="AI74" i="13"/>
  <c r="AI73" i="13"/>
  <c r="AI72" i="13"/>
  <c r="AI71" i="13"/>
  <c r="AI70" i="13"/>
  <c r="AI69" i="13"/>
  <c r="AI68" i="13"/>
  <c r="AI67" i="13"/>
  <c r="AI66" i="13"/>
  <c r="AI65" i="13"/>
  <c r="AI64" i="13"/>
  <c r="AI63" i="13"/>
  <c r="AI62" i="13"/>
  <c r="AI61" i="13"/>
  <c r="AI60" i="13"/>
  <c r="AI59" i="13"/>
  <c r="AI58" i="13"/>
  <c r="AI57" i="13"/>
  <c r="AI56" i="13"/>
  <c r="AI55" i="13"/>
  <c r="AI54" i="13"/>
  <c r="AI53" i="13"/>
  <c r="AI52" i="13"/>
  <c r="AI51" i="13"/>
  <c r="AI50" i="13"/>
  <c r="AI49" i="13"/>
  <c r="AI48" i="13"/>
  <c r="AI47" i="13"/>
  <c r="AI46" i="13"/>
  <c r="AI45" i="13"/>
  <c r="AI44" i="13"/>
  <c r="AI43" i="13"/>
  <c r="AI42" i="13"/>
  <c r="AI41" i="13"/>
  <c r="AI40" i="13"/>
  <c r="AI39" i="13"/>
  <c r="AI38" i="13"/>
  <c r="AI37" i="13"/>
  <c r="AI36" i="13"/>
  <c r="AI35" i="13"/>
  <c r="AI34" i="13"/>
  <c r="AI33" i="13"/>
  <c r="AI32" i="13"/>
  <c r="AI31" i="13"/>
  <c r="AI30" i="13"/>
  <c r="AI29" i="13"/>
  <c r="AI28" i="13"/>
  <c r="AI27" i="13"/>
  <c r="AI26" i="13"/>
  <c r="AI25" i="13"/>
  <c r="AI24" i="13"/>
  <c r="AI23" i="13"/>
  <c r="AI22" i="13"/>
  <c r="AI21" i="13"/>
  <c r="AI20" i="13"/>
  <c r="AI19" i="13"/>
  <c r="AI18" i="13"/>
  <c r="AI17" i="13"/>
  <c r="AI16" i="13"/>
  <c r="AI15" i="13"/>
  <c r="AI14" i="13"/>
  <c r="AI13" i="13"/>
  <c r="AI12" i="13"/>
  <c r="AI11" i="13"/>
  <c r="AI10" i="13"/>
  <c r="AI9" i="13"/>
  <c r="AI8" i="13"/>
  <c r="AI7" i="13"/>
  <c r="AI6" i="13"/>
  <c r="AI5" i="13"/>
  <c r="AI4" i="13"/>
  <c r="AK123" i="13"/>
  <c r="AK122" i="13"/>
  <c r="AK121" i="13"/>
  <c r="AK120" i="13"/>
  <c r="AK119" i="13"/>
  <c r="AK118" i="13"/>
  <c r="AK117" i="13"/>
  <c r="AK116" i="13"/>
  <c r="AK115" i="13"/>
  <c r="AK114" i="13"/>
  <c r="AK113" i="13"/>
  <c r="AK112" i="13"/>
  <c r="AK111" i="13"/>
  <c r="AK110" i="13"/>
  <c r="AK109" i="13"/>
  <c r="AK108" i="13"/>
  <c r="AK107" i="13"/>
  <c r="AK106" i="13"/>
  <c r="AK105" i="13"/>
  <c r="AK104" i="13"/>
  <c r="AK103" i="13"/>
  <c r="AK102" i="13"/>
  <c r="AK101" i="13"/>
  <c r="AK100" i="13"/>
  <c r="AK99" i="13"/>
  <c r="AK98" i="13"/>
  <c r="AK97" i="13"/>
  <c r="AK96" i="13"/>
  <c r="AK95" i="13"/>
  <c r="AK94" i="13"/>
  <c r="AK93" i="13"/>
  <c r="AK92" i="13"/>
  <c r="AK91" i="13"/>
  <c r="AK90" i="13"/>
  <c r="AK89" i="13"/>
  <c r="AK88" i="13"/>
  <c r="AK87" i="13"/>
  <c r="AK86" i="13"/>
  <c r="AK85" i="13"/>
  <c r="AK84" i="13"/>
  <c r="AK83" i="13"/>
  <c r="AK82" i="13"/>
  <c r="AK81" i="13"/>
  <c r="AK80" i="13"/>
  <c r="AK79" i="13"/>
  <c r="AK78" i="13"/>
  <c r="AK77" i="13"/>
  <c r="AK76" i="13"/>
  <c r="AK75" i="13"/>
  <c r="AK74" i="13"/>
  <c r="AK73" i="13"/>
  <c r="AK72" i="13"/>
  <c r="AK71" i="13"/>
  <c r="AK70" i="13"/>
  <c r="AK69" i="13"/>
  <c r="AK68" i="13"/>
  <c r="AK67" i="13"/>
  <c r="AK66" i="13"/>
  <c r="AK65" i="13"/>
  <c r="AK64" i="13"/>
  <c r="AK63" i="13"/>
  <c r="AK62" i="13"/>
  <c r="AK61" i="13"/>
  <c r="AK60" i="13"/>
  <c r="AK59" i="13"/>
  <c r="AK58" i="13"/>
  <c r="AK57" i="13"/>
  <c r="AK56" i="13"/>
  <c r="AK55" i="13"/>
  <c r="AK54" i="13"/>
  <c r="AK53" i="13"/>
  <c r="AK52" i="13"/>
  <c r="AK51" i="13"/>
  <c r="AK50" i="13"/>
  <c r="AK49" i="13"/>
  <c r="AK48" i="13"/>
  <c r="AK47" i="13"/>
  <c r="AK46" i="13"/>
  <c r="AK45" i="13"/>
  <c r="AK44" i="13"/>
  <c r="AK43" i="13"/>
  <c r="AK42" i="13"/>
  <c r="AK41" i="13"/>
  <c r="AK40" i="13"/>
  <c r="AK39" i="13"/>
  <c r="AK38" i="13"/>
  <c r="AK37" i="13"/>
  <c r="AK36" i="13"/>
  <c r="AK35" i="13"/>
  <c r="AK34" i="13"/>
  <c r="AK33" i="13"/>
  <c r="AK32" i="13"/>
  <c r="AK31" i="13"/>
  <c r="AK30" i="13"/>
  <c r="AK29" i="13"/>
  <c r="AK28" i="13"/>
  <c r="AK27" i="13"/>
  <c r="AK26" i="13"/>
  <c r="AK25" i="13"/>
  <c r="AK24" i="13"/>
  <c r="AK23" i="13"/>
  <c r="AK22" i="13"/>
  <c r="AK21" i="13"/>
  <c r="AK20" i="13"/>
  <c r="AK19" i="13"/>
  <c r="AK18" i="13"/>
  <c r="AK17" i="13"/>
  <c r="AK16" i="13"/>
  <c r="AK15" i="13"/>
  <c r="AK14" i="13"/>
  <c r="AK13" i="13"/>
  <c r="AK12" i="13"/>
  <c r="AK11" i="13"/>
  <c r="AK10" i="13"/>
  <c r="AK9" i="13"/>
  <c r="AK8" i="13"/>
  <c r="AK7" i="13"/>
  <c r="AK6" i="13"/>
  <c r="AK5" i="13"/>
  <c r="AK4" i="13"/>
  <c r="AH483" i="13"/>
  <c r="AH482" i="13"/>
  <c r="AH481" i="13"/>
  <c r="AH480" i="13"/>
  <c r="AH479" i="13"/>
  <c r="AH478" i="13"/>
  <c r="AH477" i="13"/>
  <c r="AH476" i="13"/>
  <c r="AH475" i="13"/>
  <c r="AH474" i="13"/>
  <c r="AH473" i="13"/>
  <c r="AH472" i="13"/>
  <c r="AH471" i="13"/>
  <c r="AH470" i="13"/>
  <c r="AH469" i="13"/>
  <c r="AH468" i="13"/>
  <c r="AH467" i="13"/>
  <c r="AH466" i="13"/>
  <c r="AH465" i="13"/>
  <c r="AH464" i="13"/>
  <c r="AH463" i="13"/>
  <c r="AH462" i="13"/>
  <c r="AH461" i="13"/>
  <c r="AH460" i="13"/>
  <c r="AH459" i="13"/>
  <c r="AH458" i="13"/>
  <c r="AH457" i="13"/>
  <c r="AH456" i="13"/>
  <c r="AH455" i="13"/>
  <c r="AH454" i="13"/>
  <c r="AH453" i="13"/>
  <c r="AH452" i="13"/>
  <c r="AH451" i="13"/>
  <c r="AH450" i="13"/>
  <c r="AH449" i="13"/>
  <c r="AH448" i="13"/>
  <c r="AH447" i="13"/>
  <c r="AH446" i="13"/>
  <c r="AH445" i="13"/>
  <c r="AH444" i="13"/>
  <c r="AH443" i="13"/>
  <c r="AH442" i="13"/>
  <c r="AH441" i="13"/>
  <c r="AH440" i="13"/>
  <c r="AH439" i="13"/>
  <c r="AH438" i="13"/>
  <c r="AH437" i="13"/>
  <c r="AH436" i="13"/>
  <c r="AH435" i="13"/>
  <c r="AH434" i="13"/>
  <c r="AH433" i="13"/>
  <c r="AH432" i="13"/>
  <c r="AH431" i="13"/>
  <c r="AH430" i="13"/>
  <c r="AH429" i="13"/>
  <c r="AH428" i="13"/>
  <c r="AH427" i="13"/>
  <c r="AH426" i="13"/>
  <c r="AH425" i="13"/>
  <c r="AH424" i="13"/>
  <c r="AH423" i="13"/>
  <c r="AH422" i="13"/>
  <c r="AH421" i="13"/>
  <c r="AH420" i="13"/>
  <c r="AH419" i="13"/>
  <c r="AH418" i="13"/>
  <c r="AH417" i="13"/>
  <c r="AH416" i="13"/>
  <c r="AH415" i="13"/>
  <c r="AH414" i="13"/>
  <c r="AH413" i="13"/>
  <c r="AH412" i="13"/>
  <c r="AH411" i="13"/>
  <c r="AH410" i="13"/>
  <c r="AH409" i="13"/>
  <c r="AH408" i="13"/>
  <c r="AH407" i="13"/>
  <c r="AH406" i="13"/>
  <c r="AH405" i="13"/>
  <c r="AH404" i="13"/>
  <c r="AH403" i="13"/>
  <c r="AH402" i="13"/>
  <c r="AH401" i="13"/>
  <c r="AH400" i="13"/>
  <c r="AH399" i="13"/>
  <c r="AH398" i="13"/>
  <c r="AH397" i="13"/>
  <c r="AH396" i="13"/>
  <c r="AH395" i="13"/>
  <c r="AH394" i="13"/>
  <c r="AH393" i="13"/>
  <c r="AH392" i="13"/>
  <c r="AH391" i="13"/>
  <c r="AH390" i="13"/>
  <c r="AH389" i="13"/>
  <c r="AH388" i="13"/>
  <c r="AH387" i="13"/>
  <c r="AH386" i="13"/>
  <c r="AH385" i="13"/>
  <c r="AH384" i="13"/>
  <c r="AH383" i="13"/>
  <c r="AH382" i="13"/>
  <c r="AH381" i="13"/>
  <c r="AH380" i="13"/>
  <c r="AH379" i="13"/>
  <c r="AH378" i="13"/>
  <c r="AH377" i="13"/>
  <c r="AH376" i="13"/>
  <c r="AH375" i="13"/>
  <c r="AH374" i="13"/>
  <c r="AH373" i="13"/>
  <c r="AH372" i="13"/>
  <c r="AH371" i="13"/>
  <c r="AH370" i="13"/>
  <c r="AH369" i="13"/>
  <c r="AH368" i="13"/>
  <c r="AH367" i="13"/>
  <c r="AH366" i="13"/>
  <c r="AH365" i="13"/>
  <c r="AH364" i="13"/>
  <c r="AH363" i="13"/>
  <c r="AH362" i="13"/>
  <c r="AH361" i="13"/>
  <c r="AH360" i="13"/>
  <c r="AH359" i="13"/>
  <c r="AH358" i="13"/>
  <c r="AH357" i="13"/>
  <c r="AH356" i="13"/>
  <c r="AH355" i="13"/>
  <c r="AH354" i="13"/>
  <c r="AH353" i="13"/>
  <c r="AH352" i="13"/>
  <c r="AH351" i="13"/>
  <c r="AH350" i="13"/>
  <c r="AH349" i="13"/>
  <c r="AH348" i="13"/>
  <c r="AH347" i="13"/>
  <c r="AH346" i="13"/>
  <c r="AH345" i="13"/>
  <c r="AH344" i="13"/>
  <c r="AH343" i="13"/>
  <c r="AH342" i="13"/>
  <c r="AH341" i="13"/>
  <c r="AH340" i="13"/>
  <c r="AH339" i="13"/>
  <c r="AH338" i="13"/>
  <c r="AH337" i="13"/>
  <c r="AH336" i="13"/>
  <c r="AH335" i="13"/>
  <c r="AH334" i="13"/>
  <c r="AH333" i="13"/>
  <c r="AH332" i="13"/>
  <c r="AH331" i="13"/>
  <c r="AH330" i="13"/>
  <c r="AH329" i="13"/>
  <c r="AH328" i="13"/>
  <c r="AH327" i="13"/>
  <c r="AH326" i="13"/>
  <c r="AH325" i="13"/>
  <c r="AH324" i="13"/>
  <c r="AH323" i="13"/>
  <c r="AH322" i="13"/>
  <c r="AH321" i="13"/>
  <c r="AH320" i="13"/>
  <c r="AH319" i="13"/>
  <c r="AH318" i="13"/>
  <c r="AH317" i="13"/>
  <c r="AH316" i="13"/>
  <c r="AH315" i="13"/>
  <c r="AH314" i="13"/>
  <c r="AH313" i="13"/>
  <c r="AH312" i="13"/>
  <c r="AH311" i="13"/>
  <c r="AH310" i="13"/>
  <c r="AH309" i="13"/>
  <c r="AH308" i="13"/>
  <c r="AH307" i="13"/>
  <c r="AH306" i="13"/>
  <c r="AH305" i="13"/>
  <c r="AH304" i="13"/>
  <c r="AH303" i="13"/>
  <c r="AH302" i="13"/>
  <c r="AH301" i="13"/>
  <c r="AH300" i="13"/>
  <c r="AH299" i="13"/>
  <c r="AH298" i="13"/>
  <c r="AH297" i="13"/>
  <c r="AH296" i="13"/>
  <c r="AH295" i="13"/>
  <c r="AH294" i="13"/>
  <c r="AH293" i="13"/>
  <c r="AH292" i="13"/>
  <c r="AH291" i="13"/>
  <c r="AH290" i="13"/>
  <c r="AH289" i="13"/>
  <c r="AH288" i="13"/>
  <c r="AH287" i="13"/>
  <c r="AH286" i="13"/>
  <c r="AH285" i="13"/>
  <c r="AH284" i="13"/>
  <c r="AH283" i="13"/>
  <c r="AH282" i="13"/>
  <c r="AH281" i="13"/>
  <c r="AH280" i="13"/>
  <c r="AH279" i="13"/>
  <c r="AH278" i="13"/>
  <c r="AH277" i="13"/>
  <c r="AH276" i="13"/>
  <c r="AH275" i="13"/>
  <c r="AH274" i="13"/>
  <c r="AH273" i="13"/>
  <c r="AH272" i="13"/>
  <c r="AH271" i="13"/>
  <c r="AH270" i="13"/>
  <c r="AH269" i="13"/>
  <c r="AH268" i="13"/>
  <c r="AH267" i="13"/>
  <c r="AH266" i="13"/>
  <c r="AH265" i="13"/>
  <c r="AH264" i="13"/>
  <c r="AH263" i="13"/>
  <c r="AH262" i="13"/>
  <c r="AH261" i="13"/>
  <c r="AH260" i="13"/>
  <c r="AH259" i="13"/>
  <c r="AH258" i="13"/>
  <c r="AH257" i="13"/>
  <c r="AH256" i="13"/>
  <c r="AH255" i="13"/>
  <c r="AH254" i="13"/>
  <c r="AH253" i="13"/>
  <c r="AH252" i="13"/>
  <c r="AH251" i="13"/>
  <c r="AH250" i="13"/>
  <c r="AH249" i="13"/>
  <c r="AH248" i="13"/>
  <c r="AH247" i="13"/>
  <c r="AH246" i="13"/>
  <c r="AH245" i="13"/>
  <c r="AH244" i="13"/>
  <c r="AH243" i="13"/>
  <c r="AH242" i="13"/>
  <c r="AH241" i="13"/>
  <c r="AH240" i="13"/>
  <c r="AH239" i="13"/>
  <c r="AH238" i="13"/>
  <c r="AH237" i="13"/>
  <c r="AH236" i="13"/>
  <c r="AH235" i="13"/>
  <c r="AH234" i="13"/>
  <c r="AH233" i="13"/>
  <c r="AH232" i="13"/>
  <c r="AH231" i="13"/>
  <c r="AH230" i="13"/>
  <c r="AH229" i="13"/>
  <c r="AH228" i="13"/>
  <c r="AH227" i="13"/>
  <c r="AH226" i="13"/>
  <c r="AH225" i="13"/>
  <c r="AH224" i="13"/>
  <c r="AH223" i="13"/>
  <c r="AH222" i="13"/>
  <c r="AH221" i="13"/>
  <c r="AH220" i="13"/>
  <c r="AH219" i="13"/>
  <c r="AH218" i="13"/>
  <c r="AH217" i="13"/>
  <c r="AH216" i="13"/>
  <c r="AH215" i="13"/>
  <c r="AH214" i="13"/>
  <c r="AH213" i="13"/>
  <c r="AH212" i="13"/>
  <c r="AH211" i="13"/>
  <c r="AH210" i="13"/>
  <c r="AH209" i="13"/>
  <c r="AH208" i="13"/>
  <c r="AH207" i="13"/>
  <c r="AH206" i="13"/>
  <c r="AH205" i="13"/>
  <c r="AH204" i="13"/>
  <c r="AH203" i="13"/>
  <c r="AH202" i="13"/>
  <c r="AH201" i="13"/>
  <c r="AH200" i="13"/>
  <c r="AH199" i="13"/>
  <c r="AH198" i="13"/>
  <c r="AH197" i="13"/>
  <c r="AH196" i="13"/>
  <c r="AH195" i="13"/>
  <c r="AH194" i="13"/>
  <c r="AH193" i="13"/>
  <c r="AH192" i="13"/>
  <c r="AH191" i="13"/>
  <c r="AH190" i="13"/>
  <c r="AH189" i="13"/>
  <c r="AH188" i="13"/>
  <c r="AH187" i="13"/>
  <c r="AH186" i="13"/>
  <c r="AH185" i="13"/>
  <c r="AH184" i="13"/>
  <c r="AH183" i="13"/>
  <c r="AH182" i="13"/>
  <c r="AH181" i="13"/>
  <c r="AH180" i="13"/>
  <c r="AH179" i="13"/>
  <c r="AH178" i="13"/>
  <c r="AH177" i="13"/>
  <c r="AH176" i="13"/>
  <c r="AH175" i="13"/>
  <c r="AH174" i="13"/>
  <c r="AH173" i="13"/>
  <c r="AH172" i="13"/>
  <c r="AH171" i="13"/>
  <c r="AH170" i="13"/>
  <c r="AH169" i="13"/>
  <c r="AH168" i="13"/>
  <c r="AH167" i="13"/>
  <c r="AH166" i="13"/>
  <c r="AH165" i="13"/>
  <c r="AH164" i="13"/>
  <c r="AH163" i="13"/>
  <c r="AH162" i="13"/>
  <c r="AH161" i="13"/>
  <c r="AH160" i="13"/>
  <c r="AH159" i="13"/>
  <c r="AH158" i="13"/>
  <c r="AH157" i="13"/>
  <c r="AH156" i="13"/>
  <c r="AH155" i="13"/>
  <c r="AH154" i="13"/>
  <c r="AH153" i="13"/>
  <c r="AH152" i="13"/>
  <c r="AH151" i="13"/>
  <c r="AH150" i="13"/>
  <c r="AH149" i="13"/>
  <c r="AH148" i="13"/>
  <c r="AH147" i="13"/>
  <c r="AH146" i="13"/>
  <c r="AH145" i="13"/>
  <c r="AH144" i="13"/>
  <c r="AH143" i="13"/>
  <c r="AH142" i="13"/>
  <c r="AH141" i="13"/>
  <c r="AH140" i="13"/>
  <c r="AH139" i="13"/>
  <c r="AH138" i="13"/>
  <c r="AH137" i="13"/>
  <c r="AH136" i="13"/>
  <c r="AH135" i="13"/>
  <c r="AH134" i="13"/>
  <c r="AH133" i="13"/>
  <c r="AH132" i="13"/>
  <c r="AH131" i="13"/>
  <c r="AH130" i="13"/>
  <c r="AH129" i="13"/>
  <c r="AH128" i="13"/>
  <c r="AH127" i="13"/>
  <c r="AH126" i="13"/>
  <c r="AH125" i="13"/>
  <c r="AH124" i="13"/>
  <c r="AH123" i="13"/>
  <c r="AH122" i="13"/>
  <c r="AH121" i="13"/>
  <c r="AH120" i="13"/>
  <c r="AH119" i="13"/>
  <c r="AH118" i="13"/>
  <c r="AH117" i="13"/>
  <c r="AH116" i="13"/>
  <c r="AH115" i="13"/>
  <c r="AH114" i="13"/>
  <c r="AH113" i="13"/>
  <c r="AH112" i="13"/>
  <c r="AH111" i="13"/>
  <c r="AH110" i="13"/>
  <c r="AH109" i="13"/>
  <c r="AH108" i="13"/>
  <c r="AH107" i="13"/>
  <c r="AH106" i="13"/>
  <c r="AH105" i="13"/>
  <c r="AH104" i="13"/>
  <c r="AH103" i="13"/>
  <c r="AH102" i="13"/>
  <c r="AH101" i="13"/>
  <c r="AH100" i="13"/>
  <c r="AH99" i="13"/>
  <c r="AH98" i="13"/>
  <c r="AH97" i="13"/>
  <c r="AH96" i="13"/>
  <c r="AH95" i="13"/>
  <c r="AH94" i="13"/>
  <c r="AH93" i="13"/>
  <c r="AH92" i="13"/>
  <c r="AH91" i="13"/>
  <c r="AH90" i="13"/>
  <c r="AH89" i="13"/>
  <c r="AH88" i="13"/>
  <c r="AH87" i="13"/>
  <c r="AH86" i="13"/>
  <c r="AH85" i="13"/>
  <c r="AH84" i="13"/>
  <c r="AH83" i="13"/>
  <c r="AH82" i="13"/>
  <c r="AH81" i="13"/>
  <c r="AH80" i="13"/>
  <c r="AH79" i="13"/>
  <c r="AH78" i="13"/>
  <c r="AH77" i="13"/>
  <c r="AH76" i="13"/>
  <c r="AH75" i="13"/>
  <c r="AH74" i="13"/>
  <c r="AH73" i="13"/>
  <c r="AH72" i="13"/>
  <c r="AH71" i="13"/>
  <c r="AH70" i="13"/>
  <c r="AH69" i="13"/>
  <c r="AH68" i="13"/>
  <c r="AH67" i="13"/>
  <c r="AH66" i="13"/>
  <c r="AH65" i="13"/>
  <c r="AH64" i="13"/>
  <c r="AH63" i="13"/>
  <c r="AH62" i="13"/>
  <c r="AH61" i="13"/>
  <c r="AH60" i="13"/>
  <c r="AH59" i="13"/>
  <c r="AH58" i="13"/>
  <c r="AH57" i="13"/>
  <c r="AH56" i="13"/>
  <c r="AH55" i="13"/>
  <c r="AH54" i="13"/>
  <c r="AH53" i="13"/>
  <c r="AH52" i="13"/>
  <c r="AH51" i="13"/>
  <c r="AH50" i="13"/>
  <c r="AH49" i="13"/>
  <c r="AH48" i="13"/>
  <c r="AH47" i="13"/>
  <c r="AH46" i="13"/>
  <c r="AH45" i="13"/>
  <c r="AH44" i="13"/>
  <c r="AH43" i="13"/>
  <c r="AH42" i="13"/>
  <c r="AH41" i="13"/>
  <c r="AH40" i="13"/>
  <c r="AH39" i="13"/>
  <c r="AH38" i="13"/>
  <c r="AH37" i="13"/>
  <c r="AH36" i="13"/>
  <c r="AH35" i="13"/>
  <c r="AH34" i="13"/>
  <c r="AH33" i="13"/>
  <c r="AH32" i="13"/>
  <c r="AH31" i="13"/>
  <c r="AH30" i="13"/>
  <c r="AH29" i="13"/>
  <c r="AH28" i="13"/>
  <c r="AH27" i="13"/>
  <c r="AH26" i="13"/>
  <c r="AH25" i="13"/>
  <c r="AH24" i="13"/>
  <c r="AH23" i="13"/>
  <c r="AH22" i="13"/>
  <c r="AH21" i="13"/>
  <c r="AH20" i="13"/>
  <c r="AH19" i="13"/>
  <c r="AH18" i="13"/>
  <c r="AH17" i="13"/>
  <c r="AH16" i="13"/>
  <c r="AH15" i="13"/>
  <c r="AH14" i="13"/>
  <c r="AH13" i="13"/>
  <c r="AH12" i="13"/>
  <c r="AH11" i="13"/>
  <c r="AH10" i="13"/>
  <c r="AH9" i="13"/>
  <c r="AH8" i="13"/>
  <c r="AH7" i="13"/>
  <c r="AH6" i="13"/>
  <c r="AH5" i="13"/>
  <c r="AH4" i="13"/>
  <c r="I4" i="8" l="1"/>
  <c r="AQ4" i="14"/>
  <c r="AJ4" i="14"/>
  <c r="AC99" i="14"/>
  <c r="AC98" i="14"/>
  <c r="AC97" i="14"/>
  <c r="AC96" i="14"/>
  <c r="AC95" i="14"/>
  <c r="AC94" i="14"/>
  <c r="AC93" i="14"/>
  <c r="AC92" i="14"/>
  <c r="AC91" i="14"/>
  <c r="AC90" i="14"/>
  <c r="AC89" i="14"/>
  <c r="AC88" i="14"/>
  <c r="AC87" i="14"/>
  <c r="AC86" i="14"/>
  <c r="AC85" i="14"/>
  <c r="AC84" i="14"/>
  <c r="AC83" i="14"/>
  <c r="AC82" i="14"/>
  <c r="AC81" i="14"/>
  <c r="AC80" i="14"/>
  <c r="AC79" i="14"/>
  <c r="AC78" i="14"/>
  <c r="AC77" i="14"/>
  <c r="AC76" i="14"/>
  <c r="AC75" i="14"/>
  <c r="AC74" i="14"/>
  <c r="AC73" i="14"/>
  <c r="AC72" i="14"/>
  <c r="AC71" i="14"/>
  <c r="AC70" i="14"/>
  <c r="AC69" i="14"/>
  <c r="AC68" i="14"/>
  <c r="AC67" i="14"/>
  <c r="AC66" i="14"/>
  <c r="AC65" i="14"/>
  <c r="AC64" i="14"/>
  <c r="AC63" i="14"/>
  <c r="AC62" i="14"/>
  <c r="AC61" i="14"/>
  <c r="AC60" i="14"/>
  <c r="AC59" i="14"/>
  <c r="AC58" i="14"/>
  <c r="AC57" i="14"/>
  <c r="AC56" i="14"/>
  <c r="AC55" i="14"/>
  <c r="AC54" i="14"/>
  <c r="AC53" i="14"/>
  <c r="AC52" i="14"/>
  <c r="AC51" i="14"/>
  <c r="AC50" i="14"/>
  <c r="AC49" i="14"/>
  <c r="AC48" i="14"/>
  <c r="AC47" i="14"/>
  <c r="AC46" i="14"/>
  <c r="AC45" i="14"/>
  <c r="AC44" i="14"/>
  <c r="AC43" i="14"/>
  <c r="AC42" i="14"/>
  <c r="AC41" i="14"/>
  <c r="AC40" i="14"/>
  <c r="AC39" i="14"/>
  <c r="AC38" i="14"/>
  <c r="AC37" i="14"/>
  <c r="AC36" i="14"/>
  <c r="AC35" i="14"/>
  <c r="AC34" i="14"/>
  <c r="AC33" i="14"/>
  <c r="AC32" i="14"/>
  <c r="AC31" i="14"/>
  <c r="AC30" i="14"/>
  <c r="AC29" i="14"/>
  <c r="AC28" i="14"/>
  <c r="AC27" i="14"/>
  <c r="AC26" i="14"/>
  <c r="AC25" i="14"/>
  <c r="AC24" i="14"/>
  <c r="AC23" i="14"/>
  <c r="AC22" i="14"/>
  <c r="AC21" i="14"/>
  <c r="AC20" i="14"/>
  <c r="AC19" i="14"/>
  <c r="AC18" i="14"/>
  <c r="AC17" i="14"/>
  <c r="AC16" i="14"/>
  <c r="AC15" i="14"/>
  <c r="AC14" i="14"/>
  <c r="AC13" i="14"/>
  <c r="AC12" i="14"/>
  <c r="AC11" i="14"/>
  <c r="AC10" i="14"/>
  <c r="AC9" i="14"/>
  <c r="AC8" i="14"/>
  <c r="AC7" i="14"/>
  <c r="AC6" i="14"/>
  <c r="AC5" i="14"/>
  <c r="AC4" i="14"/>
  <c r="Q4" i="14"/>
  <c r="J4" i="14"/>
  <c r="L675" i="13"/>
  <c r="L674" i="13"/>
  <c r="L673" i="13"/>
  <c r="L672" i="13"/>
  <c r="L671" i="13"/>
  <c r="L670" i="13"/>
  <c r="L669" i="13"/>
  <c r="L668" i="13"/>
  <c r="L667" i="13"/>
  <c r="L666" i="13"/>
  <c r="L665" i="13"/>
  <c r="L664" i="13"/>
  <c r="L663" i="13"/>
  <c r="L662" i="13"/>
  <c r="L661" i="13"/>
  <c r="L660" i="13"/>
  <c r="L659" i="13"/>
  <c r="L658" i="13"/>
  <c r="L657" i="13"/>
  <c r="L656" i="13"/>
  <c r="L655" i="13"/>
  <c r="L654" i="13"/>
  <c r="L653" i="13"/>
  <c r="L652" i="13"/>
  <c r="L651" i="13"/>
  <c r="L650" i="13"/>
  <c r="L649" i="13"/>
  <c r="L648" i="13"/>
  <c r="L647" i="13"/>
  <c r="L646" i="13"/>
  <c r="L645" i="13"/>
  <c r="L644" i="13"/>
  <c r="L643" i="13"/>
  <c r="L642" i="13"/>
  <c r="L641" i="13"/>
  <c r="L640" i="13"/>
  <c r="L639" i="13"/>
  <c r="L638" i="13"/>
  <c r="L637" i="13"/>
  <c r="L636" i="13"/>
  <c r="L635" i="13"/>
  <c r="L634" i="13"/>
  <c r="L633" i="13"/>
  <c r="L632" i="13"/>
  <c r="L631" i="13"/>
  <c r="L630" i="13"/>
  <c r="L629" i="13"/>
  <c r="L628" i="13"/>
  <c r="L627" i="13"/>
  <c r="L626" i="13"/>
  <c r="L625" i="13"/>
  <c r="L624" i="13"/>
  <c r="L623" i="13"/>
  <c r="L622" i="13"/>
  <c r="L621" i="13"/>
  <c r="L620" i="13"/>
  <c r="L619" i="13"/>
  <c r="L618" i="13"/>
  <c r="L617" i="13"/>
  <c r="L616" i="13"/>
  <c r="L615" i="13"/>
  <c r="L614" i="13"/>
  <c r="L613" i="13"/>
  <c r="L612" i="13"/>
  <c r="L611" i="13"/>
  <c r="L610" i="13"/>
  <c r="L609" i="13"/>
  <c r="L608" i="13"/>
  <c r="L607" i="13"/>
  <c r="L606" i="13"/>
  <c r="L605" i="13"/>
  <c r="L604" i="13"/>
  <c r="L603" i="13"/>
  <c r="L602" i="13"/>
  <c r="L601" i="13"/>
  <c r="L600" i="13"/>
  <c r="L599" i="13"/>
  <c r="L598" i="13"/>
  <c r="L597" i="13"/>
  <c r="L596" i="13"/>
  <c r="L595" i="13"/>
  <c r="L594" i="13"/>
  <c r="L593" i="13"/>
  <c r="L592" i="13"/>
  <c r="L591" i="13"/>
  <c r="L590" i="13"/>
  <c r="L589" i="13"/>
  <c r="L588" i="13"/>
  <c r="L587" i="13"/>
  <c r="L586" i="13"/>
  <c r="L585" i="13"/>
  <c r="L584" i="13"/>
  <c r="L583" i="13"/>
  <c r="L582" i="13"/>
  <c r="L581" i="13"/>
  <c r="L580" i="13"/>
  <c r="L579" i="13"/>
  <c r="L578" i="13"/>
  <c r="L577" i="13"/>
  <c r="L576" i="13"/>
  <c r="L575" i="13"/>
  <c r="L574" i="13"/>
  <c r="L573" i="13"/>
  <c r="L572" i="13"/>
  <c r="L571" i="13"/>
  <c r="L570" i="13"/>
  <c r="L569" i="13"/>
  <c r="L568" i="13"/>
  <c r="L567" i="13"/>
  <c r="L566" i="13"/>
  <c r="L565" i="13"/>
  <c r="L564" i="13"/>
  <c r="L563" i="13"/>
  <c r="L562" i="13"/>
  <c r="L561" i="13"/>
  <c r="L560" i="13"/>
  <c r="L559" i="13"/>
  <c r="L558" i="13"/>
  <c r="L557" i="13"/>
  <c r="L556" i="13"/>
  <c r="L555" i="13"/>
  <c r="L554" i="13"/>
  <c r="L553" i="13"/>
  <c r="L552" i="13"/>
  <c r="L551" i="13"/>
  <c r="L550" i="13"/>
  <c r="L549" i="13"/>
  <c r="L548" i="13"/>
  <c r="L547" i="13"/>
  <c r="L546" i="13"/>
  <c r="L545" i="13"/>
  <c r="L544" i="13"/>
  <c r="L543" i="13"/>
  <c r="L542" i="13"/>
  <c r="L541" i="13"/>
  <c r="L540" i="13"/>
  <c r="L539" i="13"/>
  <c r="L538" i="13"/>
  <c r="L537" i="13"/>
  <c r="L536" i="13"/>
  <c r="L535" i="13"/>
  <c r="L534" i="13"/>
  <c r="L533" i="13"/>
  <c r="L532" i="13"/>
  <c r="L531" i="13"/>
  <c r="L530" i="13"/>
  <c r="L529" i="13"/>
  <c r="L528" i="13"/>
  <c r="L527" i="13"/>
  <c r="L526" i="13"/>
  <c r="L525" i="13"/>
  <c r="L524" i="13"/>
  <c r="L523" i="13"/>
  <c r="L522" i="13"/>
  <c r="L521" i="13"/>
  <c r="L520" i="13"/>
  <c r="L519" i="13"/>
  <c r="L518" i="13"/>
  <c r="L517" i="13"/>
  <c r="L516" i="13"/>
  <c r="L515" i="13"/>
  <c r="L514" i="13"/>
  <c r="L513" i="13"/>
  <c r="L512" i="13"/>
  <c r="L511" i="13"/>
  <c r="L510" i="13"/>
  <c r="L509" i="13"/>
  <c r="L508" i="13"/>
  <c r="L507" i="13"/>
  <c r="L506" i="13"/>
  <c r="L505" i="13"/>
  <c r="L504" i="13"/>
  <c r="L503" i="13"/>
  <c r="L502" i="13"/>
  <c r="L501" i="13"/>
  <c r="L500" i="13"/>
  <c r="L499" i="13"/>
  <c r="L498" i="13"/>
  <c r="L497" i="13"/>
  <c r="L496" i="13"/>
  <c r="L495" i="13"/>
  <c r="L494" i="13"/>
  <c r="L493" i="13"/>
  <c r="L492" i="13"/>
  <c r="L491" i="13"/>
  <c r="L490" i="13"/>
  <c r="L489" i="13"/>
  <c r="L488" i="13"/>
  <c r="L487" i="13"/>
  <c r="L486" i="13"/>
  <c r="L485" i="13"/>
  <c r="L484" i="13"/>
  <c r="L483" i="13"/>
  <c r="L482" i="13"/>
  <c r="L481" i="13"/>
  <c r="L480" i="13"/>
  <c r="L479" i="13"/>
  <c r="L478" i="13"/>
  <c r="L477" i="13"/>
  <c r="L476" i="13"/>
  <c r="L475" i="13"/>
  <c r="L474" i="13"/>
  <c r="L473" i="13"/>
  <c r="L472" i="13"/>
  <c r="L471" i="13"/>
  <c r="L470" i="13"/>
  <c r="L469" i="13"/>
  <c r="L468" i="13"/>
  <c r="L467" i="13"/>
  <c r="L466" i="13"/>
  <c r="L465" i="13"/>
  <c r="L464" i="13"/>
  <c r="L463" i="13"/>
  <c r="L462" i="13"/>
  <c r="L461" i="13"/>
  <c r="L460" i="13"/>
  <c r="L459" i="13"/>
  <c r="L458" i="13"/>
  <c r="L457" i="13"/>
  <c r="L456" i="13"/>
  <c r="L455" i="13"/>
  <c r="L454" i="13"/>
  <c r="L453" i="13"/>
  <c r="L452" i="13"/>
  <c r="L451" i="13"/>
  <c r="L450" i="13"/>
  <c r="L449" i="13"/>
  <c r="L448" i="13"/>
  <c r="L447" i="13"/>
  <c r="L446" i="13"/>
  <c r="L445" i="13"/>
  <c r="L444" i="13"/>
  <c r="L443" i="13"/>
  <c r="L442" i="13"/>
  <c r="L441" i="13"/>
  <c r="L440" i="13"/>
  <c r="L439" i="13"/>
  <c r="L438" i="13"/>
  <c r="L437" i="13"/>
  <c r="L436" i="13"/>
  <c r="L435" i="13"/>
  <c r="L434" i="13"/>
  <c r="L433" i="13"/>
  <c r="L432" i="13"/>
  <c r="L431" i="13"/>
  <c r="L430" i="13"/>
  <c r="L429" i="13"/>
  <c r="L428" i="13"/>
  <c r="L427" i="13"/>
  <c r="L426" i="13"/>
  <c r="L425" i="13"/>
  <c r="L424" i="13"/>
  <c r="L423" i="13"/>
  <c r="L422" i="13"/>
  <c r="L421" i="13"/>
  <c r="L420" i="13"/>
  <c r="L419" i="13"/>
  <c r="L418" i="13"/>
  <c r="L417" i="13"/>
  <c r="L416" i="13"/>
  <c r="L415" i="13"/>
  <c r="L414" i="13"/>
  <c r="L413" i="13"/>
  <c r="L412" i="13"/>
  <c r="L411" i="13"/>
  <c r="L410" i="13"/>
  <c r="L409" i="13"/>
  <c r="L408" i="13"/>
  <c r="L407" i="13"/>
  <c r="L406" i="13"/>
  <c r="L405" i="13"/>
  <c r="L404" i="13"/>
  <c r="L403" i="13"/>
  <c r="L402" i="13"/>
  <c r="L401" i="13"/>
  <c r="L400" i="13"/>
  <c r="L399" i="13"/>
  <c r="L398" i="13"/>
  <c r="L397" i="13"/>
  <c r="L396" i="13"/>
  <c r="L395" i="13"/>
  <c r="L394" i="13"/>
  <c r="L393" i="13"/>
  <c r="L392" i="13"/>
  <c r="L391" i="13"/>
  <c r="L390" i="13"/>
  <c r="L389" i="13"/>
  <c r="L388" i="13"/>
  <c r="L387" i="13"/>
  <c r="L386" i="13"/>
  <c r="L385" i="13"/>
  <c r="L384" i="13"/>
  <c r="L383" i="13"/>
  <c r="L382" i="13"/>
  <c r="L381" i="13"/>
  <c r="L380" i="13"/>
  <c r="L379" i="13"/>
  <c r="L378" i="13"/>
  <c r="L377" i="13"/>
  <c r="L376" i="13"/>
  <c r="L375" i="13"/>
  <c r="L374" i="13"/>
  <c r="L373" i="13"/>
  <c r="L372" i="13"/>
  <c r="L371" i="13"/>
  <c r="L370" i="13"/>
  <c r="L369" i="13"/>
  <c r="L368" i="13"/>
  <c r="L367" i="13"/>
  <c r="L366" i="13"/>
  <c r="L365" i="13"/>
  <c r="L364" i="13"/>
  <c r="L363" i="13"/>
  <c r="L362" i="13"/>
  <c r="L361" i="13"/>
  <c r="L360" i="13"/>
  <c r="L359" i="13"/>
  <c r="L358" i="13"/>
  <c r="L357" i="13"/>
  <c r="L356" i="13"/>
  <c r="L355" i="13"/>
  <c r="L354" i="13"/>
  <c r="L353" i="13"/>
  <c r="L352" i="13"/>
  <c r="L351" i="13"/>
  <c r="L350" i="13"/>
  <c r="L349" i="13"/>
  <c r="L348" i="13"/>
  <c r="L347" i="13"/>
  <c r="L346" i="13"/>
  <c r="L345" i="13"/>
  <c r="L344" i="13"/>
  <c r="L343" i="13"/>
  <c r="L342" i="13"/>
  <c r="L341" i="13"/>
  <c r="L340" i="13"/>
  <c r="L339" i="13"/>
  <c r="L338" i="13"/>
  <c r="L337" i="13"/>
  <c r="L336" i="13"/>
  <c r="L335" i="13"/>
  <c r="L334" i="13"/>
  <c r="L333" i="13"/>
  <c r="L332" i="13"/>
  <c r="L331" i="13"/>
  <c r="L330" i="13"/>
  <c r="L329" i="13"/>
  <c r="L328" i="13"/>
  <c r="L327" i="13"/>
  <c r="L326" i="13"/>
  <c r="L325" i="13"/>
  <c r="L324" i="13"/>
  <c r="L323" i="13"/>
  <c r="L322" i="13"/>
  <c r="L321" i="13"/>
  <c r="L320" i="13"/>
  <c r="L319" i="13"/>
  <c r="L318" i="13"/>
  <c r="L317" i="13"/>
  <c r="L316" i="13"/>
  <c r="L315" i="13"/>
  <c r="L314" i="13"/>
  <c r="L313" i="13"/>
  <c r="L312" i="13"/>
  <c r="L311" i="13"/>
  <c r="L310" i="13"/>
  <c r="L309" i="13"/>
  <c r="L308" i="13"/>
  <c r="L307" i="13"/>
  <c r="L306" i="13"/>
  <c r="L305" i="13"/>
  <c r="L304" i="13"/>
  <c r="L303" i="13"/>
  <c r="L302" i="13"/>
  <c r="L301" i="13"/>
  <c r="L300" i="13"/>
  <c r="L299" i="13"/>
  <c r="L298" i="13"/>
  <c r="L297" i="13"/>
  <c r="L296" i="13"/>
  <c r="L295" i="13"/>
  <c r="L294" i="13"/>
  <c r="L293" i="13"/>
  <c r="L292" i="13"/>
  <c r="L291" i="13"/>
  <c r="L290" i="13"/>
  <c r="L289" i="13"/>
  <c r="L288" i="13"/>
  <c r="L287" i="13"/>
  <c r="L286" i="13"/>
  <c r="L285" i="13"/>
  <c r="L284" i="13"/>
  <c r="L283" i="13"/>
  <c r="L282" i="13"/>
  <c r="L281" i="13"/>
  <c r="L280" i="13"/>
  <c r="L279" i="13"/>
  <c r="L278" i="13"/>
  <c r="L277" i="13"/>
  <c r="L276" i="13"/>
  <c r="L275" i="13"/>
  <c r="L274" i="13"/>
  <c r="L273" i="13"/>
  <c r="L272" i="13"/>
  <c r="L271" i="13"/>
  <c r="L270" i="13"/>
  <c r="L269" i="13"/>
  <c r="L268" i="13"/>
  <c r="L267" i="13"/>
  <c r="L266" i="13"/>
  <c r="L265" i="13"/>
  <c r="L264" i="13"/>
  <c r="L263" i="13"/>
  <c r="L262" i="13"/>
  <c r="L261" i="13"/>
  <c r="L260" i="13"/>
  <c r="L259" i="13"/>
  <c r="L258" i="13"/>
  <c r="L257" i="13"/>
  <c r="L256" i="13"/>
  <c r="L255" i="13"/>
  <c r="L254" i="13"/>
  <c r="L253" i="13"/>
  <c r="L252" i="13"/>
  <c r="L251" i="13"/>
  <c r="L250" i="13"/>
  <c r="L249" i="13"/>
  <c r="L248" i="13"/>
  <c r="L247" i="13"/>
  <c r="L246" i="13"/>
  <c r="L245" i="13"/>
  <c r="L244" i="13"/>
  <c r="L243" i="13"/>
  <c r="L242" i="13"/>
  <c r="L241" i="13"/>
  <c r="L240" i="13"/>
  <c r="L239" i="13"/>
  <c r="L238" i="13"/>
  <c r="L237" i="13"/>
  <c r="L236" i="13"/>
  <c r="L235" i="13"/>
  <c r="L234" i="13"/>
  <c r="L233" i="13"/>
  <c r="L232" i="13"/>
  <c r="L231" i="13"/>
  <c r="L230" i="13"/>
  <c r="L229" i="13"/>
  <c r="L228" i="13"/>
  <c r="L227" i="13"/>
  <c r="L226" i="13"/>
  <c r="L225" i="13"/>
  <c r="L224" i="13"/>
  <c r="L223" i="13"/>
  <c r="L222" i="13"/>
  <c r="L221" i="13"/>
  <c r="L220" i="13"/>
  <c r="L219" i="13"/>
  <c r="L218" i="13"/>
  <c r="L217" i="13"/>
  <c r="L216" i="13"/>
  <c r="L215" i="13"/>
  <c r="L214" i="13"/>
  <c r="L213" i="13"/>
  <c r="L212" i="13"/>
  <c r="L211" i="13"/>
  <c r="L210" i="13"/>
  <c r="L209" i="13"/>
  <c r="L208" i="13"/>
  <c r="L207" i="13"/>
  <c r="L206" i="13"/>
  <c r="L205" i="13"/>
  <c r="L204" i="13"/>
  <c r="L203" i="13"/>
  <c r="L202" i="13"/>
  <c r="L201" i="13"/>
  <c r="L200" i="13"/>
  <c r="L199" i="13"/>
  <c r="L198" i="13"/>
  <c r="L197" i="13"/>
  <c r="L196" i="13"/>
  <c r="L195" i="13"/>
  <c r="L194" i="13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AA219" i="14" l="1"/>
  <c r="AA218" i="14"/>
  <c r="AA217" i="14"/>
  <c r="AA216" i="14"/>
  <c r="AA215" i="14"/>
  <c r="AA214" i="14"/>
  <c r="AA213" i="14"/>
  <c r="AA212" i="14"/>
  <c r="AA211" i="14"/>
  <c r="AA210" i="14"/>
  <c r="AA209" i="14"/>
  <c r="AA208" i="14"/>
  <c r="AA207" i="14"/>
  <c r="AA206" i="14"/>
  <c r="AA205" i="14"/>
  <c r="AA204" i="14"/>
  <c r="AA203" i="14"/>
  <c r="AA202" i="14"/>
  <c r="AA201" i="14"/>
  <c r="AA200" i="14"/>
  <c r="AA199" i="14"/>
  <c r="AA198" i="14"/>
  <c r="AA197" i="14"/>
  <c r="AA196" i="14"/>
  <c r="AA195" i="14"/>
  <c r="AA194" i="14"/>
  <c r="AA193" i="14"/>
  <c r="AA192" i="14"/>
  <c r="AA191" i="14"/>
  <c r="AA190" i="14"/>
  <c r="AA189" i="14"/>
  <c r="AA188" i="14"/>
  <c r="AA187" i="14"/>
  <c r="AA186" i="14"/>
  <c r="AA185" i="14"/>
  <c r="AA184" i="14"/>
  <c r="AA183" i="14"/>
  <c r="AA182" i="14"/>
  <c r="AA181" i="14"/>
  <c r="AA180" i="14"/>
  <c r="AA179" i="14"/>
  <c r="AA178" i="14"/>
  <c r="AA177" i="14"/>
  <c r="AA176" i="14"/>
  <c r="AA175" i="14"/>
  <c r="AA174" i="14"/>
  <c r="AA173" i="14"/>
  <c r="AA172" i="14"/>
  <c r="AA171" i="14"/>
  <c r="AA170" i="14"/>
  <c r="AA169" i="14"/>
  <c r="AA168" i="14"/>
  <c r="AA167" i="14"/>
  <c r="AA166" i="14"/>
  <c r="AA165" i="14"/>
  <c r="AA164" i="14"/>
  <c r="AA163" i="14"/>
  <c r="AA162" i="14"/>
  <c r="AA161" i="14"/>
  <c r="AA160" i="14"/>
  <c r="AA159" i="14"/>
  <c r="AA158" i="14"/>
  <c r="AA157" i="14"/>
  <c r="AA156" i="14"/>
  <c r="AA155" i="14"/>
  <c r="AA154" i="14"/>
  <c r="AA153" i="14"/>
  <c r="AA152" i="14"/>
  <c r="AA151" i="14"/>
  <c r="AA150" i="14"/>
  <c r="AA149" i="14"/>
  <c r="AA148" i="14"/>
  <c r="AA147" i="14"/>
  <c r="AA146" i="14"/>
  <c r="AA145" i="14"/>
  <c r="AA144" i="14"/>
  <c r="AA143" i="14"/>
  <c r="AA142" i="14"/>
  <c r="AA141" i="14"/>
  <c r="AA140" i="14"/>
  <c r="AA139" i="14"/>
  <c r="AA138" i="14"/>
  <c r="AA137" i="14"/>
  <c r="AA136" i="14"/>
  <c r="AA135" i="14"/>
  <c r="AA134" i="14"/>
  <c r="AA133" i="14"/>
  <c r="AA132" i="14"/>
  <c r="AA131" i="14"/>
  <c r="AA130" i="14"/>
  <c r="AA129" i="14"/>
  <c r="AA128" i="14"/>
  <c r="AA127" i="14"/>
  <c r="AA126" i="14"/>
  <c r="AA125" i="14"/>
  <c r="AA124" i="14"/>
  <c r="AA123" i="14"/>
  <c r="AA122" i="14"/>
  <c r="AA121" i="14"/>
  <c r="AA120" i="14"/>
  <c r="AA119" i="14"/>
  <c r="AA118" i="14"/>
  <c r="AA117" i="14"/>
  <c r="AA116" i="14"/>
  <c r="AA115" i="14"/>
  <c r="AA114" i="14"/>
  <c r="AA113" i="14"/>
  <c r="AA112" i="14"/>
  <c r="AA111" i="14"/>
  <c r="AA110" i="14"/>
  <c r="AA109" i="14"/>
  <c r="AA108" i="14"/>
  <c r="AA107" i="14"/>
  <c r="AA106" i="14"/>
  <c r="AA105" i="14"/>
  <c r="AA104" i="14"/>
  <c r="AA103" i="14"/>
  <c r="AA102" i="14"/>
  <c r="AA101" i="14"/>
  <c r="AA100" i="14"/>
  <c r="AA27" i="14"/>
  <c r="AA26" i="14"/>
  <c r="AA25" i="14"/>
  <c r="AA24" i="14"/>
  <c r="AA23" i="14"/>
  <c r="AA22" i="14"/>
  <c r="AA21" i="14"/>
  <c r="AA20" i="14"/>
  <c r="AA19" i="14"/>
  <c r="AA18" i="14"/>
  <c r="AA17" i="14"/>
  <c r="AA16" i="14"/>
  <c r="AA15" i="14"/>
  <c r="AA14" i="14"/>
  <c r="AA13" i="14"/>
  <c r="AA12" i="14"/>
  <c r="AA11" i="14"/>
  <c r="AA10" i="14"/>
  <c r="AA9" i="14"/>
  <c r="AA8" i="14"/>
  <c r="AA7" i="14"/>
  <c r="AA6" i="14"/>
  <c r="AA5" i="14"/>
  <c r="AA4" i="14"/>
  <c r="AP4" i="14"/>
  <c r="P4" i="14"/>
  <c r="I4" i="14"/>
  <c r="AD4" i="14" l="1"/>
  <c r="AR4" i="14"/>
  <c r="AK4" i="14"/>
  <c r="R4" i="14"/>
  <c r="K4" i="14"/>
  <c r="AB4" i="14"/>
  <c r="AI4" i="14"/>
  <c r="AT4" i="13"/>
  <c r="N4" i="13"/>
  <c r="U4" i="13"/>
  <c r="AB4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548" i="13"/>
  <c r="A547" i="13"/>
  <c r="A546" i="13"/>
  <c r="A545" i="13"/>
  <c r="A544" i="13"/>
  <c r="A543" i="13"/>
  <c r="A542" i="13"/>
  <c r="A541" i="13"/>
  <c r="A540" i="13"/>
  <c r="A539" i="13"/>
  <c r="A538" i="13"/>
  <c r="A537" i="13"/>
  <c r="A536" i="13"/>
  <c r="A535" i="13"/>
  <c r="A534" i="13"/>
  <c r="A533" i="13"/>
  <c r="A532" i="13"/>
  <c r="A531" i="13"/>
  <c r="A530" i="13"/>
  <c r="A529" i="13"/>
  <c r="A528" i="13"/>
  <c r="A527" i="13"/>
  <c r="A526" i="13"/>
  <c r="A525" i="13"/>
  <c r="A524" i="13"/>
  <c r="A523" i="13"/>
  <c r="A522" i="13"/>
  <c r="A521" i="13"/>
  <c r="A520" i="13"/>
  <c r="A519" i="13"/>
  <c r="A518" i="13"/>
  <c r="A517" i="13"/>
  <c r="A516" i="13"/>
  <c r="A515" i="13"/>
  <c r="A514" i="13"/>
  <c r="A513" i="13"/>
  <c r="A512" i="13"/>
  <c r="A511" i="13"/>
  <c r="A510" i="13"/>
  <c r="A509" i="13"/>
  <c r="A508" i="13"/>
  <c r="A507" i="13"/>
  <c r="A506" i="13"/>
  <c r="A505" i="13"/>
  <c r="A504" i="13"/>
  <c r="A503" i="13"/>
  <c r="A502" i="13"/>
  <c r="A501" i="13"/>
  <c r="A500" i="13"/>
  <c r="A499" i="13"/>
  <c r="A498" i="13"/>
  <c r="A497" i="13"/>
  <c r="A496" i="13"/>
  <c r="A495" i="13"/>
  <c r="A494" i="13"/>
  <c r="A493" i="13"/>
  <c r="A492" i="13"/>
  <c r="A491" i="13"/>
  <c r="A490" i="13"/>
  <c r="A489" i="13"/>
  <c r="A488" i="13"/>
  <c r="A487" i="13"/>
  <c r="A486" i="13"/>
  <c r="A485" i="13"/>
  <c r="A484" i="13"/>
  <c r="A483" i="13"/>
  <c r="A482" i="13"/>
  <c r="A481" i="13"/>
  <c r="A480" i="13"/>
  <c r="A479" i="13"/>
  <c r="A478" i="13"/>
  <c r="A477" i="13"/>
  <c r="A476" i="13"/>
  <c r="A475" i="13"/>
  <c r="A474" i="13"/>
  <c r="A473" i="13"/>
  <c r="A472" i="13"/>
  <c r="A471" i="13"/>
  <c r="A470" i="13"/>
  <c r="A469" i="13"/>
  <c r="A468" i="13"/>
  <c r="A467" i="13"/>
  <c r="A466" i="13"/>
  <c r="A465" i="13"/>
  <c r="A464" i="13"/>
  <c r="A463" i="13"/>
  <c r="A462" i="13"/>
  <c r="A461" i="13"/>
  <c r="A460" i="13"/>
  <c r="A459" i="13"/>
  <c r="A458" i="13"/>
  <c r="A457" i="13"/>
  <c r="A456" i="13"/>
  <c r="A455" i="13"/>
  <c r="A454" i="13"/>
  <c r="A453" i="13"/>
  <c r="A452" i="13"/>
  <c r="A451" i="13"/>
  <c r="A450" i="13"/>
  <c r="A449" i="13"/>
  <c r="A448" i="13"/>
  <c r="A447" i="13"/>
  <c r="A446" i="13"/>
  <c r="A445" i="13"/>
  <c r="A444" i="13"/>
  <c r="A443" i="13"/>
  <c r="A442" i="13"/>
  <c r="A441" i="13"/>
  <c r="A440" i="13"/>
  <c r="A439" i="13"/>
  <c r="A438" i="13"/>
  <c r="A437" i="13"/>
  <c r="A436" i="13"/>
  <c r="A435" i="13"/>
  <c r="A434" i="13"/>
  <c r="A433" i="13"/>
  <c r="A432" i="13"/>
  <c r="A431" i="13"/>
  <c r="A430" i="13"/>
  <c r="A429" i="13"/>
  <c r="A428" i="13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U10" i="11" l="1"/>
  <c r="W10" i="11"/>
  <c r="Q10" i="11"/>
  <c r="S10" i="11"/>
  <c r="AM4" i="13"/>
  <c r="AJ123" i="13" l="1"/>
  <c r="AJ122" i="13"/>
  <c r="AJ121" i="13"/>
  <c r="AJ120" i="13"/>
  <c r="AJ119" i="13"/>
  <c r="AJ118" i="13"/>
  <c r="AJ117" i="13"/>
  <c r="AJ116" i="13"/>
  <c r="AJ115" i="13"/>
  <c r="AJ114" i="13"/>
  <c r="AJ113" i="13"/>
  <c r="AJ112" i="13"/>
  <c r="AJ111" i="13"/>
  <c r="AJ110" i="13"/>
  <c r="AJ109" i="13"/>
  <c r="AJ108" i="13"/>
  <c r="AJ107" i="13"/>
  <c r="AJ106" i="13"/>
  <c r="AJ105" i="13"/>
  <c r="AJ104" i="13"/>
  <c r="AJ103" i="13"/>
  <c r="AJ102" i="13"/>
  <c r="AJ101" i="13"/>
  <c r="AJ100" i="13"/>
  <c r="AJ99" i="13"/>
  <c r="AJ98" i="13"/>
  <c r="AJ97" i="13"/>
  <c r="AJ96" i="13"/>
  <c r="AJ95" i="13"/>
  <c r="AJ94" i="13"/>
  <c r="AJ93" i="13"/>
  <c r="AJ92" i="13"/>
  <c r="AJ91" i="13"/>
  <c r="AJ90" i="13"/>
  <c r="AJ89" i="13"/>
  <c r="AJ88" i="13"/>
  <c r="AJ87" i="13"/>
  <c r="AJ86" i="13"/>
  <c r="AJ85" i="13"/>
  <c r="AJ84" i="13"/>
  <c r="AJ83" i="13"/>
  <c r="AJ82" i="13"/>
  <c r="AJ81" i="13"/>
  <c r="AJ80" i="13"/>
  <c r="AJ79" i="13"/>
  <c r="AJ78" i="13"/>
  <c r="AJ77" i="13"/>
  <c r="AJ76" i="13"/>
  <c r="AJ75" i="13"/>
  <c r="AJ74" i="13"/>
  <c r="AJ73" i="13"/>
  <c r="AJ72" i="13"/>
  <c r="AJ71" i="13"/>
  <c r="AJ70" i="13"/>
  <c r="AJ69" i="13"/>
  <c r="AJ68" i="13"/>
  <c r="AJ67" i="13"/>
  <c r="AJ66" i="13"/>
  <c r="AJ65" i="13"/>
  <c r="AJ64" i="13"/>
  <c r="AJ63" i="13"/>
  <c r="AJ62" i="13"/>
  <c r="AJ61" i="13"/>
  <c r="AJ60" i="13"/>
  <c r="AJ59" i="13"/>
  <c r="AJ58" i="13"/>
  <c r="AJ57" i="13"/>
  <c r="AJ56" i="13"/>
  <c r="AJ55" i="13"/>
  <c r="AJ54" i="13"/>
  <c r="AJ53" i="13"/>
  <c r="AJ52" i="13"/>
  <c r="AJ51" i="13"/>
  <c r="AJ50" i="13"/>
  <c r="AJ49" i="13"/>
  <c r="AJ48" i="13"/>
  <c r="AJ47" i="13"/>
  <c r="AJ46" i="13"/>
  <c r="AJ45" i="13"/>
  <c r="AJ44" i="13"/>
  <c r="AJ43" i="13"/>
  <c r="AJ42" i="13"/>
  <c r="AJ41" i="13"/>
  <c r="AJ40" i="13"/>
  <c r="AJ39" i="13"/>
  <c r="AJ38" i="13"/>
  <c r="AJ37" i="13"/>
  <c r="AJ36" i="13"/>
  <c r="AJ35" i="13"/>
  <c r="AJ34" i="13"/>
  <c r="AJ33" i="13"/>
  <c r="AJ32" i="13"/>
  <c r="AJ31" i="13"/>
  <c r="AJ30" i="13"/>
  <c r="AJ29" i="13"/>
  <c r="AJ28" i="13"/>
  <c r="AJ27" i="13"/>
  <c r="AJ26" i="13"/>
  <c r="AJ25" i="13"/>
  <c r="AJ24" i="13"/>
  <c r="AJ23" i="13"/>
  <c r="AJ22" i="13"/>
  <c r="AJ21" i="13"/>
  <c r="AJ20" i="13"/>
  <c r="AJ19" i="13"/>
  <c r="AJ18" i="13"/>
  <c r="AJ17" i="13"/>
  <c r="AJ16" i="13"/>
  <c r="AJ15" i="13"/>
  <c r="AJ14" i="13"/>
  <c r="AJ13" i="13"/>
  <c r="AJ12" i="13"/>
  <c r="AJ11" i="13"/>
  <c r="AJ10" i="13"/>
  <c r="AJ9" i="13"/>
  <c r="AJ8" i="13"/>
  <c r="AJ7" i="13"/>
  <c r="AJ6" i="13"/>
  <c r="AJ5" i="13"/>
  <c r="AJ4" i="13"/>
  <c r="AL4" i="13" l="1"/>
  <c r="Q3" i="11"/>
  <c r="M4" i="13" l="1"/>
  <c r="I674" i="12" l="1"/>
  <c r="F675" i="13" s="1"/>
  <c r="I673" i="12"/>
  <c r="F674" i="13" s="1"/>
  <c r="I672" i="12"/>
  <c r="F673" i="13" s="1"/>
  <c r="I671" i="12"/>
  <c r="F672" i="13" s="1"/>
  <c r="I670" i="12"/>
  <c r="F671" i="13" s="1"/>
  <c r="I669" i="12"/>
  <c r="F670" i="13" s="1"/>
  <c r="I668" i="12"/>
  <c r="F669" i="13" s="1"/>
  <c r="I667" i="12"/>
  <c r="F668" i="13" s="1"/>
  <c r="I666" i="12"/>
  <c r="F667" i="13" s="1"/>
  <c r="I665" i="12"/>
  <c r="F666" i="13" s="1"/>
  <c r="I664" i="12"/>
  <c r="F665" i="13" s="1"/>
  <c r="I663" i="12"/>
  <c r="F664" i="13" s="1"/>
  <c r="I662" i="12"/>
  <c r="F663" i="13" s="1"/>
  <c r="I661" i="12"/>
  <c r="F662" i="13" s="1"/>
  <c r="I660" i="12"/>
  <c r="F661" i="13" s="1"/>
  <c r="I659" i="12"/>
  <c r="F660" i="13" s="1"/>
  <c r="I658" i="12"/>
  <c r="F659" i="13" s="1"/>
  <c r="I657" i="12"/>
  <c r="F658" i="13" s="1"/>
  <c r="I656" i="12"/>
  <c r="F657" i="13" s="1"/>
  <c r="I655" i="12"/>
  <c r="F656" i="13" s="1"/>
  <c r="I654" i="12"/>
  <c r="F655" i="13" s="1"/>
  <c r="I653" i="12"/>
  <c r="F654" i="13" s="1"/>
  <c r="I652" i="12"/>
  <c r="F653" i="13" s="1"/>
  <c r="I651" i="12"/>
  <c r="F652" i="13" s="1"/>
  <c r="I650" i="12"/>
  <c r="F651" i="13" s="1"/>
  <c r="I649" i="12"/>
  <c r="F650" i="13" s="1"/>
  <c r="I648" i="12"/>
  <c r="F649" i="13" s="1"/>
  <c r="I647" i="12"/>
  <c r="F648" i="13" s="1"/>
  <c r="I646" i="12"/>
  <c r="F647" i="13" s="1"/>
  <c r="I645" i="12"/>
  <c r="F646" i="13" s="1"/>
  <c r="I644" i="12"/>
  <c r="F645" i="13" s="1"/>
  <c r="I643" i="12"/>
  <c r="F644" i="13" s="1"/>
  <c r="I642" i="12"/>
  <c r="F643" i="13" s="1"/>
  <c r="I641" i="12"/>
  <c r="F642" i="13" s="1"/>
  <c r="I640" i="12"/>
  <c r="F641" i="13" s="1"/>
  <c r="I639" i="12"/>
  <c r="F640" i="13" s="1"/>
  <c r="I638" i="12"/>
  <c r="F639" i="13" s="1"/>
  <c r="I637" i="12"/>
  <c r="F638" i="13" s="1"/>
  <c r="I636" i="12"/>
  <c r="F637" i="13" s="1"/>
  <c r="I635" i="12"/>
  <c r="F636" i="13" s="1"/>
  <c r="I634" i="12"/>
  <c r="F635" i="13" s="1"/>
  <c r="I633" i="12"/>
  <c r="F634" i="13" s="1"/>
  <c r="I632" i="12"/>
  <c r="F633" i="13" s="1"/>
  <c r="I631" i="12"/>
  <c r="F632" i="13" s="1"/>
  <c r="I630" i="12"/>
  <c r="F631" i="13" s="1"/>
  <c r="I629" i="12"/>
  <c r="F630" i="13" s="1"/>
  <c r="I628" i="12"/>
  <c r="F629" i="13" s="1"/>
  <c r="I627" i="12"/>
  <c r="F628" i="13" s="1"/>
  <c r="I626" i="12"/>
  <c r="F627" i="13" s="1"/>
  <c r="I625" i="12"/>
  <c r="F626" i="13" s="1"/>
  <c r="I624" i="12"/>
  <c r="F625" i="13" s="1"/>
  <c r="I623" i="12"/>
  <c r="F624" i="13" s="1"/>
  <c r="I622" i="12"/>
  <c r="F623" i="13" s="1"/>
  <c r="I621" i="12"/>
  <c r="F622" i="13" s="1"/>
  <c r="I620" i="12"/>
  <c r="F621" i="13" s="1"/>
  <c r="I619" i="12"/>
  <c r="F620" i="13" s="1"/>
  <c r="I618" i="12"/>
  <c r="F619" i="13" s="1"/>
  <c r="I617" i="12"/>
  <c r="F618" i="13" s="1"/>
  <c r="I616" i="12"/>
  <c r="F617" i="13" s="1"/>
  <c r="I615" i="12"/>
  <c r="F616" i="13" s="1"/>
  <c r="I614" i="12"/>
  <c r="F615" i="13" s="1"/>
  <c r="I613" i="12"/>
  <c r="F614" i="13" s="1"/>
  <c r="I612" i="12"/>
  <c r="F613" i="13" s="1"/>
  <c r="I611" i="12"/>
  <c r="F612" i="13" s="1"/>
  <c r="I610" i="12"/>
  <c r="F611" i="13" s="1"/>
  <c r="I609" i="12"/>
  <c r="F610" i="13" s="1"/>
  <c r="I608" i="12"/>
  <c r="F609" i="13" s="1"/>
  <c r="I607" i="12"/>
  <c r="F608" i="13" s="1"/>
  <c r="I606" i="12"/>
  <c r="F607" i="13" s="1"/>
  <c r="I605" i="12"/>
  <c r="F606" i="13" s="1"/>
  <c r="I604" i="12"/>
  <c r="F605" i="13" s="1"/>
  <c r="I603" i="12"/>
  <c r="F604" i="13" s="1"/>
  <c r="I602" i="12"/>
  <c r="F603" i="13" s="1"/>
  <c r="I601" i="12"/>
  <c r="F602" i="13" s="1"/>
  <c r="I600" i="12"/>
  <c r="F601" i="13" s="1"/>
  <c r="I599" i="12"/>
  <c r="F600" i="13" s="1"/>
  <c r="I598" i="12"/>
  <c r="F599" i="13" s="1"/>
  <c r="I597" i="12"/>
  <c r="F598" i="13" s="1"/>
  <c r="I596" i="12"/>
  <c r="F597" i="13" s="1"/>
  <c r="I595" i="12"/>
  <c r="F596" i="13" s="1"/>
  <c r="I594" i="12"/>
  <c r="F595" i="13" s="1"/>
  <c r="I593" i="12"/>
  <c r="F594" i="13" s="1"/>
  <c r="I592" i="12"/>
  <c r="F593" i="13" s="1"/>
  <c r="I591" i="12"/>
  <c r="F592" i="13" s="1"/>
  <c r="I590" i="12"/>
  <c r="F591" i="13" s="1"/>
  <c r="I589" i="12"/>
  <c r="F590" i="13" s="1"/>
  <c r="I588" i="12"/>
  <c r="F589" i="13" s="1"/>
  <c r="I587" i="12"/>
  <c r="F588" i="13" s="1"/>
  <c r="I586" i="12"/>
  <c r="F587" i="13" s="1"/>
  <c r="I585" i="12"/>
  <c r="F586" i="13" s="1"/>
  <c r="I584" i="12"/>
  <c r="F585" i="13" s="1"/>
  <c r="I583" i="12"/>
  <c r="F584" i="13" s="1"/>
  <c r="I582" i="12"/>
  <c r="F583" i="13" s="1"/>
  <c r="I581" i="12"/>
  <c r="F582" i="13" s="1"/>
  <c r="I580" i="12"/>
  <c r="F581" i="13" s="1"/>
  <c r="I579" i="12"/>
  <c r="F580" i="13" s="1"/>
  <c r="I578" i="12"/>
  <c r="F579" i="13" s="1"/>
  <c r="I577" i="12"/>
  <c r="F578" i="13" s="1"/>
  <c r="I576" i="12"/>
  <c r="F577" i="13" s="1"/>
  <c r="I575" i="12"/>
  <c r="F576" i="13" s="1"/>
  <c r="I574" i="12"/>
  <c r="F575" i="13" s="1"/>
  <c r="I573" i="12"/>
  <c r="F574" i="13" s="1"/>
  <c r="I572" i="12"/>
  <c r="F573" i="13" s="1"/>
  <c r="I571" i="12"/>
  <c r="F572" i="13" s="1"/>
  <c r="I570" i="12"/>
  <c r="F571" i="13" s="1"/>
  <c r="I569" i="12"/>
  <c r="F570" i="13" s="1"/>
  <c r="I568" i="12"/>
  <c r="F569" i="13" s="1"/>
  <c r="I567" i="12"/>
  <c r="F568" i="13" s="1"/>
  <c r="I566" i="12"/>
  <c r="F567" i="13" s="1"/>
  <c r="I565" i="12"/>
  <c r="F566" i="13" s="1"/>
  <c r="I564" i="12"/>
  <c r="F565" i="13" s="1"/>
  <c r="I563" i="12"/>
  <c r="F564" i="13" s="1"/>
  <c r="I562" i="12"/>
  <c r="F563" i="13" s="1"/>
  <c r="I561" i="12"/>
  <c r="F562" i="13" s="1"/>
  <c r="I560" i="12"/>
  <c r="F561" i="13" s="1"/>
  <c r="I559" i="12"/>
  <c r="F560" i="13" s="1"/>
  <c r="I558" i="12"/>
  <c r="F559" i="13" s="1"/>
  <c r="I557" i="12"/>
  <c r="F558" i="13" s="1"/>
  <c r="I556" i="12"/>
  <c r="F557" i="13" s="1"/>
  <c r="I555" i="12"/>
  <c r="F556" i="13" s="1"/>
  <c r="H674" i="12"/>
  <c r="H673" i="12"/>
  <c r="E674" i="13" s="1"/>
  <c r="H672" i="12"/>
  <c r="E673" i="13" s="1"/>
  <c r="H671" i="12"/>
  <c r="E672" i="13" s="1"/>
  <c r="H670" i="12"/>
  <c r="E671" i="13" s="1"/>
  <c r="H669" i="12"/>
  <c r="H668" i="12"/>
  <c r="H667" i="12"/>
  <c r="H666" i="12"/>
  <c r="H665" i="12"/>
  <c r="E666" i="13" s="1"/>
  <c r="H664" i="12"/>
  <c r="H663" i="12"/>
  <c r="H662" i="12"/>
  <c r="H661" i="12"/>
  <c r="H660" i="12"/>
  <c r="H659" i="12"/>
  <c r="H658" i="12"/>
  <c r="H657" i="12"/>
  <c r="H656" i="12"/>
  <c r="H655" i="12"/>
  <c r="H654" i="12"/>
  <c r="H653" i="12"/>
  <c r="H652" i="12"/>
  <c r="H651" i="12"/>
  <c r="H650" i="12"/>
  <c r="Z556" i="13" l="1"/>
  <c r="AR556" i="13"/>
  <c r="Z572" i="13"/>
  <c r="AR572" i="13"/>
  <c r="Z596" i="13"/>
  <c r="AR596" i="13"/>
  <c r="Z628" i="13"/>
  <c r="AR628" i="13"/>
  <c r="Z660" i="13"/>
  <c r="AR660" i="13"/>
  <c r="Z565" i="13"/>
  <c r="AR565" i="13"/>
  <c r="Z589" i="13"/>
  <c r="AR589" i="13"/>
  <c r="Z613" i="13"/>
  <c r="AR613" i="13"/>
  <c r="Z637" i="13"/>
  <c r="AR637" i="13"/>
  <c r="Z669" i="13"/>
  <c r="AR669" i="13"/>
  <c r="Z574" i="13"/>
  <c r="AR574" i="13"/>
  <c r="Z606" i="13"/>
  <c r="AR606" i="13"/>
  <c r="Z630" i="13"/>
  <c r="AR630" i="13"/>
  <c r="Z662" i="13"/>
  <c r="AR662" i="13"/>
  <c r="Z559" i="13"/>
  <c r="AR559" i="13"/>
  <c r="Z575" i="13"/>
  <c r="AR575" i="13"/>
  <c r="Z591" i="13"/>
  <c r="AR591" i="13"/>
  <c r="Z599" i="13"/>
  <c r="AR599" i="13"/>
  <c r="Z607" i="13"/>
  <c r="AR607" i="13"/>
  <c r="Z615" i="13"/>
  <c r="AR615" i="13"/>
  <c r="Z623" i="13"/>
  <c r="AR623" i="13"/>
  <c r="Z631" i="13"/>
  <c r="AR631" i="13"/>
  <c r="Z639" i="13"/>
  <c r="AR639" i="13"/>
  <c r="Z647" i="13"/>
  <c r="AR647" i="13"/>
  <c r="Z655" i="13"/>
  <c r="AR655" i="13"/>
  <c r="Z663" i="13"/>
  <c r="AR663" i="13"/>
  <c r="Z671" i="13"/>
  <c r="AR671" i="13"/>
  <c r="Z560" i="13"/>
  <c r="AR560" i="13"/>
  <c r="Z568" i="13"/>
  <c r="AR568" i="13"/>
  <c r="Z576" i="13"/>
  <c r="AR576" i="13"/>
  <c r="Z584" i="13"/>
  <c r="AR584" i="13"/>
  <c r="Z592" i="13"/>
  <c r="AR592" i="13"/>
  <c r="Z600" i="13"/>
  <c r="AR600" i="13"/>
  <c r="Z608" i="13"/>
  <c r="AR608" i="13"/>
  <c r="Z616" i="13"/>
  <c r="AR616" i="13"/>
  <c r="Z624" i="13"/>
  <c r="AR624" i="13"/>
  <c r="Z632" i="13"/>
  <c r="AR632" i="13"/>
  <c r="Z640" i="13"/>
  <c r="AR640" i="13"/>
  <c r="Z648" i="13"/>
  <c r="AR648" i="13"/>
  <c r="Z656" i="13"/>
  <c r="AR656" i="13"/>
  <c r="Z664" i="13"/>
  <c r="AR664" i="13"/>
  <c r="Z672" i="13"/>
  <c r="AR672" i="13"/>
  <c r="Z564" i="13"/>
  <c r="AR564" i="13"/>
  <c r="Z588" i="13"/>
  <c r="AR588" i="13"/>
  <c r="Z612" i="13"/>
  <c r="AR612" i="13"/>
  <c r="Z636" i="13"/>
  <c r="AR636" i="13"/>
  <c r="Z644" i="13"/>
  <c r="AR644" i="13"/>
  <c r="Z668" i="13"/>
  <c r="AR668" i="13"/>
  <c r="Z557" i="13"/>
  <c r="AR557" i="13"/>
  <c r="Z581" i="13"/>
  <c r="AR581" i="13"/>
  <c r="Z605" i="13"/>
  <c r="AR605" i="13"/>
  <c r="Z629" i="13"/>
  <c r="AR629" i="13"/>
  <c r="Z645" i="13"/>
  <c r="AR645" i="13"/>
  <c r="Z661" i="13"/>
  <c r="AR661" i="13"/>
  <c r="Z566" i="13"/>
  <c r="AR566" i="13"/>
  <c r="Z590" i="13"/>
  <c r="AR590" i="13"/>
  <c r="Z598" i="13"/>
  <c r="AR598" i="13"/>
  <c r="Z622" i="13"/>
  <c r="AR622" i="13"/>
  <c r="Z646" i="13"/>
  <c r="AR646" i="13"/>
  <c r="Z654" i="13"/>
  <c r="AR654" i="13"/>
  <c r="Z567" i="13"/>
  <c r="AR567" i="13"/>
  <c r="Z569" i="13"/>
  <c r="AR569" i="13"/>
  <c r="Z577" i="13"/>
  <c r="AR577" i="13"/>
  <c r="Z593" i="13"/>
  <c r="AR593" i="13"/>
  <c r="Z609" i="13"/>
  <c r="AR609" i="13"/>
  <c r="Z617" i="13"/>
  <c r="AR617" i="13"/>
  <c r="Z633" i="13"/>
  <c r="AR633" i="13"/>
  <c r="Z641" i="13"/>
  <c r="AR641" i="13"/>
  <c r="Z649" i="13"/>
  <c r="AR649" i="13"/>
  <c r="Z657" i="13"/>
  <c r="AR657" i="13"/>
  <c r="Z665" i="13"/>
  <c r="AR665" i="13"/>
  <c r="Z673" i="13"/>
  <c r="AR673" i="13"/>
  <c r="Z562" i="13"/>
  <c r="AR562" i="13"/>
  <c r="Z570" i="13"/>
  <c r="AR570" i="13"/>
  <c r="Z578" i="13"/>
  <c r="AR578" i="13"/>
  <c r="Z586" i="13"/>
  <c r="AR586" i="13"/>
  <c r="Z594" i="13"/>
  <c r="AR594" i="13"/>
  <c r="Z602" i="13"/>
  <c r="AR602" i="13"/>
  <c r="Z610" i="13"/>
  <c r="AR610" i="13"/>
  <c r="Z618" i="13"/>
  <c r="AR618" i="13"/>
  <c r="Z626" i="13"/>
  <c r="AR626" i="13"/>
  <c r="Z634" i="13"/>
  <c r="AR634" i="13"/>
  <c r="Z642" i="13"/>
  <c r="AR642" i="13"/>
  <c r="Z650" i="13"/>
  <c r="AR650" i="13"/>
  <c r="Z658" i="13"/>
  <c r="AR658" i="13"/>
  <c r="Z666" i="13"/>
  <c r="AR666" i="13"/>
  <c r="Z674" i="13"/>
  <c r="AR674" i="13"/>
  <c r="Z580" i="13"/>
  <c r="AR580" i="13"/>
  <c r="Z604" i="13"/>
  <c r="AR604" i="13"/>
  <c r="Z620" i="13"/>
  <c r="AR620" i="13"/>
  <c r="Z652" i="13"/>
  <c r="AR652" i="13"/>
  <c r="Z573" i="13"/>
  <c r="AR573" i="13"/>
  <c r="Z597" i="13"/>
  <c r="AR597" i="13"/>
  <c r="Z621" i="13"/>
  <c r="AR621" i="13"/>
  <c r="Z653" i="13"/>
  <c r="AR653" i="13"/>
  <c r="Z558" i="13"/>
  <c r="AR558" i="13"/>
  <c r="Z582" i="13"/>
  <c r="AR582" i="13"/>
  <c r="Z614" i="13"/>
  <c r="AR614" i="13"/>
  <c r="Z638" i="13"/>
  <c r="AR638" i="13"/>
  <c r="Z670" i="13"/>
  <c r="AR670" i="13"/>
  <c r="Z583" i="13"/>
  <c r="AR583" i="13"/>
  <c r="Z561" i="13"/>
  <c r="AR561" i="13"/>
  <c r="Z585" i="13"/>
  <c r="AR585" i="13"/>
  <c r="Z601" i="13"/>
  <c r="AR601" i="13"/>
  <c r="Z625" i="13"/>
  <c r="AR625" i="13"/>
  <c r="Z563" i="13"/>
  <c r="AR563" i="13"/>
  <c r="Z571" i="13"/>
  <c r="AR571" i="13"/>
  <c r="Z579" i="13"/>
  <c r="AR579" i="13"/>
  <c r="Z587" i="13"/>
  <c r="AR587" i="13"/>
  <c r="Z595" i="13"/>
  <c r="AR595" i="13"/>
  <c r="Z603" i="13"/>
  <c r="AR603" i="13"/>
  <c r="Z611" i="13"/>
  <c r="AR611" i="13"/>
  <c r="Z619" i="13"/>
  <c r="AR619" i="13"/>
  <c r="Z627" i="13"/>
  <c r="AR627" i="13"/>
  <c r="Z635" i="13"/>
  <c r="AR635" i="13"/>
  <c r="Z643" i="13"/>
  <c r="AR643" i="13"/>
  <c r="Z651" i="13"/>
  <c r="AR651" i="13"/>
  <c r="Z659" i="13"/>
  <c r="AR659" i="13"/>
  <c r="Z667" i="13"/>
  <c r="AR667" i="13"/>
  <c r="Z675" i="13"/>
  <c r="AR675" i="13"/>
  <c r="S564" i="13"/>
  <c r="S580" i="13"/>
  <c r="S604" i="13"/>
  <c r="S620" i="13"/>
  <c r="S652" i="13"/>
  <c r="S565" i="13"/>
  <c r="S589" i="13"/>
  <c r="S613" i="13"/>
  <c r="S629" i="13"/>
  <c r="S645" i="13"/>
  <c r="S669" i="13"/>
  <c r="S558" i="13"/>
  <c r="S566" i="13"/>
  <c r="S574" i="13"/>
  <c r="S582" i="13"/>
  <c r="S590" i="13"/>
  <c r="S598" i="13"/>
  <c r="S606" i="13"/>
  <c r="S614" i="13"/>
  <c r="S622" i="13"/>
  <c r="S630" i="13"/>
  <c r="S638" i="13"/>
  <c r="S646" i="13"/>
  <c r="S654" i="13"/>
  <c r="S662" i="13"/>
  <c r="S670" i="13"/>
  <c r="S559" i="13"/>
  <c r="S567" i="13"/>
  <c r="S575" i="13"/>
  <c r="S583" i="13"/>
  <c r="S591" i="13"/>
  <c r="S599" i="13"/>
  <c r="S607" i="13"/>
  <c r="S615" i="13"/>
  <c r="S623" i="13"/>
  <c r="S631" i="13"/>
  <c r="S639" i="13"/>
  <c r="S647" i="13"/>
  <c r="S655" i="13"/>
  <c r="S663" i="13"/>
  <c r="S671" i="13"/>
  <c r="S572" i="13"/>
  <c r="S596" i="13"/>
  <c r="S628" i="13"/>
  <c r="S644" i="13"/>
  <c r="S668" i="13"/>
  <c r="S581" i="13"/>
  <c r="S605" i="13"/>
  <c r="S637" i="13"/>
  <c r="S661" i="13"/>
  <c r="S560" i="13"/>
  <c r="S576" i="13"/>
  <c r="S592" i="13"/>
  <c r="S608" i="13"/>
  <c r="S616" i="13"/>
  <c r="S632" i="13"/>
  <c r="S648" i="13"/>
  <c r="S664" i="13"/>
  <c r="S561" i="13"/>
  <c r="S577" i="13"/>
  <c r="S593" i="13"/>
  <c r="S609" i="13"/>
  <c r="S625" i="13"/>
  <c r="S641" i="13"/>
  <c r="S649" i="13"/>
  <c r="S665" i="13"/>
  <c r="S673" i="13"/>
  <c r="S562" i="13"/>
  <c r="S570" i="13"/>
  <c r="S578" i="13"/>
  <c r="S586" i="13"/>
  <c r="S594" i="13"/>
  <c r="S602" i="13"/>
  <c r="S610" i="13"/>
  <c r="S618" i="13"/>
  <c r="S626" i="13"/>
  <c r="S634" i="13"/>
  <c r="S642" i="13"/>
  <c r="S650" i="13"/>
  <c r="S658" i="13"/>
  <c r="S666" i="13"/>
  <c r="S674" i="13"/>
  <c r="S556" i="13"/>
  <c r="S588" i="13"/>
  <c r="S612" i="13"/>
  <c r="S636" i="13"/>
  <c r="S660" i="13"/>
  <c r="S557" i="13"/>
  <c r="S573" i="13"/>
  <c r="S597" i="13"/>
  <c r="S621" i="13"/>
  <c r="S653" i="13"/>
  <c r="S568" i="13"/>
  <c r="S584" i="13"/>
  <c r="S600" i="13"/>
  <c r="S624" i="13"/>
  <c r="S640" i="13"/>
  <c r="S656" i="13"/>
  <c r="S672" i="13"/>
  <c r="S569" i="13"/>
  <c r="S585" i="13"/>
  <c r="S601" i="13"/>
  <c r="S617" i="13"/>
  <c r="S633" i="13"/>
  <c r="S657" i="13"/>
  <c r="S563" i="13"/>
  <c r="S571" i="13"/>
  <c r="S579" i="13"/>
  <c r="S587" i="13"/>
  <c r="S595" i="13"/>
  <c r="S603" i="13"/>
  <c r="S611" i="13"/>
  <c r="S619" i="13"/>
  <c r="S627" i="13"/>
  <c r="S635" i="13"/>
  <c r="S643" i="13"/>
  <c r="S651" i="13"/>
  <c r="S659" i="13"/>
  <c r="S667" i="13"/>
  <c r="S675" i="13"/>
  <c r="E663" i="13"/>
  <c r="E656" i="13"/>
  <c r="E658" i="13"/>
  <c r="E655" i="13"/>
  <c r="E664" i="13"/>
  <c r="E657" i="13"/>
  <c r="E665" i="13"/>
  <c r="E653" i="13"/>
  <c r="E669" i="13"/>
  <c r="E662" i="13"/>
  <c r="E659" i="13"/>
  <c r="E667" i="13"/>
  <c r="E675" i="13"/>
  <c r="E661" i="13"/>
  <c r="E654" i="13"/>
  <c r="E670" i="13"/>
  <c r="E660" i="13"/>
  <c r="E668" i="1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N48" i="5"/>
  <c r="M48" i="5"/>
  <c r="H48" i="5"/>
  <c r="G48" i="5"/>
  <c r="N47" i="5"/>
  <c r="M47" i="5"/>
  <c r="H47" i="5"/>
  <c r="G47" i="5"/>
  <c r="N46" i="5"/>
  <c r="M46" i="5"/>
  <c r="H46" i="5"/>
  <c r="G46" i="5"/>
  <c r="N45" i="5"/>
  <c r="M45" i="5"/>
  <c r="H45" i="5"/>
  <c r="G45" i="5"/>
  <c r="N44" i="5"/>
  <c r="M44" i="5"/>
  <c r="H44" i="5"/>
  <c r="G44" i="5"/>
  <c r="N43" i="5"/>
  <c r="M43" i="5"/>
  <c r="H43" i="5"/>
  <c r="G43" i="5"/>
  <c r="N42" i="5"/>
  <c r="M42" i="5"/>
  <c r="H42" i="5"/>
  <c r="G42" i="5"/>
  <c r="N41" i="5"/>
  <c r="M41" i="5"/>
  <c r="H41" i="5"/>
  <c r="G41" i="5"/>
  <c r="N40" i="5"/>
  <c r="M40" i="5"/>
  <c r="H40" i="5"/>
  <c r="G40" i="5"/>
  <c r="N39" i="5"/>
  <c r="M39" i="5"/>
  <c r="H39" i="5"/>
  <c r="G39" i="5"/>
  <c r="N38" i="5"/>
  <c r="M38" i="5"/>
  <c r="H38" i="5"/>
  <c r="G38" i="5"/>
  <c r="N37" i="5"/>
  <c r="M37" i="5"/>
  <c r="H37" i="5"/>
  <c r="G37" i="5"/>
  <c r="N36" i="5"/>
  <c r="M36" i="5"/>
  <c r="H36" i="5"/>
  <c r="G36" i="5"/>
  <c r="N35" i="5"/>
  <c r="M35" i="5"/>
  <c r="H35" i="5"/>
  <c r="G35" i="5"/>
  <c r="N34" i="5"/>
  <c r="M34" i="5"/>
  <c r="H34" i="5"/>
  <c r="G34" i="5"/>
  <c r="N33" i="5"/>
  <c r="M33" i="5"/>
  <c r="H33" i="5"/>
  <c r="G33" i="5"/>
  <c r="N32" i="5"/>
  <c r="M32" i="5"/>
  <c r="H32" i="5"/>
  <c r="G32" i="5"/>
  <c r="N31" i="5"/>
  <c r="M31" i="5"/>
  <c r="H31" i="5"/>
  <c r="G31" i="5"/>
  <c r="N30" i="5"/>
  <c r="M30" i="5"/>
  <c r="H30" i="5"/>
  <c r="G30" i="5"/>
  <c r="N29" i="5"/>
  <c r="M29" i="5"/>
  <c r="H29" i="5"/>
  <c r="G29" i="5"/>
  <c r="N28" i="5"/>
  <c r="M28" i="5"/>
  <c r="H28" i="5"/>
  <c r="G28" i="5"/>
  <c r="N27" i="5"/>
  <c r="M27" i="5"/>
  <c r="H27" i="5"/>
  <c r="G27" i="5"/>
  <c r="N26" i="5"/>
  <c r="M26" i="5"/>
  <c r="H26" i="5"/>
  <c r="G26" i="5"/>
  <c r="N25" i="5"/>
  <c r="M25" i="5"/>
  <c r="H25" i="5"/>
  <c r="G25" i="5"/>
  <c r="N24" i="5"/>
  <c r="M24" i="5"/>
  <c r="K24" i="5"/>
  <c r="J24" i="5"/>
  <c r="H24" i="5"/>
  <c r="G24" i="5"/>
  <c r="E24" i="5"/>
  <c r="D24" i="5"/>
  <c r="N23" i="5"/>
  <c r="M23" i="5"/>
  <c r="K23" i="5"/>
  <c r="J23" i="5"/>
  <c r="H23" i="5"/>
  <c r="G23" i="5"/>
  <c r="E23" i="5"/>
  <c r="D23" i="5"/>
  <c r="N22" i="5"/>
  <c r="M22" i="5"/>
  <c r="K22" i="5"/>
  <c r="J22" i="5"/>
  <c r="H22" i="5"/>
  <c r="G22" i="5"/>
  <c r="E22" i="5"/>
  <c r="D22" i="5"/>
  <c r="N21" i="5"/>
  <c r="M21" i="5"/>
  <c r="K21" i="5"/>
  <c r="J21" i="5"/>
  <c r="H21" i="5"/>
  <c r="G21" i="5"/>
  <c r="E21" i="5"/>
  <c r="D21" i="5"/>
  <c r="N20" i="5"/>
  <c r="M20" i="5"/>
  <c r="K20" i="5"/>
  <c r="J20" i="5"/>
  <c r="H20" i="5"/>
  <c r="G20" i="5"/>
  <c r="E20" i="5"/>
  <c r="D20" i="5"/>
  <c r="N19" i="5"/>
  <c r="M19" i="5"/>
  <c r="K19" i="5"/>
  <c r="J19" i="5"/>
  <c r="H19" i="5"/>
  <c r="G19" i="5"/>
  <c r="E19" i="5"/>
  <c r="D19" i="5"/>
  <c r="N18" i="5"/>
  <c r="M18" i="5"/>
  <c r="K18" i="5"/>
  <c r="J18" i="5"/>
  <c r="H18" i="5"/>
  <c r="G18" i="5"/>
  <c r="E18" i="5"/>
  <c r="D18" i="5"/>
  <c r="N17" i="5"/>
  <c r="M17" i="5"/>
  <c r="K17" i="5"/>
  <c r="J17" i="5"/>
  <c r="H17" i="5"/>
  <c r="G17" i="5"/>
  <c r="E17" i="5"/>
  <c r="D17" i="5"/>
  <c r="N16" i="5"/>
  <c r="M16" i="5"/>
  <c r="K16" i="5"/>
  <c r="J16" i="5"/>
  <c r="H16" i="5"/>
  <c r="G16" i="5"/>
  <c r="E16" i="5"/>
  <c r="D16" i="5"/>
  <c r="N15" i="5"/>
  <c r="M15" i="5"/>
  <c r="K15" i="5"/>
  <c r="J15" i="5"/>
  <c r="H15" i="5"/>
  <c r="G15" i="5"/>
  <c r="E15" i="5"/>
  <c r="D15" i="5"/>
  <c r="N14" i="5"/>
  <c r="M14" i="5"/>
  <c r="K14" i="5"/>
  <c r="J14" i="5"/>
  <c r="H14" i="5"/>
  <c r="G14" i="5"/>
  <c r="E14" i="5"/>
  <c r="D14" i="5"/>
  <c r="N13" i="5"/>
  <c r="M13" i="5"/>
  <c r="K13" i="5"/>
  <c r="J13" i="5"/>
  <c r="H13" i="5"/>
  <c r="G13" i="5"/>
  <c r="E13" i="5"/>
  <c r="D13" i="5"/>
  <c r="N12" i="5"/>
  <c r="M12" i="5"/>
  <c r="K12" i="5"/>
  <c r="J12" i="5"/>
  <c r="H12" i="5"/>
  <c r="G12" i="5"/>
  <c r="E12" i="5"/>
  <c r="D12" i="5"/>
  <c r="N11" i="5"/>
  <c r="M11" i="5"/>
  <c r="K11" i="5"/>
  <c r="J11" i="5"/>
  <c r="H11" i="5"/>
  <c r="G11" i="5"/>
  <c r="E11" i="5"/>
  <c r="D11" i="5"/>
  <c r="N10" i="5"/>
  <c r="M10" i="5"/>
  <c r="K10" i="5"/>
  <c r="J10" i="5"/>
  <c r="H10" i="5"/>
  <c r="G10" i="5"/>
  <c r="E10" i="5"/>
  <c r="D10" i="5"/>
  <c r="N9" i="5"/>
  <c r="M9" i="5"/>
  <c r="K9" i="5"/>
  <c r="J9" i="5"/>
  <c r="H9" i="5"/>
  <c r="G9" i="5"/>
  <c r="E9" i="5"/>
  <c r="D9" i="5"/>
  <c r="N8" i="5"/>
  <c r="M8" i="5"/>
  <c r="K8" i="5"/>
  <c r="J8" i="5"/>
  <c r="H8" i="5"/>
  <c r="G8" i="5"/>
  <c r="E8" i="5"/>
  <c r="D8" i="5"/>
  <c r="N7" i="5"/>
  <c r="M7" i="5"/>
  <c r="K7" i="5"/>
  <c r="J7" i="5"/>
  <c r="H7" i="5"/>
  <c r="G7" i="5"/>
  <c r="E7" i="5"/>
  <c r="D7" i="5"/>
  <c r="N6" i="5"/>
  <c r="M6" i="5"/>
  <c r="K6" i="5"/>
  <c r="J6" i="5"/>
  <c r="H6" i="5"/>
  <c r="G6" i="5"/>
  <c r="E6" i="5"/>
  <c r="D6" i="5"/>
  <c r="N5" i="5"/>
  <c r="M5" i="5"/>
  <c r="K5" i="5"/>
  <c r="J5" i="5"/>
  <c r="H5" i="5"/>
  <c r="G5" i="5"/>
  <c r="E5" i="5"/>
  <c r="D5" i="5"/>
  <c r="N4" i="5"/>
  <c r="M4" i="5"/>
  <c r="K4" i="5"/>
  <c r="J4" i="5"/>
  <c r="H4" i="5"/>
  <c r="G4" i="5"/>
  <c r="E4" i="5"/>
  <c r="D4" i="5"/>
  <c r="N3" i="5"/>
  <c r="M3" i="5"/>
  <c r="K3" i="5"/>
  <c r="J3" i="5"/>
  <c r="H3" i="5"/>
  <c r="G3" i="5"/>
  <c r="E3" i="5"/>
  <c r="D3" i="5"/>
  <c r="N2" i="5"/>
  <c r="M2" i="5"/>
  <c r="K2" i="5"/>
  <c r="J2" i="5"/>
  <c r="H2" i="5"/>
  <c r="G2" i="5"/>
  <c r="E2" i="5"/>
  <c r="D2" i="5"/>
  <c r="N1" i="5"/>
  <c r="M1" i="5"/>
  <c r="K1" i="5"/>
  <c r="J1" i="5"/>
  <c r="H1" i="5"/>
  <c r="G1" i="5"/>
  <c r="E1" i="5"/>
  <c r="D1" i="5"/>
  <c r="N48" i="4"/>
  <c r="M48" i="4"/>
  <c r="H48" i="4"/>
  <c r="G48" i="4"/>
  <c r="N47" i="4"/>
  <c r="M47" i="4"/>
  <c r="H47" i="4"/>
  <c r="G47" i="4"/>
  <c r="N46" i="4"/>
  <c r="M46" i="4"/>
  <c r="H46" i="4"/>
  <c r="G46" i="4"/>
  <c r="N45" i="4"/>
  <c r="M45" i="4"/>
  <c r="H45" i="4"/>
  <c r="G45" i="4"/>
  <c r="N44" i="4"/>
  <c r="M44" i="4"/>
  <c r="H44" i="4"/>
  <c r="G44" i="4"/>
  <c r="N43" i="4"/>
  <c r="M43" i="4"/>
  <c r="H43" i="4"/>
  <c r="G43" i="4"/>
  <c r="N42" i="4"/>
  <c r="M42" i="4"/>
  <c r="H42" i="4"/>
  <c r="G42" i="4"/>
  <c r="N41" i="4"/>
  <c r="M41" i="4"/>
  <c r="H41" i="4"/>
  <c r="G41" i="4"/>
  <c r="N40" i="4"/>
  <c r="M40" i="4"/>
  <c r="H40" i="4"/>
  <c r="G40" i="4"/>
  <c r="N39" i="4"/>
  <c r="M39" i="4"/>
  <c r="H39" i="4"/>
  <c r="G39" i="4"/>
  <c r="N38" i="4"/>
  <c r="M38" i="4"/>
  <c r="H38" i="4"/>
  <c r="G38" i="4"/>
  <c r="N37" i="4"/>
  <c r="M37" i="4"/>
  <c r="H37" i="4"/>
  <c r="G37" i="4"/>
  <c r="N36" i="4"/>
  <c r="M36" i="4"/>
  <c r="H36" i="4"/>
  <c r="G36" i="4"/>
  <c r="N35" i="4"/>
  <c r="M35" i="4"/>
  <c r="H35" i="4"/>
  <c r="G35" i="4"/>
  <c r="N34" i="4"/>
  <c r="M34" i="4"/>
  <c r="H34" i="4"/>
  <c r="G34" i="4"/>
  <c r="N33" i="4"/>
  <c r="M33" i="4"/>
  <c r="H33" i="4"/>
  <c r="G33" i="4"/>
  <c r="N32" i="4"/>
  <c r="M32" i="4"/>
  <c r="H32" i="4"/>
  <c r="G32" i="4"/>
  <c r="N31" i="4"/>
  <c r="M31" i="4"/>
  <c r="H31" i="4"/>
  <c r="G31" i="4"/>
  <c r="N30" i="4"/>
  <c r="M30" i="4"/>
  <c r="H30" i="4"/>
  <c r="G30" i="4"/>
  <c r="N29" i="4"/>
  <c r="M29" i="4"/>
  <c r="H29" i="4"/>
  <c r="G29" i="4"/>
  <c r="N28" i="4"/>
  <c r="M28" i="4"/>
  <c r="H28" i="4"/>
  <c r="G28" i="4"/>
  <c r="N27" i="4"/>
  <c r="M27" i="4"/>
  <c r="H27" i="4"/>
  <c r="G27" i="4"/>
  <c r="N26" i="4"/>
  <c r="M26" i="4"/>
  <c r="H26" i="4"/>
  <c r="G26" i="4"/>
  <c r="N25" i="4"/>
  <c r="M25" i="4"/>
  <c r="H25" i="4"/>
  <c r="G25" i="4"/>
  <c r="N24" i="4"/>
  <c r="M24" i="4"/>
  <c r="K24" i="4"/>
  <c r="J24" i="4"/>
  <c r="H24" i="4"/>
  <c r="G24" i="4"/>
  <c r="E24" i="4"/>
  <c r="D24" i="4"/>
  <c r="N23" i="4"/>
  <c r="M23" i="4"/>
  <c r="K23" i="4"/>
  <c r="J23" i="4"/>
  <c r="H23" i="4"/>
  <c r="G23" i="4"/>
  <c r="E23" i="4"/>
  <c r="D23" i="4"/>
  <c r="N22" i="4"/>
  <c r="M22" i="4"/>
  <c r="K22" i="4"/>
  <c r="J22" i="4"/>
  <c r="H22" i="4"/>
  <c r="G22" i="4"/>
  <c r="E22" i="4"/>
  <c r="D22" i="4"/>
  <c r="N21" i="4"/>
  <c r="M21" i="4"/>
  <c r="K21" i="4"/>
  <c r="J21" i="4"/>
  <c r="H21" i="4"/>
  <c r="G21" i="4"/>
  <c r="E21" i="4"/>
  <c r="D21" i="4"/>
  <c r="N20" i="4"/>
  <c r="M20" i="4"/>
  <c r="K20" i="4"/>
  <c r="J20" i="4"/>
  <c r="H20" i="4"/>
  <c r="G20" i="4"/>
  <c r="E20" i="4"/>
  <c r="D20" i="4"/>
  <c r="N19" i="4"/>
  <c r="M19" i="4"/>
  <c r="K19" i="4"/>
  <c r="J19" i="4"/>
  <c r="H19" i="4"/>
  <c r="G19" i="4"/>
  <c r="E19" i="4"/>
  <c r="D19" i="4"/>
  <c r="N18" i="4"/>
  <c r="M18" i="4"/>
  <c r="K18" i="4"/>
  <c r="J18" i="4"/>
  <c r="H18" i="4"/>
  <c r="G18" i="4"/>
  <c r="E18" i="4"/>
  <c r="D18" i="4"/>
  <c r="N17" i="4"/>
  <c r="M17" i="4"/>
  <c r="K17" i="4"/>
  <c r="J17" i="4"/>
  <c r="H17" i="4"/>
  <c r="G17" i="4"/>
  <c r="E17" i="4"/>
  <c r="D17" i="4"/>
  <c r="N16" i="4"/>
  <c r="M16" i="4"/>
  <c r="K16" i="4"/>
  <c r="J16" i="4"/>
  <c r="H16" i="4"/>
  <c r="G16" i="4"/>
  <c r="E16" i="4"/>
  <c r="D16" i="4"/>
  <c r="N15" i="4"/>
  <c r="M15" i="4"/>
  <c r="K15" i="4"/>
  <c r="J15" i="4"/>
  <c r="H15" i="4"/>
  <c r="G15" i="4"/>
  <c r="E15" i="4"/>
  <c r="D15" i="4"/>
  <c r="N14" i="4"/>
  <c r="M14" i="4"/>
  <c r="K14" i="4"/>
  <c r="J14" i="4"/>
  <c r="H14" i="4"/>
  <c r="G14" i="4"/>
  <c r="E14" i="4"/>
  <c r="D14" i="4"/>
  <c r="N13" i="4"/>
  <c r="M13" i="4"/>
  <c r="K13" i="4"/>
  <c r="J13" i="4"/>
  <c r="H13" i="4"/>
  <c r="G13" i="4"/>
  <c r="E13" i="4"/>
  <c r="D13" i="4"/>
  <c r="N12" i="4"/>
  <c r="M12" i="4"/>
  <c r="K12" i="4"/>
  <c r="J12" i="4"/>
  <c r="H12" i="4"/>
  <c r="G12" i="4"/>
  <c r="E12" i="4"/>
  <c r="D12" i="4"/>
  <c r="N11" i="4"/>
  <c r="M11" i="4"/>
  <c r="K11" i="4"/>
  <c r="J11" i="4"/>
  <c r="H11" i="4"/>
  <c r="G11" i="4"/>
  <c r="E11" i="4"/>
  <c r="D11" i="4"/>
  <c r="N10" i="4"/>
  <c r="M10" i="4"/>
  <c r="K10" i="4"/>
  <c r="J10" i="4"/>
  <c r="H10" i="4"/>
  <c r="G10" i="4"/>
  <c r="E10" i="4"/>
  <c r="D10" i="4"/>
  <c r="N9" i="4"/>
  <c r="M9" i="4"/>
  <c r="K9" i="4"/>
  <c r="J9" i="4"/>
  <c r="H9" i="4"/>
  <c r="G9" i="4"/>
  <c r="E9" i="4"/>
  <c r="D9" i="4"/>
  <c r="N8" i="4"/>
  <c r="M8" i="4"/>
  <c r="K8" i="4"/>
  <c r="J8" i="4"/>
  <c r="H8" i="4"/>
  <c r="G8" i="4"/>
  <c r="E8" i="4"/>
  <c r="D8" i="4"/>
  <c r="N7" i="4"/>
  <c r="M7" i="4"/>
  <c r="K7" i="4"/>
  <c r="J7" i="4"/>
  <c r="H7" i="4"/>
  <c r="G7" i="4"/>
  <c r="E7" i="4"/>
  <c r="D7" i="4"/>
  <c r="N6" i="4"/>
  <c r="M6" i="4"/>
  <c r="K6" i="4"/>
  <c r="J6" i="4"/>
  <c r="H6" i="4"/>
  <c r="G6" i="4"/>
  <c r="E6" i="4"/>
  <c r="D6" i="4"/>
  <c r="N5" i="4"/>
  <c r="M5" i="4"/>
  <c r="K5" i="4"/>
  <c r="J5" i="4"/>
  <c r="H5" i="4"/>
  <c r="G5" i="4"/>
  <c r="E5" i="4"/>
  <c r="D5" i="4"/>
  <c r="N4" i="4"/>
  <c r="M4" i="4"/>
  <c r="K4" i="4"/>
  <c r="J4" i="4"/>
  <c r="H4" i="4"/>
  <c r="G4" i="4"/>
  <c r="E4" i="4"/>
  <c r="D4" i="4"/>
  <c r="N3" i="4"/>
  <c r="M3" i="4"/>
  <c r="K3" i="4"/>
  <c r="J3" i="4"/>
  <c r="H3" i="4"/>
  <c r="G3" i="4"/>
  <c r="E3" i="4"/>
  <c r="D3" i="4"/>
  <c r="N2" i="4"/>
  <c r="M2" i="4"/>
  <c r="K2" i="4"/>
  <c r="J2" i="4"/>
  <c r="H2" i="4"/>
  <c r="G2" i="4"/>
  <c r="E2" i="4"/>
  <c r="D2" i="4"/>
  <c r="N1" i="4"/>
  <c r="M1" i="4"/>
  <c r="K1" i="4"/>
  <c r="J1" i="4"/>
  <c r="H1" i="4"/>
  <c r="G1" i="4"/>
  <c r="E1" i="4"/>
  <c r="D1" i="4"/>
  <c r="E652" i="13"/>
  <c r="E651" i="13"/>
  <c r="H649" i="12"/>
  <c r="H648" i="12"/>
  <c r="H647" i="12"/>
  <c r="H646" i="12"/>
  <c r="H645" i="12"/>
  <c r="H644" i="12"/>
  <c r="H643" i="12"/>
  <c r="H642" i="12"/>
  <c r="H641" i="12"/>
  <c r="H640" i="12"/>
  <c r="H639" i="12"/>
  <c r="H638" i="12"/>
  <c r="H637" i="12"/>
  <c r="H636" i="12"/>
  <c r="H635" i="12"/>
  <c r="H634" i="12"/>
  <c r="H633" i="12"/>
  <c r="H632" i="12"/>
  <c r="H631" i="12"/>
  <c r="H630" i="12"/>
  <c r="H629" i="12"/>
  <c r="H628" i="12"/>
  <c r="H627" i="12"/>
  <c r="H626" i="12"/>
  <c r="H625" i="12"/>
  <c r="H624" i="12"/>
  <c r="H623" i="12"/>
  <c r="H622" i="12"/>
  <c r="H621" i="12"/>
  <c r="H620" i="12"/>
  <c r="H619" i="12"/>
  <c r="H618" i="12"/>
  <c r="H617" i="12"/>
  <c r="H616" i="12"/>
  <c r="H615" i="12"/>
  <c r="H614" i="12"/>
  <c r="H613" i="12"/>
  <c r="H612" i="12"/>
  <c r="H611" i="12"/>
  <c r="H610" i="12"/>
  <c r="H609" i="12"/>
  <c r="H608" i="12"/>
  <c r="H607" i="12"/>
  <c r="H606" i="12"/>
  <c r="H605" i="12"/>
  <c r="H604" i="12"/>
  <c r="H603" i="12"/>
  <c r="H602" i="12"/>
  <c r="H601" i="12"/>
  <c r="H600" i="12"/>
  <c r="H599" i="12"/>
  <c r="H598" i="12"/>
  <c r="H597" i="12"/>
  <c r="H596" i="12"/>
  <c r="H595" i="12"/>
  <c r="H594" i="12"/>
  <c r="H593" i="12"/>
  <c r="H592" i="12"/>
  <c r="H591" i="12"/>
  <c r="H590" i="12"/>
  <c r="H589" i="12"/>
  <c r="H588" i="12"/>
  <c r="H587" i="12"/>
  <c r="H586" i="12"/>
  <c r="H585" i="12"/>
  <c r="H584" i="12"/>
  <c r="H583" i="12"/>
  <c r="H582" i="12"/>
  <c r="H581" i="12"/>
  <c r="H580" i="12"/>
  <c r="H579" i="12"/>
  <c r="H578" i="12"/>
  <c r="H577" i="12"/>
  <c r="H576" i="12"/>
  <c r="H575" i="12"/>
  <c r="H574" i="12"/>
  <c r="H573" i="12"/>
  <c r="H572" i="12"/>
  <c r="H571" i="12"/>
  <c r="H570" i="12"/>
  <c r="H569" i="12"/>
  <c r="H568" i="12"/>
  <c r="H567" i="12"/>
  <c r="H566" i="12"/>
  <c r="H565" i="12"/>
  <c r="H564" i="12"/>
  <c r="H563" i="12"/>
  <c r="H562" i="12"/>
  <c r="H561" i="12"/>
  <c r="H560" i="12"/>
  <c r="H559" i="12"/>
  <c r="H558" i="12"/>
  <c r="H557" i="12"/>
  <c r="H556" i="12"/>
  <c r="H555" i="12"/>
  <c r="I554" i="12"/>
  <c r="F555" i="13" s="1"/>
  <c r="H554" i="12"/>
  <c r="I553" i="12"/>
  <c r="F554" i="13" s="1"/>
  <c r="H553" i="12"/>
  <c r="I552" i="12"/>
  <c r="F553" i="13" s="1"/>
  <c r="H552" i="12"/>
  <c r="I551" i="12"/>
  <c r="F552" i="13" s="1"/>
  <c r="H551" i="12"/>
  <c r="I550" i="12"/>
  <c r="F551" i="13" s="1"/>
  <c r="H550" i="12"/>
  <c r="I549" i="12"/>
  <c r="F550" i="13" s="1"/>
  <c r="H549" i="12"/>
  <c r="I548" i="12"/>
  <c r="F549" i="13" s="1"/>
  <c r="H548" i="12"/>
  <c r="I547" i="12"/>
  <c r="F548" i="13" s="1"/>
  <c r="H547" i="12"/>
  <c r="I546" i="12"/>
  <c r="F547" i="13" s="1"/>
  <c r="H546" i="12"/>
  <c r="I545" i="12"/>
  <c r="F546" i="13" s="1"/>
  <c r="H545" i="12"/>
  <c r="I544" i="12"/>
  <c r="F545" i="13" s="1"/>
  <c r="H544" i="12"/>
  <c r="I543" i="12"/>
  <c r="F544" i="13" s="1"/>
  <c r="H543" i="12"/>
  <c r="I542" i="12"/>
  <c r="F543" i="13" s="1"/>
  <c r="H542" i="12"/>
  <c r="I541" i="12"/>
  <c r="F542" i="13" s="1"/>
  <c r="H541" i="12"/>
  <c r="I540" i="12"/>
  <c r="F541" i="13" s="1"/>
  <c r="H540" i="12"/>
  <c r="I539" i="12"/>
  <c r="F540" i="13" s="1"/>
  <c r="H539" i="12"/>
  <c r="I538" i="12"/>
  <c r="F539" i="13" s="1"/>
  <c r="H538" i="12"/>
  <c r="I537" i="12"/>
  <c r="F538" i="13" s="1"/>
  <c r="H537" i="12"/>
  <c r="I536" i="12"/>
  <c r="F537" i="13" s="1"/>
  <c r="H536" i="12"/>
  <c r="I535" i="12"/>
  <c r="F536" i="13" s="1"/>
  <c r="H535" i="12"/>
  <c r="I534" i="12"/>
  <c r="F535" i="13" s="1"/>
  <c r="H534" i="12"/>
  <c r="I533" i="12"/>
  <c r="F534" i="13" s="1"/>
  <c r="H533" i="12"/>
  <c r="I532" i="12"/>
  <c r="F533" i="13" s="1"/>
  <c r="H532" i="12"/>
  <c r="I531" i="12"/>
  <c r="F532" i="13" s="1"/>
  <c r="H531" i="12"/>
  <c r="I530" i="12"/>
  <c r="F531" i="13" s="1"/>
  <c r="H530" i="12"/>
  <c r="I529" i="12"/>
  <c r="F530" i="13" s="1"/>
  <c r="H529" i="12"/>
  <c r="I528" i="12"/>
  <c r="F529" i="13" s="1"/>
  <c r="H528" i="12"/>
  <c r="I527" i="12"/>
  <c r="F528" i="13" s="1"/>
  <c r="H527" i="12"/>
  <c r="I526" i="12"/>
  <c r="F527" i="13" s="1"/>
  <c r="H526" i="12"/>
  <c r="I525" i="12"/>
  <c r="F526" i="13" s="1"/>
  <c r="H525" i="12"/>
  <c r="I524" i="12"/>
  <c r="F525" i="13" s="1"/>
  <c r="H524" i="12"/>
  <c r="I523" i="12"/>
  <c r="F524" i="13" s="1"/>
  <c r="H523" i="12"/>
  <c r="I522" i="12"/>
  <c r="F523" i="13" s="1"/>
  <c r="H522" i="12"/>
  <c r="I521" i="12"/>
  <c r="F522" i="13" s="1"/>
  <c r="H521" i="12"/>
  <c r="I520" i="12"/>
  <c r="F521" i="13" s="1"/>
  <c r="H520" i="12"/>
  <c r="I519" i="12"/>
  <c r="F520" i="13" s="1"/>
  <c r="H519" i="12"/>
  <c r="I518" i="12"/>
  <c r="F519" i="13" s="1"/>
  <c r="H518" i="12"/>
  <c r="I517" i="12"/>
  <c r="F518" i="13" s="1"/>
  <c r="H517" i="12"/>
  <c r="I516" i="12"/>
  <c r="F517" i="13" s="1"/>
  <c r="H516" i="12"/>
  <c r="I515" i="12"/>
  <c r="F516" i="13" s="1"/>
  <c r="H515" i="12"/>
  <c r="I514" i="12"/>
  <c r="F515" i="13" s="1"/>
  <c r="H514" i="12"/>
  <c r="I513" i="12"/>
  <c r="F514" i="13" s="1"/>
  <c r="H513" i="12"/>
  <c r="I512" i="12"/>
  <c r="F513" i="13" s="1"/>
  <c r="H512" i="12"/>
  <c r="I511" i="12"/>
  <c r="F512" i="13" s="1"/>
  <c r="H511" i="12"/>
  <c r="I510" i="12"/>
  <c r="F511" i="13" s="1"/>
  <c r="H510" i="12"/>
  <c r="I509" i="12"/>
  <c r="F510" i="13" s="1"/>
  <c r="H509" i="12"/>
  <c r="I508" i="12"/>
  <c r="F509" i="13" s="1"/>
  <c r="H508" i="12"/>
  <c r="I507" i="12"/>
  <c r="F508" i="13" s="1"/>
  <c r="H507" i="12"/>
  <c r="I506" i="12"/>
  <c r="F507" i="13" s="1"/>
  <c r="H506" i="12"/>
  <c r="I505" i="12"/>
  <c r="F506" i="13" s="1"/>
  <c r="H505" i="12"/>
  <c r="I504" i="12"/>
  <c r="F505" i="13" s="1"/>
  <c r="H504" i="12"/>
  <c r="I503" i="12"/>
  <c r="F504" i="13" s="1"/>
  <c r="H503" i="12"/>
  <c r="I502" i="12"/>
  <c r="F503" i="13" s="1"/>
  <c r="H502" i="12"/>
  <c r="I501" i="12"/>
  <c r="F502" i="13" s="1"/>
  <c r="H501" i="12"/>
  <c r="I500" i="12"/>
  <c r="F501" i="13" s="1"/>
  <c r="H500" i="12"/>
  <c r="I499" i="12"/>
  <c r="F500" i="13" s="1"/>
  <c r="H499" i="12"/>
  <c r="I498" i="12"/>
  <c r="F499" i="13" s="1"/>
  <c r="H498" i="12"/>
  <c r="I497" i="12"/>
  <c r="F498" i="13" s="1"/>
  <c r="H497" i="12"/>
  <c r="I496" i="12"/>
  <c r="F497" i="13" s="1"/>
  <c r="H496" i="12"/>
  <c r="I495" i="12"/>
  <c r="F496" i="13" s="1"/>
  <c r="H495" i="12"/>
  <c r="I494" i="12"/>
  <c r="F495" i="13" s="1"/>
  <c r="H494" i="12"/>
  <c r="I493" i="12"/>
  <c r="F494" i="13" s="1"/>
  <c r="H493" i="12"/>
  <c r="I492" i="12"/>
  <c r="F493" i="13" s="1"/>
  <c r="H492" i="12"/>
  <c r="I491" i="12"/>
  <c r="F492" i="13" s="1"/>
  <c r="H491" i="12"/>
  <c r="I490" i="12"/>
  <c r="F491" i="13" s="1"/>
  <c r="H490" i="12"/>
  <c r="I489" i="12"/>
  <c r="F490" i="13" s="1"/>
  <c r="H489" i="12"/>
  <c r="I488" i="12"/>
  <c r="F489" i="13" s="1"/>
  <c r="H488" i="12"/>
  <c r="I487" i="12"/>
  <c r="F488" i="13" s="1"/>
  <c r="H487" i="12"/>
  <c r="I486" i="12"/>
  <c r="F487" i="13" s="1"/>
  <c r="H486" i="12"/>
  <c r="I485" i="12"/>
  <c r="F486" i="13" s="1"/>
  <c r="H485" i="12"/>
  <c r="I484" i="12"/>
  <c r="F485" i="13" s="1"/>
  <c r="H484" i="12"/>
  <c r="I483" i="12"/>
  <c r="F484" i="13" s="1"/>
  <c r="H483" i="12"/>
  <c r="I482" i="12"/>
  <c r="F483" i="13" s="1"/>
  <c r="H482" i="12"/>
  <c r="I481" i="12"/>
  <c r="F482" i="13" s="1"/>
  <c r="H481" i="12"/>
  <c r="I480" i="12"/>
  <c r="F481" i="13" s="1"/>
  <c r="H480" i="12"/>
  <c r="I479" i="12"/>
  <c r="F480" i="13" s="1"/>
  <c r="H479" i="12"/>
  <c r="I478" i="12"/>
  <c r="F479" i="13" s="1"/>
  <c r="H478" i="12"/>
  <c r="I477" i="12"/>
  <c r="F478" i="13" s="1"/>
  <c r="H477" i="12"/>
  <c r="I476" i="12"/>
  <c r="F477" i="13" s="1"/>
  <c r="H476" i="12"/>
  <c r="I475" i="12"/>
  <c r="F476" i="13" s="1"/>
  <c r="H475" i="12"/>
  <c r="I474" i="12"/>
  <c r="F475" i="13" s="1"/>
  <c r="H474" i="12"/>
  <c r="I473" i="12"/>
  <c r="F474" i="13" s="1"/>
  <c r="H473" i="12"/>
  <c r="I472" i="12"/>
  <c r="F473" i="13" s="1"/>
  <c r="H472" i="12"/>
  <c r="I471" i="12"/>
  <c r="F472" i="13" s="1"/>
  <c r="H471" i="12"/>
  <c r="I470" i="12"/>
  <c r="F471" i="13" s="1"/>
  <c r="H470" i="12"/>
  <c r="I469" i="12"/>
  <c r="F470" i="13" s="1"/>
  <c r="H469" i="12"/>
  <c r="I468" i="12"/>
  <c r="F469" i="13" s="1"/>
  <c r="H468" i="12"/>
  <c r="I467" i="12"/>
  <c r="F468" i="13" s="1"/>
  <c r="H467" i="12"/>
  <c r="I466" i="12"/>
  <c r="F467" i="13" s="1"/>
  <c r="H466" i="12"/>
  <c r="I465" i="12"/>
  <c r="F466" i="13" s="1"/>
  <c r="H465" i="12"/>
  <c r="I464" i="12"/>
  <c r="F465" i="13" s="1"/>
  <c r="H464" i="12"/>
  <c r="I463" i="12"/>
  <c r="F464" i="13" s="1"/>
  <c r="H463" i="12"/>
  <c r="I462" i="12"/>
  <c r="F463" i="13" s="1"/>
  <c r="H462" i="12"/>
  <c r="I461" i="12"/>
  <c r="F462" i="13" s="1"/>
  <c r="H461" i="12"/>
  <c r="I460" i="12"/>
  <c r="F461" i="13" s="1"/>
  <c r="H460" i="12"/>
  <c r="I459" i="12"/>
  <c r="F460" i="13" s="1"/>
  <c r="H459" i="12"/>
  <c r="I458" i="12"/>
  <c r="F459" i="13" s="1"/>
  <c r="H458" i="12"/>
  <c r="I457" i="12"/>
  <c r="F458" i="13" s="1"/>
  <c r="H457" i="12"/>
  <c r="I456" i="12"/>
  <c r="F457" i="13" s="1"/>
  <c r="H456" i="12"/>
  <c r="I455" i="12"/>
  <c r="F456" i="13" s="1"/>
  <c r="H455" i="12"/>
  <c r="I454" i="12"/>
  <c r="F455" i="13" s="1"/>
  <c r="H454" i="12"/>
  <c r="I453" i="12"/>
  <c r="F454" i="13" s="1"/>
  <c r="H453" i="12"/>
  <c r="I452" i="12"/>
  <c r="F453" i="13" s="1"/>
  <c r="H452" i="12"/>
  <c r="I451" i="12"/>
  <c r="F452" i="13" s="1"/>
  <c r="H451" i="12"/>
  <c r="I450" i="12"/>
  <c r="F451" i="13" s="1"/>
  <c r="H450" i="12"/>
  <c r="I449" i="12"/>
  <c r="F450" i="13" s="1"/>
  <c r="H449" i="12"/>
  <c r="I448" i="12"/>
  <c r="F449" i="13" s="1"/>
  <c r="H448" i="12"/>
  <c r="I447" i="12"/>
  <c r="F448" i="13" s="1"/>
  <c r="H447" i="12"/>
  <c r="I446" i="12"/>
  <c r="F447" i="13" s="1"/>
  <c r="H446" i="12"/>
  <c r="I445" i="12"/>
  <c r="F446" i="13" s="1"/>
  <c r="H445" i="12"/>
  <c r="I444" i="12"/>
  <c r="F445" i="13" s="1"/>
  <c r="H444" i="12"/>
  <c r="I443" i="12"/>
  <c r="F444" i="13" s="1"/>
  <c r="H443" i="12"/>
  <c r="I442" i="12"/>
  <c r="F443" i="13" s="1"/>
  <c r="H442" i="12"/>
  <c r="I441" i="12"/>
  <c r="F442" i="13" s="1"/>
  <c r="H441" i="12"/>
  <c r="I440" i="12"/>
  <c r="F441" i="13" s="1"/>
  <c r="H440" i="12"/>
  <c r="I439" i="12"/>
  <c r="F440" i="13" s="1"/>
  <c r="H439" i="12"/>
  <c r="I438" i="12"/>
  <c r="F439" i="13" s="1"/>
  <c r="H438" i="12"/>
  <c r="I437" i="12"/>
  <c r="F438" i="13" s="1"/>
  <c r="H437" i="12"/>
  <c r="I436" i="12"/>
  <c r="F437" i="13" s="1"/>
  <c r="H436" i="12"/>
  <c r="I435" i="12"/>
  <c r="F436" i="13" s="1"/>
  <c r="H435" i="12"/>
  <c r="I434" i="12"/>
  <c r="F435" i="13" s="1"/>
  <c r="H434" i="12"/>
  <c r="I433" i="12"/>
  <c r="F434" i="13" s="1"/>
  <c r="H433" i="12"/>
  <c r="I432" i="12"/>
  <c r="F433" i="13" s="1"/>
  <c r="H432" i="12"/>
  <c r="I431" i="12"/>
  <c r="F432" i="13" s="1"/>
  <c r="H431" i="12"/>
  <c r="I430" i="12"/>
  <c r="F431" i="13" s="1"/>
  <c r="H430" i="12"/>
  <c r="I429" i="12"/>
  <c r="F430" i="13" s="1"/>
  <c r="H429" i="12"/>
  <c r="I428" i="12"/>
  <c r="F429" i="13" s="1"/>
  <c r="H428" i="12"/>
  <c r="I427" i="12"/>
  <c r="F428" i="13" s="1"/>
  <c r="H427" i="12"/>
  <c r="I426" i="12"/>
  <c r="F427" i="13" s="1"/>
  <c r="H426" i="12"/>
  <c r="I425" i="12"/>
  <c r="F426" i="13" s="1"/>
  <c r="H425" i="12"/>
  <c r="I424" i="12"/>
  <c r="F425" i="13" s="1"/>
  <c r="H424" i="12"/>
  <c r="I423" i="12"/>
  <c r="F424" i="13" s="1"/>
  <c r="H423" i="12"/>
  <c r="I422" i="12"/>
  <c r="F423" i="13" s="1"/>
  <c r="H422" i="12"/>
  <c r="I421" i="12"/>
  <c r="F422" i="13" s="1"/>
  <c r="H421" i="12"/>
  <c r="I420" i="12"/>
  <c r="F421" i="13" s="1"/>
  <c r="H420" i="12"/>
  <c r="I419" i="12"/>
  <c r="F420" i="13" s="1"/>
  <c r="H419" i="12"/>
  <c r="I418" i="12"/>
  <c r="F419" i="13" s="1"/>
  <c r="H418" i="12"/>
  <c r="I417" i="12"/>
  <c r="F418" i="13" s="1"/>
  <c r="H417" i="12"/>
  <c r="I416" i="12"/>
  <c r="F417" i="13" s="1"/>
  <c r="H416" i="12"/>
  <c r="I415" i="12"/>
  <c r="F416" i="13" s="1"/>
  <c r="H415" i="12"/>
  <c r="I414" i="12"/>
  <c r="F415" i="13" s="1"/>
  <c r="H414" i="12"/>
  <c r="I413" i="12"/>
  <c r="F414" i="13" s="1"/>
  <c r="H413" i="12"/>
  <c r="I412" i="12"/>
  <c r="F413" i="13" s="1"/>
  <c r="H412" i="12"/>
  <c r="I411" i="12"/>
  <c r="F412" i="13" s="1"/>
  <c r="H411" i="12"/>
  <c r="I410" i="12"/>
  <c r="F411" i="13" s="1"/>
  <c r="H410" i="12"/>
  <c r="I409" i="12"/>
  <c r="F410" i="13" s="1"/>
  <c r="H409" i="12"/>
  <c r="I408" i="12"/>
  <c r="F409" i="13" s="1"/>
  <c r="H408" i="12"/>
  <c r="I407" i="12"/>
  <c r="F408" i="13" s="1"/>
  <c r="H407" i="12"/>
  <c r="I406" i="12"/>
  <c r="F407" i="13" s="1"/>
  <c r="H406" i="12"/>
  <c r="I405" i="12"/>
  <c r="F406" i="13" s="1"/>
  <c r="H405" i="12"/>
  <c r="I404" i="12"/>
  <c r="F405" i="13" s="1"/>
  <c r="H404" i="12"/>
  <c r="I403" i="12"/>
  <c r="F404" i="13" s="1"/>
  <c r="H403" i="12"/>
  <c r="I402" i="12"/>
  <c r="F403" i="13" s="1"/>
  <c r="H402" i="12"/>
  <c r="I401" i="12"/>
  <c r="F402" i="13" s="1"/>
  <c r="H401" i="12"/>
  <c r="I400" i="12"/>
  <c r="F401" i="13" s="1"/>
  <c r="H400" i="12"/>
  <c r="I399" i="12"/>
  <c r="F400" i="13" s="1"/>
  <c r="H399" i="12"/>
  <c r="I398" i="12"/>
  <c r="F399" i="13" s="1"/>
  <c r="H398" i="12"/>
  <c r="I397" i="12"/>
  <c r="F398" i="13" s="1"/>
  <c r="H397" i="12"/>
  <c r="I396" i="12"/>
  <c r="F397" i="13" s="1"/>
  <c r="H396" i="12"/>
  <c r="I395" i="12"/>
  <c r="F396" i="13" s="1"/>
  <c r="H395" i="12"/>
  <c r="I394" i="12"/>
  <c r="F395" i="13" s="1"/>
  <c r="H394" i="12"/>
  <c r="I393" i="12"/>
  <c r="F394" i="13" s="1"/>
  <c r="H393" i="12"/>
  <c r="I392" i="12"/>
  <c r="F393" i="13" s="1"/>
  <c r="H392" i="12"/>
  <c r="I391" i="12"/>
  <c r="F392" i="13" s="1"/>
  <c r="H391" i="12"/>
  <c r="I390" i="12"/>
  <c r="F391" i="13" s="1"/>
  <c r="H390" i="12"/>
  <c r="I389" i="12"/>
  <c r="F390" i="13" s="1"/>
  <c r="H389" i="12"/>
  <c r="I388" i="12"/>
  <c r="F389" i="13" s="1"/>
  <c r="H388" i="12"/>
  <c r="I387" i="12"/>
  <c r="F388" i="13" s="1"/>
  <c r="H387" i="12"/>
  <c r="I386" i="12"/>
  <c r="F387" i="13" s="1"/>
  <c r="H386" i="12"/>
  <c r="I385" i="12"/>
  <c r="F386" i="13" s="1"/>
  <c r="H385" i="12"/>
  <c r="I384" i="12"/>
  <c r="F385" i="13" s="1"/>
  <c r="H384" i="12"/>
  <c r="I383" i="12"/>
  <c r="F384" i="13" s="1"/>
  <c r="H383" i="12"/>
  <c r="I382" i="12"/>
  <c r="F383" i="13" s="1"/>
  <c r="H382" i="12"/>
  <c r="I381" i="12"/>
  <c r="F382" i="13" s="1"/>
  <c r="H381" i="12"/>
  <c r="I380" i="12"/>
  <c r="F381" i="13" s="1"/>
  <c r="H380" i="12"/>
  <c r="I379" i="12"/>
  <c r="F380" i="13" s="1"/>
  <c r="H379" i="12"/>
  <c r="I378" i="12"/>
  <c r="F379" i="13" s="1"/>
  <c r="H378" i="12"/>
  <c r="I377" i="12"/>
  <c r="F378" i="13" s="1"/>
  <c r="H377" i="12"/>
  <c r="I376" i="12"/>
  <c r="F377" i="13" s="1"/>
  <c r="H376" i="12"/>
  <c r="I375" i="12"/>
  <c r="F376" i="13" s="1"/>
  <c r="H375" i="12"/>
  <c r="I374" i="12"/>
  <c r="F375" i="13" s="1"/>
  <c r="H374" i="12"/>
  <c r="I373" i="12"/>
  <c r="F374" i="13" s="1"/>
  <c r="H373" i="12"/>
  <c r="I372" i="12"/>
  <c r="F373" i="13" s="1"/>
  <c r="H372" i="12"/>
  <c r="I371" i="12"/>
  <c r="F372" i="13" s="1"/>
  <c r="H371" i="12"/>
  <c r="I370" i="12"/>
  <c r="F371" i="13" s="1"/>
  <c r="H370" i="12"/>
  <c r="I369" i="12"/>
  <c r="F370" i="13" s="1"/>
  <c r="H369" i="12"/>
  <c r="I368" i="12"/>
  <c r="F369" i="13" s="1"/>
  <c r="H368" i="12"/>
  <c r="I367" i="12"/>
  <c r="F368" i="13" s="1"/>
  <c r="H367" i="12"/>
  <c r="I366" i="12"/>
  <c r="F367" i="13" s="1"/>
  <c r="H366" i="12"/>
  <c r="I365" i="12"/>
  <c r="F366" i="13" s="1"/>
  <c r="H365" i="12"/>
  <c r="I364" i="12"/>
  <c r="F365" i="13" s="1"/>
  <c r="H364" i="12"/>
  <c r="I363" i="12"/>
  <c r="F364" i="13" s="1"/>
  <c r="H363" i="12"/>
  <c r="I362" i="12"/>
  <c r="F363" i="13" s="1"/>
  <c r="H362" i="12"/>
  <c r="I361" i="12"/>
  <c r="F362" i="13" s="1"/>
  <c r="H361" i="12"/>
  <c r="I360" i="12"/>
  <c r="F361" i="13" s="1"/>
  <c r="H360" i="12"/>
  <c r="I359" i="12"/>
  <c r="F360" i="13" s="1"/>
  <c r="H359" i="12"/>
  <c r="I358" i="12"/>
  <c r="F359" i="13" s="1"/>
  <c r="H358" i="12"/>
  <c r="I357" i="12"/>
  <c r="F358" i="13" s="1"/>
  <c r="H357" i="12"/>
  <c r="I356" i="12"/>
  <c r="F357" i="13" s="1"/>
  <c r="H356" i="12"/>
  <c r="I355" i="12"/>
  <c r="F356" i="13" s="1"/>
  <c r="H355" i="12"/>
  <c r="I354" i="12"/>
  <c r="F355" i="13" s="1"/>
  <c r="H354" i="12"/>
  <c r="I353" i="12"/>
  <c r="F354" i="13" s="1"/>
  <c r="H353" i="12"/>
  <c r="I352" i="12"/>
  <c r="F353" i="13" s="1"/>
  <c r="H352" i="12"/>
  <c r="I351" i="12"/>
  <c r="F352" i="13" s="1"/>
  <c r="H351" i="12"/>
  <c r="I350" i="12"/>
  <c r="F351" i="13" s="1"/>
  <c r="H350" i="12"/>
  <c r="I349" i="12"/>
  <c r="F350" i="13" s="1"/>
  <c r="H349" i="12"/>
  <c r="I348" i="12"/>
  <c r="F349" i="13" s="1"/>
  <c r="H348" i="12"/>
  <c r="I347" i="12"/>
  <c r="F348" i="13" s="1"/>
  <c r="H347" i="12"/>
  <c r="I346" i="12"/>
  <c r="F347" i="13" s="1"/>
  <c r="H346" i="12"/>
  <c r="I345" i="12"/>
  <c r="F346" i="13" s="1"/>
  <c r="H345" i="12"/>
  <c r="I344" i="12"/>
  <c r="F345" i="13" s="1"/>
  <c r="H344" i="12"/>
  <c r="I343" i="12"/>
  <c r="F344" i="13" s="1"/>
  <c r="H343" i="12"/>
  <c r="I342" i="12"/>
  <c r="F343" i="13" s="1"/>
  <c r="H342" i="12"/>
  <c r="I341" i="12"/>
  <c r="F342" i="13" s="1"/>
  <c r="H341" i="12"/>
  <c r="I340" i="12"/>
  <c r="F341" i="13" s="1"/>
  <c r="H340" i="12"/>
  <c r="I339" i="12"/>
  <c r="F340" i="13" s="1"/>
  <c r="H339" i="12"/>
  <c r="I338" i="12"/>
  <c r="F339" i="13" s="1"/>
  <c r="H338" i="12"/>
  <c r="I337" i="12"/>
  <c r="F338" i="13" s="1"/>
  <c r="H337" i="12"/>
  <c r="I336" i="12"/>
  <c r="F337" i="13" s="1"/>
  <c r="H336" i="12"/>
  <c r="I335" i="12"/>
  <c r="F336" i="13" s="1"/>
  <c r="H335" i="12"/>
  <c r="I334" i="12"/>
  <c r="F335" i="13" s="1"/>
  <c r="H334" i="12"/>
  <c r="I333" i="12"/>
  <c r="F334" i="13" s="1"/>
  <c r="H333" i="12"/>
  <c r="I332" i="12"/>
  <c r="F333" i="13" s="1"/>
  <c r="H332" i="12"/>
  <c r="I331" i="12"/>
  <c r="F332" i="13" s="1"/>
  <c r="H331" i="12"/>
  <c r="I330" i="12"/>
  <c r="F331" i="13" s="1"/>
  <c r="H330" i="12"/>
  <c r="I329" i="12"/>
  <c r="F330" i="13" s="1"/>
  <c r="H329" i="12"/>
  <c r="I328" i="12"/>
  <c r="F329" i="13" s="1"/>
  <c r="H328" i="12"/>
  <c r="I327" i="12"/>
  <c r="F328" i="13" s="1"/>
  <c r="H327" i="12"/>
  <c r="I326" i="12"/>
  <c r="F327" i="13" s="1"/>
  <c r="H326" i="12"/>
  <c r="I325" i="12"/>
  <c r="F326" i="13" s="1"/>
  <c r="H325" i="12"/>
  <c r="I324" i="12"/>
  <c r="F325" i="13" s="1"/>
  <c r="H324" i="12"/>
  <c r="I323" i="12"/>
  <c r="F324" i="13" s="1"/>
  <c r="H323" i="12"/>
  <c r="I322" i="12"/>
  <c r="F323" i="13" s="1"/>
  <c r="H322" i="12"/>
  <c r="I321" i="12"/>
  <c r="F322" i="13" s="1"/>
  <c r="H321" i="12"/>
  <c r="I320" i="12"/>
  <c r="F321" i="13" s="1"/>
  <c r="H320" i="12"/>
  <c r="I319" i="12"/>
  <c r="F320" i="13" s="1"/>
  <c r="H319" i="12"/>
  <c r="I318" i="12"/>
  <c r="F319" i="13" s="1"/>
  <c r="H318" i="12"/>
  <c r="I317" i="12"/>
  <c r="F318" i="13" s="1"/>
  <c r="H317" i="12"/>
  <c r="I316" i="12"/>
  <c r="F317" i="13" s="1"/>
  <c r="H316" i="12"/>
  <c r="I315" i="12"/>
  <c r="F316" i="13" s="1"/>
  <c r="H315" i="12"/>
  <c r="I314" i="12"/>
  <c r="F315" i="13" s="1"/>
  <c r="H314" i="12"/>
  <c r="I313" i="12"/>
  <c r="F314" i="13" s="1"/>
  <c r="H313" i="12"/>
  <c r="I312" i="12"/>
  <c r="F313" i="13" s="1"/>
  <c r="H312" i="12"/>
  <c r="I311" i="12"/>
  <c r="F312" i="13" s="1"/>
  <c r="H311" i="12"/>
  <c r="I310" i="12"/>
  <c r="F311" i="13" s="1"/>
  <c r="H310" i="12"/>
  <c r="I309" i="12"/>
  <c r="F310" i="13" s="1"/>
  <c r="H309" i="12"/>
  <c r="I308" i="12"/>
  <c r="F309" i="13" s="1"/>
  <c r="H308" i="12"/>
  <c r="I307" i="12"/>
  <c r="F308" i="13" s="1"/>
  <c r="H307" i="12"/>
  <c r="I306" i="12"/>
  <c r="F307" i="13" s="1"/>
  <c r="H306" i="12"/>
  <c r="I305" i="12"/>
  <c r="F306" i="13" s="1"/>
  <c r="H305" i="12"/>
  <c r="I304" i="12"/>
  <c r="F305" i="13" s="1"/>
  <c r="H304" i="12"/>
  <c r="I303" i="12"/>
  <c r="F304" i="13" s="1"/>
  <c r="H303" i="12"/>
  <c r="I302" i="12"/>
  <c r="F303" i="13" s="1"/>
  <c r="H302" i="12"/>
  <c r="I301" i="12"/>
  <c r="F302" i="13" s="1"/>
  <c r="H301" i="12"/>
  <c r="I300" i="12"/>
  <c r="F301" i="13" s="1"/>
  <c r="H300" i="12"/>
  <c r="I299" i="12"/>
  <c r="F300" i="13" s="1"/>
  <c r="H299" i="12"/>
  <c r="I298" i="12"/>
  <c r="F299" i="13" s="1"/>
  <c r="H298" i="12"/>
  <c r="I297" i="12"/>
  <c r="F298" i="13" s="1"/>
  <c r="H297" i="12"/>
  <c r="I296" i="12"/>
  <c r="F297" i="13" s="1"/>
  <c r="H296" i="12"/>
  <c r="I295" i="12"/>
  <c r="F296" i="13" s="1"/>
  <c r="H295" i="12"/>
  <c r="I294" i="12"/>
  <c r="F295" i="13" s="1"/>
  <c r="H294" i="12"/>
  <c r="I293" i="12"/>
  <c r="F294" i="13" s="1"/>
  <c r="H293" i="12"/>
  <c r="I292" i="12"/>
  <c r="F293" i="13" s="1"/>
  <c r="H292" i="12"/>
  <c r="I291" i="12"/>
  <c r="F292" i="13" s="1"/>
  <c r="H291" i="12"/>
  <c r="I290" i="12"/>
  <c r="F291" i="13" s="1"/>
  <c r="H290" i="12"/>
  <c r="I289" i="12"/>
  <c r="F290" i="13" s="1"/>
  <c r="H289" i="12"/>
  <c r="I288" i="12"/>
  <c r="F289" i="13" s="1"/>
  <c r="H288" i="12"/>
  <c r="I287" i="12"/>
  <c r="F288" i="13" s="1"/>
  <c r="H287" i="12"/>
  <c r="I286" i="12"/>
  <c r="F287" i="13" s="1"/>
  <c r="H286" i="12"/>
  <c r="I285" i="12"/>
  <c r="F286" i="13" s="1"/>
  <c r="H285" i="12"/>
  <c r="I284" i="12"/>
  <c r="F285" i="13" s="1"/>
  <c r="H284" i="12"/>
  <c r="I283" i="12"/>
  <c r="F284" i="13" s="1"/>
  <c r="H283" i="12"/>
  <c r="I282" i="12"/>
  <c r="F283" i="13" s="1"/>
  <c r="H282" i="12"/>
  <c r="I281" i="12"/>
  <c r="F282" i="13" s="1"/>
  <c r="H281" i="12"/>
  <c r="I280" i="12"/>
  <c r="F281" i="13" s="1"/>
  <c r="H280" i="12"/>
  <c r="I279" i="12"/>
  <c r="F280" i="13" s="1"/>
  <c r="H279" i="12"/>
  <c r="I278" i="12"/>
  <c r="F279" i="13" s="1"/>
  <c r="H278" i="12"/>
  <c r="I277" i="12"/>
  <c r="F278" i="13" s="1"/>
  <c r="H277" i="12"/>
  <c r="I276" i="12"/>
  <c r="F277" i="13" s="1"/>
  <c r="H276" i="12"/>
  <c r="I275" i="12"/>
  <c r="F276" i="13" s="1"/>
  <c r="H275" i="12"/>
  <c r="I274" i="12"/>
  <c r="F275" i="13" s="1"/>
  <c r="H274" i="12"/>
  <c r="I273" i="12"/>
  <c r="F274" i="13" s="1"/>
  <c r="H273" i="12"/>
  <c r="I272" i="12"/>
  <c r="F273" i="13" s="1"/>
  <c r="H272" i="12"/>
  <c r="I271" i="12"/>
  <c r="F272" i="13" s="1"/>
  <c r="H271" i="12"/>
  <c r="I270" i="12"/>
  <c r="F271" i="13" s="1"/>
  <c r="H270" i="12"/>
  <c r="I269" i="12"/>
  <c r="F270" i="13" s="1"/>
  <c r="H269" i="12"/>
  <c r="I268" i="12"/>
  <c r="F269" i="13" s="1"/>
  <c r="H268" i="12"/>
  <c r="I267" i="12"/>
  <c r="F268" i="13" s="1"/>
  <c r="H267" i="12"/>
  <c r="I266" i="12"/>
  <c r="F267" i="13" s="1"/>
  <c r="H266" i="12"/>
  <c r="I265" i="12"/>
  <c r="F266" i="13" s="1"/>
  <c r="H265" i="12"/>
  <c r="I264" i="12"/>
  <c r="F265" i="13" s="1"/>
  <c r="H264" i="12"/>
  <c r="I263" i="12"/>
  <c r="F264" i="13" s="1"/>
  <c r="H263" i="12"/>
  <c r="I262" i="12"/>
  <c r="F263" i="13" s="1"/>
  <c r="H262" i="12"/>
  <c r="I261" i="12"/>
  <c r="F262" i="13" s="1"/>
  <c r="H261" i="12"/>
  <c r="I260" i="12"/>
  <c r="F261" i="13" s="1"/>
  <c r="H260" i="12"/>
  <c r="I259" i="12"/>
  <c r="F260" i="13" s="1"/>
  <c r="H259" i="12"/>
  <c r="I258" i="12"/>
  <c r="F259" i="13" s="1"/>
  <c r="H258" i="12"/>
  <c r="I257" i="12"/>
  <c r="F258" i="13" s="1"/>
  <c r="H257" i="12"/>
  <c r="I256" i="12"/>
  <c r="F257" i="13" s="1"/>
  <c r="H256" i="12"/>
  <c r="I255" i="12"/>
  <c r="F256" i="13" s="1"/>
  <c r="H255" i="12"/>
  <c r="I254" i="12"/>
  <c r="F255" i="13" s="1"/>
  <c r="H254" i="12"/>
  <c r="I253" i="12"/>
  <c r="F254" i="13" s="1"/>
  <c r="H253" i="12"/>
  <c r="I252" i="12"/>
  <c r="F253" i="13" s="1"/>
  <c r="H252" i="12"/>
  <c r="I251" i="12"/>
  <c r="F252" i="13" s="1"/>
  <c r="H251" i="12"/>
  <c r="I250" i="12"/>
  <c r="F251" i="13" s="1"/>
  <c r="H250" i="12"/>
  <c r="I249" i="12"/>
  <c r="F250" i="13" s="1"/>
  <c r="H249" i="12"/>
  <c r="I248" i="12"/>
  <c r="F249" i="13" s="1"/>
  <c r="H248" i="12"/>
  <c r="I247" i="12"/>
  <c r="F248" i="13" s="1"/>
  <c r="H247" i="12"/>
  <c r="I246" i="12"/>
  <c r="F247" i="13" s="1"/>
  <c r="H246" i="12"/>
  <c r="I245" i="12"/>
  <c r="F246" i="13" s="1"/>
  <c r="H245" i="12"/>
  <c r="I244" i="12"/>
  <c r="F245" i="13" s="1"/>
  <c r="H244" i="12"/>
  <c r="I243" i="12"/>
  <c r="F244" i="13" s="1"/>
  <c r="H243" i="12"/>
  <c r="I242" i="12"/>
  <c r="F243" i="13" s="1"/>
  <c r="H242" i="12"/>
  <c r="I241" i="12"/>
  <c r="F242" i="13" s="1"/>
  <c r="H241" i="12"/>
  <c r="I240" i="12"/>
  <c r="F241" i="13" s="1"/>
  <c r="H240" i="12"/>
  <c r="I239" i="12"/>
  <c r="F240" i="13" s="1"/>
  <c r="H239" i="12"/>
  <c r="I238" i="12"/>
  <c r="F239" i="13" s="1"/>
  <c r="H238" i="12"/>
  <c r="I237" i="12"/>
  <c r="F238" i="13" s="1"/>
  <c r="H237" i="12"/>
  <c r="I236" i="12"/>
  <c r="F237" i="13" s="1"/>
  <c r="H236" i="12"/>
  <c r="I235" i="12"/>
  <c r="F236" i="13" s="1"/>
  <c r="H235" i="12"/>
  <c r="I234" i="12"/>
  <c r="F235" i="13" s="1"/>
  <c r="H234" i="12"/>
  <c r="I233" i="12"/>
  <c r="F234" i="13" s="1"/>
  <c r="H233" i="12"/>
  <c r="I232" i="12"/>
  <c r="F233" i="13" s="1"/>
  <c r="H232" i="12"/>
  <c r="I231" i="12"/>
  <c r="F232" i="13" s="1"/>
  <c r="H231" i="12"/>
  <c r="I230" i="12"/>
  <c r="F231" i="13" s="1"/>
  <c r="H230" i="12"/>
  <c r="I229" i="12"/>
  <c r="F230" i="13" s="1"/>
  <c r="H229" i="12"/>
  <c r="I228" i="12"/>
  <c r="F229" i="13" s="1"/>
  <c r="H228" i="12"/>
  <c r="I227" i="12"/>
  <c r="F228" i="13" s="1"/>
  <c r="H227" i="12"/>
  <c r="I226" i="12"/>
  <c r="F227" i="13" s="1"/>
  <c r="H226" i="12"/>
  <c r="I225" i="12"/>
  <c r="F226" i="13" s="1"/>
  <c r="H225" i="12"/>
  <c r="I224" i="12"/>
  <c r="F225" i="13" s="1"/>
  <c r="H224" i="12"/>
  <c r="I223" i="12"/>
  <c r="F224" i="13" s="1"/>
  <c r="H223" i="12"/>
  <c r="I222" i="12"/>
  <c r="F223" i="13" s="1"/>
  <c r="H222" i="12"/>
  <c r="I221" i="12"/>
  <c r="F222" i="13" s="1"/>
  <c r="H221" i="12"/>
  <c r="I220" i="12"/>
  <c r="F221" i="13" s="1"/>
  <c r="H220" i="12"/>
  <c r="I219" i="12"/>
  <c r="F220" i="13" s="1"/>
  <c r="H219" i="12"/>
  <c r="I218" i="12"/>
  <c r="F219" i="13" s="1"/>
  <c r="H218" i="12"/>
  <c r="I217" i="12"/>
  <c r="F218" i="13" s="1"/>
  <c r="H217" i="12"/>
  <c r="I216" i="12"/>
  <c r="F217" i="13" s="1"/>
  <c r="H216" i="12"/>
  <c r="I215" i="12"/>
  <c r="F216" i="13" s="1"/>
  <c r="H215" i="12"/>
  <c r="I214" i="12"/>
  <c r="F215" i="13" s="1"/>
  <c r="H214" i="12"/>
  <c r="I213" i="12"/>
  <c r="F214" i="13" s="1"/>
  <c r="H213" i="12"/>
  <c r="I212" i="12"/>
  <c r="F213" i="13" s="1"/>
  <c r="H212" i="12"/>
  <c r="I211" i="12"/>
  <c r="F212" i="13" s="1"/>
  <c r="H211" i="12"/>
  <c r="I210" i="12"/>
  <c r="F211" i="13" s="1"/>
  <c r="H210" i="12"/>
  <c r="I209" i="12"/>
  <c r="F210" i="13" s="1"/>
  <c r="H209" i="12"/>
  <c r="I208" i="12"/>
  <c r="F209" i="13" s="1"/>
  <c r="H208" i="12"/>
  <c r="I207" i="12"/>
  <c r="F208" i="13" s="1"/>
  <c r="H207" i="12"/>
  <c r="I206" i="12"/>
  <c r="F207" i="13" s="1"/>
  <c r="H206" i="12"/>
  <c r="I205" i="12"/>
  <c r="F206" i="13" s="1"/>
  <c r="H205" i="12"/>
  <c r="I204" i="12"/>
  <c r="F205" i="13" s="1"/>
  <c r="H204" i="12"/>
  <c r="I203" i="12"/>
  <c r="F204" i="13" s="1"/>
  <c r="H203" i="12"/>
  <c r="I202" i="12"/>
  <c r="F203" i="13" s="1"/>
  <c r="H202" i="12"/>
  <c r="I201" i="12"/>
  <c r="F202" i="13" s="1"/>
  <c r="H201" i="12"/>
  <c r="I200" i="12"/>
  <c r="F201" i="13" s="1"/>
  <c r="H200" i="12"/>
  <c r="I199" i="12"/>
  <c r="F200" i="13" s="1"/>
  <c r="H199" i="12"/>
  <c r="I198" i="12"/>
  <c r="F199" i="13" s="1"/>
  <c r="H198" i="12"/>
  <c r="I197" i="12"/>
  <c r="F198" i="13" s="1"/>
  <c r="H197" i="12"/>
  <c r="I196" i="12"/>
  <c r="F197" i="13" s="1"/>
  <c r="H196" i="12"/>
  <c r="I195" i="12"/>
  <c r="F196" i="13" s="1"/>
  <c r="H195" i="12"/>
  <c r="I194" i="12"/>
  <c r="F195" i="13" s="1"/>
  <c r="H194" i="12"/>
  <c r="I193" i="12"/>
  <c r="F194" i="13" s="1"/>
  <c r="H193" i="12"/>
  <c r="I192" i="12"/>
  <c r="F193" i="13" s="1"/>
  <c r="H192" i="12"/>
  <c r="I191" i="12"/>
  <c r="F192" i="13" s="1"/>
  <c r="H191" i="12"/>
  <c r="I190" i="12"/>
  <c r="F191" i="13" s="1"/>
  <c r="H190" i="12"/>
  <c r="I189" i="12"/>
  <c r="F190" i="13" s="1"/>
  <c r="H189" i="12"/>
  <c r="I188" i="12"/>
  <c r="F189" i="13" s="1"/>
  <c r="H188" i="12"/>
  <c r="I187" i="12"/>
  <c r="F188" i="13" s="1"/>
  <c r="H187" i="12"/>
  <c r="I186" i="12"/>
  <c r="F187" i="13" s="1"/>
  <c r="H186" i="12"/>
  <c r="I185" i="12"/>
  <c r="F186" i="13" s="1"/>
  <c r="H185" i="12"/>
  <c r="I184" i="12"/>
  <c r="F185" i="13" s="1"/>
  <c r="H184" i="12"/>
  <c r="I183" i="12"/>
  <c r="F184" i="13" s="1"/>
  <c r="H183" i="12"/>
  <c r="I182" i="12"/>
  <c r="F183" i="13" s="1"/>
  <c r="H182" i="12"/>
  <c r="I181" i="12"/>
  <c r="F182" i="13" s="1"/>
  <c r="H181" i="12"/>
  <c r="I180" i="12"/>
  <c r="F181" i="13" s="1"/>
  <c r="H180" i="12"/>
  <c r="I179" i="12"/>
  <c r="F180" i="13" s="1"/>
  <c r="H179" i="12"/>
  <c r="I178" i="12"/>
  <c r="F179" i="13" s="1"/>
  <c r="H178" i="12"/>
  <c r="I177" i="12"/>
  <c r="F178" i="13" s="1"/>
  <c r="H177" i="12"/>
  <c r="I176" i="12"/>
  <c r="F177" i="13" s="1"/>
  <c r="H176" i="12"/>
  <c r="I175" i="12"/>
  <c r="F176" i="13" s="1"/>
  <c r="H175" i="12"/>
  <c r="I174" i="12"/>
  <c r="F175" i="13" s="1"/>
  <c r="H174" i="12"/>
  <c r="I173" i="12"/>
  <c r="F174" i="13" s="1"/>
  <c r="H173" i="12"/>
  <c r="I172" i="12"/>
  <c r="F173" i="13" s="1"/>
  <c r="H172" i="12"/>
  <c r="I171" i="12"/>
  <c r="F172" i="13" s="1"/>
  <c r="H171" i="12"/>
  <c r="I170" i="12"/>
  <c r="F171" i="13" s="1"/>
  <c r="H170" i="12"/>
  <c r="I169" i="12"/>
  <c r="F170" i="13" s="1"/>
  <c r="H169" i="12"/>
  <c r="I168" i="12"/>
  <c r="F169" i="13" s="1"/>
  <c r="H168" i="12"/>
  <c r="I167" i="12"/>
  <c r="F168" i="13" s="1"/>
  <c r="H167" i="12"/>
  <c r="I166" i="12"/>
  <c r="F167" i="13" s="1"/>
  <c r="H166" i="12"/>
  <c r="I165" i="12"/>
  <c r="F166" i="13" s="1"/>
  <c r="H165" i="12"/>
  <c r="I164" i="12"/>
  <c r="F165" i="13" s="1"/>
  <c r="H164" i="12"/>
  <c r="I163" i="12"/>
  <c r="F164" i="13" s="1"/>
  <c r="H163" i="12"/>
  <c r="I162" i="12"/>
  <c r="F163" i="13" s="1"/>
  <c r="H162" i="12"/>
  <c r="I161" i="12"/>
  <c r="F162" i="13" s="1"/>
  <c r="H161" i="12"/>
  <c r="I160" i="12"/>
  <c r="F161" i="13" s="1"/>
  <c r="H160" i="12"/>
  <c r="I159" i="12"/>
  <c r="F160" i="13" s="1"/>
  <c r="H159" i="12"/>
  <c r="I158" i="12"/>
  <c r="F159" i="13" s="1"/>
  <c r="H158" i="12"/>
  <c r="I157" i="12"/>
  <c r="F158" i="13" s="1"/>
  <c r="H157" i="12"/>
  <c r="I156" i="12"/>
  <c r="F157" i="13" s="1"/>
  <c r="H156" i="12"/>
  <c r="I155" i="12"/>
  <c r="F156" i="13" s="1"/>
  <c r="H155" i="12"/>
  <c r="I154" i="12"/>
  <c r="F155" i="13" s="1"/>
  <c r="H154" i="12"/>
  <c r="I153" i="12"/>
  <c r="F154" i="13" s="1"/>
  <c r="H153" i="12"/>
  <c r="I152" i="12"/>
  <c r="F153" i="13" s="1"/>
  <c r="H152" i="12"/>
  <c r="I151" i="12"/>
  <c r="F152" i="13" s="1"/>
  <c r="H151" i="12"/>
  <c r="I150" i="12"/>
  <c r="F151" i="13" s="1"/>
  <c r="H150" i="12"/>
  <c r="I149" i="12"/>
  <c r="F150" i="13" s="1"/>
  <c r="H149" i="12"/>
  <c r="I148" i="12"/>
  <c r="F149" i="13" s="1"/>
  <c r="H148" i="12"/>
  <c r="I147" i="12"/>
  <c r="F148" i="13" s="1"/>
  <c r="H147" i="12"/>
  <c r="I146" i="12"/>
  <c r="F147" i="13" s="1"/>
  <c r="H146" i="12"/>
  <c r="I145" i="12"/>
  <c r="F146" i="13" s="1"/>
  <c r="H145" i="12"/>
  <c r="I144" i="12"/>
  <c r="F145" i="13" s="1"/>
  <c r="H144" i="12"/>
  <c r="I143" i="12"/>
  <c r="F144" i="13" s="1"/>
  <c r="H143" i="12"/>
  <c r="I142" i="12"/>
  <c r="F143" i="13" s="1"/>
  <c r="H142" i="12"/>
  <c r="I141" i="12"/>
  <c r="F142" i="13" s="1"/>
  <c r="H141" i="12"/>
  <c r="I140" i="12"/>
  <c r="F141" i="13" s="1"/>
  <c r="H140" i="12"/>
  <c r="I139" i="12"/>
  <c r="F140" i="13" s="1"/>
  <c r="H139" i="12"/>
  <c r="I138" i="12"/>
  <c r="F139" i="13" s="1"/>
  <c r="H138" i="12"/>
  <c r="I137" i="12"/>
  <c r="F138" i="13" s="1"/>
  <c r="H137" i="12"/>
  <c r="I136" i="12"/>
  <c r="F137" i="13" s="1"/>
  <c r="H136" i="12"/>
  <c r="I135" i="12"/>
  <c r="F136" i="13" s="1"/>
  <c r="H135" i="12"/>
  <c r="I134" i="12"/>
  <c r="F135" i="13" s="1"/>
  <c r="H134" i="12"/>
  <c r="I133" i="12"/>
  <c r="F134" i="13" s="1"/>
  <c r="H133" i="12"/>
  <c r="I132" i="12"/>
  <c r="F133" i="13" s="1"/>
  <c r="H132" i="12"/>
  <c r="I131" i="12"/>
  <c r="F132" i="13" s="1"/>
  <c r="H131" i="12"/>
  <c r="I130" i="12"/>
  <c r="F131" i="13" s="1"/>
  <c r="H130" i="12"/>
  <c r="I129" i="12"/>
  <c r="F130" i="13" s="1"/>
  <c r="H129" i="12"/>
  <c r="I128" i="12"/>
  <c r="F129" i="13" s="1"/>
  <c r="H128" i="12"/>
  <c r="I127" i="12"/>
  <c r="F128" i="13" s="1"/>
  <c r="H127" i="12"/>
  <c r="I126" i="12"/>
  <c r="F127" i="13" s="1"/>
  <c r="H126" i="12"/>
  <c r="I125" i="12"/>
  <c r="F126" i="13" s="1"/>
  <c r="H125" i="12"/>
  <c r="I124" i="12"/>
  <c r="F125" i="13" s="1"/>
  <c r="H124" i="12"/>
  <c r="I123" i="12"/>
  <c r="F124" i="13" s="1"/>
  <c r="H123" i="12"/>
  <c r="I122" i="12"/>
  <c r="F123" i="13" s="1"/>
  <c r="AR123" i="13" s="1"/>
  <c r="H122" i="12"/>
  <c r="I121" i="12"/>
  <c r="F122" i="13" s="1"/>
  <c r="AR122" i="13" s="1"/>
  <c r="H121" i="12"/>
  <c r="I120" i="12"/>
  <c r="F121" i="13" s="1"/>
  <c r="AR121" i="13" s="1"/>
  <c r="H120" i="12"/>
  <c r="I119" i="12"/>
  <c r="F120" i="13" s="1"/>
  <c r="AR120" i="13" s="1"/>
  <c r="H119" i="12"/>
  <c r="I118" i="12"/>
  <c r="F119" i="13" s="1"/>
  <c r="AR119" i="13" s="1"/>
  <c r="H118" i="12"/>
  <c r="I117" i="12"/>
  <c r="F118" i="13" s="1"/>
  <c r="AR118" i="13" s="1"/>
  <c r="H117" i="12"/>
  <c r="I116" i="12"/>
  <c r="F117" i="13" s="1"/>
  <c r="AR117" i="13" s="1"/>
  <c r="H116" i="12"/>
  <c r="I115" i="12"/>
  <c r="F116" i="13" s="1"/>
  <c r="AR116" i="13" s="1"/>
  <c r="H115" i="12"/>
  <c r="I114" i="12"/>
  <c r="F115" i="13" s="1"/>
  <c r="AR115" i="13" s="1"/>
  <c r="H114" i="12"/>
  <c r="I113" i="12"/>
  <c r="F114" i="13" s="1"/>
  <c r="AR114" i="13" s="1"/>
  <c r="H113" i="12"/>
  <c r="I112" i="12"/>
  <c r="F113" i="13" s="1"/>
  <c r="AR113" i="13" s="1"/>
  <c r="H112" i="12"/>
  <c r="I111" i="12"/>
  <c r="F112" i="13" s="1"/>
  <c r="AR112" i="13" s="1"/>
  <c r="H111" i="12"/>
  <c r="I110" i="12"/>
  <c r="F111" i="13" s="1"/>
  <c r="AR111" i="13" s="1"/>
  <c r="H110" i="12"/>
  <c r="I109" i="12"/>
  <c r="F110" i="13" s="1"/>
  <c r="AR110" i="13" s="1"/>
  <c r="H109" i="12"/>
  <c r="I108" i="12"/>
  <c r="F109" i="13" s="1"/>
  <c r="AR109" i="13" s="1"/>
  <c r="H108" i="12"/>
  <c r="I107" i="12"/>
  <c r="F108" i="13" s="1"/>
  <c r="AR108" i="13" s="1"/>
  <c r="H107" i="12"/>
  <c r="I106" i="12"/>
  <c r="F107" i="13" s="1"/>
  <c r="AR107" i="13" s="1"/>
  <c r="H106" i="12"/>
  <c r="I105" i="12"/>
  <c r="F106" i="13" s="1"/>
  <c r="AR106" i="13" s="1"/>
  <c r="H105" i="12"/>
  <c r="I104" i="12"/>
  <c r="F105" i="13" s="1"/>
  <c r="AR105" i="13" s="1"/>
  <c r="H104" i="12"/>
  <c r="I103" i="12"/>
  <c r="F104" i="13" s="1"/>
  <c r="AR104" i="13" s="1"/>
  <c r="H103" i="12"/>
  <c r="I102" i="12"/>
  <c r="F103" i="13" s="1"/>
  <c r="AR103" i="13" s="1"/>
  <c r="H102" i="12"/>
  <c r="I101" i="12"/>
  <c r="F102" i="13" s="1"/>
  <c r="AR102" i="13" s="1"/>
  <c r="H101" i="12"/>
  <c r="I100" i="12"/>
  <c r="F101" i="13" s="1"/>
  <c r="AR101" i="13" s="1"/>
  <c r="H100" i="12"/>
  <c r="I99" i="12"/>
  <c r="F100" i="13" s="1"/>
  <c r="AR100" i="13" s="1"/>
  <c r="H99" i="12"/>
  <c r="I98" i="12"/>
  <c r="F99" i="13" s="1"/>
  <c r="H98" i="12"/>
  <c r="I97" i="12"/>
  <c r="F98" i="13" s="1"/>
  <c r="H97" i="12"/>
  <c r="I96" i="12"/>
  <c r="F97" i="13" s="1"/>
  <c r="H96" i="12"/>
  <c r="I95" i="12"/>
  <c r="F96" i="13" s="1"/>
  <c r="H95" i="12"/>
  <c r="I94" i="12"/>
  <c r="F95" i="13" s="1"/>
  <c r="H94" i="12"/>
  <c r="I93" i="12"/>
  <c r="F94" i="13" s="1"/>
  <c r="H93" i="12"/>
  <c r="I92" i="12"/>
  <c r="F93" i="13" s="1"/>
  <c r="H92" i="12"/>
  <c r="I91" i="12"/>
  <c r="F92" i="13" s="1"/>
  <c r="H91" i="12"/>
  <c r="I90" i="12"/>
  <c r="F91" i="13" s="1"/>
  <c r="H90" i="12"/>
  <c r="I89" i="12"/>
  <c r="F90" i="13" s="1"/>
  <c r="H89" i="12"/>
  <c r="I88" i="12"/>
  <c r="F89" i="13" s="1"/>
  <c r="H88" i="12"/>
  <c r="I87" i="12"/>
  <c r="F88" i="13" s="1"/>
  <c r="H87" i="12"/>
  <c r="I86" i="12"/>
  <c r="F87" i="13" s="1"/>
  <c r="H86" i="12"/>
  <c r="I85" i="12"/>
  <c r="F86" i="13" s="1"/>
  <c r="H85" i="12"/>
  <c r="I84" i="12"/>
  <c r="F85" i="13" s="1"/>
  <c r="H84" i="12"/>
  <c r="I83" i="12"/>
  <c r="F84" i="13" s="1"/>
  <c r="H83" i="12"/>
  <c r="I82" i="12"/>
  <c r="F83" i="13" s="1"/>
  <c r="H82" i="12"/>
  <c r="I81" i="12"/>
  <c r="F82" i="13" s="1"/>
  <c r="H81" i="12"/>
  <c r="I80" i="12"/>
  <c r="F81" i="13" s="1"/>
  <c r="H80" i="12"/>
  <c r="I79" i="12"/>
  <c r="F80" i="13" s="1"/>
  <c r="H79" i="12"/>
  <c r="I78" i="12"/>
  <c r="F79" i="13" s="1"/>
  <c r="H78" i="12"/>
  <c r="I77" i="12"/>
  <c r="F78" i="13" s="1"/>
  <c r="H77" i="12"/>
  <c r="I76" i="12"/>
  <c r="F77" i="13" s="1"/>
  <c r="H76" i="12"/>
  <c r="I75" i="12"/>
  <c r="F76" i="13" s="1"/>
  <c r="H75" i="12"/>
  <c r="I74" i="12"/>
  <c r="F75" i="13" s="1"/>
  <c r="H74" i="12"/>
  <c r="I73" i="12"/>
  <c r="F74" i="13" s="1"/>
  <c r="H73" i="12"/>
  <c r="I72" i="12"/>
  <c r="F73" i="13" s="1"/>
  <c r="H72" i="12"/>
  <c r="I71" i="12"/>
  <c r="F72" i="13" s="1"/>
  <c r="H71" i="12"/>
  <c r="I70" i="12"/>
  <c r="F71" i="13" s="1"/>
  <c r="H70" i="12"/>
  <c r="I69" i="12"/>
  <c r="F70" i="13" s="1"/>
  <c r="H69" i="12"/>
  <c r="I68" i="12"/>
  <c r="F69" i="13" s="1"/>
  <c r="H68" i="12"/>
  <c r="I67" i="12"/>
  <c r="F68" i="13" s="1"/>
  <c r="H67" i="12"/>
  <c r="I66" i="12"/>
  <c r="F67" i="13" s="1"/>
  <c r="H66" i="12"/>
  <c r="I65" i="12"/>
  <c r="F66" i="13" s="1"/>
  <c r="H65" i="12"/>
  <c r="I64" i="12"/>
  <c r="F65" i="13" s="1"/>
  <c r="H64" i="12"/>
  <c r="I63" i="12"/>
  <c r="F64" i="13" s="1"/>
  <c r="H63" i="12"/>
  <c r="I62" i="12"/>
  <c r="F63" i="13" s="1"/>
  <c r="H62" i="12"/>
  <c r="I61" i="12"/>
  <c r="F62" i="13" s="1"/>
  <c r="H61" i="12"/>
  <c r="I60" i="12"/>
  <c r="F61" i="13" s="1"/>
  <c r="H60" i="12"/>
  <c r="I59" i="12"/>
  <c r="F60" i="13" s="1"/>
  <c r="H59" i="12"/>
  <c r="I58" i="12"/>
  <c r="F59" i="13" s="1"/>
  <c r="H58" i="12"/>
  <c r="I57" i="12"/>
  <c r="F58" i="13" s="1"/>
  <c r="H57" i="12"/>
  <c r="I56" i="12"/>
  <c r="F57" i="13" s="1"/>
  <c r="H56" i="12"/>
  <c r="I55" i="12"/>
  <c r="F56" i="13" s="1"/>
  <c r="H55" i="12"/>
  <c r="I54" i="12"/>
  <c r="F55" i="13" s="1"/>
  <c r="H54" i="12"/>
  <c r="I53" i="12"/>
  <c r="F54" i="13" s="1"/>
  <c r="H53" i="12"/>
  <c r="I52" i="12"/>
  <c r="F53" i="13" s="1"/>
  <c r="H52" i="12"/>
  <c r="I51" i="12"/>
  <c r="F52" i="13" s="1"/>
  <c r="H51" i="12"/>
  <c r="I50" i="12"/>
  <c r="F51" i="13" s="1"/>
  <c r="H50" i="12"/>
  <c r="I49" i="12"/>
  <c r="F50" i="13" s="1"/>
  <c r="H49" i="12"/>
  <c r="I48" i="12"/>
  <c r="F49" i="13" s="1"/>
  <c r="H48" i="12"/>
  <c r="I47" i="12"/>
  <c r="F48" i="13" s="1"/>
  <c r="H47" i="12"/>
  <c r="I46" i="12"/>
  <c r="F47" i="13" s="1"/>
  <c r="H46" i="12"/>
  <c r="I45" i="12"/>
  <c r="F46" i="13" s="1"/>
  <c r="H45" i="12"/>
  <c r="I44" i="12"/>
  <c r="F45" i="13" s="1"/>
  <c r="H44" i="12"/>
  <c r="I43" i="12"/>
  <c r="F44" i="13" s="1"/>
  <c r="H43" i="12"/>
  <c r="I42" i="12"/>
  <c r="F43" i="13" s="1"/>
  <c r="H42" i="12"/>
  <c r="I41" i="12"/>
  <c r="F42" i="13" s="1"/>
  <c r="H41" i="12"/>
  <c r="I40" i="12"/>
  <c r="F41" i="13" s="1"/>
  <c r="H40" i="12"/>
  <c r="I39" i="12"/>
  <c r="F40" i="13" s="1"/>
  <c r="H39" i="12"/>
  <c r="I38" i="12"/>
  <c r="F39" i="13" s="1"/>
  <c r="H38" i="12"/>
  <c r="I37" i="12"/>
  <c r="F38" i="13" s="1"/>
  <c r="H37" i="12"/>
  <c r="I36" i="12"/>
  <c r="F37" i="13" s="1"/>
  <c r="H36" i="12"/>
  <c r="I35" i="12"/>
  <c r="F36" i="13" s="1"/>
  <c r="H35" i="12"/>
  <c r="I34" i="12"/>
  <c r="F35" i="13" s="1"/>
  <c r="H34" i="12"/>
  <c r="I33" i="12"/>
  <c r="F34" i="13" s="1"/>
  <c r="H33" i="12"/>
  <c r="I32" i="12"/>
  <c r="F33" i="13" s="1"/>
  <c r="H32" i="12"/>
  <c r="I31" i="12"/>
  <c r="F32" i="13" s="1"/>
  <c r="H31" i="12"/>
  <c r="I30" i="12"/>
  <c r="F31" i="13" s="1"/>
  <c r="H30" i="12"/>
  <c r="I29" i="12"/>
  <c r="F30" i="13" s="1"/>
  <c r="H29" i="12"/>
  <c r="I28" i="12"/>
  <c r="F29" i="13" s="1"/>
  <c r="H28" i="12"/>
  <c r="I27" i="12"/>
  <c r="F28" i="13" s="1"/>
  <c r="H27" i="12"/>
  <c r="I26" i="12"/>
  <c r="F27" i="13" s="1"/>
  <c r="H26" i="12"/>
  <c r="I25" i="12"/>
  <c r="F26" i="13" s="1"/>
  <c r="H25" i="12"/>
  <c r="I24" i="12"/>
  <c r="F25" i="13" s="1"/>
  <c r="H24" i="12"/>
  <c r="I23" i="12"/>
  <c r="F24" i="13" s="1"/>
  <c r="H23" i="12"/>
  <c r="I22" i="12"/>
  <c r="F23" i="13" s="1"/>
  <c r="H22" i="12"/>
  <c r="I21" i="12"/>
  <c r="F22" i="13" s="1"/>
  <c r="H21" i="12"/>
  <c r="I20" i="12"/>
  <c r="F21" i="13" s="1"/>
  <c r="H20" i="12"/>
  <c r="I19" i="12"/>
  <c r="F20" i="13" s="1"/>
  <c r="H19" i="12"/>
  <c r="I18" i="12"/>
  <c r="F19" i="13" s="1"/>
  <c r="H18" i="12"/>
  <c r="I17" i="12"/>
  <c r="F18" i="13" s="1"/>
  <c r="H17" i="12"/>
  <c r="I16" i="12"/>
  <c r="F17" i="13" s="1"/>
  <c r="H16" i="12"/>
  <c r="I15" i="12"/>
  <c r="F16" i="13" s="1"/>
  <c r="H15" i="12"/>
  <c r="I14" i="12"/>
  <c r="F15" i="13" s="1"/>
  <c r="H14" i="12"/>
  <c r="I13" i="12"/>
  <c r="F14" i="13" s="1"/>
  <c r="H13" i="12"/>
  <c r="I12" i="12"/>
  <c r="F13" i="13" s="1"/>
  <c r="H12" i="12"/>
  <c r="I11" i="12"/>
  <c r="F12" i="13" s="1"/>
  <c r="H11" i="12"/>
  <c r="I10" i="12"/>
  <c r="F11" i="13" s="1"/>
  <c r="H10" i="12"/>
  <c r="I9" i="12"/>
  <c r="F10" i="13" s="1"/>
  <c r="H9" i="12"/>
  <c r="I8" i="12"/>
  <c r="F9" i="13" s="1"/>
  <c r="H8" i="12"/>
  <c r="I7" i="12"/>
  <c r="F8" i="13" s="1"/>
  <c r="H7" i="12"/>
  <c r="I6" i="12"/>
  <c r="F7" i="13" s="1"/>
  <c r="H6" i="12"/>
  <c r="I5" i="12"/>
  <c r="F6" i="13" s="1"/>
  <c r="H5" i="12"/>
  <c r="I4" i="12"/>
  <c r="F5" i="13" s="1"/>
  <c r="H4" i="12"/>
  <c r="I3" i="12"/>
  <c r="F4" i="13" s="1"/>
  <c r="H3" i="12"/>
  <c r="S16" i="11"/>
  <c r="Q16" i="11"/>
  <c r="G651" i="8"/>
  <c r="F651" i="8"/>
  <c r="G650" i="8"/>
  <c r="F650" i="8"/>
  <c r="G649" i="8"/>
  <c r="F649" i="8"/>
  <c r="G648" i="8"/>
  <c r="F648" i="8"/>
  <c r="G647" i="8"/>
  <c r="E647" i="8"/>
  <c r="G646" i="8"/>
  <c r="E646" i="8"/>
  <c r="G645" i="8"/>
  <c r="E645" i="8"/>
  <c r="G644" i="8"/>
  <c r="E644" i="8"/>
  <c r="G643" i="8"/>
  <c r="E643" i="8"/>
  <c r="G642" i="8"/>
  <c r="E642" i="8"/>
  <c r="G641" i="8"/>
  <c r="E641" i="8"/>
  <c r="G640" i="8"/>
  <c r="E640" i="8"/>
  <c r="G639" i="8"/>
  <c r="E639" i="8"/>
  <c r="G638" i="8"/>
  <c r="E638" i="8"/>
  <c r="G637" i="8"/>
  <c r="E637" i="8"/>
  <c r="G636" i="8"/>
  <c r="E636" i="8"/>
  <c r="G635" i="8"/>
  <c r="F635" i="8"/>
  <c r="G634" i="8"/>
  <c r="F634" i="8"/>
  <c r="G633" i="8"/>
  <c r="F633" i="8"/>
  <c r="G632" i="8"/>
  <c r="F632" i="8"/>
  <c r="G631" i="8"/>
  <c r="F631" i="8"/>
  <c r="G630" i="8"/>
  <c r="F630" i="8"/>
  <c r="G629" i="8"/>
  <c r="F629" i="8"/>
  <c r="G628" i="8"/>
  <c r="F628" i="8"/>
  <c r="G627" i="8"/>
  <c r="F627" i="8"/>
  <c r="G626" i="8"/>
  <c r="F626" i="8"/>
  <c r="G625" i="8"/>
  <c r="F625" i="8"/>
  <c r="G624" i="8"/>
  <c r="F624" i="8"/>
  <c r="G623" i="8"/>
  <c r="E623" i="8"/>
  <c r="G622" i="8"/>
  <c r="E622" i="8"/>
  <c r="G621" i="8"/>
  <c r="E621" i="8"/>
  <c r="G620" i="8"/>
  <c r="E620" i="8"/>
  <c r="G619" i="8"/>
  <c r="E619" i="8"/>
  <c r="G618" i="8"/>
  <c r="E618" i="8"/>
  <c r="G617" i="8"/>
  <c r="E617" i="8"/>
  <c r="G616" i="8"/>
  <c r="E616" i="8"/>
  <c r="G615" i="8"/>
  <c r="E615" i="8"/>
  <c r="G614" i="8"/>
  <c r="E614" i="8"/>
  <c r="G613" i="8"/>
  <c r="E613" i="8"/>
  <c r="G612" i="8"/>
  <c r="E612" i="8"/>
  <c r="G611" i="8"/>
  <c r="F611" i="8"/>
  <c r="G610" i="8"/>
  <c r="F610" i="8"/>
  <c r="G609" i="8"/>
  <c r="F609" i="8"/>
  <c r="G608" i="8"/>
  <c r="F608" i="8"/>
  <c r="G607" i="8"/>
  <c r="F607" i="8"/>
  <c r="G606" i="8"/>
  <c r="F606" i="8"/>
  <c r="G605" i="8"/>
  <c r="F605" i="8"/>
  <c r="G604" i="8"/>
  <c r="F604" i="8"/>
  <c r="G603" i="8"/>
  <c r="F603" i="8"/>
  <c r="G602" i="8"/>
  <c r="F602" i="8"/>
  <c r="G601" i="8"/>
  <c r="F601" i="8"/>
  <c r="G600" i="8"/>
  <c r="F600" i="8"/>
  <c r="G599" i="8"/>
  <c r="E599" i="8"/>
  <c r="G598" i="8"/>
  <c r="E598" i="8"/>
  <c r="G597" i="8"/>
  <c r="E597" i="8"/>
  <c r="G596" i="8"/>
  <c r="E596" i="8"/>
  <c r="G595" i="8"/>
  <c r="E595" i="8"/>
  <c r="G594" i="8"/>
  <c r="E594" i="8"/>
  <c r="G593" i="8"/>
  <c r="E593" i="8"/>
  <c r="G592" i="8"/>
  <c r="E592" i="8"/>
  <c r="G591" i="8"/>
  <c r="E591" i="8"/>
  <c r="G590" i="8"/>
  <c r="E590" i="8"/>
  <c r="G589" i="8"/>
  <c r="E589" i="8"/>
  <c r="G588" i="8"/>
  <c r="E588" i="8"/>
  <c r="G587" i="8"/>
  <c r="F587" i="8"/>
  <c r="G586" i="8"/>
  <c r="F586" i="8"/>
  <c r="G585" i="8"/>
  <c r="F585" i="8"/>
  <c r="G584" i="8"/>
  <c r="F584" i="8"/>
  <c r="G583" i="8"/>
  <c r="F583" i="8"/>
  <c r="G582" i="8"/>
  <c r="F582" i="8"/>
  <c r="G581" i="8"/>
  <c r="F581" i="8"/>
  <c r="G580" i="8"/>
  <c r="F580" i="8"/>
  <c r="G579" i="8"/>
  <c r="F579" i="8"/>
  <c r="G578" i="8"/>
  <c r="F578" i="8"/>
  <c r="G577" i="8"/>
  <c r="F577" i="8"/>
  <c r="G576" i="8"/>
  <c r="F576" i="8"/>
  <c r="G575" i="8"/>
  <c r="F575" i="8"/>
  <c r="G574" i="8"/>
  <c r="F574" i="8"/>
  <c r="G573" i="8"/>
  <c r="F573" i="8"/>
  <c r="G572" i="8"/>
  <c r="F572" i="8"/>
  <c r="G571" i="8"/>
  <c r="F571" i="8"/>
  <c r="G570" i="8"/>
  <c r="F570" i="8"/>
  <c r="G569" i="8"/>
  <c r="F569" i="8"/>
  <c r="G568" i="8"/>
  <c r="F568" i="8"/>
  <c r="G567" i="8"/>
  <c r="F567" i="8"/>
  <c r="G566" i="8"/>
  <c r="F566" i="8"/>
  <c r="G565" i="8"/>
  <c r="F565" i="8"/>
  <c r="G564" i="8"/>
  <c r="F564" i="8"/>
  <c r="G563" i="8"/>
  <c r="F563" i="8"/>
  <c r="G562" i="8"/>
  <c r="F562" i="8"/>
  <c r="G561" i="8"/>
  <c r="F561" i="8"/>
  <c r="G560" i="8"/>
  <c r="F560" i="8"/>
  <c r="G559" i="8"/>
  <c r="F559" i="8"/>
  <c r="G558" i="8"/>
  <c r="F558" i="8"/>
  <c r="G557" i="8"/>
  <c r="F557" i="8"/>
  <c r="G556" i="8"/>
  <c r="F556" i="8"/>
  <c r="G555" i="8"/>
  <c r="F555" i="8"/>
  <c r="G554" i="8"/>
  <c r="F554" i="8"/>
  <c r="G553" i="8"/>
  <c r="F553" i="8"/>
  <c r="G552" i="8"/>
  <c r="F552" i="8"/>
  <c r="G551" i="8"/>
  <c r="F551" i="8"/>
  <c r="G550" i="8"/>
  <c r="F550" i="8"/>
  <c r="G549" i="8"/>
  <c r="F549" i="8"/>
  <c r="G548" i="8"/>
  <c r="F548" i="8"/>
  <c r="G547" i="8"/>
  <c r="F547" i="8"/>
  <c r="G546" i="8"/>
  <c r="F546" i="8"/>
  <c r="G545" i="8"/>
  <c r="F545" i="8"/>
  <c r="G544" i="8"/>
  <c r="F544" i="8"/>
  <c r="G543" i="8"/>
  <c r="F543" i="8"/>
  <c r="G542" i="8"/>
  <c r="F542" i="8"/>
  <c r="G541" i="8"/>
  <c r="F541" i="8"/>
  <c r="G540" i="8"/>
  <c r="F540" i="8"/>
  <c r="G539" i="8"/>
  <c r="F539" i="8"/>
  <c r="G538" i="8"/>
  <c r="F538" i="8"/>
  <c r="G537" i="8"/>
  <c r="F537" i="8"/>
  <c r="G536" i="8"/>
  <c r="F536" i="8"/>
  <c r="G535" i="8"/>
  <c r="F535" i="8"/>
  <c r="G534" i="8"/>
  <c r="F534" i="8"/>
  <c r="G533" i="8"/>
  <c r="F533" i="8"/>
  <c r="G532" i="8"/>
  <c r="F532" i="8"/>
  <c r="G531" i="8"/>
  <c r="F531" i="8"/>
  <c r="G530" i="8"/>
  <c r="F530" i="8"/>
  <c r="G529" i="8"/>
  <c r="F529" i="8"/>
  <c r="G528" i="8"/>
  <c r="F528" i="8"/>
  <c r="G527" i="8"/>
  <c r="E527" i="8"/>
  <c r="G526" i="8"/>
  <c r="E526" i="8"/>
  <c r="G525" i="8"/>
  <c r="E525" i="8"/>
  <c r="G524" i="8"/>
  <c r="E524" i="8"/>
  <c r="G523" i="8"/>
  <c r="E523" i="8"/>
  <c r="G522" i="8"/>
  <c r="E522" i="8"/>
  <c r="G521" i="8"/>
  <c r="E521" i="8"/>
  <c r="G520" i="8"/>
  <c r="E520" i="8"/>
  <c r="G519" i="8"/>
  <c r="E519" i="8"/>
  <c r="G518" i="8"/>
  <c r="E518" i="8"/>
  <c r="G517" i="8"/>
  <c r="E517" i="8"/>
  <c r="G516" i="8"/>
  <c r="E516" i="8"/>
  <c r="G515" i="8"/>
  <c r="F515" i="8"/>
  <c r="G514" i="8"/>
  <c r="F514" i="8"/>
  <c r="G513" i="8"/>
  <c r="F513" i="8"/>
  <c r="G512" i="8"/>
  <c r="F512" i="8"/>
  <c r="G511" i="8"/>
  <c r="F511" i="8"/>
  <c r="G510" i="8"/>
  <c r="F510" i="8"/>
  <c r="G509" i="8"/>
  <c r="F509" i="8"/>
  <c r="G508" i="8"/>
  <c r="F508" i="8"/>
  <c r="G507" i="8"/>
  <c r="F507" i="8"/>
  <c r="G506" i="8"/>
  <c r="F506" i="8"/>
  <c r="G505" i="8"/>
  <c r="F505" i="8"/>
  <c r="G504" i="8"/>
  <c r="F504" i="8"/>
  <c r="G503" i="8"/>
  <c r="E503" i="8"/>
  <c r="G502" i="8"/>
  <c r="E502" i="8"/>
  <c r="G501" i="8"/>
  <c r="E501" i="8"/>
  <c r="G500" i="8"/>
  <c r="E500" i="8"/>
  <c r="G499" i="8"/>
  <c r="E499" i="8"/>
  <c r="G498" i="8"/>
  <c r="E498" i="8"/>
  <c r="G497" i="8"/>
  <c r="E497" i="8"/>
  <c r="G496" i="8"/>
  <c r="E496" i="8"/>
  <c r="G495" i="8"/>
  <c r="E495" i="8"/>
  <c r="G494" i="8"/>
  <c r="E494" i="8"/>
  <c r="G493" i="8"/>
  <c r="E493" i="8"/>
  <c r="G492" i="8"/>
  <c r="E492" i="8"/>
  <c r="G491" i="8"/>
  <c r="F491" i="8"/>
  <c r="G490" i="8"/>
  <c r="F490" i="8"/>
  <c r="G489" i="8"/>
  <c r="F489" i="8"/>
  <c r="G488" i="8"/>
  <c r="F488" i="8"/>
  <c r="G487" i="8"/>
  <c r="F487" i="8"/>
  <c r="G486" i="8"/>
  <c r="F486" i="8"/>
  <c r="G485" i="8"/>
  <c r="F485" i="8"/>
  <c r="G484" i="8"/>
  <c r="F484" i="8"/>
  <c r="G483" i="8"/>
  <c r="F483" i="8"/>
  <c r="G482" i="8"/>
  <c r="F482" i="8"/>
  <c r="G481" i="8"/>
  <c r="F481" i="8"/>
  <c r="G480" i="8"/>
  <c r="F480" i="8"/>
  <c r="G479" i="8"/>
  <c r="E479" i="8"/>
  <c r="G478" i="8"/>
  <c r="E478" i="8"/>
  <c r="G477" i="8"/>
  <c r="E477" i="8"/>
  <c r="G476" i="8"/>
  <c r="E476" i="8"/>
  <c r="G475" i="8"/>
  <c r="E475" i="8"/>
  <c r="G474" i="8"/>
  <c r="E474" i="8"/>
  <c r="G473" i="8"/>
  <c r="E473" i="8"/>
  <c r="G472" i="8"/>
  <c r="E472" i="8"/>
  <c r="G471" i="8"/>
  <c r="E471" i="8"/>
  <c r="G470" i="8"/>
  <c r="E470" i="8"/>
  <c r="G469" i="8"/>
  <c r="E469" i="8"/>
  <c r="G468" i="8"/>
  <c r="E468" i="8"/>
  <c r="G467" i="8"/>
  <c r="F467" i="8"/>
  <c r="G466" i="8"/>
  <c r="F466" i="8"/>
  <c r="G465" i="8"/>
  <c r="F465" i="8"/>
  <c r="G464" i="8"/>
  <c r="F464" i="8"/>
  <c r="G463" i="8"/>
  <c r="F463" i="8"/>
  <c r="G462" i="8"/>
  <c r="F462" i="8"/>
  <c r="G461" i="8"/>
  <c r="F461" i="8"/>
  <c r="G460" i="8"/>
  <c r="F460" i="8"/>
  <c r="G459" i="8"/>
  <c r="F459" i="8"/>
  <c r="G458" i="8"/>
  <c r="F458" i="8"/>
  <c r="G457" i="8"/>
  <c r="F457" i="8"/>
  <c r="G456" i="8"/>
  <c r="F456" i="8"/>
  <c r="G455" i="8"/>
  <c r="E455" i="8"/>
  <c r="G454" i="8"/>
  <c r="E454" i="8"/>
  <c r="G453" i="8"/>
  <c r="E453" i="8"/>
  <c r="G452" i="8"/>
  <c r="E452" i="8"/>
  <c r="G451" i="8"/>
  <c r="E451" i="8"/>
  <c r="G450" i="8"/>
  <c r="E450" i="8"/>
  <c r="G449" i="8"/>
  <c r="E449" i="8"/>
  <c r="G448" i="8"/>
  <c r="E448" i="8"/>
  <c r="G447" i="8"/>
  <c r="E447" i="8"/>
  <c r="G446" i="8"/>
  <c r="E446" i="8"/>
  <c r="G445" i="8"/>
  <c r="E445" i="8"/>
  <c r="G444" i="8"/>
  <c r="E444" i="8"/>
  <c r="G443" i="8"/>
  <c r="F443" i="8"/>
  <c r="G442" i="8"/>
  <c r="F442" i="8"/>
  <c r="G441" i="8"/>
  <c r="F441" i="8"/>
  <c r="G440" i="8"/>
  <c r="F440" i="8"/>
  <c r="G439" i="8"/>
  <c r="F439" i="8"/>
  <c r="G438" i="8"/>
  <c r="F438" i="8"/>
  <c r="G437" i="8"/>
  <c r="F437" i="8"/>
  <c r="G436" i="8"/>
  <c r="F436" i="8"/>
  <c r="G435" i="8"/>
  <c r="F435" i="8"/>
  <c r="G434" i="8"/>
  <c r="F434" i="8"/>
  <c r="G433" i="8"/>
  <c r="F433" i="8"/>
  <c r="G432" i="8"/>
  <c r="F432" i="8"/>
  <c r="G431" i="8"/>
  <c r="E431" i="8"/>
  <c r="G430" i="8"/>
  <c r="E430" i="8"/>
  <c r="G429" i="8"/>
  <c r="E429" i="8"/>
  <c r="G428" i="8"/>
  <c r="E428" i="8"/>
  <c r="G427" i="8"/>
  <c r="E427" i="8"/>
  <c r="G426" i="8"/>
  <c r="E426" i="8"/>
  <c r="G425" i="8"/>
  <c r="E425" i="8"/>
  <c r="G424" i="8"/>
  <c r="E424" i="8"/>
  <c r="G423" i="8"/>
  <c r="E423" i="8"/>
  <c r="G422" i="8"/>
  <c r="E422" i="8"/>
  <c r="G421" i="8"/>
  <c r="E421" i="8"/>
  <c r="G420" i="8"/>
  <c r="E420" i="8"/>
  <c r="G419" i="8"/>
  <c r="F419" i="8"/>
  <c r="G418" i="8"/>
  <c r="F418" i="8"/>
  <c r="G417" i="8"/>
  <c r="F417" i="8"/>
  <c r="G416" i="8"/>
  <c r="F416" i="8"/>
  <c r="G415" i="8"/>
  <c r="F415" i="8"/>
  <c r="G414" i="8"/>
  <c r="F414" i="8"/>
  <c r="G413" i="8"/>
  <c r="F413" i="8"/>
  <c r="G412" i="8"/>
  <c r="F412" i="8"/>
  <c r="G411" i="8"/>
  <c r="F411" i="8"/>
  <c r="G410" i="8"/>
  <c r="F410" i="8"/>
  <c r="G409" i="8"/>
  <c r="F409" i="8"/>
  <c r="G408" i="8"/>
  <c r="F408" i="8"/>
  <c r="G407" i="8"/>
  <c r="F407" i="8"/>
  <c r="G406" i="8"/>
  <c r="F406" i="8"/>
  <c r="G405" i="8"/>
  <c r="F405" i="8"/>
  <c r="G404" i="8"/>
  <c r="F404" i="8"/>
  <c r="G403" i="8"/>
  <c r="F403" i="8"/>
  <c r="G402" i="8"/>
  <c r="F402" i="8"/>
  <c r="G401" i="8"/>
  <c r="F401" i="8"/>
  <c r="G400" i="8"/>
  <c r="F400" i="8"/>
  <c r="G399" i="8"/>
  <c r="F399" i="8"/>
  <c r="G398" i="8"/>
  <c r="F398" i="8"/>
  <c r="G397" i="8"/>
  <c r="F397" i="8"/>
  <c r="G396" i="8"/>
  <c r="F396" i="8"/>
  <c r="G395" i="8"/>
  <c r="F395" i="8"/>
  <c r="G394" i="8"/>
  <c r="F394" i="8"/>
  <c r="G393" i="8"/>
  <c r="F393" i="8"/>
  <c r="G392" i="8"/>
  <c r="F392" i="8"/>
  <c r="G391" i="8"/>
  <c r="F391" i="8"/>
  <c r="G390" i="8"/>
  <c r="F390" i="8"/>
  <c r="G389" i="8"/>
  <c r="F389" i="8"/>
  <c r="G388" i="8"/>
  <c r="F388" i="8"/>
  <c r="G387" i="8"/>
  <c r="F387" i="8"/>
  <c r="G386" i="8"/>
  <c r="F386" i="8"/>
  <c r="G385" i="8"/>
  <c r="F385" i="8"/>
  <c r="G384" i="8"/>
  <c r="F384" i="8"/>
  <c r="G383" i="8"/>
  <c r="F383" i="8"/>
  <c r="G382" i="8"/>
  <c r="F382" i="8"/>
  <c r="G381" i="8"/>
  <c r="F381" i="8"/>
  <c r="G380" i="8"/>
  <c r="F380" i="8"/>
  <c r="G379" i="8"/>
  <c r="F379" i="8"/>
  <c r="G378" i="8"/>
  <c r="F378" i="8"/>
  <c r="G377" i="8"/>
  <c r="F377" i="8"/>
  <c r="G376" i="8"/>
  <c r="F376" i="8"/>
  <c r="G375" i="8"/>
  <c r="F375" i="8"/>
  <c r="G374" i="8"/>
  <c r="F374" i="8"/>
  <c r="G373" i="8"/>
  <c r="F373" i="8"/>
  <c r="G372" i="8"/>
  <c r="F372" i="8"/>
  <c r="G371" i="8"/>
  <c r="F371" i="8"/>
  <c r="G370" i="8"/>
  <c r="F370" i="8"/>
  <c r="G369" i="8"/>
  <c r="F369" i="8"/>
  <c r="G368" i="8"/>
  <c r="F368" i="8"/>
  <c r="G367" i="8"/>
  <c r="F367" i="8"/>
  <c r="G366" i="8"/>
  <c r="F366" i="8"/>
  <c r="G365" i="8"/>
  <c r="F365" i="8"/>
  <c r="G364" i="8"/>
  <c r="F364" i="8"/>
  <c r="G363" i="8"/>
  <c r="F363" i="8"/>
  <c r="G362" i="8"/>
  <c r="F362" i="8"/>
  <c r="G361" i="8"/>
  <c r="F361" i="8"/>
  <c r="G360" i="8"/>
  <c r="F360" i="8"/>
  <c r="G359" i="8"/>
  <c r="E359" i="8"/>
  <c r="G358" i="8"/>
  <c r="E358" i="8"/>
  <c r="G357" i="8"/>
  <c r="E357" i="8"/>
  <c r="G356" i="8"/>
  <c r="E356" i="8"/>
  <c r="G355" i="8"/>
  <c r="E355" i="8"/>
  <c r="G354" i="8"/>
  <c r="E354" i="8"/>
  <c r="G353" i="8"/>
  <c r="E353" i="8"/>
  <c r="G352" i="8"/>
  <c r="E352" i="8"/>
  <c r="G351" i="8"/>
  <c r="E351" i="8"/>
  <c r="G350" i="8"/>
  <c r="E350" i="8"/>
  <c r="G349" i="8"/>
  <c r="E349" i="8"/>
  <c r="G348" i="8"/>
  <c r="E348" i="8"/>
  <c r="G347" i="8"/>
  <c r="F347" i="8"/>
  <c r="G346" i="8"/>
  <c r="F346" i="8"/>
  <c r="G345" i="8"/>
  <c r="F345" i="8"/>
  <c r="G344" i="8"/>
  <c r="F344" i="8"/>
  <c r="G343" i="8"/>
  <c r="F343" i="8"/>
  <c r="G342" i="8"/>
  <c r="F342" i="8"/>
  <c r="G341" i="8"/>
  <c r="F341" i="8"/>
  <c r="G340" i="8"/>
  <c r="F340" i="8"/>
  <c r="G339" i="8"/>
  <c r="F339" i="8"/>
  <c r="G338" i="8"/>
  <c r="F338" i="8"/>
  <c r="G337" i="8"/>
  <c r="F337" i="8"/>
  <c r="G336" i="8"/>
  <c r="F336" i="8"/>
  <c r="G335" i="8"/>
  <c r="E335" i="8"/>
  <c r="G334" i="8"/>
  <c r="E334" i="8"/>
  <c r="G333" i="8"/>
  <c r="E333" i="8"/>
  <c r="G332" i="8"/>
  <c r="E332" i="8"/>
  <c r="G331" i="8"/>
  <c r="E331" i="8"/>
  <c r="G330" i="8"/>
  <c r="E330" i="8"/>
  <c r="G329" i="8"/>
  <c r="E329" i="8"/>
  <c r="G328" i="8"/>
  <c r="E328" i="8"/>
  <c r="G327" i="8"/>
  <c r="E327" i="8"/>
  <c r="G326" i="8"/>
  <c r="E326" i="8"/>
  <c r="G325" i="8"/>
  <c r="E325" i="8"/>
  <c r="G324" i="8"/>
  <c r="E324" i="8"/>
  <c r="G323" i="8"/>
  <c r="F323" i="8"/>
  <c r="G322" i="8"/>
  <c r="F322" i="8"/>
  <c r="G321" i="8"/>
  <c r="F321" i="8"/>
  <c r="G320" i="8"/>
  <c r="F320" i="8"/>
  <c r="G319" i="8"/>
  <c r="F319" i="8"/>
  <c r="G318" i="8"/>
  <c r="F318" i="8"/>
  <c r="G317" i="8"/>
  <c r="F317" i="8"/>
  <c r="G316" i="8"/>
  <c r="F316" i="8"/>
  <c r="G315" i="8"/>
  <c r="F315" i="8"/>
  <c r="G314" i="8"/>
  <c r="F314" i="8"/>
  <c r="G313" i="8"/>
  <c r="F313" i="8"/>
  <c r="G312" i="8"/>
  <c r="F312" i="8"/>
  <c r="G311" i="8"/>
  <c r="E311" i="8"/>
  <c r="G310" i="8"/>
  <c r="E310" i="8"/>
  <c r="G309" i="8"/>
  <c r="E309" i="8"/>
  <c r="G308" i="8"/>
  <c r="E308" i="8"/>
  <c r="G307" i="8"/>
  <c r="E307" i="8"/>
  <c r="G306" i="8"/>
  <c r="E306" i="8"/>
  <c r="G305" i="8"/>
  <c r="E305" i="8"/>
  <c r="G304" i="8"/>
  <c r="E304" i="8"/>
  <c r="G303" i="8"/>
  <c r="E303" i="8"/>
  <c r="G302" i="8"/>
  <c r="E302" i="8"/>
  <c r="G301" i="8"/>
  <c r="E301" i="8"/>
  <c r="G300" i="8"/>
  <c r="E300" i="8"/>
  <c r="G299" i="8"/>
  <c r="F299" i="8"/>
  <c r="G298" i="8"/>
  <c r="F298" i="8"/>
  <c r="G297" i="8"/>
  <c r="F297" i="8"/>
  <c r="G296" i="8"/>
  <c r="F296" i="8"/>
  <c r="G295" i="8"/>
  <c r="F295" i="8"/>
  <c r="G294" i="8"/>
  <c r="F294" i="8"/>
  <c r="G293" i="8"/>
  <c r="F293" i="8"/>
  <c r="G292" i="8"/>
  <c r="F292" i="8"/>
  <c r="G291" i="8"/>
  <c r="F291" i="8"/>
  <c r="G290" i="8"/>
  <c r="F290" i="8"/>
  <c r="G289" i="8"/>
  <c r="F289" i="8"/>
  <c r="G288" i="8"/>
  <c r="F288" i="8"/>
  <c r="G287" i="8"/>
  <c r="E287" i="8"/>
  <c r="G286" i="8"/>
  <c r="E286" i="8"/>
  <c r="G285" i="8"/>
  <c r="E285" i="8"/>
  <c r="G284" i="8"/>
  <c r="E284" i="8"/>
  <c r="G283" i="8"/>
  <c r="E283" i="8"/>
  <c r="G282" i="8"/>
  <c r="E282" i="8"/>
  <c r="G281" i="8"/>
  <c r="E281" i="8"/>
  <c r="G280" i="8"/>
  <c r="E280" i="8"/>
  <c r="G279" i="8"/>
  <c r="E279" i="8"/>
  <c r="G278" i="8"/>
  <c r="E278" i="8"/>
  <c r="G277" i="8"/>
  <c r="E277" i="8"/>
  <c r="G276" i="8"/>
  <c r="E276" i="8"/>
  <c r="G275" i="8"/>
  <c r="F275" i="8"/>
  <c r="G274" i="8"/>
  <c r="F274" i="8"/>
  <c r="G273" i="8"/>
  <c r="F273" i="8"/>
  <c r="G272" i="8"/>
  <c r="F272" i="8"/>
  <c r="G271" i="8"/>
  <c r="F271" i="8"/>
  <c r="G270" i="8"/>
  <c r="F270" i="8"/>
  <c r="G269" i="8"/>
  <c r="F269" i="8"/>
  <c r="G268" i="8"/>
  <c r="F268" i="8"/>
  <c r="G267" i="8"/>
  <c r="F267" i="8"/>
  <c r="G266" i="8"/>
  <c r="F266" i="8"/>
  <c r="G265" i="8"/>
  <c r="F265" i="8"/>
  <c r="G264" i="8"/>
  <c r="F264" i="8"/>
  <c r="G263" i="8"/>
  <c r="E263" i="8"/>
  <c r="G262" i="8"/>
  <c r="E262" i="8"/>
  <c r="G261" i="8"/>
  <c r="E261" i="8"/>
  <c r="G260" i="8"/>
  <c r="E260" i="8"/>
  <c r="G259" i="8"/>
  <c r="E259" i="8"/>
  <c r="G258" i="8"/>
  <c r="E258" i="8"/>
  <c r="G257" i="8"/>
  <c r="E257" i="8"/>
  <c r="G256" i="8"/>
  <c r="E256" i="8"/>
  <c r="G255" i="8"/>
  <c r="E255" i="8"/>
  <c r="G254" i="8"/>
  <c r="E254" i="8"/>
  <c r="G253" i="8"/>
  <c r="E253" i="8"/>
  <c r="G252" i="8"/>
  <c r="E252" i="8"/>
  <c r="G251" i="8"/>
  <c r="F251" i="8"/>
  <c r="G250" i="8"/>
  <c r="F250" i="8"/>
  <c r="G249" i="8"/>
  <c r="F249" i="8"/>
  <c r="G248" i="8"/>
  <c r="F248" i="8"/>
  <c r="G247" i="8"/>
  <c r="F247" i="8"/>
  <c r="G246" i="8"/>
  <c r="F246" i="8"/>
  <c r="G245" i="8"/>
  <c r="F245" i="8"/>
  <c r="G244" i="8"/>
  <c r="F244" i="8"/>
  <c r="G243" i="8"/>
  <c r="F243" i="8"/>
  <c r="G242" i="8"/>
  <c r="F242" i="8"/>
  <c r="G241" i="8"/>
  <c r="F241" i="8"/>
  <c r="G240" i="8"/>
  <c r="F240" i="8"/>
  <c r="G239" i="8"/>
  <c r="F239" i="8"/>
  <c r="G238" i="8"/>
  <c r="F238" i="8"/>
  <c r="G237" i="8"/>
  <c r="F237" i="8"/>
  <c r="G236" i="8"/>
  <c r="F236" i="8"/>
  <c r="G235" i="8"/>
  <c r="F235" i="8"/>
  <c r="G234" i="8"/>
  <c r="F234" i="8"/>
  <c r="G233" i="8"/>
  <c r="F233" i="8"/>
  <c r="G232" i="8"/>
  <c r="F232" i="8"/>
  <c r="G231" i="8"/>
  <c r="F231" i="8"/>
  <c r="G230" i="8"/>
  <c r="F230" i="8"/>
  <c r="G229" i="8"/>
  <c r="F229" i="8"/>
  <c r="G228" i="8"/>
  <c r="F228" i="8"/>
  <c r="G227" i="8"/>
  <c r="F227" i="8"/>
  <c r="G226" i="8"/>
  <c r="F226" i="8"/>
  <c r="G225" i="8"/>
  <c r="F225" i="8"/>
  <c r="G224" i="8"/>
  <c r="F224" i="8"/>
  <c r="G223" i="8"/>
  <c r="F223" i="8"/>
  <c r="G222" i="8"/>
  <c r="F222" i="8"/>
  <c r="G221" i="8"/>
  <c r="F221" i="8"/>
  <c r="G220" i="8"/>
  <c r="F220" i="8"/>
  <c r="G219" i="8"/>
  <c r="F219" i="8"/>
  <c r="G218" i="8"/>
  <c r="F218" i="8"/>
  <c r="G217" i="8"/>
  <c r="F217" i="8"/>
  <c r="G216" i="8"/>
  <c r="F216" i="8"/>
  <c r="G215" i="8"/>
  <c r="F215" i="8"/>
  <c r="G214" i="8"/>
  <c r="F214" i="8"/>
  <c r="G213" i="8"/>
  <c r="F213" i="8"/>
  <c r="G212" i="8"/>
  <c r="F212" i="8"/>
  <c r="G211" i="8"/>
  <c r="F211" i="8"/>
  <c r="G210" i="8"/>
  <c r="F210" i="8"/>
  <c r="G209" i="8"/>
  <c r="F209" i="8"/>
  <c r="G208" i="8"/>
  <c r="F208" i="8"/>
  <c r="G207" i="8"/>
  <c r="F207" i="8"/>
  <c r="G206" i="8"/>
  <c r="F206" i="8"/>
  <c r="G205" i="8"/>
  <c r="F205" i="8"/>
  <c r="G204" i="8"/>
  <c r="F204" i="8"/>
  <c r="G203" i="8"/>
  <c r="F203" i="8"/>
  <c r="G202" i="8"/>
  <c r="F202" i="8"/>
  <c r="G201" i="8"/>
  <c r="F201" i="8"/>
  <c r="G200" i="8"/>
  <c r="F200" i="8"/>
  <c r="G199" i="8"/>
  <c r="F199" i="8"/>
  <c r="G198" i="8"/>
  <c r="F198" i="8"/>
  <c r="G197" i="8"/>
  <c r="F197" i="8"/>
  <c r="G196" i="8"/>
  <c r="F196" i="8"/>
  <c r="G195" i="8"/>
  <c r="F195" i="8"/>
  <c r="G194" i="8"/>
  <c r="F194" i="8"/>
  <c r="G193" i="8"/>
  <c r="F193" i="8"/>
  <c r="G192" i="8"/>
  <c r="F192" i="8"/>
  <c r="G191" i="8"/>
  <c r="E191" i="8"/>
  <c r="G190" i="8"/>
  <c r="E190" i="8"/>
  <c r="G189" i="8"/>
  <c r="E189" i="8"/>
  <c r="G188" i="8"/>
  <c r="E188" i="8"/>
  <c r="G187" i="8"/>
  <c r="E187" i="8"/>
  <c r="G186" i="8"/>
  <c r="E186" i="8"/>
  <c r="G185" i="8"/>
  <c r="E185" i="8"/>
  <c r="G184" i="8"/>
  <c r="E184" i="8"/>
  <c r="G183" i="8"/>
  <c r="E183" i="8"/>
  <c r="G182" i="8"/>
  <c r="E182" i="8"/>
  <c r="G181" i="8"/>
  <c r="E181" i="8"/>
  <c r="G180" i="8"/>
  <c r="E180" i="8"/>
  <c r="G179" i="8"/>
  <c r="F179" i="8"/>
  <c r="G178" i="8"/>
  <c r="F178" i="8"/>
  <c r="G177" i="8"/>
  <c r="F177" i="8"/>
  <c r="G176" i="8"/>
  <c r="F176" i="8"/>
  <c r="G175" i="8"/>
  <c r="F175" i="8"/>
  <c r="G174" i="8"/>
  <c r="F174" i="8"/>
  <c r="G173" i="8"/>
  <c r="F173" i="8"/>
  <c r="G172" i="8"/>
  <c r="F172" i="8"/>
  <c r="G171" i="8"/>
  <c r="F171" i="8"/>
  <c r="G170" i="8"/>
  <c r="F170" i="8"/>
  <c r="G169" i="8"/>
  <c r="F169" i="8"/>
  <c r="G168" i="8"/>
  <c r="F168" i="8"/>
  <c r="G167" i="8"/>
  <c r="E167" i="8"/>
  <c r="G166" i="8"/>
  <c r="E166" i="8"/>
  <c r="G165" i="8"/>
  <c r="E165" i="8"/>
  <c r="G164" i="8"/>
  <c r="E164" i="8"/>
  <c r="G163" i="8"/>
  <c r="E163" i="8"/>
  <c r="G162" i="8"/>
  <c r="E162" i="8"/>
  <c r="G161" i="8"/>
  <c r="E161" i="8"/>
  <c r="G160" i="8"/>
  <c r="E160" i="8"/>
  <c r="G159" i="8"/>
  <c r="E159" i="8"/>
  <c r="G158" i="8"/>
  <c r="E158" i="8"/>
  <c r="G157" i="8"/>
  <c r="E157" i="8"/>
  <c r="G156" i="8"/>
  <c r="E156" i="8"/>
  <c r="G155" i="8"/>
  <c r="F155" i="8"/>
  <c r="G154" i="8"/>
  <c r="F154" i="8"/>
  <c r="G153" i="8"/>
  <c r="F153" i="8"/>
  <c r="G152" i="8"/>
  <c r="F152" i="8"/>
  <c r="G151" i="8"/>
  <c r="F151" i="8"/>
  <c r="G150" i="8"/>
  <c r="F150" i="8"/>
  <c r="G149" i="8"/>
  <c r="F149" i="8"/>
  <c r="G148" i="8"/>
  <c r="F148" i="8"/>
  <c r="G147" i="8"/>
  <c r="F147" i="8"/>
  <c r="G146" i="8"/>
  <c r="F146" i="8"/>
  <c r="G145" i="8"/>
  <c r="F145" i="8"/>
  <c r="G144" i="8"/>
  <c r="F144" i="8"/>
  <c r="G143" i="8"/>
  <c r="E143" i="8"/>
  <c r="G142" i="8"/>
  <c r="E142" i="8"/>
  <c r="G141" i="8"/>
  <c r="E141" i="8"/>
  <c r="G140" i="8"/>
  <c r="E140" i="8"/>
  <c r="G139" i="8"/>
  <c r="E139" i="8"/>
  <c r="G138" i="8"/>
  <c r="E138" i="8"/>
  <c r="G137" i="8"/>
  <c r="E137" i="8"/>
  <c r="G136" i="8"/>
  <c r="E136" i="8"/>
  <c r="G135" i="8"/>
  <c r="E135" i="8"/>
  <c r="G134" i="8"/>
  <c r="E134" i="8"/>
  <c r="G133" i="8"/>
  <c r="E133" i="8"/>
  <c r="G132" i="8"/>
  <c r="E132" i="8"/>
  <c r="G131" i="8"/>
  <c r="F131" i="8"/>
  <c r="G130" i="8"/>
  <c r="F130" i="8"/>
  <c r="G129" i="8"/>
  <c r="F129" i="8"/>
  <c r="G128" i="8"/>
  <c r="F128" i="8"/>
  <c r="G127" i="8"/>
  <c r="F127" i="8"/>
  <c r="G126" i="8"/>
  <c r="F126" i="8"/>
  <c r="G125" i="8"/>
  <c r="F125" i="8"/>
  <c r="G124" i="8"/>
  <c r="F124" i="8"/>
  <c r="G123" i="8"/>
  <c r="F123" i="8"/>
  <c r="G122" i="8"/>
  <c r="F122" i="8"/>
  <c r="G121" i="8"/>
  <c r="F121" i="8"/>
  <c r="G120" i="8"/>
  <c r="F120" i="8"/>
  <c r="G119" i="8"/>
  <c r="E119" i="8"/>
  <c r="G118" i="8"/>
  <c r="E118" i="8"/>
  <c r="G117" i="8"/>
  <c r="E117" i="8"/>
  <c r="G116" i="8"/>
  <c r="E116" i="8"/>
  <c r="G115" i="8"/>
  <c r="E115" i="8"/>
  <c r="G114" i="8"/>
  <c r="E114" i="8"/>
  <c r="G113" i="8"/>
  <c r="E113" i="8"/>
  <c r="G112" i="8"/>
  <c r="E112" i="8"/>
  <c r="G111" i="8"/>
  <c r="E111" i="8"/>
  <c r="G110" i="8"/>
  <c r="E110" i="8"/>
  <c r="G109" i="8"/>
  <c r="E109" i="8"/>
  <c r="G108" i="8"/>
  <c r="E108" i="8"/>
  <c r="G107" i="8"/>
  <c r="F107" i="8"/>
  <c r="G106" i="8"/>
  <c r="F106" i="8"/>
  <c r="G105" i="8"/>
  <c r="F105" i="8"/>
  <c r="G104" i="8"/>
  <c r="F104" i="8"/>
  <c r="G103" i="8"/>
  <c r="F103" i="8"/>
  <c r="G102" i="8"/>
  <c r="F102" i="8"/>
  <c r="G101" i="8"/>
  <c r="F101" i="8"/>
  <c r="G100" i="8"/>
  <c r="F100" i="8"/>
  <c r="G99" i="8"/>
  <c r="F99" i="8"/>
  <c r="G98" i="8"/>
  <c r="F98" i="8"/>
  <c r="G97" i="8"/>
  <c r="F97" i="8"/>
  <c r="G96" i="8"/>
  <c r="F96" i="8"/>
  <c r="G95" i="8"/>
  <c r="E95" i="8"/>
  <c r="G94" i="8"/>
  <c r="E94" i="8"/>
  <c r="G93" i="8"/>
  <c r="E93" i="8"/>
  <c r="G92" i="8"/>
  <c r="E92" i="8"/>
  <c r="G91" i="8"/>
  <c r="E91" i="8"/>
  <c r="G90" i="8"/>
  <c r="E90" i="8"/>
  <c r="G89" i="8"/>
  <c r="E89" i="8"/>
  <c r="G88" i="8"/>
  <c r="E88" i="8"/>
  <c r="G87" i="8"/>
  <c r="E87" i="8"/>
  <c r="G86" i="8"/>
  <c r="E86" i="8"/>
  <c r="G85" i="8"/>
  <c r="E85" i="8"/>
  <c r="G84" i="8"/>
  <c r="E84" i="8"/>
  <c r="G83" i="8"/>
  <c r="F83" i="8"/>
  <c r="G82" i="8"/>
  <c r="F82" i="8"/>
  <c r="G81" i="8"/>
  <c r="F81" i="8"/>
  <c r="G80" i="8"/>
  <c r="F80" i="8"/>
  <c r="G79" i="8"/>
  <c r="F79" i="8"/>
  <c r="G78" i="8"/>
  <c r="F78" i="8"/>
  <c r="G77" i="8"/>
  <c r="F77" i="8"/>
  <c r="G76" i="8"/>
  <c r="F76" i="8"/>
  <c r="G75" i="8"/>
  <c r="F75" i="8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E23" i="8"/>
  <c r="G22" i="8"/>
  <c r="E22" i="8"/>
  <c r="G21" i="8"/>
  <c r="E21" i="8"/>
  <c r="G20" i="8"/>
  <c r="E20" i="8"/>
  <c r="G19" i="8"/>
  <c r="E19" i="8"/>
  <c r="G18" i="8"/>
  <c r="E18" i="8"/>
  <c r="G17" i="8"/>
  <c r="E17" i="8"/>
  <c r="G16" i="8"/>
  <c r="E16" i="8"/>
  <c r="G15" i="8"/>
  <c r="E15" i="8"/>
  <c r="G14" i="8"/>
  <c r="E14" i="8"/>
  <c r="G13" i="8"/>
  <c r="E13" i="8"/>
  <c r="G12" i="8"/>
  <c r="E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Z129" i="13" l="1"/>
  <c r="AR129" i="13"/>
  <c r="Z145" i="13"/>
  <c r="AR145" i="13"/>
  <c r="Z161" i="13"/>
  <c r="AR161" i="13"/>
  <c r="Z173" i="13"/>
  <c r="AR173" i="13"/>
  <c r="Z189" i="13"/>
  <c r="AR189" i="13"/>
  <c r="Z209" i="13"/>
  <c r="AR209" i="13"/>
  <c r="Z225" i="13"/>
  <c r="AR225" i="13"/>
  <c r="Z241" i="13"/>
  <c r="AR241" i="13"/>
  <c r="Z253" i="13"/>
  <c r="AR253" i="13"/>
  <c r="Z269" i="13"/>
  <c r="AR269" i="13"/>
  <c r="Z285" i="13"/>
  <c r="AR285" i="13"/>
  <c r="Z301" i="13"/>
  <c r="AR301" i="13"/>
  <c r="Z317" i="13"/>
  <c r="AR317" i="13"/>
  <c r="Z333" i="13"/>
  <c r="AR333" i="13"/>
  <c r="Z349" i="13"/>
  <c r="AR349" i="13"/>
  <c r="Z365" i="13"/>
  <c r="AR365" i="13"/>
  <c r="Z381" i="13"/>
  <c r="AR381" i="13"/>
  <c r="Z397" i="13"/>
  <c r="AR397" i="13"/>
  <c r="Z413" i="13"/>
  <c r="AR413" i="13"/>
  <c r="Z429" i="13"/>
  <c r="AR429" i="13"/>
  <c r="Z449" i="13"/>
  <c r="AR449" i="13"/>
  <c r="Z465" i="13"/>
  <c r="AR465" i="13"/>
  <c r="Z481" i="13"/>
  <c r="AR481" i="13"/>
  <c r="Z497" i="13"/>
  <c r="AR497" i="13"/>
  <c r="Z513" i="13"/>
  <c r="AR513" i="13"/>
  <c r="Z529" i="13"/>
  <c r="AR529" i="13"/>
  <c r="Z545" i="13"/>
  <c r="AR545" i="13"/>
  <c r="Z130" i="13"/>
  <c r="AR130" i="13"/>
  <c r="Z146" i="13"/>
  <c r="AR146" i="13"/>
  <c r="Z162" i="13"/>
  <c r="AR162" i="13"/>
  <c r="Z174" i="13"/>
  <c r="AR174" i="13"/>
  <c r="Z194" i="13"/>
  <c r="AR194" i="13"/>
  <c r="Z214" i="13"/>
  <c r="AR214" i="13"/>
  <c r="Z230" i="13"/>
  <c r="AR230" i="13"/>
  <c r="Z246" i="13"/>
  <c r="AR246" i="13"/>
  <c r="Z262" i="13"/>
  <c r="AR262" i="13"/>
  <c r="Z278" i="13"/>
  <c r="AR278" i="13"/>
  <c r="Z294" i="13"/>
  <c r="AR294" i="13"/>
  <c r="Z310" i="13"/>
  <c r="AR310" i="13"/>
  <c r="Z326" i="13"/>
  <c r="AR326" i="13"/>
  <c r="Z342" i="13"/>
  <c r="AR342" i="13"/>
  <c r="Z358" i="13"/>
  <c r="AR358" i="13"/>
  <c r="Z374" i="13"/>
  <c r="AR374" i="13"/>
  <c r="Z386" i="13"/>
  <c r="AR386" i="13"/>
  <c r="Z402" i="13"/>
  <c r="AR402" i="13"/>
  <c r="Z418" i="13"/>
  <c r="AR418" i="13"/>
  <c r="Z434" i="13"/>
  <c r="AR434" i="13"/>
  <c r="Z450" i="13"/>
  <c r="AR450" i="13"/>
  <c r="Z466" i="13"/>
  <c r="AR466" i="13"/>
  <c r="Z482" i="13"/>
  <c r="AR482" i="13"/>
  <c r="Z498" i="13"/>
  <c r="AR498" i="13"/>
  <c r="Z514" i="13"/>
  <c r="AR514" i="13"/>
  <c r="Z530" i="13"/>
  <c r="AR530" i="13"/>
  <c r="Z546" i="13"/>
  <c r="AR546" i="13"/>
  <c r="Z127" i="13"/>
  <c r="AR127" i="13"/>
  <c r="Z131" i="13"/>
  <c r="AR131" i="13"/>
  <c r="Z135" i="13"/>
  <c r="AR135" i="13"/>
  <c r="Z139" i="13"/>
  <c r="AR139" i="13"/>
  <c r="Z143" i="13"/>
  <c r="AR143" i="13"/>
  <c r="Z147" i="13"/>
  <c r="AR147" i="13"/>
  <c r="Z151" i="13"/>
  <c r="AR151" i="13"/>
  <c r="Z155" i="13"/>
  <c r="AR155" i="13"/>
  <c r="Z159" i="13"/>
  <c r="AR159" i="13"/>
  <c r="Z163" i="13"/>
  <c r="AR163" i="13"/>
  <c r="Z167" i="13"/>
  <c r="AR167" i="13"/>
  <c r="Z171" i="13"/>
  <c r="AR171" i="13"/>
  <c r="Z175" i="13"/>
  <c r="AR175" i="13"/>
  <c r="Z179" i="13"/>
  <c r="AR179" i="13"/>
  <c r="Z183" i="13"/>
  <c r="AR183" i="13"/>
  <c r="Z187" i="13"/>
  <c r="AR187" i="13"/>
  <c r="Z191" i="13"/>
  <c r="AR191" i="13"/>
  <c r="Z195" i="13"/>
  <c r="AR195" i="13"/>
  <c r="Z199" i="13"/>
  <c r="AR199" i="13"/>
  <c r="Z203" i="13"/>
  <c r="AR203" i="13"/>
  <c r="Z207" i="13"/>
  <c r="AR207" i="13"/>
  <c r="Z211" i="13"/>
  <c r="AR211" i="13"/>
  <c r="Z215" i="13"/>
  <c r="AR215" i="13"/>
  <c r="Z219" i="13"/>
  <c r="AR219" i="13"/>
  <c r="Z223" i="13"/>
  <c r="AR223" i="13"/>
  <c r="Z227" i="13"/>
  <c r="AR227" i="13"/>
  <c r="Z231" i="13"/>
  <c r="AR231" i="13"/>
  <c r="Z235" i="13"/>
  <c r="AR235" i="13"/>
  <c r="Z239" i="13"/>
  <c r="AR239" i="13"/>
  <c r="Z243" i="13"/>
  <c r="AR243" i="13"/>
  <c r="Z247" i="13"/>
  <c r="AR247" i="13"/>
  <c r="Z251" i="13"/>
  <c r="AR251" i="13"/>
  <c r="Z255" i="13"/>
  <c r="AR255" i="13"/>
  <c r="Z259" i="13"/>
  <c r="AR259" i="13"/>
  <c r="Z263" i="13"/>
  <c r="AR263" i="13"/>
  <c r="Z267" i="13"/>
  <c r="AR267" i="13"/>
  <c r="Z271" i="13"/>
  <c r="AR271" i="13"/>
  <c r="Z275" i="13"/>
  <c r="AR275" i="13"/>
  <c r="Z279" i="13"/>
  <c r="AR279" i="13"/>
  <c r="Z283" i="13"/>
  <c r="AR283" i="13"/>
  <c r="Z287" i="13"/>
  <c r="AR287" i="13"/>
  <c r="Z291" i="13"/>
  <c r="AR291" i="13"/>
  <c r="Z295" i="13"/>
  <c r="AR295" i="13"/>
  <c r="Z299" i="13"/>
  <c r="AR299" i="13"/>
  <c r="Z303" i="13"/>
  <c r="AR303" i="13"/>
  <c r="Z307" i="13"/>
  <c r="AR307" i="13"/>
  <c r="Z311" i="13"/>
  <c r="AR311" i="13"/>
  <c r="Z315" i="13"/>
  <c r="AR315" i="13"/>
  <c r="Z319" i="13"/>
  <c r="AR319" i="13"/>
  <c r="Z323" i="13"/>
  <c r="AR323" i="13"/>
  <c r="Z327" i="13"/>
  <c r="AR327" i="13"/>
  <c r="Z331" i="13"/>
  <c r="AR331" i="13"/>
  <c r="Z335" i="13"/>
  <c r="AR335" i="13"/>
  <c r="Z339" i="13"/>
  <c r="AR339" i="13"/>
  <c r="Z343" i="13"/>
  <c r="AR343" i="13"/>
  <c r="Z347" i="13"/>
  <c r="AR347" i="13"/>
  <c r="Z351" i="13"/>
  <c r="AR351" i="13"/>
  <c r="Z355" i="13"/>
  <c r="AR355" i="13"/>
  <c r="Z359" i="13"/>
  <c r="AR359" i="13"/>
  <c r="Z363" i="13"/>
  <c r="AR363" i="13"/>
  <c r="Z367" i="13"/>
  <c r="AR367" i="13"/>
  <c r="Z371" i="13"/>
  <c r="AR371" i="13"/>
  <c r="Z375" i="13"/>
  <c r="AR375" i="13"/>
  <c r="Z379" i="13"/>
  <c r="AR379" i="13"/>
  <c r="Z383" i="13"/>
  <c r="AR383" i="13"/>
  <c r="Z387" i="13"/>
  <c r="AR387" i="13"/>
  <c r="Z391" i="13"/>
  <c r="AR391" i="13"/>
  <c r="Z395" i="13"/>
  <c r="AR395" i="13"/>
  <c r="Z399" i="13"/>
  <c r="AR399" i="13"/>
  <c r="Z403" i="13"/>
  <c r="AR403" i="13"/>
  <c r="Z407" i="13"/>
  <c r="AR407" i="13"/>
  <c r="Z411" i="13"/>
  <c r="AR411" i="13"/>
  <c r="Z415" i="13"/>
  <c r="AR415" i="13"/>
  <c r="Z419" i="13"/>
  <c r="AR419" i="13"/>
  <c r="Z423" i="13"/>
  <c r="AR423" i="13"/>
  <c r="Z427" i="13"/>
  <c r="AR427" i="13"/>
  <c r="Z431" i="13"/>
  <c r="AR431" i="13"/>
  <c r="Z435" i="13"/>
  <c r="AR435" i="13"/>
  <c r="Z439" i="13"/>
  <c r="AR439" i="13"/>
  <c r="Z443" i="13"/>
  <c r="AR443" i="13"/>
  <c r="Z447" i="13"/>
  <c r="AR447" i="13"/>
  <c r="Z451" i="13"/>
  <c r="AR451" i="13"/>
  <c r="Z455" i="13"/>
  <c r="AR455" i="13"/>
  <c r="Z459" i="13"/>
  <c r="AR459" i="13"/>
  <c r="Z463" i="13"/>
  <c r="AR463" i="13"/>
  <c r="Z467" i="13"/>
  <c r="AR467" i="13"/>
  <c r="Z471" i="13"/>
  <c r="AR471" i="13"/>
  <c r="Z475" i="13"/>
  <c r="AR475" i="13"/>
  <c r="Z479" i="13"/>
  <c r="AR479" i="13"/>
  <c r="Z483" i="13"/>
  <c r="AR483" i="13"/>
  <c r="Z487" i="13"/>
  <c r="AR487" i="13"/>
  <c r="Z491" i="13"/>
  <c r="AR491" i="13"/>
  <c r="Z495" i="13"/>
  <c r="AR495" i="13"/>
  <c r="Z499" i="13"/>
  <c r="AR499" i="13"/>
  <c r="Z503" i="13"/>
  <c r="AR503" i="13"/>
  <c r="Z507" i="13"/>
  <c r="AR507" i="13"/>
  <c r="Z511" i="13"/>
  <c r="AR511" i="13"/>
  <c r="Z515" i="13"/>
  <c r="AR515" i="13"/>
  <c r="Z519" i="13"/>
  <c r="AR519" i="13"/>
  <c r="Z523" i="13"/>
  <c r="AR523" i="13"/>
  <c r="Z527" i="13"/>
  <c r="AR527" i="13"/>
  <c r="Z531" i="13"/>
  <c r="AR531" i="13"/>
  <c r="Z535" i="13"/>
  <c r="AR535" i="13"/>
  <c r="Z539" i="13"/>
  <c r="AR539" i="13"/>
  <c r="Z543" i="13"/>
  <c r="AR543" i="13"/>
  <c r="Z547" i="13"/>
  <c r="AR547" i="13"/>
  <c r="Z551" i="13"/>
  <c r="AR551" i="13"/>
  <c r="Z555" i="13"/>
  <c r="AR555" i="13"/>
  <c r="Z125" i="13"/>
  <c r="AR125" i="13"/>
  <c r="Z141" i="13"/>
  <c r="AR141" i="13"/>
  <c r="Z149" i="13"/>
  <c r="AR149" i="13"/>
  <c r="Z165" i="13"/>
  <c r="AR165" i="13"/>
  <c r="Z185" i="13"/>
  <c r="AR185" i="13"/>
  <c r="Z201" i="13"/>
  <c r="AR201" i="13"/>
  <c r="Z213" i="13"/>
  <c r="AR213" i="13"/>
  <c r="Z229" i="13"/>
  <c r="AR229" i="13"/>
  <c r="Z245" i="13"/>
  <c r="AR245" i="13"/>
  <c r="Z261" i="13"/>
  <c r="AR261" i="13"/>
  <c r="Z277" i="13"/>
  <c r="AR277" i="13"/>
  <c r="Z293" i="13"/>
  <c r="AR293" i="13"/>
  <c r="Z309" i="13"/>
  <c r="AR309" i="13"/>
  <c r="Z325" i="13"/>
  <c r="AR325" i="13"/>
  <c r="Z341" i="13"/>
  <c r="AR341" i="13"/>
  <c r="Z353" i="13"/>
  <c r="AR353" i="13"/>
  <c r="Z373" i="13"/>
  <c r="AR373" i="13"/>
  <c r="Z385" i="13"/>
  <c r="AR385" i="13"/>
  <c r="Z401" i="13"/>
  <c r="AR401" i="13"/>
  <c r="Z417" i="13"/>
  <c r="AR417" i="13"/>
  <c r="Z433" i="13"/>
  <c r="AR433" i="13"/>
  <c r="Z441" i="13"/>
  <c r="AR441" i="13"/>
  <c r="Z457" i="13"/>
  <c r="AR457" i="13"/>
  <c r="Z473" i="13"/>
  <c r="AR473" i="13"/>
  <c r="Z489" i="13"/>
  <c r="AR489" i="13"/>
  <c r="Z505" i="13"/>
  <c r="AR505" i="13"/>
  <c r="Z521" i="13"/>
  <c r="AR521" i="13"/>
  <c r="Z537" i="13"/>
  <c r="AR537" i="13"/>
  <c r="Z553" i="13"/>
  <c r="AR553" i="13"/>
  <c r="Z134" i="13"/>
  <c r="AR134" i="13"/>
  <c r="Z142" i="13"/>
  <c r="AR142" i="13"/>
  <c r="Z158" i="13"/>
  <c r="AR158" i="13"/>
  <c r="Z178" i="13"/>
  <c r="AR178" i="13"/>
  <c r="Z190" i="13"/>
  <c r="AR190" i="13"/>
  <c r="Z206" i="13"/>
  <c r="AR206" i="13"/>
  <c r="Z222" i="13"/>
  <c r="AR222" i="13"/>
  <c r="Z234" i="13"/>
  <c r="AR234" i="13"/>
  <c r="Z250" i="13"/>
  <c r="AR250" i="13"/>
  <c r="Z270" i="13"/>
  <c r="AR270" i="13"/>
  <c r="Z290" i="13"/>
  <c r="AR290" i="13"/>
  <c r="Z306" i="13"/>
  <c r="AR306" i="13"/>
  <c r="Z322" i="13"/>
  <c r="AR322" i="13"/>
  <c r="Z338" i="13"/>
  <c r="AR338" i="13"/>
  <c r="Z350" i="13"/>
  <c r="AR350" i="13"/>
  <c r="Z366" i="13"/>
  <c r="AR366" i="13"/>
  <c r="Z382" i="13"/>
  <c r="AR382" i="13"/>
  <c r="Z398" i="13"/>
  <c r="AR398" i="13"/>
  <c r="Z414" i="13"/>
  <c r="AR414" i="13"/>
  <c r="Z430" i="13"/>
  <c r="AR430" i="13"/>
  <c r="Z446" i="13"/>
  <c r="AR446" i="13"/>
  <c r="Z458" i="13"/>
  <c r="AR458" i="13"/>
  <c r="Z474" i="13"/>
  <c r="AR474" i="13"/>
  <c r="Z494" i="13"/>
  <c r="AR494" i="13"/>
  <c r="Z506" i="13"/>
  <c r="AR506" i="13"/>
  <c r="Z522" i="13"/>
  <c r="AR522" i="13"/>
  <c r="Z534" i="13"/>
  <c r="AR534" i="13"/>
  <c r="Z550" i="13"/>
  <c r="AR550" i="13"/>
  <c r="Z133" i="13"/>
  <c r="AR133" i="13"/>
  <c r="Z153" i="13"/>
  <c r="AR153" i="13"/>
  <c r="Z169" i="13"/>
  <c r="AR169" i="13"/>
  <c r="Z181" i="13"/>
  <c r="AR181" i="13"/>
  <c r="Z197" i="13"/>
  <c r="AR197" i="13"/>
  <c r="Z217" i="13"/>
  <c r="AR217" i="13"/>
  <c r="Z233" i="13"/>
  <c r="AR233" i="13"/>
  <c r="Z249" i="13"/>
  <c r="AR249" i="13"/>
  <c r="Z265" i="13"/>
  <c r="AR265" i="13"/>
  <c r="Z281" i="13"/>
  <c r="AR281" i="13"/>
  <c r="Z297" i="13"/>
  <c r="AR297" i="13"/>
  <c r="Z313" i="13"/>
  <c r="AR313" i="13"/>
  <c r="Z329" i="13"/>
  <c r="AR329" i="13"/>
  <c r="Z345" i="13"/>
  <c r="AR345" i="13"/>
  <c r="Z361" i="13"/>
  <c r="AR361" i="13"/>
  <c r="Z369" i="13"/>
  <c r="AR369" i="13"/>
  <c r="Z389" i="13"/>
  <c r="AR389" i="13"/>
  <c r="Z405" i="13"/>
  <c r="AR405" i="13"/>
  <c r="Z421" i="13"/>
  <c r="AR421" i="13"/>
  <c r="Z437" i="13"/>
  <c r="AR437" i="13"/>
  <c r="Z453" i="13"/>
  <c r="AR453" i="13"/>
  <c r="Z469" i="13"/>
  <c r="AR469" i="13"/>
  <c r="Z485" i="13"/>
  <c r="AR485" i="13"/>
  <c r="Z501" i="13"/>
  <c r="AR501" i="13"/>
  <c r="Z517" i="13"/>
  <c r="AR517" i="13"/>
  <c r="Z533" i="13"/>
  <c r="AR533" i="13"/>
  <c r="Z549" i="13"/>
  <c r="AR549" i="13"/>
  <c r="Z150" i="13"/>
  <c r="AR150" i="13"/>
  <c r="Z166" i="13"/>
  <c r="AR166" i="13"/>
  <c r="Z182" i="13"/>
  <c r="AR182" i="13"/>
  <c r="Z198" i="13"/>
  <c r="AR198" i="13"/>
  <c r="Z210" i="13"/>
  <c r="AR210" i="13"/>
  <c r="Z226" i="13"/>
  <c r="AR226" i="13"/>
  <c r="Z242" i="13"/>
  <c r="AR242" i="13"/>
  <c r="Z258" i="13"/>
  <c r="AR258" i="13"/>
  <c r="Z274" i="13"/>
  <c r="AR274" i="13"/>
  <c r="Z282" i="13"/>
  <c r="AR282" i="13"/>
  <c r="Z298" i="13"/>
  <c r="AR298" i="13"/>
  <c r="Z314" i="13"/>
  <c r="AR314" i="13"/>
  <c r="Z330" i="13"/>
  <c r="AR330" i="13"/>
  <c r="Z346" i="13"/>
  <c r="AR346" i="13"/>
  <c r="Z362" i="13"/>
  <c r="AR362" i="13"/>
  <c r="Z378" i="13"/>
  <c r="AR378" i="13"/>
  <c r="Z394" i="13"/>
  <c r="AR394" i="13"/>
  <c r="Z410" i="13"/>
  <c r="AR410" i="13"/>
  <c r="Z426" i="13"/>
  <c r="AR426" i="13"/>
  <c r="Z442" i="13"/>
  <c r="AR442" i="13"/>
  <c r="Z462" i="13"/>
  <c r="AR462" i="13"/>
  <c r="Z478" i="13"/>
  <c r="AR478" i="13"/>
  <c r="Z490" i="13"/>
  <c r="AR490" i="13"/>
  <c r="Z510" i="13"/>
  <c r="AR510" i="13"/>
  <c r="Z526" i="13"/>
  <c r="AR526" i="13"/>
  <c r="Z542" i="13"/>
  <c r="AR542" i="13"/>
  <c r="Z554" i="13"/>
  <c r="AR554" i="13"/>
  <c r="Z124" i="13"/>
  <c r="AR124" i="13"/>
  <c r="Z128" i="13"/>
  <c r="AR128" i="13"/>
  <c r="Z132" i="13"/>
  <c r="AR132" i="13"/>
  <c r="Z136" i="13"/>
  <c r="AR136" i="13"/>
  <c r="Z140" i="13"/>
  <c r="AR140" i="13"/>
  <c r="Z144" i="13"/>
  <c r="AR144" i="13"/>
  <c r="Z148" i="13"/>
  <c r="AR148" i="13"/>
  <c r="Z152" i="13"/>
  <c r="AR152" i="13"/>
  <c r="Z156" i="13"/>
  <c r="AR156" i="13"/>
  <c r="Z160" i="13"/>
  <c r="AR160" i="13"/>
  <c r="Z164" i="13"/>
  <c r="AR164" i="13"/>
  <c r="Z168" i="13"/>
  <c r="AR168" i="13"/>
  <c r="Z172" i="13"/>
  <c r="AR172" i="13"/>
  <c r="Z176" i="13"/>
  <c r="AR176" i="13"/>
  <c r="Z180" i="13"/>
  <c r="AR180" i="13"/>
  <c r="Z184" i="13"/>
  <c r="AR184" i="13"/>
  <c r="Z188" i="13"/>
  <c r="AR188" i="13"/>
  <c r="Z192" i="13"/>
  <c r="AR192" i="13"/>
  <c r="Z196" i="13"/>
  <c r="AR196" i="13"/>
  <c r="Z200" i="13"/>
  <c r="AR200" i="13"/>
  <c r="Z204" i="13"/>
  <c r="AR204" i="13"/>
  <c r="Z208" i="13"/>
  <c r="AR208" i="13"/>
  <c r="Z212" i="13"/>
  <c r="AR212" i="13"/>
  <c r="Z216" i="13"/>
  <c r="AR216" i="13"/>
  <c r="Z220" i="13"/>
  <c r="AR220" i="13"/>
  <c r="Z224" i="13"/>
  <c r="AR224" i="13"/>
  <c r="Z228" i="13"/>
  <c r="AR228" i="13"/>
  <c r="Z232" i="13"/>
  <c r="AR232" i="13"/>
  <c r="Z236" i="13"/>
  <c r="AR236" i="13"/>
  <c r="Z240" i="13"/>
  <c r="AR240" i="13"/>
  <c r="Z244" i="13"/>
  <c r="AR244" i="13"/>
  <c r="Z248" i="13"/>
  <c r="AR248" i="13"/>
  <c r="Z252" i="13"/>
  <c r="AR252" i="13"/>
  <c r="Z256" i="13"/>
  <c r="AR256" i="13"/>
  <c r="Z260" i="13"/>
  <c r="AR260" i="13"/>
  <c r="Z264" i="13"/>
  <c r="AR264" i="13"/>
  <c r="Z268" i="13"/>
  <c r="AR268" i="13"/>
  <c r="Z272" i="13"/>
  <c r="AR272" i="13"/>
  <c r="Z276" i="13"/>
  <c r="AR276" i="13"/>
  <c r="Z280" i="13"/>
  <c r="AR280" i="13"/>
  <c r="Z284" i="13"/>
  <c r="AR284" i="13"/>
  <c r="Z288" i="13"/>
  <c r="AR288" i="13"/>
  <c r="Z292" i="13"/>
  <c r="AR292" i="13"/>
  <c r="Z296" i="13"/>
  <c r="AR296" i="13"/>
  <c r="Z300" i="13"/>
  <c r="AR300" i="13"/>
  <c r="Z304" i="13"/>
  <c r="AR304" i="13"/>
  <c r="Z308" i="13"/>
  <c r="AR308" i="13"/>
  <c r="Z312" i="13"/>
  <c r="AR312" i="13"/>
  <c r="Z316" i="13"/>
  <c r="AR316" i="13"/>
  <c r="Z320" i="13"/>
  <c r="AR320" i="13"/>
  <c r="Z324" i="13"/>
  <c r="AR324" i="13"/>
  <c r="Z328" i="13"/>
  <c r="AR328" i="13"/>
  <c r="Z332" i="13"/>
  <c r="AR332" i="13"/>
  <c r="Z336" i="13"/>
  <c r="AR336" i="13"/>
  <c r="Z340" i="13"/>
  <c r="AR340" i="13"/>
  <c r="Z344" i="13"/>
  <c r="AR344" i="13"/>
  <c r="Z348" i="13"/>
  <c r="AR348" i="13"/>
  <c r="Z352" i="13"/>
  <c r="AR352" i="13"/>
  <c r="Z356" i="13"/>
  <c r="AR356" i="13"/>
  <c r="Z360" i="13"/>
  <c r="AR360" i="13"/>
  <c r="Z364" i="13"/>
  <c r="AR364" i="13"/>
  <c r="Z368" i="13"/>
  <c r="AR368" i="13"/>
  <c r="Z372" i="13"/>
  <c r="AR372" i="13"/>
  <c r="Z376" i="13"/>
  <c r="AR376" i="13"/>
  <c r="Z380" i="13"/>
  <c r="AR380" i="13"/>
  <c r="Z384" i="13"/>
  <c r="AR384" i="13"/>
  <c r="Z388" i="13"/>
  <c r="AR388" i="13"/>
  <c r="Z392" i="13"/>
  <c r="AR392" i="13"/>
  <c r="Z396" i="13"/>
  <c r="AR396" i="13"/>
  <c r="Z400" i="13"/>
  <c r="AR400" i="13"/>
  <c r="Z404" i="13"/>
  <c r="AR404" i="13"/>
  <c r="Z408" i="13"/>
  <c r="AR408" i="13"/>
  <c r="Z412" i="13"/>
  <c r="AR412" i="13"/>
  <c r="Z416" i="13"/>
  <c r="AR416" i="13"/>
  <c r="Z420" i="13"/>
  <c r="AR420" i="13"/>
  <c r="Z424" i="13"/>
  <c r="AR424" i="13"/>
  <c r="Z428" i="13"/>
  <c r="AR428" i="13"/>
  <c r="Z432" i="13"/>
  <c r="AR432" i="13"/>
  <c r="Z436" i="13"/>
  <c r="AR436" i="13"/>
  <c r="Z440" i="13"/>
  <c r="AR440" i="13"/>
  <c r="Z444" i="13"/>
  <c r="AR444" i="13"/>
  <c r="Z448" i="13"/>
  <c r="AR448" i="13"/>
  <c r="Z452" i="13"/>
  <c r="AR452" i="13"/>
  <c r="Z456" i="13"/>
  <c r="AR456" i="13"/>
  <c r="Z460" i="13"/>
  <c r="AR460" i="13"/>
  <c r="Z464" i="13"/>
  <c r="AR464" i="13"/>
  <c r="Z468" i="13"/>
  <c r="AR468" i="13"/>
  <c r="Z472" i="13"/>
  <c r="AR472" i="13"/>
  <c r="Z476" i="13"/>
  <c r="AR476" i="13"/>
  <c r="Z480" i="13"/>
  <c r="AR480" i="13"/>
  <c r="Z484" i="13"/>
  <c r="AR484" i="13"/>
  <c r="Z488" i="13"/>
  <c r="AR488" i="13"/>
  <c r="Z492" i="13"/>
  <c r="AR492" i="13"/>
  <c r="Z496" i="13"/>
  <c r="AR496" i="13"/>
  <c r="Z500" i="13"/>
  <c r="AR500" i="13"/>
  <c r="Z504" i="13"/>
  <c r="AR504" i="13"/>
  <c r="Z508" i="13"/>
  <c r="AR508" i="13"/>
  <c r="Z512" i="13"/>
  <c r="AR512" i="13"/>
  <c r="Z516" i="13"/>
  <c r="AR516" i="13"/>
  <c r="Z520" i="13"/>
  <c r="AR520" i="13"/>
  <c r="Z524" i="13"/>
  <c r="AR524" i="13"/>
  <c r="Z528" i="13"/>
  <c r="AR528" i="13"/>
  <c r="Z532" i="13"/>
  <c r="AR532" i="13"/>
  <c r="Z536" i="13"/>
  <c r="AR536" i="13"/>
  <c r="Z540" i="13"/>
  <c r="AR540" i="13"/>
  <c r="Z544" i="13"/>
  <c r="AR544" i="13"/>
  <c r="Z548" i="13"/>
  <c r="AR548" i="13"/>
  <c r="Z552" i="13"/>
  <c r="AR552" i="13"/>
  <c r="Z137" i="13"/>
  <c r="AR137" i="13"/>
  <c r="Z157" i="13"/>
  <c r="AR157" i="13"/>
  <c r="Z177" i="13"/>
  <c r="AR177" i="13"/>
  <c r="Z193" i="13"/>
  <c r="AR193" i="13"/>
  <c r="Z205" i="13"/>
  <c r="AR205" i="13"/>
  <c r="Z221" i="13"/>
  <c r="AR221" i="13"/>
  <c r="Z237" i="13"/>
  <c r="AR237" i="13"/>
  <c r="Z257" i="13"/>
  <c r="AR257" i="13"/>
  <c r="Z273" i="13"/>
  <c r="AR273" i="13"/>
  <c r="Z289" i="13"/>
  <c r="AR289" i="13"/>
  <c r="Z305" i="13"/>
  <c r="AR305" i="13"/>
  <c r="Z321" i="13"/>
  <c r="AR321" i="13"/>
  <c r="Z337" i="13"/>
  <c r="AR337" i="13"/>
  <c r="Z357" i="13"/>
  <c r="AR357" i="13"/>
  <c r="Z377" i="13"/>
  <c r="AR377" i="13"/>
  <c r="Z393" i="13"/>
  <c r="AR393" i="13"/>
  <c r="Z409" i="13"/>
  <c r="AR409" i="13"/>
  <c r="Z425" i="13"/>
  <c r="AR425" i="13"/>
  <c r="Z445" i="13"/>
  <c r="AR445" i="13"/>
  <c r="Z461" i="13"/>
  <c r="AR461" i="13"/>
  <c r="Z477" i="13"/>
  <c r="AR477" i="13"/>
  <c r="Z493" i="13"/>
  <c r="AR493" i="13"/>
  <c r="Z509" i="13"/>
  <c r="AR509" i="13"/>
  <c r="Z525" i="13"/>
  <c r="AR525" i="13"/>
  <c r="Z541" i="13"/>
  <c r="AR541" i="13"/>
  <c r="Z126" i="13"/>
  <c r="AR126" i="13"/>
  <c r="Z138" i="13"/>
  <c r="AR138" i="13"/>
  <c r="Z154" i="13"/>
  <c r="AR154" i="13"/>
  <c r="Z170" i="13"/>
  <c r="AR170" i="13"/>
  <c r="Z186" i="13"/>
  <c r="AR186" i="13"/>
  <c r="Z202" i="13"/>
  <c r="AR202" i="13"/>
  <c r="Z218" i="13"/>
  <c r="AR218" i="13"/>
  <c r="Z238" i="13"/>
  <c r="AR238" i="13"/>
  <c r="Z254" i="13"/>
  <c r="AR254" i="13"/>
  <c r="Z266" i="13"/>
  <c r="AR266" i="13"/>
  <c r="Z286" i="13"/>
  <c r="AR286" i="13"/>
  <c r="Z302" i="13"/>
  <c r="AR302" i="13"/>
  <c r="Z318" i="13"/>
  <c r="AR318" i="13"/>
  <c r="Z334" i="13"/>
  <c r="AR334" i="13"/>
  <c r="Z354" i="13"/>
  <c r="AR354" i="13"/>
  <c r="Z370" i="13"/>
  <c r="AR370" i="13"/>
  <c r="Z390" i="13"/>
  <c r="AR390" i="13"/>
  <c r="Z406" i="13"/>
  <c r="AR406" i="13"/>
  <c r="Z422" i="13"/>
  <c r="AR422" i="13"/>
  <c r="Z438" i="13"/>
  <c r="AR438" i="13"/>
  <c r="Z454" i="13"/>
  <c r="AR454" i="13"/>
  <c r="Z470" i="13"/>
  <c r="AR470" i="13"/>
  <c r="Z486" i="13"/>
  <c r="AR486" i="13"/>
  <c r="Z502" i="13"/>
  <c r="AR502" i="13"/>
  <c r="Z518" i="13"/>
  <c r="AR518" i="13"/>
  <c r="Z538" i="13"/>
  <c r="AR538" i="13"/>
  <c r="S9" i="13"/>
  <c r="Z9" i="13"/>
  <c r="S25" i="13"/>
  <c r="Z25" i="13"/>
  <c r="S37" i="13"/>
  <c r="Z37" i="13"/>
  <c r="S53" i="13"/>
  <c r="Z53" i="13"/>
  <c r="S69" i="13"/>
  <c r="Z69" i="13"/>
  <c r="S85" i="13"/>
  <c r="Z85" i="13"/>
  <c r="S101" i="13"/>
  <c r="Z101" i="13"/>
  <c r="S117" i="13"/>
  <c r="Z117" i="13"/>
  <c r="S6" i="13"/>
  <c r="Z6" i="13"/>
  <c r="S18" i="13"/>
  <c r="Z18" i="13"/>
  <c r="S26" i="13"/>
  <c r="Z26" i="13"/>
  <c r="S34" i="13"/>
  <c r="Z34" i="13"/>
  <c r="S42" i="13"/>
  <c r="Z42" i="13"/>
  <c r="S54" i="13"/>
  <c r="Z54" i="13"/>
  <c r="S62" i="13"/>
  <c r="Z62" i="13"/>
  <c r="S70" i="13"/>
  <c r="Z70" i="13"/>
  <c r="S78" i="13"/>
  <c r="Z78" i="13"/>
  <c r="S82" i="13"/>
  <c r="Z82" i="13"/>
  <c r="S90" i="13"/>
  <c r="Z90" i="13"/>
  <c r="S98" i="13"/>
  <c r="Z98" i="13"/>
  <c r="S106" i="13"/>
  <c r="Z106" i="13"/>
  <c r="S114" i="13"/>
  <c r="Z114" i="13"/>
  <c r="S17" i="13"/>
  <c r="Z17" i="13"/>
  <c r="S41" i="13"/>
  <c r="Z41" i="13"/>
  <c r="S57" i="13"/>
  <c r="Z57" i="13"/>
  <c r="S73" i="13"/>
  <c r="Z73" i="13"/>
  <c r="S89" i="13"/>
  <c r="Z89" i="13"/>
  <c r="S105" i="13"/>
  <c r="Z105" i="13"/>
  <c r="S10" i="13"/>
  <c r="Z10" i="13"/>
  <c r="S22" i="13"/>
  <c r="Z22" i="13"/>
  <c r="S30" i="13"/>
  <c r="Z30" i="13"/>
  <c r="S38" i="13"/>
  <c r="Z38" i="13"/>
  <c r="S50" i="13"/>
  <c r="Z50" i="13"/>
  <c r="S58" i="13"/>
  <c r="Z58" i="13"/>
  <c r="S66" i="13"/>
  <c r="Z66" i="13"/>
  <c r="S74" i="13"/>
  <c r="Z74" i="13"/>
  <c r="S86" i="13"/>
  <c r="Z86" i="13"/>
  <c r="S94" i="13"/>
  <c r="Z94" i="13"/>
  <c r="S102" i="13"/>
  <c r="Z102" i="13"/>
  <c r="S110" i="13"/>
  <c r="Z110" i="13"/>
  <c r="S118" i="13"/>
  <c r="Z118" i="13"/>
  <c r="S122" i="13"/>
  <c r="Z122" i="13"/>
  <c r="S7" i="13"/>
  <c r="Z7" i="13"/>
  <c r="S11" i="13"/>
  <c r="Z11" i="13"/>
  <c r="S15" i="13"/>
  <c r="Z15" i="13"/>
  <c r="S19" i="13"/>
  <c r="Z19" i="13"/>
  <c r="S23" i="13"/>
  <c r="Z23" i="13"/>
  <c r="S27" i="13"/>
  <c r="Z27" i="13"/>
  <c r="S31" i="13"/>
  <c r="Z31" i="13"/>
  <c r="S35" i="13"/>
  <c r="Z35" i="13"/>
  <c r="S39" i="13"/>
  <c r="Z39" i="13"/>
  <c r="S43" i="13"/>
  <c r="Z43" i="13"/>
  <c r="S47" i="13"/>
  <c r="Z47" i="13"/>
  <c r="S51" i="13"/>
  <c r="Z51" i="13"/>
  <c r="S55" i="13"/>
  <c r="Z55" i="13"/>
  <c r="S59" i="13"/>
  <c r="Z59" i="13"/>
  <c r="S63" i="13"/>
  <c r="Z63" i="13"/>
  <c r="S67" i="13"/>
  <c r="Z67" i="13"/>
  <c r="S71" i="13"/>
  <c r="Z71" i="13"/>
  <c r="S75" i="13"/>
  <c r="Z75" i="13"/>
  <c r="S79" i="13"/>
  <c r="Z79" i="13"/>
  <c r="S83" i="13"/>
  <c r="Z83" i="13"/>
  <c r="S87" i="13"/>
  <c r="Z87" i="13"/>
  <c r="S91" i="13"/>
  <c r="Z91" i="13"/>
  <c r="S95" i="13"/>
  <c r="Z95" i="13"/>
  <c r="S99" i="13"/>
  <c r="Z99" i="13"/>
  <c r="S103" i="13"/>
  <c r="Z103" i="13"/>
  <c r="S107" i="13"/>
  <c r="Z107" i="13"/>
  <c r="S111" i="13"/>
  <c r="Z111" i="13"/>
  <c r="S115" i="13"/>
  <c r="Z115" i="13"/>
  <c r="S119" i="13"/>
  <c r="Z119" i="13"/>
  <c r="S123" i="13"/>
  <c r="Z123" i="13"/>
  <c r="S13" i="13"/>
  <c r="Z13" i="13"/>
  <c r="S21" i="13"/>
  <c r="Z21" i="13"/>
  <c r="S33" i="13"/>
  <c r="Z33" i="13"/>
  <c r="S49" i="13"/>
  <c r="Z49" i="13"/>
  <c r="S65" i="13"/>
  <c r="Z65" i="13"/>
  <c r="S81" i="13"/>
  <c r="Z81" i="13"/>
  <c r="S97" i="13"/>
  <c r="Z97" i="13"/>
  <c r="S113" i="13"/>
  <c r="Z113" i="13"/>
  <c r="S121" i="13"/>
  <c r="Z121" i="13"/>
  <c r="S46" i="13"/>
  <c r="Z46" i="13"/>
  <c r="S8" i="13"/>
  <c r="Z8" i="13"/>
  <c r="S12" i="13"/>
  <c r="Z12" i="13"/>
  <c r="S16" i="13"/>
  <c r="Z16" i="13"/>
  <c r="S20" i="13"/>
  <c r="Z20" i="13"/>
  <c r="S24" i="13"/>
  <c r="Z24" i="13"/>
  <c r="S28" i="13"/>
  <c r="Z28" i="13"/>
  <c r="S32" i="13"/>
  <c r="Z32" i="13"/>
  <c r="S40" i="13"/>
  <c r="Z40" i="13"/>
  <c r="S44" i="13"/>
  <c r="Z44" i="13"/>
  <c r="S48" i="13"/>
  <c r="Z48" i="13"/>
  <c r="S52" i="13"/>
  <c r="Z52" i="13"/>
  <c r="S56" i="13"/>
  <c r="Z56" i="13"/>
  <c r="S60" i="13"/>
  <c r="Z60" i="13"/>
  <c r="S64" i="13"/>
  <c r="Z64" i="13"/>
  <c r="S68" i="13"/>
  <c r="Z68" i="13"/>
  <c r="S72" i="13"/>
  <c r="Z72" i="13"/>
  <c r="S76" i="13"/>
  <c r="Z76" i="13"/>
  <c r="S80" i="13"/>
  <c r="Z80" i="13"/>
  <c r="S84" i="13"/>
  <c r="Z84" i="13"/>
  <c r="S88" i="13"/>
  <c r="Z88" i="13"/>
  <c r="S92" i="13"/>
  <c r="Z92" i="13"/>
  <c r="S96" i="13"/>
  <c r="Z96" i="13"/>
  <c r="S100" i="13"/>
  <c r="Z100" i="13"/>
  <c r="S104" i="13"/>
  <c r="Z104" i="13"/>
  <c r="S108" i="13"/>
  <c r="Z108" i="13"/>
  <c r="S112" i="13"/>
  <c r="Z112" i="13"/>
  <c r="S116" i="13"/>
  <c r="Z116" i="13"/>
  <c r="S120" i="13"/>
  <c r="Z120" i="13"/>
  <c r="S5" i="13"/>
  <c r="Z5" i="13"/>
  <c r="S29" i="13"/>
  <c r="Z29" i="13"/>
  <c r="S45" i="13"/>
  <c r="Z45" i="13"/>
  <c r="S61" i="13"/>
  <c r="Z61" i="13"/>
  <c r="S77" i="13"/>
  <c r="Z77" i="13"/>
  <c r="S93" i="13"/>
  <c r="Z93" i="13"/>
  <c r="S109" i="13"/>
  <c r="Z109" i="13"/>
  <c r="S14" i="13"/>
  <c r="Z14" i="13"/>
  <c r="S36" i="13"/>
  <c r="Z36" i="13"/>
  <c r="S4" i="13"/>
  <c r="Z4" i="13"/>
  <c r="S129" i="13"/>
  <c r="S145" i="13"/>
  <c r="S161" i="13"/>
  <c r="S177" i="13"/>
  <c r="S193" i="13"/>
  <c r="S213" i="13"/>
  <c r="S229" i="13"/>
  <c r="S245" i="13"/>
  <c r="S261" i="13"/>
  <c r="S277" i="13"/>
  <c r="S293" i="13"/>
  <c r="S313" i="13"/>
  <c r="S325" i="13"/>
  <c r="S341" i="13"/>
  <c r="S353" i="13"/>
  <c r="S369" i="13"/>
  <c r="S389" i="13"/>
  <c r="S401" i="13"/>
  <c r="S417" i="13"/>
  <c r="S433" i="13"/>
  <c r="S449" i="13"/>
  <c r="S465" i="13"/>
  <c r="S481" i="13"/>
  <c r="S497" i="13"/>
  <c r="S513" i="13"/>
  <c r="S533" i="13"/>
  <c r="S549" i="13"/>
  <c r="S126" i="13"/>
  <c r="S130" i="13"/>
  <c r="S134" i="13"/>
  <c r="S138" i="13"/>
  <c r="S142" i="13"/>
  <c r="S146" i="13"/>
  <c r="S150" i="13"/>
  <c r="S154" i="13"/>
  <c r="S158" i="13"/>
  <c r="S162" i="13"/>
  <c r="S166" i="13"/>
  <c r="S170" i="13"/>
  <c r="S174" i="13"/>
  <c r="S178" i="13"/>
  <c r="S182" i="13"/>
  <c r="S186" i="13"/>
  <c r="S190" i="13"/>
  <c r="S194" i="13"/>
  <c r="S198" i="13"/>
  <c r="S202" i="13"/>
  <c r="S206" i="13"/>
  <c r="S210" i="13"/>
  <c r="S214" i="13"/>
  <c r="S218" i="13"/>
  <c r="S222" i="13"/>
  <c r="S226" i="13"/>
  <c r="S230" i="13"/>
  <c r="S234" i="13"/>
  <c r="S238" i="13"/>
  <c r="S242" i="13"/>
  <c r="S246" i="13"/>
  <c r="S250" i="13"/>
  <c r="S254" i="13"/>
  <c r="S258" i="13"/>
  <c r="S262" i="13"/>
  <c r="S266" i="13"/>
  <c r="S270" i="13"/>
  <c r="S274" i="13"/>
  <c r="S278" i="13"/>
  <c r="S282" i="13"/>
  <c r="S286" i="13"/>
  <c r="S290" i="13"/>
  <c r="S294" i="13"/>
  <c r="S298" i="13"/>
  <c r="S302" i="13"/>
  <c r="S306" i="13"/>
  <c r="S310" i="13"/>
  <c r="S314" i="13"/>
  <c r="S318" i="13"/>
  <c r="S322" i="13"/>
  <c r="S326" i="13"/>
  <c r="S330" i="13"/>
  <c r="S334" i="13"/>
  <c r="S338" i="13"/>
  <c r="S342" i="13"/>
  <c r="S346" i="13"/>
  <c r="S350" i="13"/>
  <c r="S354" i="13"/>
  <c r="S358" i="13"/>
  <c r="S362" i="13"/>
  <c r="S366" i="13"/>
  <c r="S370" i="13"/>
  <c r="S374" i="13"/>
  <c r="S378" i="13"/>
  <c r="S382" i="13"/>
  <c r="S386" i="13"/>
  <c r="S390" i="13"/>
  <c r="S394" i="13"/>
  <c r="S398" i="13"/>
  <c r="S402" i="13"/>
  <c r="S406" i="13"/>
  <c r="S410" i="13"/>
  <c r="S414" i="13"/>
  <c r="S418" i="13"/>
  <c r="S422" i="13"/>
  <c r="S426" i="13"/>
  <c r="S430" i="13"/>
  <c r="S434" i="13"/>
  <c r="S438" i="13"/>
  <c r="S442" i="13"/>
  <c r="S446" i="13"/>
  <c r="S450" i="13"/>
  <c r="S454" i="13"/>
  <c r="S458" i="13"/>
  <c r="S462" i="13"/>
  <c r="S466" i="13"/>
  <c r="S470" i="13"/>
  <c r="S474" i="13"/>
  <c r="S478" i="13"/>
  <c r="S482" i="13"/>
  <c r="S486" i="13"/>
  <c r="S490" i="13"/>
  <c r="S494" i="13"/>
  <c r="S498" i="13"/>
  <c r="S502" i="13"/>
  <c r="S506" i="13"/>
  <c r="S510" i="13"/>
  <c r="S514" i="13"/>
  <c r="S518" i="13"/>
  <c r="S522" i="13"/>
  <c r="S526" i="13"/>
  <c r="S530" i="13"/>
  <c r="S534" i="13"/>
  <c r="S538" i="13"/>
  <c r="S542" i="13"/>
  <c r="S546" i="13"/>
  <c r="S550" i="13"/>
  <c r="S554" i="13"/>
  <c r="S133" i="13"/>
  <c r="S149" i="13"/>
  <c r="S165" i="13"/>
  <c r="S185" i="13"/>
  <c r="S205" i="13"/>
  <c r="S221" i="13"/>
  <c r="S237" i="13"/>
  <c r="S257" i="13"/>
  <c r="S273" i="13"/>
  <c r="S289" i="13"/>
  <c r="S309" i="13"/>
  <c r="S329" i="13"/>
  <c r="S349" i="13"/>
  <c r="S365" i="13"/>
  <c r="S381" i="13"/>
  <c r="S397" i="13"/>
  <c r="S413" i="13"/>
  <c r="S429" i="13"/>
  <c r="S445" i="13"/>
  <c r="S461" i="13"/>
  <c r="S477" i="13"/>
  <c r="S493" i="13"/>
  <c r="S509" i="13"/>
  <c r="S525" i="13"/>
  <c r="S541" i="13"/>
  <c r="S127" i="13"/>
  <c r="S131" i="13"/>
  <c r="S135" i="13"/>
  <c r="S139" i="13"/>
  <c r="S143" i="13"/>
  <c r="S147" i="13"/>
  <c r="S151" i="13"/>
  <c r="S155" i="13"/>
  <c r="S159" i="13"/>
  <c r="S163" i="13"/>
  <c r="S167" i="13"/>
  <c r="S171" i="13"/>
  <c r="S175" i="13"/>
  <c r="S179" i="13"/>
  <c r="S183" i="13"/>
  <c r="S187" i="13"/>
  <c r="S191" i="13"/>
  <c r="S195" i="13"/>
  <c r="S199" i="13"/>
  <c r="S203" i="13"/>
  <c r="S207" i="13"/>
  <c r="S211" i="13"/>
  <c r="S215" i="13"/>
  <c r="S219" i="13"/>
  <c r="S223" i="13"/>
  <c r="S227" i="13"/>
  <c r="S231" i="13"/>
  <c r="S235" i="13"/>
  <c r="S239" i="13"/>
  <c r="S243" i="13"/>
  <c r="S247" i="13"/>
  <c r="S251" i="13"/>
  <c r="S255" i="13"/>
  <c r="S259" i="13"/>
  <c r="S263" i="13"/>
  <c r="S267" i="13"/>
  <c r="S271" i="13"/>
  <c r="S275" i="13"/>
  <c r="S279" i="13"/>
  <c r="S283" i="13"/>
  <c r="S287" i="13"/>
  <c r="S291" i="13"/>
  <c r="S295" i="13"/>
  <c r="S299" i="13"/>
  <c r="S303" i="13"/>
  <c r="S307" i="13"/>
  <c r="S311" i="13"/>
  <c r="S315" i="13"/>
  <c r="S319" i="13"/>
  <c r="S323" i="13"/>
  <c r="S327" i="13"/>
  <c r="S331" i="13"/>
  <c r="S335" i="13"/>
  <c r="S339" i="13"/>
  <c r="S343" i="13"/>
  <c r="S347" i="13"/>
  <c r="S351" i="13"/>
  <c r="S355" i="13"/>
  <c r="S359" i="13"/>
  <c r="S363" i="13"/>
  <c r="S367" i="13"/>
  <c r="S371" i="13"/>
  <c r="S375" i="13"/>
  <c r="S379" i="13"/>
  <c r="S383" i="13"/>
  <c r="S387" i="13"/>
  <c r="S391" i="13"/>
  <c r="S395" i="13"/>
  <c r="S399" i="13"/>
  <c r="S403" i="13"/>
  <c r="S407" i="13"/>
  <c r="S411" i="13"/>
  <c r="S415" i="13"/>
  <c r="S419" i="13"/>
  <c r="S423" i="13"/>
  <c r="S427" i="13"/>
  <c r="S431" i="13"/>
  <c r="S435" i="13"/>
  <c r="S439" i="13"/>
  <c r="S443" i="13"/>
  <c r="S447" i="13"/>
  <c r="S451" i="13"/>
  <c r="S455" i="13"/>
  <c r="S459" i="13"/>
  <c r="S463" i="13"/>
  <c r="S467" i="13"/>
  <c r="S471" i="13"/>
  <c r="S475" i="13"/>
  <c r="S479" i="13"/>
  <c r="S483" i="13"/>
  <c r="S487" i="13"/>
  <c r="S491" i="13"/>
  <c r="S495" i="13"/>
  <c r="S499" i="13"/>
  <c r="S503" i="13"/>
  <c r="S507" i="13"/>
  <c r="S511" i="13"/>
  <c r="S515" i="13"/>
  <c r="S519" i="13"/>
  <c r="S523" i="13"/>
  <c r="S527" i="13"/>
  <c r="S531" i="13"/>
  <c r="S535" i="13"/>
  <c r="S539" i="13"/>
  <c r="S543" i="13"/>
  <c r="S547" i="13"/>
  <c r="S551" i="13"/>
  <c r="S555" i="13"/>
  <c r="S137" i="13"/>
  <c r="S153" i="13"/>
  <c r="S173" i="13"/>
  <c r="S189" i="13"/>
  <c r="S201" i="13"/>
  <c r="S217" i="13"/>
  <c r="S233" i="13"/>
  <c r="S253" i="13"/>
  <c r="S269" i="13"/>
  <c r="S285" i="13"/>
  <c r="S301" i="13"/>
  <c r="S317" i="13"/>
  <c r="S333" i="13"/>
  <c r="S345" i="13"/>
  <c r="S361" i="13"/>
  <c r="S377" i="13"/>
  <c r="S393" i="13"/>
  <c r="S409" i="13"/>
  <c r="S425" i="13"/>
  <c r="S441" i="13"/>
  <c r="S457" i="13"/>
  <c r="S473" i="13"/>
  <c r="S489" i="13"/>
  <c r="S505" i="13"/>
  <c r="S521" i="13"/>
  <c r="S537" i="13"/>
  <c r="S553" i="13"/>
  <c r="S124" i="13"/>
  <c r="S128" i="13"/>
  <c r="S132" i="13"/>
  <c r="S136" i="13"/>
  <c r="S140" i="13"/>
  <c r="S144" i="13"/>
  <c r="S148" i="13"/>
  <c r="S152" i="13"/>
  <c r="S156" i="13"/>
  <c r="S160" i="13"/>
  <c r="S164" i="13"/>
  <c r="S168" i="13"/>
  <c r="S172" i="13"/>
  <c r="S176" i="13"/>
  <c r="S180" i="13"/>
  <c r="S184" i="13"/>
  <c r="S188" i="13"/>
  <c r="S192" i="13"/>
  <c r="S196" i="13"/>
  <c r="S200" i="13"/>
  <c r="S204" i="13"/>
  <c r="S208" i="13"/>
  <c r="S212" i="13"/>
  <c r="S216" i="13"/>
  <c r="S220" i="13"/>
  <c r="S224" i="13"/>
  <c r="S228" i="13"/>
  <c r="S232" i="13"/>
  <c r="S236" i="13"/>
  <c r="S240" i="13"/>
  <c r="S244" i="13"/>
  <c r="S248" i="13"/>
  <c r="S252" i="13"/>
  <c r="S256" i="13"/>
  <c r="S260" i="13"/>
  <c r="S264" i="13"/>
  <c r="S268" i="13"/>
  <c r="S272" i="13"/>
  <c r="S276" i="13"/>
  <c r="S280" i="13"/>
  <c r="S284" i="13"/>
  <c r="S288" i="13"/>
  <c r="S292" i="13"/>
  <c r="S296" i="13"/>
  <c r="S300" i="13"/>
  <c r="S304" i="13"/>
  <c r="S308" i="13"/>
  <c r="S312" i="13"/>
  <c r="S316" i="13"/>
  <c r="S320" i="13"/>
  <c r="S324" i="13"/>
  <c r="S328" i="13"/>
  <c r="S332" i="13"/>
  <c r="S336" i="13"/>
  <c r="S340" i="13"/>
  <c r="S344" i="13"/>
  <c r="S348" i="13"/>
  <c r="S352" i="13"/>
  <c r="S356" i="13"/>
  <c r="S360" i="13"/>
  <c r="S364" i="13"/>
  <c r="S368" i="13"/>
  <c r="S372" i="13"/>
  <c r="S376" i="13"/>
  <c r="S380" i="13"/>
  <c r="S384" i="13"/>
  <c r="S388" i="13"/>
  <c r="S392" i="13"/>
  <c r="S396" i="13"/>
  <c r="S400" i="13"/>
  <c r="S404" i="13"/>
  <c r="S408" i="13"/>
  <c r="S412" i="13"/>
  <c r="S416" i="13"/>
  <c r="S420" i="13"/>
  <c r="S424" i="13"/>
  <c r="S428" i="13"/>
  <c r="S432" i="13"/>
  <c r="S436" i="13"/>
  <c r="S440" i="13"/>
  <c r="S444" i="13"/>
  <c r="S448" i="13"/>
  <c r="S452" i="13"/>
  <c r="S456" i="13"/>
  <c r="S460" i="13"/>
  <c r="S464" i="13"/>
  <c r="S468" i="13"/>
  <c r="S472" i="13"/>
  <c r="S476" i="13"/>
  <c r="S480" i="13"/>
  <c r="S484" i="13"/>
  <c r="S488" i="13"/>
  <c r="S492" i="13"/>
  <c r="S496" i="13"/>
  <c r="S500" i="13"/>
  <c r="S504" i="13"/>
  <c r="S508" i="13"/>
  <c r="S512" i="13"/>
  <c r="S516" i="13"/>
  <c r="S520" i="13"/>
  <c r="S524" i="13"/>
  <c r="S528" i="13"/>
  <c r="S532" i="13"/>
  <c r="S536" i="13"/>
  <c r="S540" i="13"/>
  <c r="S544" i="13"/>
  <c r="S548" i="13"/>
  <c r="S552" i="13"/>
  <c r="S125" i="13"/>
  <c r="S141" i="13"/>
  <c r="S157" i="13"/>
  <c r="S169" i="13"/>
  <c r="S181" i="13"/>
  <c r="S197" i="13"/>
  <c r="S209" i="13"/>
  <c r="S225" i="13"/>
  <c r="S241" i="13"/>
  <c r="S249" i="13"/>
  <c r="S265" i="13"/>
  <c r="S281" i="13"/>
  <c r="S297" i="13"/>
  <c r="S305" i="13"/>
  <c r="S321" i="13"/>
  <c r="S337" i="13"/>
  <c r="S357" i="13"/>
  <c r="S373" i="13"/>
  <c r="S385" i="13"/>
  <c r="S405" i="13"/>
  <c r="S421" i="13"/>
  <c r="S437" i="13"/>
  <c r="S453" i="13"/>
  <c r="S469" i="13"/>
  <c r="S485" i="13"/>
  <c r="S501" i="13"/>
  <c r="S517" i="13"/>
  <c r="S529" i="13"/>
  <c r="S545" i="13"/>
  <c r="B645" i="13"/>
  <c r="B613" i="13"/>
  <c r="B581" i="13"/>
  <c r="B668" i="13"/>
  <c r="B636" i="13"/>
  <c r="B604" i="13"/>
  <c r="B572" i="13"/>
  <c r="B639" i="13"/>
  <c r="B662" i="13"/>
  <c r="B558" i="13"/>
  <c r="B651" i="13"/>
  <c r="B619" i="13"/>
  <c r="B587" i="13"/>
  <c r="B665" i="13"/>
  <c r="B601" i="13"/>
  <c r="B648" i="13"/>
  <c r="B576" i="13"/>
  <c r="B615" i="13"/>
  <c r="B646" i="13"/>
  <c r="B674" i="13"/>
  <c r="B642" i="13"/>
  <c r="B610" i="13"/>
  <c r="B578" i="13"/>
  <c r="B657" i="13"/>
  <c r="B593" i="13"/>
  <c r="B656" i="13"/>
  <c r="B600" i="13"/>
  <c r="B647" i="13"/>
  <c r="B654" i="13"/>
  <c r="B566" i="13"/>
  <c r="B653" i="13"/>
  <c r="B621" i="13"/>
  <c r="B589" i="13"/>
  <c r="B557" i="13"/>
  <c r="B644" i="13"/>
  <c r="B612" i="13"/>
  <c r="B580" i="13"/>
  <c r="B663" i="13"/>
  <c r="B559" i="13"/>
  <c r="B582" i="13"/>
  <c r="B659" i="13"/>
  <c r="B627" i="13"/>
  <c r="B595" i="13"/>
  <c r="B563" i="13"/>
  <c r="B617" i="13"/>
  <c r="B664" i="13"/>
  <c r="B592" i="13"/>
  <c r="B631" i="13"/>
  <c r="B670" i="13"/>
  <c r="B574" i="13"/>
  <c r="B650" i="13"/>
  <c r="B618" i="13"/>
  <c r="B586" i="13"/>
  <c r="B673" i="13"/>
  <c r="B609" i="13"/>
  <c r="B672" i="13"/>
  <c r="B616" i="13"/>
  <c r="B671" i="13"/>
  <c r="B575" i="13"/>
  <c r="B590" i="13"/>
  <c r="B637" i="13"/>
  <c r="B573" i="13"/>
  <c r="B596" i="13"/>
  <c r="B675" i="13"/>
  <c r="B649" i="13"/>
  <c r="B624" i="13"/>
  <c r="B666" i="13"/>
  <c r="B570" i="13"/>
  <c r="B640" i="13"/>
  <c r="B623" i="13"/>
  <c r="B661" i="13"/>
  <c r="B629" i="13"/>
  <c r="B597" i="13"/>
  <c r="B565" i="13"/>
  <c r="B652" i="13"/>
  <c r="B620" i="13"/>
  <c r="B588" i="13"/>
  <c r="B556" i="13"/>
  <c r="B583" i="13"/>
  <c r="B614" i="13"/>
  <c r="B667" i="13"/>
  <c r="B635" i="13"/>
  <c r="B603" i="13"/>
  <c r="B571" i="13"/>
  <c r="B633" i="13"/>
  <c r="B561" i="13"/>
  <c r="B608" i="13"/>
  <c r="B655" i="13"/>
  <c r="B567" i="13"/>
  <c r="B598" i="13"/>
  <c r="B658" i="13"/>
  <c r="B626" i="13"/>
  <c r="B594" i="13"/>
  <c r="B562" i="13"/>
  <c r="B625" i="13"/>
  <c r="B569" i="13"/>
  <c r="B632" i="13"/>
  <c r="B560" i="13"/>
  <c r="B599" i="13"/>
  <c r="B606" i="13"/>
  <c r="B669" i="13"/>
  <c r="B660" i="13"/>
  <c r="B607" i="13"/>
  <c r="B643" i="13"/>
  <c r="B579" i="13"/>
  <c r="B568" i="13"/>
  <c r="B622" i="13"/>
  <c r="B634" i="13"/>
  <c r="B641" i="13"/>
  <c r="B584" i="13"/>
  <c r="B605" i="13"/>
  <c r="B628" i="13"/>
  <c r="B564" i="13"/>
  <c r="B638" i="13"/>
  <c r="B611" i="13"/>
  <c r="B585" i="13"/>
  <c r="B591" i="13"/>
  <c r="B602" i="13"/>
  <c r="B577" i="13"/>
  <c r="B630" i="13"/>
  <c r="S3" i="11"/>
  <c r="E565" i="13"/>
  <c r="E581" i="13"/>
  <c r="E605" i="13"/>
  <c r="E629" i="13"/>
  <c r="E9" i="13"/>
  <c r="E21" i="13"/>
  <c r="E33" i="13"/>
  <c r="E45" i="13"/>
  <c r="E57" i="13"/>
  <c r="E69" i="13"/>
  <c r="E77" i="13"/>
  <c r="E89" i="13"/>
  <c r="E101" i="13"/>
  <c r="E113" i="13"/>
  <c r="E125" i="13"/>
  <c r="E137" i="13"/>
  <c r="E149" i="13"/>
  <c r="E161" i="13"/>
  <c r="E173" i="13"/>
  <c r="E185" i="13"/>
  <c r="E197" i="13"/>
  <c r="E209" i="13"/>
  <c r="E221" i="13"/>
  <c r="E233" i="13"/>
  <c r="E245" i="13"/>
  <c r="E257" i="13"/>
  <c r="E269" i="13"/>
  <c r="E281" i="13"/>
  <c r="E289" i="13"/>
  <c r="E301" i="13"/>
  <c r="E313" i="13"/>
  <c r="E325" i="13"/>
  <c r="E337" i="13"/>
  <c r="E349" i="13"/>
  <c r="E361" i="13"/>
  <c r="E373" i="13"/>
  <c r="E381" i="13"/>
  <c r="E393" i="13"/>
  <c r="E405" i="13"/>
  <c r="E417" i="13"/>
  <c r="E429" i="13"/>
  <c r="E441" i="13"/>
  <c r="E449" i="13"/>
  <c r="E461" i="13"/>
  <c r="E473" i="13"/>
  <c r="E485" i="13"/>
  <c r="E497" i="13"/>
  <c r="E509" i="13"/>
  <c r="E517" i="13"/>
  <c r="E529" i="13"/>
  <c r="E541" i="13"/>
  <c r="E553" i="13"/>
  <c r="E574" i="13"/>
  <c r="E598" i="13"/>
  <c r="E614" i="13"/>
  <c r="E638" i="13"/>
  <c r="E559" i="13"/>
  <c r="E607" i="13"/>
  <c r="E14" i="13"/>
  <c r="E26" i="13"/>
  <c r="E38" i="13"/>
  <c r="E50" i="13"/>
  <c r="E62" i="13"/>
  <c r="E74" i="13"/>
  <c r="E86" i="13"/>
  <c r="E98" i="13"/>
  <c r="E114" i="13"/>
  <c r="E126" i="13"/>
  <c r="E138" i="13"/>
  <c r="E150" i="13"/>
  <c r="E162" i="13"/>
  <c r="E174" i="13"/>
  <c r="E186" i="13"/>
  <c r="E198" i="13"/>
  <c r="E210" i="13"/>
  <c r="E222" i="13"/>
  <c r="E234" i="13"/>
  <c r="E246" i="13"/>
  <c r="E258" i="13"/>
  <c r="E270" i="13"/>
  <c r="E282" i="13"/>
  <c r="E294" i="13"/>
  <c r="E302" i="13"/>
  <c r="E314" i="13"/>
  <c r="E326" i="13"/>
  <c r="E338" i="13"/>
  <c r="E350" i="13"/>
  <c r="E362" i="13"/>
  <c r="E374" i="13"/>
  <c r="E386" i="13"/>
  <c r="E398" i="13"/>
  <c r="E410" i="13"/>
  <c r="E426" i="13"/>
  <c r="E438" i="13"/>
  <c r="E450" i="13"/>
  <c r="E462" i="13"/>
  <c r="E474" i="13"/>
  <c r="E486" i="13"/>
  <c r="E494" i="13"/>
  <c r="E506" i="13"/>
  <c r="E518" i="13"/>
  <c r="E530" i="13"/>
  <c r="E546" i="13"/>
  <c r="E648" i="13"/>
  <c r="E561" i="13"/>
  <c r="E569" i="13"/>
  <c r="E577" i="13"/>
  <c r="E585" i="13"/>
  <c r="E593" i="13"/>
  <c r="E601" i="13"/>
  <c r="E617" i="13"/>
  <c r="E625" i="13"/>
  <c r="E633" i="13"/>
  <c r="E641" i="13"/>
  <c r="E649" i="13"/>
  <c r="E7" i="13"/>
  <c r="E11" i="13"/>
  <c r="E15" i="13"/>
  <c r="E19" i="13"/>
  <c r="E23" i="13"/>
  <c r="E27" i="13"/>
  <c r="E31" i="13"/>
  <c r="E35" i="13"/>
  <c r="E39" i="13"/>
  <c r="E43" i="13"/>
  <c r="E47" i="13"/>
  <c r="E51" i="13"/>
  <c r="E55" i="13"/>
  <c r="E59" i="13"/>
  <c r="E63" i="13"/>
  <c r="E67" i="13"/>
  <c r="E71" i="13"/>
  <c r="E75" i="13"/>
  <c r="E79" i="13"/>
  <c r="E83" i="13"/>
  <c r="E87" i="13"/>
  <c r="E91" i="13"/>
  <c r="E95" i="13"/>
  <c r="E99" i="13"/>
  <c r="E103" i="13"/>
  <c r="E107" i="13"/>
  <c r="E111" i="13"/>
  <c r="E115" i="13"/>
  <c r="E119" i="13"/>
  <c r="E123" i="13"/>
  <c r="E127" i="13"/>
  <c r="E131" i="13"/>
  <c r="E135" i="13"/>
  <c r="E139" i="13"/>
  <c r="E143" i="13"/>
  <c r="E147" i="13"/>
  <c r="E151" i="13"/>
  <c r="E155" i="13"/>
  <c r="E159" i="13"/>
  <c r="E163" i="13"/>
  <c r="E167" i="13"/>
  <c r="E171" i="13"/>
  <c r="E175" i="13"/>
  <c r="E179" i="13"/>
  <c r="E183" i="13"/>
  <c r="E187" i="13"/>
  <c r="E191" i="13"/>
  <c r="E195" i="13"/>
  <c r="E199" i="13"/>
  <c r="E203" i="13"/>
  <c r="E207" i="13"/>
  <c r="E211" i="13"/>
  <c r="E215" i="13"/>
  <c r="E219" i="13"/>
  <c r="E223" i="13"/>
  <c r="E227" i="13"/>
  <c r="E231" i="13"/>
  <c r="E235" i="13"/>
  <c r="E239" i="13"/>
  <c r="E243" i="13"/>
  <c r="E247" i="13"/>
  <c r="E251" i="13"/>
  <c r="E255" i="13"/>
  <c r="E259" i="13"/>
  <c r="E263" i="13"/>
  <c r="E267" i="13"/>
  <c r="E271" i="13"/>
  <c r="E275" i="13"/>
  <c r="E279" i="13"/>
  <c r="E283" i="13"/>
  <c r="E287" i="13"/>
  <c r="E291" i="13"/>
  <c r="E295" i="13"/>
  <c r="E299" i="13"/>
  <c r="E303" i="13"/>
  <c r="E307" i="13"/>
  <c r="E311" i="13"/>
  <c r="E315" i="13"/>
  <c r="E319" i="13"/>
  <c r="E323" i="13"/>
  <c r="E327" i="13"/>
  <c r="E331" i="13"/>
  <c r="E335" i="13"/>
  <c r="E339" i="13"/>
  <c r="E343" i="13"/>
  <c r="E347" i="13"/>
  <c r="E351" i="13"/>
  <c r="E355" i="13"/>
  <c r="E359" i="13"/>
  <c r="E363" i="13"/>
  <c r="E367" i="13"/>
  <c r="E371" i="13"/>
  <c r="E375" i="13"/>
  <c r="E379" i="13"/>
  <c r="E383" i="13"/>
  <c r="E387" i="13"/>
  <c r="E391" i="13"/>
  <c r="E395" i="13"/>
  <c r="E399" i="13"/>
  <c r="E403" i="13"/>
  <c r="E407" i="13"/>
  <c r="E411" i="13"/>
  <c r="E415" i="13"/>
  <c r="E419" i="13"/>
  <c r="E423" i="13"/>
  <c r="E427" i="13"/>
  <c r="E431" i="13"/>
  <c r="E435" i="13"/>
  <c r="E439" i="13"/>
  <c r="E443" i="13"/>
  <c r="E447" i="13"/>
  <c r="E451" i="13"/>
  <c r="E455" i="13"/>
  <c r="E459" i="13"/>
  <c r="E463" i="13"/>
  <c r="E467" i="13"/>
  <c r="E471" i="13"/>
  <c r="E475" i="13"/>
  <c r="E479" i="13"/>
  <c r="E483" i="13"/>
  <c r="E487" i="13"/>
  <c r="E491" i="13"/>
  <c r="E495" i="13"/>
  <c r="E499" i="13"/>
  <c r="E503" i="13"/>
  <c r="E507" i="13"/>
  <c r="E511" i="13"/>
  <c r="E515" i="13"/>
  <c r="E519" i="13"/>
  <c r="E523" i="13"/>
  <c r="E527" i="13"/>
  <c r="E531" i="13"/>
  <c r="E535" i="13"/>
  <c r="E539" i="13"/>
  <c r="E543" i="13"/>
  <c r="E547" i="13"/>
  <c r="E551" i="13"/>
  <c r="E555" i="13"/>
  <c r="E562" i="13"/>
  <c r="E570" i="13"/>
  <c r="E578" i="13"/>
  <c r="E586" i="13"/>
  <c r="E594" i="13"/>
  <c r="E602" i="13"/>
  <c r="E610" i="13"/>
  <c r="E618" i="13"/>
  <c r="E626" i="13"/>
  <c r="E634" i="13"/>
  <c r="E642" i="13"/>
  <c r="E650" i="13"/>
  <c r="E573" i="13"/>
  <c r="E589" i="13"/>
  <c r="E621" i="13"/>
  <c r="E637" i="13"/>
  <c r="E13" i="13"/>
  <c r="E25" i="13"/>
  <c r="E37" i="13"/>
  <c r="E49" i="13"/>
  <c r="E61" i="13"/>
  <c r="E73" i="13"/>
  <c r="E85" i="13"/>
  <c r="E97" i="13"/>
  <c r="E109" i="13"/>
  <c r="E121" i="13"/>
  <c r="E133" i="13"/>
  <c r="E145" i="13"/>
  <c r="E157" i="13"/>
  <c r="E165" i="13"/>
  <c r="E177" i="13"/>
  <c r="E189" i="13"/>
  <c r="E201" i="13"/>
  <c r="E213" i="13"/>
  <c r="E225" i="13"/>
  <c r="E237" i="13"/>
  <c r="E249" i="13"/>
  <c r="E261" i="13"/>
  <c r="E273" i="13"/>
  <c r="E285" i="13"/>
  <c r="E297" i="13"/>
  <c r="E305" i="13"/>
  <c r="E317" i="13"/>
  <c r="E329" i="13"/>
  <c r="E341" i="13"/>
  <c r="E353" i="13"/>
  <c r="E365" i="13"/>
  <c r="E377" i="13"/>
  <c r="E389" i="13"/>
  <c r="E397" i="13"/>
  <c r="E409" i="13"/>
  <c r="E421" i="13"/>
  <c r="E433" i="13"/>
  <c r="E445" i="13"/>
  <c r="E457" i="13"/>
  <c r="E469" i="13"/>
  <c r="E481" i="13"/>
  <c r="E493" i="13"/>
  <c r="E505" i="13"/>
  <c r="E521" i="13"/>
  <c r="E533" i="13"/>
  <c r="E545" i="13"/>
  <c r="E558" i="13"/>
  <c r="E582" i="13"/>
  <c r="E606" i="13"/>
  <c r="E630" i="13"/>
  <c r="E623" i="13"/>
  <c r="E6" i="13"/>
  <c r="E18" i="13"/>
  <c r="E30" i="13"/>
  <c r="E42" i="13"/>
  <c r="E58" i="13"/>
  <c r="E70" i="13"/>
  <c r="E82" i="13"/>
  <c r="E94" i="13"/>
  <c r="E106" i="13"/>
  <c r="E118" i="13"/>
  <c r="E134" i="13"/>
  <c r="E142" i="13"/>
  <c r="E158" i="13"/>
  <c r="E170" i="13"/>
  <c r="E182" i="13"/>
  <c r="E190" i="13"/>
  <c r="E206" i="13"/>
  <c r="E218" i="13"/>
  <c r="E230" i="13"/>
  <c r="E238" i="13"/>
  <c r="E250" i="13"/>
  <c r="E262" i="13"/>
  <c r="E274" i="13"/>
  <c r="E290" i="13"/>
  <c r="E306" i="13"/>
  <c r="E322" i="13"/>
  <c r="E334" i="13"/>
  <c r="E346" i="13"/>
  <c r="E366" i="13"/>
  <c r="E378" i="13"/>
  <c r="E394" i="13"/>
  <c r="E406" i="13"/>
  <c r="E418" i="13"/>
  <c r="E430" i="13"/>
  <c r="E442" i="13"/>
  <c r="E454" i="13"/>
  <c r="E466" i="13"/>
  <c r="E482" i="13"/>
  <c r="E498" i="13"/>
  <c r="E510" i="13"/>
  <c r="E522" i="13"/>
  <c r="E538" i="13"/>
  <c r="E608" i="13"/>
  <c r="E563" i="13"/>
  <c r="E571" i="13"/>
  <c r="E579" i="13"/>
  <c r="E587" i="13"/>
  <c r="E595" i="13"/>
  <c r="E603" i="13"/>
  <c r="E611" i="13"/>
  <c r="E619" i="13"/>
  <c r="E627" i="13"/>
  <c r="E635" i="13"/>
  <c r="E643" i="13"/>
  <c r="E557" i="13"/>
  <c r="E597" i="13"/>
  <c r="E613" i="13"/>
  <c r="E645" i="13"/>
  <c r="E5" i="13"/>
  <c r="E17" i="13"/>
  <c r="E29" i="13"/>
  <c r="E41" i="13"/>
  <c r="E53" i="13"/>
  <c r="E65" i="13"/>
  <c r="E81" i="13"/>
  <c r="E93" i="13"/>
  <c r="E105" i="13"/>
  <c r="E117" i="13"/>
  <c r="E129" i="13"/>
  <c r="E141" i="13"/>
  <c r="E153" i="13"/>
  <c r="E169" i="13"/>
  <c r="E181" i="13"/>
  <c r="E193" i="13"/>
  <c r="E205" i="13"/>
  <c r="E217" i="13"/>
  <c r="E229" i="13"/>
  <c r="E241" i="13"/>
  <c r="E253" i="13"/>
  <c r="E265" i="13"/>
  <c r="E277" i="13"/>
  <c r="E293" i="13"/>
  <c r="E309" i="13"/>
  <c r="E321" i="13"/>
  <c r="E333" i="13"/>
  <c r="E345" i="13"/>
  <c r="E357" i="13"/>
  <c r="E369" i="13"/>
  <c r="E385" i="13"/>
  <c r="E401" i="13"/>
  <c r="E413" i="13"/>
  <c r="E425" i="13"/>
  <c r="E437" i="13"/>
  <c r="E453" i="13"/>
  <c r="E465" i="13"/>
  <c r="E477" i="13"/>
  <c r="E489" i="13"/>
  <c r="E501" i="13"/>
  <c r="E513" i="13"/>
  <c r="E525" i="13"/>
  <c r="E537" i="13"/>
  <c r="E549" i="13"/>
  <c r="E566" i="13"/>
  <c r="E590" i="13"/>
  <c r="E622" i="13"/>
  <c r="E646" i="13"/>
  <c r="E567" i="13"/>
  <c r="E575" i="13"/>
  <c r="E583" i="13"/>
  <c r="E591" i="13"/>
  <c r="E599" i="13"/>
  <c r="E615" i="13"/>
  <c r="E631" i="13"/>
  <c r="E639" i="13"/>
  <c r="E647" i="13"/>
  <c r="E10" i="13"/>
  <c r="E22" i="13"/>
  <c r="E34" i="13"/>
  <c r="E46" i="13"/>
  <c r="E54" i="13"/>
  <c r="E66" i="13"/>
  <c r="E78" i="13"/>
  <c r="E90" i="13"/>
  <c r="E102" i="13"/>
  <c r="E110" i="13"/>
  <c r="E122" i="13"/>
  <c r="E130" i="13"/>
  <c r="E146" i="13"/>
  <c r="E154" i="13"/>
  <c r="E166" i="13"/>
  <c r="E178" i="13"/>
  <c r="E194" i="13"/>
  <c r="E202" i="13"/>
  <c r="E214" i="13"/>
  <c r="E226" i="13"/>
  <c r="E242" i="13"/>
  <c r="E254" i="13"/>
  <c r="E266" i="13"/>
  <c r="E278" i="13"/>
  <c r="E286" i="13"/>
  <c r="E298" i="13"/>
  <c r="E310" i="13"/>
  <c r="E318" i="13"/>
  <c r="E330" i="13"/>
  <c r="E342" i="13"/>
  <c r="E354" i="13"/>
  <c r="E358" i="13"/>
  <c r="E370" i="13"/>
  <c r="E382" i="13"/>
  <c r="E390" i="13"/>
  <c r="E402" i="13"/>
  <c r="E414" i="13"/>
  <c r="E422" i="13"/>
  <c r="E434" i="13"/>
  <c r="E446" i="13"/>
  <c r="E458" i="13"/>
  <c r="E470" i="13"/>
  <c r="E478" i="13"/>
  <c r="E490" i="13"/>
  <c r="E502" i="13"/>
  <c r="E514" i="13"/>
  <c r="E526" i="13"/>
  <c r="E534" i="13"/>
  <c r="E542" i="13"/>
  <c r="E550" i="13"/>
  <c r="E554" i="13"/>
  <c r="E560" i="13"/>
  <c r="E568" i="13"/>
  <c r="E576" i="13"/>
  <c r="E584" i="13"/>
  <c r="E592" i="13"/>
  <c r="E600" i="13"/>
  <c r="E616" i="13"/>
  <c r="E624" i="13"/>
  <c r="E632" i="13"/>
  <c r="E640" i="13"/>
  <c r="E609" i="13"/>
  <c r="E4" i="13"/>
  <c r="E8" i="13"/>
  <c r="E12" i="13"/>
  <c r="E16" i="13"/>
  <c r="E20" i="13"/>
  <c r="E24" i="13"/>
  <c r="E28" i="13"/>
  <c r="E32" i="13"/>
  <c r="E36" i="13"/>
  <c r="E40" i="13"/>
  <c r="E44" i="13"/>
  <c r="E48" i="13"/>
  <c r="E52" i="13"/>
  <c r="E56" i="13"/>
  <c r="E60" i="13"/>
  <c r="E64" i="13"/>
  <c r="E68" i="13"/>
  <c r="E72" i="13"/>
  <c r="E76" i="13"/>
  <c r="E80" i="13"/>
  <c r="E84" i="13"/>
  <c r="E88" i="13"/>
  <c r="E92" i="13"/>
  <c r="E96" i="13"/>
  <c r="E100" i="13"/>
  <c r="E104" i="13"/>
  <c r="E108" i="13"/>
  <c r="E112" i="13"/>
  <c r="E116" i="13"/>
  <c r="E120" i="13"/>
  <c r="E124" i="13"/>
  <c r="E128" i="13"/>
  <c r="E132" i="13"/>
  <c r="E136" i="13"/>
  <c r="E140" i="13"/>
  <c r="E144" i="13"/>
  <c r="E148" i="13"/>
  <c r="E152" i="13"/>
  <c r="E156" i="13"/>
  <c r="E160" i="13"/>
  <c r="E164" i="13"/>
  <c r="E168" i="13"/>
  <c r="E172" i="13"/>
  <c r="E176" i="13"/>
  <c r="E180" i="13"/>
  <c r="E184" i="13"/>
  <c r="E188" i="13"/>
  <c r="E192" i="13"/>
  <c r="E196" i="13"/>
  <c r="E200" i="13"/>
  <c r="E204" i="13"/>
  <c r="E208" i="13"/>
  <c r="E212" i="13"/>
  <c r="E216" i="13"/>
  <c r="E220" i="13"/>
  <c r="E224" i="13"/>
  <c r="E228" i="13"/>
  <c r="E232" i="13"/>
  <c r="E236" i="13"/>
  <c r="E240" i="13"/>
  <c r="E244" i="13"/>
  <c r="E248" i="13"/>
  <c r="E252" i="13"/>
  <c r="E256" i="13"/>
  <c r="E260" i="13"/>
  <c r="E264" i="13"/>
  <c r="E268" i="13"/>
  <c r="E272" i="13"/>
  <c r="E276" i="13"/>
  <c r="E280" i="13"/>
  <c r="E284" i="13"/>
  <c r="E288" i="13"/>
  <c r="E292" i="13"/>
  <c r="E296" i="13"/>
  <c r="E300" i="13"/>
  <c r="E304" i="13"/>
  <c r="E308" i="13"/>
  <c r="E312" i="13"/>
  <c r="E316" i="13"/>
  <c r="E320" i="13"/>
  <c r="E324" i="13"/>
  <c r="E328" i="13"/>
  <c r="E332" i="13"/>
  <c r="E336" i="13"/>
  <c r="E340" i="13"/>
  <c r="E344" i="13"/>
  <c r="E348" i="13"/>
  <c r="E352" i="13"/>
  <c r="E356" i="13"/>
  <c r="E360" i="13"/>
  <c r="E364" i="13"/>
  <c r="E368" i="13"/>
  <c r="E372" i="13"/>
  <c r="E376" i="13"/>
  <c r="E380" i="13"/>
  <c r="E384" i="13"/>
  <c r="E388" i="13"/>
  <c r="E392" i="13"/>
  <c r="E396" i="13"/>
  <c r="E400" i="13"/>
  <c r="E404" i="13"/>
  <c r="E408" i="13"/>
  <c r="E412" i="13"/>
  <c r="E416" i="13"/>
  <c r="E420" i="13"/>
  <c r="E424" i="13"/>
  <c r="E428" i="13"/>
  <c r="E432" i="13"/>
  <c r="E436" i="13"/>
  <c r="E440" i="13"/>
  <c r="E444" i="13"/>
  <c r="E448" i="13"/>
  <c r="E452" i="13"/>
  <c r="E456" i="13"/>
  <c r="E460" i="13"/>
  <c r="E464" i="13"/>
  <c r="E468" i="13"/>
  <c r="E472" i="13"/>
  <c r="E476" i="13"/>
  <c r="E480" i="13"/>
  <c r="E484" i="13"/>
  <c r="E488" i="13"/>
  <c r="E492" i="13"/>
  <c r="E496" i="13"/>
  <c r="E500" i="13"/>
  <c r="E504" i="13"/>
  <c r="E508" i="13"/>
  <c r="E512" i="13"/>
  <c r="E516" i="13"/>
  <c r="E520" i="13"/>
  <c r="E524" i="13"/>
  <c r="E528" i="13"/>
  <c r="E532" i="13"/>
  <c r="E536" i="13"/>
  <c r="E540" i="13"/>
  <c r="E544" i="13"/>
  <c r="E548" i="13"/>
  <c r="E552" i="13"/>
  <c r="E556" i="13"/>
  <c r="E564" i="13"/>
  <c r="E572" i="13"/>
  <c r="E580" i="13"/>
  <c r="E588" i="13"/>
  <c r="E596" i="13"/>
  <c r="E604" i="13"/>
  <c r="E612" i="13"/>
  <c r="E620" i="13"/>
  <c r="E628" i="13"/>
  <c r="E636" i="13"/>
  <c r="E644" i="13"/>
  <c r="AS4" i="13" l="1"/>
  <c r="B552" i="13"/>
  <c r="B536" i="13"/>
  <c r="B520" i="13"/>
  <c r="B504" i="13"/>
  <c r="B488" i="13"/>
  <c r="B472" i="13"/>
  <c r="B456" i="13"/>
  <c r="B440" i="13"/>
  <c r="B424" i="13"/>
  <c r="B408" i="13"/>
  <c r="B392" i="13"/>
  <c r="B376" i="13"/>
  <c r="B360" i="13"/>
  <c r="B344" i="13"/>
  <c r="B328" i="13"/>
  <c r="B312" i="13"/>
  <c r="B296" i="13"/>
  <c r="B280" i="13"/>
  <c r="B264" i="13"/>
  <c r="B248" i="13"/>
  <c r="B232" i="13"/>
  <c r="B216" i="13"/>
  <c r="B200" i="13"/>
  <c r="B184" i="13"/>
  <c r="B168" i="13"/>
  <c r="B152" i="13"/>
  <c r="B136" i="13"/>
  <c r="B120" i="13"/>
  <c r="B88" i="13"/>
  <c r="B72" i="13"/>
  <c r="B56" i="13"/>
  <c r="B40" i="13"/>
  <c r="B24" i="13"/>
  <c r="B8" i="13"/>
  <c r="B489" i="13"/>
  <c r="B417" i="13"/>
  <c r="B349" i="13"/>
  <c r="B289" i="13"/>
  <c r="B225" i="13"/>
  <c r="B169" i="13"/>
  <c r="B37" i="13"/>
  <c r="B551" i="13"/>
  <c r="B535" i="13"/>
  <c r="B519" i="13"/>
  <c r="B503" i="13"/>
  <c r="B487" i="13"/>
  <c r="B471" i="13"/>
  <c r="B455" i="13"/>
  <c r="B439" i="13"/>
  <c r="B423" i="13"/>
  <c r="B407" i="13"/>
  <c r="B391" i="13"/>
  <c r="B375" i="13"/>
  <c r="B359" i="13"/>
  <c r="B343" i="13"/>
  <c r="B327" i="13"/>
  <c r="B311" i="13"/>
  <c r="B295" i="13"/>
  <c r="B279" i="13"/>
  <c r="B263" i="13"/>
  <c r="B247" i="13"/>
  <c r="B231" i="13"/>
  <c r="B215" i="13"/>
  <c r="B242" i="13"/>
  <c r="B198" i="13"/>
  <c r="B532" i="13"/>
  <c r="B484" i="13"/>
  <c r="B436" i="13"/>
  <c r="B388" i="13"/>
  <c r="B308" i="13"/>
  <c r="B260" i="13"/>
  <c r="B212" i="13"/>
  <c r="B164" i="13"/>
  <c r="B116" i="13"/>
  <c r="B68" i="13"/>
  <c r="B533" i="13"/>
  <c r="B277" i="13"/>
  <c r="B85" i="13"/>
  <c r="B531" i="13"/>
  <c r="B483" i="13"/>
  <c r="B419" i="13"/>
  <c r="B371" i="13"/>
  <c r="B339" i="13"/>
  <c r="B291" i="13"/>
  <c r="B259" i="13"/>
  <c r="B195" i="13"/>
  <c r="B131" i="13"/>
  <c r="B67" i="13"/>
  <c r="B19" i="13"/>
  <c r="B406" i="13"/>
  <c r="B366" i="13"/>
  <c r="B226" i="13"/>
  <c r="B46" i="13"/>
  <c r="B457" i="13"/>
  <c r="B281" i="13"/>
  <c r="B93" i="13"/>
  <c r="B526" i="13"/>
  <c r="B398" i="13"/>
  <c r="B350" i="13"/>
  <c r="B210" i="13"/>
  <c r="B62" i="13"/>
  <c r="B449" i="13"/>
  <c r="B257" i="13"/>
  <c r="B73" i="13"/>
  <c r="B502" i="13"/>
  <c r="B298" i="13"/>
  <c r="B194" i="13"/>
  <c r="B94" i="13"/>
  <c r="B517" i="13"/>
  <c r="B377" i="13"/>
  <c r="B161" i="13"/>
  <c r="B29" i="13"/>
  <c r="B512" i="13"/>
  <c r="B480" i="13"/>
  <c r="B432" i="13"/>
  <c r="B400" i="13"/>
  <c r="B352" i="13"/>
  <c r="B304" i="13"/>
  <c r="B272" i="13"/>
  <c r="B224" i="13"/>
  <c r="B192" i="13"/>
  <c r="B160" i="13"/>
  <c r="B128" i="13"/>
  <c r="B96" i="13"/>
  <c r="B48" i="13"/>
  <c r="B521" i="13"/>
  <c r="B381" i="13"/>
  <c r="B261" i="13"/>
  <c r="B137" i="13"/>
  <c r="B5" i="13"/>
  <c r="B527" i="13"/>
  <c r="B495" i="13"/>
  <c r="B463" i="13"/>
  <c r="B415" i="13"/>
  <c r="B383" i="13"/>
  <c r="B335" i="13"/>
  <c r="B319" i="13"/>
  <c r="B287" i="13"/>
  <c r="B255" i="13"/>
  <c r="B223" i="13"/>
  <c r="B191" i="13"/>
  <c r="B175" i="13"/>
  <c r="B143" i="13"/>
  <c r="B111" i="13"/>
  <c r="B79" i="13"/>
  <c r="B47" i="13"/>
  <c r="B15" i="13"/>
  <c r="B442" i="13"/>
  <c r="B402" i="13"/>
  <c r="B306" i="13"/>
  <c r="B214" i="13"/>
  <c r="B126" i="13"/>
  <c r="B34" i="13"/>
  <c r="B501" i="13"/>
  <c r="B441" i="13"/>
  <c r="B317" i="13"/>
  <c r="B205" i="13"/>
  <c r="B77" i="13"/>
  <c r="B482" i="13"/>
  <c r="B102" i="13"/>
  <c r="B548" i="13"/>
  <c r="B500" i="13"/>
  <c r="B452" i="13"/>
  <c r="B404" i="13"/>
  <c r="B356" i="13"/>
  <c r="B340" i="13"/>
  <c r="B292" i="13"/>
  <c r="B228" i="13"/>
  <c r="B180" i="13"/>
  <c r="B132" i="13"/>
  <c r="B84" i="13"/>
  <c r="B36" i="13"/>
  <c r="B20" i="13"/>
  <c r="B401" i="13"/>
  <c r="B209" i="13"/>
  <c r="B21" i="13"/>
  <c r="B515" i="13"/>
  <c r="B467" i="13"/>
  <c r="B435" i="13"/>
  <c r="B403" i="13"/>
  <c r="B355" i="13"/>
  <c r="B307" i="13"/>
  <c r="B275" i="13"/>
  <c r="B227" i="13"/>
  <c r="B179" i="13"/>
  <c r="B147" i="13"/>
  <c r="B99" i="13"/>
  <c r="B51" i="13"/>
  <c r="B506" i="13"/>
  <c r="B270" i="13"/>
  <c r="B134" i="13"/>
  <c r="B6" i="13"/>
  <c r="B397" i="13"/>
  <c r="B217" i="13"/>
  <c r="B33" i="13"/>
  <c r="B494" i="13"/>
  <c r="B302" i="13"/>
  <c r="B162" i="13"/>
  <c r="B14" i="13"/>
  <c r="B389" i="13"/>
  <c r="B193" i="13"/>
  <c r="B9" i="13"/>
  <c r="B450" i="13"/>
  <c r="B346" i="13"/>
  <c r="B250" i="13"/>
  <c r="B142" i="13"/>
  <c r="B42" i="13"/>
  <c r="B445" i="13"/>
  <c r="B309" i="13"/>
  <c r="B237" i="13"/>
  <c r="B97" i="13"/>
  <c r="B528" i="13"/>
  <c r="B448" i="13"/>
  <c r="B368" i="13"/>
  <c r="B256" i="13"/>
  <c r="B64" i="13"/>
  <c r="B367" i="13"/>
  <c r="B150" i="13"/>
  <c r="B516" i="13"/>
  <c r="B468" i="13"/>
  <c r="B420" i="13"/>
  <c r="B372" i="13"/>
  <c r="B324" i="13"/>
  <c r="B276" i="13"/>
  <c r="B244" i="13"/>
  <c r="B196" i="13"/>
  <c r="B148" i="13"/>
  <c r="B100" i="13"/>
  <c r="B52" i="13"/>
  <c r="B469" i="13"/>
  <c r="B337" i="13"/>
  <c r="B153" i="13"/>
  <c r="B547" i="13"/>
  <c r="B499" i="13"/>
  <c r="B451" i="13"/>
  <c r="B387" i="13"/>
  <c r="B323" i="13"/>
  <c r="B243" i="13"/>
  <c r="B211" i="13"/>
  <c r="B163" i="13"/>
  <c r="B115" i="13"/>
  <c r="B83" i="13"/>
  <c r="B35" i="13"/>
  <c r="B454" i="13"/>
  <c r="B318" i="13"/>
  <c r="B182" i="13"/>
  <c r="B90" i="13"/>
  <c r="B513" i="13"/>
  <c r="B333" i="13"/>
  <c r="B157" i="13"/>
  <c r="B546" i="13"/>
  <c r="B446" i="13"/>
  <c r="B254" i="13"/>
  <c r="B114" i="13"/>
  <c r="B509" i="13"/>
  <c r="B329" i="13"/>
  <c r="B133" i="13"/>
  <c r="B394" i="13"/>
  <c r="B544" i="13"/>
  <c r="B496" i="13"/>
  <c r="B464" i="13"/>
  <c r="B416" i="13"/>
  <c r="B384" i="13"/>
  <c r="B336" i="13"/>
  <c r="B320" i="13"/>
  <c r="B288" i="13"/>
  <c r="B240" i="13"/>
  <c r="B208" i="13"/>
  <c r="B176" i="13"/>
  <c r="B144" i="13"/>
  <c r="B112" i="13"/>
  <c r="B80" i="13"/>
  <c r="B32" i="13"/>
  <c r="B16" i="13"/>
  <c r="B453" i="13"/>
  <c r="B321" i="13"/>
  <c r="B197" i="13"/>
  <c r="B65" i="13"/>
  <c r="B543" i="13"/>
  <c r="B511" i="13"/>
  <c r="B479" i="13"/>
  <c r="B447" i="13"/>
  <c r="B431" i="13"/>
  <c r="B399" i="13"/>
  <c r="B351" i="13"/>
  <c r="B303" i="13"/>
  <c r="B271" i="13"/>
  <c r="B239" i="13"/>
  <c r="B207" i="13"/>
  <c r="B159" i="13"/>
  <c r="B127" i="13"/>
  <c r="B95" i="13"/>
  <c r="B63" i="13"/>
  <c r="B31" i="13"/>
  <c r="B490" i="13"/>
  <c r="B354" i="13"/>
  <c r="B258" i="13"/>
  <c r="B170" i="13"/>
  <c r="B78" i="13"/>
  <c r="B549" i="13"/>
  <c r="B385" i="13"/>
  <c r="B265" i="13"/>
  <c r="B141" i="13"/>
  <c r="B17" i="13"/>
  <c r="B542" i="13"/>
  <c r="B518" i="13"/>
  <c r="B434" i="13"/>
  <c r="B386" i="13"/>
  <c r="B338" i="13"/>
  <c r="B290" i="13"/>
  <c r="B50" i="13"/>
  <c r="B493" i="13"/>
  <c r="B305" i="13"/>
  <c r="B121" i="13"/>
  <c r="B438" i="13"/>
  <c r="B334" i="13"/>
  <c r="B130" i="13"/>
  <c r="B497" i="13"/>
  <c r="B293" i="13"/>
  <c r="B145" i="13"/>
  <c r="B540" i="13"/>
  <c r="B524" i="13"/>
  <c r="B508" i="13"/>
  <c r="B492" i="13"/>
  <c r="B476" i="13"/>
  <c r="B460" i="13"/>
  <c r="B444" i="13"/>
  <c r="B428" i="13"/>
  <c r="B412" i="13"/>
  <c r="B396" i="13"/>
  <c r="B380" i="13"/>
  <c r="B364" i="13"/>
  <c r="B348" i="13"/>
  <c r="B332" i="13"/>
  <c r="B316" i="13"/>
  <c r="B300" i="13"/>
  <c r="B284" i="13"/>
  <c r="B268" i="13"/>
  <c r="B252" i="13"/>
  <c r="B236" i="13"/>
  <c r="B220" i="13"/>
  <c r="B204" i="13"/>
  <c r="B188" i="13"/>
  <c r="B172" i="13"/>
  <c r="B156" i="13"/>
  <c r="B140" i="13"/>
  <c r="B124" i="13"/>
  <c r="B108" i="13"/>
  <c r="B92" i="13"/>
  <c r="B76" i="13"/>
  <c r="B60" i="13"/>
  <c r="B44" i="13"/>
  <c r="B28" i="13"/>
  <c r="B12" i="13"/>
  <c r="B505" i="13"/>
  <c r="B433" i="13"/>
  <c r="B365" i="13"/>
  <c r="B313" i="13"/>
  <c r="B241" i="13"/>
  <c r="B185" i="13"/>
  <c r="B117" i="13"/>
  <c r="B49" i="13"/>
  <c r="B555" i="13"/>
  <c r="B539" i="13"/>
  <c r="B523" i="13"/>
  <c r="B507" i="13"/>
  <c r="B491" i="13"/>
  <c r="B475" i="13"/>
  <c r="B459" i="13"/>
  <c r="B443" i="13"/>
  <c r="B427" i="13"/>
  <c r="B411" i="13"/>
  <c r="B395" i="13"/>
  <c r="B379" i="13"/>
  <c r="B363" i="13"/>
  <c r="B347" i="13"/>
  <c r="B331" i="13"/>
  <c r="B315" i="13"/>
  <c r="B299" i="13"/>
  <c r="B283" i="13"/>
  <c r="B267" i="13"/>
  <c r="B251" i="13"/>
  <c r="B235" i="13"/>
  <c r="B219" i="13"/>
  <c r="B203" i="13"/>
  <c r="B187" i="13"/>
  <c r="B171" i="13"/>
  <c r="B155" i="13"/>
  <c r="B139" i="13"/>
  <c r="B123" i="13"/>
  <c r="B107" i="13"/>
  <c r="B91" i="13"/>
  <c r="B75" i="13"/>
  <c r="B59" i="13"/>
  <c r="B43" i="13"/>
  <c r="B27" i="13"/>
  <c r="B11" i="13"/>
  <c r="B478" i="13"/>
  <c r="B430" i="13"/>
  <c r="B390" i="13"/>
  <c r="B342" i="13"/>
  <c r="B294" i="13"/>
  <c r="B246" i="13"/>
  <c r="B202" i="13"/>
  <c r="B158" i="13"/>
  <c r="B110" i="13"/>
  <c r="B70" i="13"/>
  <c r="B22" i="13"/>
  <c r="B537" i="13"/>
  <c r="B485" i="13"/>
  <c r="B425" i="13"/>
  <c r="B369" i="13"/>
  <c r="B301" i="13"/>
  <c r="B249" i="13"/>
  <c r="B189" i="13"/>
  <c r="B125" i="13"/>
  <c r="B69" i="13"/>
  <c r="B554" i="13"/>
  <c r="B534" i="13"/>
  <c r="B510" i="13"/>
  <c r="B470" i="13"/>
  <c r="B422" i="13"/>
  <c r="B374" i="13"/>
  <c r="B326" i="13"/>
  <c r="B278" i="13"/>
  <c r="B230" i="13"/>
  <c r="B186" i="13"/>
  <c r="B138" i="13"/>
  <c r="B86" i="13"/>
  <c r="B38" i="13"/>
  <c r="B545" i="13"/>
  <c r="B477" i="13"/>
  <c r="B421" i="13"/>
  <c r="B361" i="13"/>
  <c r="B285" i="13"/>
  <c r="B229" i="13"/>
  <c r="B165" i="13"/>
  <c r="B105" i="13"/>
  <c r="B41" i="13"/>
  <c r="B522" i="13"/>
  <c r="B474" i="13"/>
  <c r="B426" i="13"/>
  <c r="B370" i="13"/>
  <c r="B322" i="13"/>
  <c r="B274" i="13"/>
  <c r="B222" i="13"/>
  <c r="B166" i="13"/>
  <c r="B118" i="13"/>
  <c r="B66" i="13"/>
  <c r="B10" i="13"/>
  <c r="B481" i="13"/>
  <c r="B413" i="13"/>
  <c r="B341" i="13"/>
  <c r="B273" i="13"/>
  <c r="B201" i="13"/>
  <c r="B129" i="13"/>
  <c r="B61" i="13"/>
  <c r="B553" i="13"/>
  <c r="B373" i="13"/>
  <c r="B177" i="13"/>
  <c r="B486" i="13"/>
  <c r="B286" i="13"/>
  <c r="B178" i="13"/>
  <c r="B30" i="13"/>
  <c r="B357" i="13"/>
  <c r="B81" i="13"/>
  <c r="B437" i="13"/>
  <c r="B245" i="13"/>
  <c r="B57" i="13"/>
  <c r="B538" i="13"/>
  <c r="B382" i="13"/>
  <c r="B234" i="13"/>
  <c r="B82" i="13"/>
  <c r="B429" i="13"/>
  <c r="B221" i="13"/>
  <c r="B13" i="13"/>
  <c r="B104" i="13"/>
  <c r="B101" i="13"/>
  <c r="B199" i="13"/>
  <c r="B183" i="13"/>
  <c r="B167" i="13"/>
  <c r="B151" i="13"/>
  <c r="B135" i="13"/>
  <c r="B119" i="13"/>
  <c r="B103" i="13"/>
  <c r="B87" i="13"/>
  <c r="B71" i="13"/>
  <c r="B55" i="13"/>
  <c r="B39" i="13"/>
  <c r="B23" i="13"/>
  <c r="B7" i="13"/>
  <c r="B466" i="13"/>
  <c r="B418" i="13"/>
  <c r="B378" i="13"/>
  <c r="B330" i="13"/>
  <c r="B282" i="13"/>
  <c r="B238" i="13"/>
  <c r="B190" i="13"/>
  <c r="B146" i="13"/>
  <c r="B98" i="13"/>
  <c r="B58" i="13"/>
  <c r="B18" i="13"/>
  <c r="B529" i="13"/>
  <c r="B473" i="13"/>
  <c r="B409" i="13"/>
  <c r="B353" i="13"/>
  <c r="B297" i="13"/>
  <c r="B233" i="13"/>
  <c r="B173" i="13"/>
  <c r="B109" i="13"/>
  <c r="B53" i="13"/>
  <c r="B550" i="13"/>
  <c r="B530" i="13"/>
  <c r="B498" i="13"/>
  <c r="B458" i="13"/>
  <c r="B410" i="13"/>
  <c r="B362" i="13"/>
  <c r="B314" i="13"/>
  <c r="B266" i="13"/>
  <c r="B218" i="13"/>
  <c r="B174" i="13"/>
  <c r="B122" i="13"/>
  <c r="B74" i="13"/>
  <c r="B26" i="13"/>
  <c r="B525" i="13"/>
  <c r="B465" i="13"/>
  <c r="B405" i="13"/>
  <c r="B345" i="13"/>
  <c r="B269" i="13"/>
  <c r="B213" i="13"/>
  <c r="B149" i="13"/>
  <c r="B89" i="13"/>
  <c r="B25" i="13"/>
  <c r="B514" i="13"/>
  <c r="B462" i="13"/>
  <c r="B414" i="13"/>
  <c r="B358" i="13"/>
  <c r="B310" i="13"/>
  <c r="B262" i="13"/>
  <c r="B206" i="13"/>
  <c r="B154" i="13"/>
  <c r="B106" i="13"/>
  <c r="B54" i="13"/>
  <c r="B541" i="13"/>
  <c r="B461" i="13"/>
  <c r="B393" i="13"/>
  <c r="B325" i="13"/>
  <c r="B253" i="13"/>
  <c r="B181" i="13"/>
  <c r="B113" i="13"/>
  <c r="B45" i="13"/>
  <c r="B4" i="13"/>
  <c r="AS100" i="13"/>
  <c r="AA4" i="13"/>
  <c r="T4" i="13"/>
  <c r="U3" i="11" l="1"/>
  <c r="W3" i="11"/>
</calcChain>
</file>

<file path=xl/sharedStrings.xml><?xml version="1.0" encoding="utf-8"?>
<sst xmlns="http://schemas.openxmlformats.org/spreadsheetml/2006/main" count="176" uniqueCount="102">
  <si>
    <t>Date</t>
  </si>
  <si>
    <t>From</t>
  </si>
  <si>
    <t>To</t>
  </si>
  <si>
    <t/>
  </si>
  <si>
    <t>Hour</t>
  </si>
  <si>
    <t>price</t>
  </si>
  <si>
    <t>vol weighted</t>
  </si>
  <si>
    <t>TradeDate</t>
  </si>
  <si>
    <t>Avg Price</t>
  </si>
  <si>
    <t>&lt;null&gt;</t>
  </si>
  <si>
    <t>DateTime</t>
  </si>
  <si>
    <t>Eur</t>
  </si>
  <si>
    <t>CF</t>
  </si>
  <si>
    <t>NO1</t>
  </si>
  <si>
    <t>Period</t>
  </si>
  <si>
    <t>Hours</t>
  </si>
  <si>
    <t>PeakFlag</t>
  </si>
  <si>
    <t>Gen/Con MWh</t>
  </si>
  <si>
    <t>Gen/Con MW</t>
  </si>
  <si>
    <t>Gen/Con Price</t>
  </si>
  <si>
    <t>GenConValue</t>
  </si>
  <si>
    <t>Retail MWh</t>
  </si>
  <si>
    <t>Retail MW</t>
  </si>
  <si>
    <t>Retail Price</t>
  </si>
  <si>
    <t>RetailValue</t>
  </si>
  <si>
    <t>Phys MWh</t>
  </si>
  <si>
    <t>Phys MW</t>
  </si>
  <si>
    <t>Phys Price</t>
  </si>
  <si>
    <t>Phys Value</t>
  </si>
  <si>
    <t>Fin MWh</t>
  </si>
  <si>
    <t>Fin MW</t>
  </si>
  <si>
    <t>Fin Price</t>
  </si>
  <si>
    <t>Fin Value</t>
  </si>
  <si>
    <t>Net MWh</t>
  </si>
  <si>
    <t>Net MW</t>
  </si>
  <si>
    <t>Peak Net MWh</t>
  </si>
  <si>
    <t>Peak Net MW</t>
  </si>
  <si>
    <t>OffPeak Net MWh</t>
  </si>
  <si>
    <t>OffPeak Net MW</t>
  </si>
  <si>
    <t>Net Result</t>
  </si>
  <si>
    <t>Market Price</t>
  </si>
  <si>
    <t>Peak Price</t>
  </si>
  <si>
    <t>WeightedRetailPrice</t>
  </si>
  <si>
    <t>WeightedGenconPrice</t>
  </si>
  <si>
    <t>WeightedPhysicalPrice</t>
  </si>
  <si>
    <t>2011-10</t>
  </si>
  <si>
    <t>2011-11</t>
  </si>
  <si>
    <t>FV</t>
  </si>
  <si>
    <t>FP</t>
  </si>
  <si>
    <t>El-Struct-Spot-ExplicitBookPrice-EUR-0009</t>
  </si>
  <si>
    <t>2014-04</t>
  </si>
  <si>
    <t>2014-05</t>
  </si>
  <si>
    <t>2014-06</t>
  </si>
  <si>
    <t>2014-07</t>
  </si>
  <si>
    <t>NPXSYSALL hour price</t>
  </si>
  <si>
    <t>Tuesday</t>
  </si>
  <si>
    <t>Peak</t>
  </si>
  <si>
    <t>OffPeak</t>
  </si>
  <si>
    <t>2011-01</t>
  </si>
  <si>
    <t>2011-02</t>
  </si>
  <si>
    <t>2011-03</t>
  </si>
  <si>
    <t>2011-04</t>
  </si>
  <si>
    <t>2011-05</t>
  </si>
  <si>
    <t>2011-08</t>
  </si>
  <si>
    <t>2011-09</t>
  </si>
  <si>
    <t>2011-12</t>
  </si>
  <si>
    <t>2012-01</t>
  </si>
  <si>
    <t>2012-02</t>
  </si>
  <si>
    <t>2012-03</t>
  </si>
  <si>
    <t>2012-04</t>
  </si>
  <si>
    <t>0009</t>
  </si>
  <si>
    <t>0001+0004+0007+0010+0011</t>
  </si>
  <si>
    <t>0010</t>
  </si>
  <si>
    <t>Hist Contract</t>
  </si>
  <si>
    <t>Hist Market</t>
  </si>
  <si>
    <t>0001</t>
  </si>
  <si>
    <t>0011</t>
  </si>
  <si>
    <t>SP1…</t>
  </si>
  <si>
    <t>automatic</t>
  </si>
  <si>
    <t>SP1..</t>
  </si>
  <si>
    <t>NO1…</t>
  </si>
  <si>
    <t>NO1..</t>
  </si>
  <si>
    <t>0004</t>
  </si>
  <si>
    <t>0007</t>
  </si>
  <si>
    <t>(UTC+01:00) Central Europe Standard Time</t>
  </si>
  <si>
    <t>Prices in EUR per MWh</t>
  </si>
  <si>
    <t>NPS - SP1</t>
  </si>
  <si>
    <t>NO1 hourly</t>
  </si>
  <si>
    <t>SP1 Hourly</t>
  </si>
  <si>
    <t>RV</t>
  </si>
  <si>
    <t>RP</t>
  </si>
  <si>
    <t>Hist Spot SP1</t>
  </si>
  <si>
    <t>SP1 15 hourly</t>
  </si>
  <si>
    <t>NO1 15 hourly</t>
  </si>
  <si>
    <t>0012</t>
  </si>
  <si>
    <t>0002</t>
  </si>
  <si>
    <t>0005</t>
  </si>
  <si>
    <t>0008</t>
  </si>
  <si>
    <t>0013</t>
  </si>
  <si>
    <t>SP1 - 15 min</t>
  </si>
  <si>
    <t>0012+0002+0005+0008</t>
  </si>
  <si>
    <t>EURNOK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</si>
</sst>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/>
    <xf numFmtId="49" fontId="1" fillId="0" borderId="0" xfId="0" applyNumberFormat="1" applyFont="1"/>
    <xf numFmtId="164" fontId="0" fillId="0" borderId="0" xfId="0" applyNumberFormat="1"/>
    <xf numFmtId="22" fontId="0" fillId="0" borderId="0" xfId="0" applyNumberFormat="1" applyFont="1" applyFill="1"/>
    <xf numFmtId="0" fontId="1" fillId="0" borderId="0" xfId="0" applyFont="1" applyAlignment="1">
      <alignment horizontal="center" vertical="center" wrapText="1"/>
    </xf>
    <xf numFmtId="2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L1" workbookViewId="0">
      <selection activeCell="Z7" sqref="Z7"/>
    </sheetView>
  </sheetViews>
  <sheetFormatPr defaultRowHeight="15" x14ac:dyDescent="0.25"/>
  <cols>
    <col min="1" max="1" width="26.5703125" customWidth="1"/>
    <col min="4" max="5" width="10.140625" bestFit="1" customWidth="1"/>
    <col min="17" max="17" width="12" style="17" bestFit="1" customWidth="1"/>
    <col min="19" max="19" width="12" style="17" bestFit="1" customWidth="1"/>
    <col min="21" max="21" width="12.7109375" style="17" bestFit="1" customWidth="1"/>
    <col min="22" max="22" width="13.28515625" customWidth="1"/>
    <col min="23" max="23" width="12.7109375" bestFit="1" customWidth="1"/>
    <col min="24" max="24" width="12.7109375" style="24" customWidth="1"/>
  </cols>
  <sheetData>
    <row r="1" spans="1:40" s="17" customFormat="1" x14ac:dyDescent="0.25">
      <c r="B1" s="19" t="s">
        <v>3</v>
      </c>
      <c r="C1" s="19" t="s">
        <v>14</v>
      </c>
      <c r="D1" s="19" t="s">
        <v>1</v>
      </c>
      <c r="E1" s="19" t="s">
        <v>2</v>
      </c>
      <c r="F1" s="19" t="s">
        <v>15</v>
      </c>
      <c r="G1" s="19" t="s">
        <v>16</v>
      </c>
      <c r="H1" s="19" t="s">
        <v>17</v>
      </c>
      <c r="I1" s="19" t="s">
        <v>18</v>
      </c>
      <c r="J1" s="19" t="s">
        <v>19</v>
      </c>
      <c r="K1" s="19" t="s">
        <v>20</v>
      </c>
      <c r="L1" s="19" t="s">
        <v>21</v>
      </c>
      <c r="M1" s="19" t="s">
        <v>22</v>
      </c>
      <c r="N1" s="19" t="s">
        <v>23</v>
      </c>
      <c r="O1" s="19" t="s">
        <v>24</v>
      </c>
      <c r="P1" s="19" t="s">
        <v>25</v>
      </c>
      <c r="Q1" s="19"/>
      <c r="R1" s="19" t="s">
        <v>26</v>
      </c>
      <c r="S1" s="19"/>
      <c r="T1" s="19" t="s">
        <v>27</v>
      </c>
      <c r="U1" s="19"/>
      <c r="V1" s="19" t="s">
        <v>28</v>
      </c>
      <c r="X1" s="19" t="s">
        <v>29</v>
      </c>
      <c r="Y1" s="19" t="s">
        <v>30</v>
      </c>
      <c r="Z1" s="19" t="s">
        <v>31</v>
      </c>
      <c r="AA1" s="19" t="s">
        <v>32</v>
      </c>
      <c r="AB1" s="29" t="s">
        <v>33</v>
      </c>
      <c r="AC1" s="29" t="s">
        <v>34</v>
      </c>
      <c r="AD1" s="29" t="s">
        <v>35</v>
      </c>
      <c r="AE1" s="29" t="s">
        <v>36</v>
      </c>
      <c r="AF1" s="29" t="s">
        <v>37</v>
      </c>
      <c r="AG1" s="29" t="s">
        <v>38</v>
      </c>
      <c r="AH1" s="29" t="s">
        <v>8</v>
      </c>
      <c r="AI1" s="29" t="s">
        <v>39</v>
      </c>
      <c r="AJ1" s="29" t="s">
        <v>40</v>
      </c>
      <c r="AK1" s="29" t="s">
        <v>41</v>
      </c>
      <c r="AL1" s="29" t="s">
        <v>42</v>
      </c>
      <c r="AM1" s="29" t="s">
        <v>43</v>
      </c>
      <c r="AN1" s="29" t="s">
        <v>44</v>
      </c>
    </row>
    <row r="2" spans="1:40" s="17" customFormat="1" x14ac:dyDescent="0.25">
      <c r="B2" s="18" t="s">
        <v>3</v>
      </c>
      <c r="C2" s="18" t="s">
        <v>58</v>
      </c>
      <c r="D2" s="20">
        <v>40544</v>
      </c>
      <c r="E2" s="20">
        <v>40574</v>
      </c>
      <c r="F2" s="17">
        <v>744</v>
      </c>
      <c r="L2" s="17">
        <v>0</v>
      </c>
      <c r="M2" s="17">
        <v>0</v>
      </c>
      <c r="N2" s="17">
        <v>0</v>
      </c>
      <c r="O2" s="17">
        <v>0</v>
      </c>
      <c r="P2" s="22">
        <v>76079.519999999902</v>
      </c>
      <c r="R2" s="23">
        <v>102.257419354839</v>
      </c>
      <c r="T2" s="26">
        <v>484.49569973791802</v>
      </c>
      <c r="V2" s="27">
        <v>-36860200.278124802</v>
      </c>
      <c r="X2" s="24"/>
      <c r="AB2" s="28">
        <v>76079.519999999902</v>
      </c>
      <c r="AC2" s="28">
        <v>102.257419354839</v>
      </c>
      <c r="AD2" s="28"/>
      <c r="AE2" s="28"/>
      <c r="AF2" s="28"/>
      <c r="AG2" s="28"/>
      <c r="AH2" s="28">
        <v>32.820361204778898</v>
      </c>
      <c r="AI2" s="28">
        <v>2496957.32668619</v>
      </c>
      <c r="AJ2" s="28">
        <v>562.38393973062705</v>
      </c>
      <c r="AK2" s="28"/>
      <c r="AL2" s="28">
        <v>0</v>
      </c>
      <c r="AM2" s="28"/>
      <c r="AN2" s="28">
        <v>-484.49569973791802</v>
      </c>
    </row>
    <row r="3" spans="1:40" s="17" customFormat="1" x14ac:dyDescent="0.25">
      <c r="A3" s="21" t="s">
        <v>71</v>
      </c>
      <c r="B3" s="18" t="s">
        <v>3</v>
      </c>
      <c r="C3" s="18" t="s">
        <v>59</v>
      </c>
      <c r="D3" s="20">
        <v>40575</v>
      </c>
      <c r="E3" s="20">
        <v>40602</v>
      </c>
      <c r="F3" s="17">
        <v>672</v>
      </c>
      <c r="L3" s="17">
        <v>0</v>
      </c>
      <c r="M3" s="17">
        <v>0</v>
      </c>
      <c r="N3" s="17">
        <v>0</v>
      </c>
      <c r="O3" s="17">
        <v>0</v>
      </c>
      <c r="P3" s="22">
        <v>158690.29999999999</v>
      </c>
      <c r="Q3" s="3">
        <f ca="1">P3- SUM('FSD TS Feb 2011'!A4:A675)</f>
        <v>0</v>
      </c>
      <c r="R3" s="23">
        <v>236.14627976190499</v>
      </c>
      <c r="S3" s="3">
        <f ca="1" xml:space="preserve"> R3-SUM('FSD TS Feb 2011'!A4:A675)/F3</f>
        <v>3.694822225952521E-13</v>
      </c>
      <c r="T3" s="26">
        <v>464.87510405212998</v>
      </c>
      <c r="U3" s="3">
        <f ca="1">(T3-('FSD TS Feb 2011'!M4*'FSD TS Feb 2011'!N4+'FSD TS Feb 2011'!T4*'FSD TS Feb 2011'!U4+'FSD TS Feb 2011'!AA4*'FSD TS Feb 2011'!AB4+'FSD TS Feb 2011'!AL4*'FSD TS Feb 2011'!AM4+'FSD TS Feb 2011'!AS4*'FSD TS Feb 2011'!AT4)/('FSD TS Feb 2011'!AT4+'FSD TS Feb 2011'!AM4+'FSD TS Feb 2011'!AB4+'FSD TS Feb 2011'!U4+'FSD TS Feb 2011'!N4))/T3</f>
        <v>-1.133097414187174E-5</v>
      </c>
      <c r="V3" s="27">
        <v>-73771169.724563703</v>
      </c>
      <c r="W3" s="3">
        <f ca="1">(V3+('FSD TS Feb 2011'!M4*'FSD TS Feb 2011'!N4+'FSD TS Feb 2011'!T4*'FSD TS Feb 2011'!U4+'FSD TS Feb 2011'!AA4*'FSD TS Feb 2011'!AB4+'FSD TS Feb 2011'!AL4*'FSD TS Feb 2011'!AM4+'FSD TS Feb 2011'!AS4*'FSD TS Feb 2011'!AT4))/V3</f>
        <v>-1.133097414265052E-5</v>
      </c>
      <c r="X3" s="24"/>
      <c r="AB3" s="28">
        <v>158690.29999999999</v>
      </c>
      <c r="AC3" s="28">
        <v>236.14627976190499</v>
      </c>
      <c r="AD3" s="28"/>
      <c r="AE3" s="28"/>
      <c r="AF3" s="28"/>
      <c r="AG3" s="28"/>
      <c r="AH3" s="28">
        <v>49.908601687126101</v>
      </c>
      <c r="AI3" s="28">
        <v>7920010.9743105499</v>
      </c>
      <c r="AJ3" s="28">
        <v>515.78816297707704</v>
      </c>
      <c r="AK3" s="28"/>
      <c r="AL3" s="28">
        <v>0</v>
      </c>
      <c r="AM3" s="28"/>
      <c r="AN3" s="28">
        <v>-464.87510405212998</v>
      </c>
    </row>
    <row r="4" spans="1:40" s="17" customFormat="1" x14ac:dyDescent="0.25">
      <c r="B4" s="18" t="s">
        <v>3</v>
      </c>
      <c r="C4" s="18" t="s">
        <v>60</v>
      </c>
      <c r="D4" s="20">
        <v>40603</v>
      </c>
      <c r="E4" s="20">
        <v>40633</v>
      </c>
      <c r="F4" s="17">
        <v>743</v>
      </c>
      <c r="L4" s="17">
        <v>0</v>
      </c>
      <c r="M4" s="17">
        <v>0</v>
      </c>
      <c r="N4" s="17">
        <v>0</v>
      </c>
      <c r="O4" s="17">
        <v>0</v>
      </c>
      <c r="P4" s="22">
        <v>139402.82999999999</v>
      </c>
      <c r="R4" s="23">
        <v>187.621574697174</v>
      </c>
      <c r="T4" s="26">
        <v>465.47969566299599</v>
      </c>
      <c r="V4" s="27">
        <v>-64889186.882960401</v>
      </c>
      <c r="X4" s="24"/>
      <c r="AB4" s="28">
        <v>139402.82999999999</v>
      </c>
      <c r="AC4" s="28">
        <v>187.621574697174</v>
      </c>
      <c r="AD4" s="28"/>
      <c r="AE4" s="28"/>
      <c r="AF4" s="28"/>
      <c r="AG4" s="28"/>
      <c r="AH4" s="28">
        <v>45.163095564535801</v>
      </c>
      <c r="AI4" s="28">
        <v>6295863.3332567504</v>
      </c>
      <c r="AJ4" s="28">
        <v>512.20646079964501</v>
      </c>
      <c r="AK4" s="28"/>
      <c r="AL4" s="28">
        <v>0</v>
      </c>
      <c r="AM4" s="28"/>
      <c r="AN4" s="28">
        <v>-465.47969566299599</v>
      </c>
    </row>
    <row r="5" spans="1:40" s="17" customFormat="1" x14ac:dyDescent="0.25">
      <c r="B5" s="18" t="s">
        <v>3</v>
      </c>
      <c r="C5" s="18" t="s">
        <v>61</v>
      </c>
      <c r="D5" s="20">
        <v>40634</v>
      </c>
      <c r="E5" s="20">
        <v>40663</v>
      </c>
      <c r="F5" s="17">
        <v>720</v>
      </c>
      <c r="L5" s="17">
        <v>0</v>
      </c>
      <c r="M5" s="17">
        <v>0</v>
      </c>
      <c r="N5" s="17">
        <v>0</v>
      </c>
      <c r="O5" s="17">
        <v>0</v>
      </c>
      <c r="P5" s="22">
        <v>43679.99</v>
      </c>
      <c r="R5" s="23">
        <v>60.666652777777799</v>
      </c>
      <c r="T5" s="26">
        <v>443.91728238307502</v>
      </c>
      <c r="V5" s="27">
        <v>-19390302.4553199</v>
      </c>
      <c r="X5" s="24"/>
      <c r="AB5" s="28">
        <v>43679.99</v>
      </c>
      <c r="AC5" s="28">
        <v>60.666652777777799</v>
      </c>
      <c r="AD5" s="28"/>
      <c r="AE5" s="28"/>
      <c r="AF5" s="28"/>
      <c r="AG5" s="28"/>
      <c r="AH5" s="28">
        <v>-21.334500178091201</v>
      </c>
      <c r="AI5" s="28">
        <v>-931890.75443402096</v>
      </c>
      <c r="AJ5" s="28">
        <v>423.05340982588001</v>
      </c>
      <c r="AK5" s="28"/>
      <c r="AL5" s="28">
        <v>0</v>
      </c>
      <c r="AM5" s="28"/>
      <c r="AN5" s="28">
        <v>-443.91728238307502</v>
      </c>
    </row>
    <row r="6" spans="1:40" s="17" customFormat="1" x14ac:dyDescent="0.25">
      <c r="B6" s="18" t="s">
        <v>3</v>
      </c>
      <c r="C6" s="18" t="s">
        <v>62</v>
      </c>
      <c r="D6" s="20">
        <v>40664</v>
      </c>
      <c r="E6" s="20">
        <v>40694</v>
      </c>
      <c r="F6" s="17">
        <v>744</v>
      </c>
      <c r="L6" s="17">
        <v>0</v>
      </c>
      <c r="M6" s="17">
        <v>0</v>
      </c>
      <c r="N6" s="17">
        <v>0</v>
      </c>
      <c r="O6" s="17">
        <v>0</v>
      </c>
      <c r="P6" s="22">
        <v>21878.76</v>
      </c>
      <c r="R6" s="23">
        <v>29.4069354838709</v>
      </c>
      <c r="T6" s="26">
        <v>435.866197821573</v>
      </c>
      <c r="V6" s="27">
        <v>-9536211.9342507105</v>
      </c>
      <c r="X6" s="24"/>
      <c r="AB6" s="28">
        <v>21878.76</v>
      </c>
      <c r="AC6" s="28">
        <v>29.4069354838709</v>
      </c>
      <c r="AD6" s="28"/>
      <c r="AE6" s="28"/>
      <c r="AF6" s="28"/>
      <c r="AG6" s="28"/>
      <c r="AH6" s="28">
        <v>4.5583391156793898</v>
      </c>
      <c r="AI6" s="28">
        <v>99730.807510561397</v>
      </c>
      <c r="AJ6" s="28">
        <v>428.41982543519703</v>
      </c>
      <c r="AK6" s="28"/>
      <c r="AL6" s="28">
        <v>0</v>
      </c>
      <c r="AM6" s="28"/>
      <c r="AN6" s="28">
        <v>-435.866197821573</v>
      </c>
    </row>
    <row r="7" spans="1:40" s="17" customFormat="1" x14ac:dyDescent="0.25">
      <c r="B7" s="18" t="s">
        <v>3</v>
      </c>
      <c r="C7" s="18" t="s">
        <v>63</v>
      </c>
      <c r="D7" s="20">
        <v>40756</v>
      </c>
      <c r="E7" s="20">
        <v>40786</v>
      </c>
      <c r="F7" s="17">
        <v>744</v>
      </c>
      <c r="L7" s="17">
        <v>0</v>
      </c>
      <c r="M7" s="17">
        <v>0</v>
      </c>
      <c r="N7" s="17">
        <v>0</v>
      </c>
      <c r="O7" s="17">
        <v>0</v>
      </c>
      <c r="P7" s="22">
        <v>89376.480000000098</v>
      </c>
      <c r="R7" s="23">
        <v>120.129677419355</v>
      </c>
      <c r="T7" s="26">
        <v>402.95582577879401</v>
      </c>
      <c r="V7" s="27">
        <v>-36014773.303602003</v>
      </c>
      <c r="X7" s="24"/>
      <c r="AB7" s="28">
        <v>89376.480000000098</v>
      </c>
      <c r="AC7" s="28">
        <v>120.129677419355</v>
      </c>
      <c r="AD7" s="28"/>
      <c r="AE7" s="28"/>
      <c r="AF7" s="28"/>
      <c r="AG7" s="28"/>
      <c r="AH7" s="28">
        <v>-117.002982191443</v>
      </c>
      <c r="AI7" s="28">
        <v>-10457314.697773799</v>
      </c>
      <c r="AJ7" s="28">
        <v>285.30850525923898</v>
      </c>
      <c r="AK7" s="28"/>
      <c r="AL7" s="28">
        <v>0</v>
      </c>
      <c r="AM7" s="28"/>
      <c r="AN7" s="28">
        <v>-402.95582577879401</v>
      </c>
    </row>
    <row r="8" spans="1:40" s="17" customFormat="1" x14ac:dyDescent="0.25">
      <c r="B8" s="18" t="s">
        <v>3</v>
      </c>
      <c r="C8" s="18" t="s">
        <v>64</v>
      </c>
      <c r="D8" s="20">
        <v>40787</v>
      </c>
      <c r="E8" s="20">
        <v>40816</v>
      </c>
      <c r="F8" s="17">
        <v>720</v>
      </c>
      <c r="L8" s="17">
        <v>0</v>
      </c>
      <c r="M8" s="17">
        <v>0</v>
      </c>
      <c r="N8" s="17">
        <v>0</v>
      </c>
      <c r="O8" s="17">
        <v>0</v>
      </c>
      <c r="P8" s="22">
        <v>85619.520000000004</v>
      </c>
      <c r="R8" s="23">
        <v>118.916</v>
      </c>
      <c r="T8" s="26">
        <v>351.04570227617802</v>
      </c>
      <c r="V8" s="27">
        <v>-30056364.526949301</v>
      </c>
      <c r="X8" s="24"/>
      <c r="AB8" s="28">
        <v>85619.520000000004</v>
      </c>
      <c r="AC8" s="28">
        <v>118.916</v>
      </c>
      <c r="AD8" s="28"/>
      <c r="AE8" s="28"/>
      <c r="AF8" s="28"/>
      <c r="AG8" s="28"/>
      <c r="AH8" s="28">
        <v>-177.01498807758199</v>
      </c>
      <c r="AI8" s="28">
        <v>-15155938.312008301</v>
      </c>
      <c r="AJ8" s="28">
        <v>178.19912081374599</v>
      </c>
      <c r="AK8" s="28"/>
      <c r="AL8" s="28">
        <v>0</v>
      </c>
      <c r="AM8" s="28"/>
      <c r="AN8" s="28">
        <v>-351.04570227617802</v>
      </c>
    </row>
    <row r="9" spans="1:40" s="17" customFormat="1" x14ac:dyDescent="0.25">
      <c r="B9" s="18" t="s">
        <v>3</v>
      </c>
      <c r="C9" s="18" t="s">
        <v>45</v>
      </c>
      <c r="D9" s="20">
        <v>40817</v>
      </c>
      <c r="E9" s="20">
        <v>40847</v>
      </c>
      <c r="F9" s="17">
        <v>745</v>
      </c>
      <c r="L9" s="17">
        <v>0</v>
      </c>
      <c r="M9" s="17">
        <v>0</v>
      </c>
      <c r="N9" s="17">
        <v>0</v>
      </c>
      <c r="O9" s="17">
        <v>0</v>
      </c>
      <c r="P9" s="22">
        <v>127070.10249999999</v>
      </c>
      <c r="R9" s="23">
        <v>170.56389597315399</v>
      </c>
      <c r="T9" s="26">
        <v>370.37287489038698</v>
      </c>
      <c r="V9" s="27">
        <v>-47063319.175541103</v>
      </c>
      <c r="X9" s="24"/>
      <c r="AB9" s="28">
        <v>127070.10249999999</v>
      </c>
      <c r="AC9" s="28">
        <v>170.56389597315399</v>
      </c>
      <c r="AD9" s="28"/>
      <c r="AE9" s="28"/>
      <c r="AF9" s="28"/>
      <c r="AG9" s="28"/>
      <c r="AH9" s="28">
        <v>-137.66546083902301</v>
      </c>
      <c r="AI9" s="28">
        <v>-17493164.219524398</v>
      </c>
      <c r="AJ9" s="28">
        <v>200.844544155579</v>
      </c>
      <c r="AK9" s="28"/>
      <c r="AL9" s="28">
        <v>0</v>
      </c>
      <c r="AM9" s="28"/>
      <c r="AN9" s="28">
        <v>-370.37287489038698</v>
      </c>
    </row>
    <row r="10" spans="1:40" s="17" customFormat="1" x14ac:dyDescent="0.25">
      <c r="A10" s="21" t="s">
        <v>100</v>
      </c>
      <c r="B10" s="18" t="s">
        <v>3</v>
      </c>
      <c r="C10" s="18" t="s">
        <v>46</v>
      </c>
      <c r="D10" s="20">
        <v>40848</v>
      </c>
      <c r="E10" s="20">
        <v>40877</v>
      </c>
      <c r="F10" s="17">
        <v>720</v>
      </c>
      <c r="L10" s="17">
        <v>0</v>
      </c>
      <c r="M10" s="17">
        <v>0</v>
      </c>
      <c r="N10" s="17">
        <v>0</v>
      </c>
      <c r="O10" s="17">
        <v>0</v>
      </c>
      <c r="P10" s="22">
        <v>89464.077500000101</v>
      </c>
      <c r="Q10" s="3">
        <f ca="1">P10-('FSD TS Nov 2011'!I4+'FSD TS Nov 2011'!P4+'FSD TS Nov 2011'!AB4+'FSD TS Nov 2011'!AI4+'FSD TS Nov 2011'!AP4)</f>
        <v>1.7462298274040222E-10</v>
      </c>
      <c r="R10" s="23">
        <v>124.25566319444501</v>
      </c>
      <c r="S10" s="3">
        <f ca="1">R10-(('FSD TS Nov 2011'!I4+'FSD TS Nov 2011'!P4+'FSD TS Nov 2011'!AB4+'FSD TS Nov 2011'!AI4+'FSD TS Nov 2011'!AP4))/F10</f>
        <v>6.6791017161449417E-13</v>
      </c>
      <c r="T10" s="26">
        <v>379.11107671744901</v>
      </c>
      <c r="U10" s="3">
        <f ca="1">(T10-(('FSD TS Nov 2011'!K4*'FSD TS Nov 2011'!I4+'FSD TS Nov 2011'!R4*'FSD TS Nov 2011'!P4+'FSD TS Nov 2011'!AD4*'FSD TS Nov 2011'!AB4+'FSD TS Nov 2011'!AK4*'FSD TS Nov 2011'!AI4+'FSD TS Nov 2011'!AR4*'FSD TS Nov 2011'!AP4)/('FSD TS Nov 2011'!I4+'FSD TS Nov 2011'!P4+'FSD TS Nov 2011'!AB4+'FSD TS Nov 2011'!AI4+'FSD TS Nov 2011'!AP4)))/T10</f>
        <v>1.5284645083913205E-5</v>
      </c>
      <c r="V10" s="27">
        <v>-33916822.748558402</v>
      </c>
      <c r="W10" s="3">
        <f ca="1">(V10+('FSD TS Nov 2011'!I4*'FSD TS Nov 2011'!K4+'FSD TS Nov 2011'!P4*'FSD TS Nov 2011'!R4+'FSD TS Nov 2011'!AB4*'FSD TS Nov 2011'!AD4+'FSD TS Nov 2011'!AI4*'FSD TS Nov 2011'!AK4+'FSD TS Nov 2011'!AP4*'FSD TS Nov 2011'!AR4))/V10</f>
        <v>1.5284645087587665E-5</v>
      </c>
      <c r="X10" s="24"/>
      <c r="AB10" s="28">
        <v>89464.077500000101</v>
      </c>
      <c r="AC10" s="28">
        <v>124.25566319444501</v>
      </c>
      <c r="AD10" s="28"/>
      <c r="AE10" s="28"/>
      <c r="AF10" s="28"/>
      <c r="AG10" s="28"/>
      <c r="AH10" s="28">
        <v>-62.615648889224701</v>
      </c>
      <c r="AI10" s="28">
        <v>-5601851.2649384001</v>
      </c>
      <c r="AJ10" s="28">
        <v>326.49354675914799</v>
      </c>
      <c r="AK10" s="28"/>
      <c r="AL10" s="28">
        <v>0</v>
      </c>
      <c r="AM10" s="28"/>
      <c r="AN10" s="28">
        <v>-379.11107671744901</v>
      </c>
    </row>
    <row r="11" spans="1:40" s="17" customFormat="1" x14ac:dyDescent="0.25">
      <c r="B11" s="18" t="s">
        <v>3</v>
      </c>
      <c r="C11" s="18" t="s">
        <v>65</v>
      </c>
      <c r="D11" s="20">
        <v>40878</v>
      </c>
      <c r="E11" s="20">
        <v>40908</v>
      </c>
      <c r="F11" s="17">
        <v>744</v>
      </c>
      <c r="L11" s="17">
        <v>0</v>
      </c>
      <c r="M11" s="17">
        <v>0</v>
      </c>
      <c r="N11" s="17">
        <v>0</v>
      </c>
      <c r="O11" s="17">
        <v>0</v>
      </c>
      <c r="P11" s="22">
        <v>76138.020000000106</v>
      </c>
      <c r="R11" s="23">
        <v>102.33604838709699</v>
      </c>
      <c r="T11" s="26">
        <v>397.10493589146301</v>
      </c>
      <c r="V11" s="27">
        <v>-30234783.551002901</v>
      </c>
      <c r="X11" s="24"/>
      <c r="AB11" s="28">
        <v>76138.020000000106</v>
      </c>
      <c r="AC11" s="28">
        <v>102.33604838709699</v>
      </c>
      <c r="AD11" s="28"/>
      <c r="AE11" s="28"/>
      <c r="AF11" s="28"/>
      <c r="AG11" s="28"/>
      <c r="AH11" s="28">
        <v>-47.8764654692731</v>
      </c>
      <c r="AI11" s="28">
        <v>-3645219.28542883</v>
      </c>
      <c r="AJ11" s="28">
        <v>349.60019178881402</v>
      </c>
      <c r="AK11" s="28"/>
      <c r="AL11" s="28">
        <v>0</v>
      </c>
      <c r="AM11" s="28"/>
      <c r="AN11" s="28">
        <v>-397.10493589146301</v>
      </c>
    </row>
    <row r="12" spans="1:40" s="17" customFormat="1" x14ac:dyDescent="0.25">
      <c r="B12" s="18" t="s">
        <v>3</v>
      </c>
      <c r="C12" s="18" t="s">
        <v>66</v>
      </c>
      <c r="D12" s="20">
        <v>40909</v>
      </c>
      <c r="E12" s="20">
        <v>40939</v>
      </c>
      <c r="F12" s="17">
        <v>744</v>
      </c>
      <c r="L12" s="17">
        <v>0</v>
      </c>
      <c r="M12" s="17">
        <v>0</v>
      </c>
      <c r="N12" s="17">
        <v>0</v>
      </c>
      <c r="O12" s="17">
        <v>0</v>
      </c>
      <c r="P12" s="22">
        <v>108776.98</v>
      </c>
      <c r="R12" s="23">
        <v>146.20561827956999</v>
      </c>
      <c r="T12" s="26">
        <v>404.039226426722</v>
      </c>
      <c r="V12" s="27">
        <v>-43950166.8522349</v>
      </c>
      <c r="X12" s="24"/>
      <c r="AB12" s="28">
        <v>108776.98</v>
      </c>
      <c r="AC12" s="28">
        <v>146.20561827956999</v>
      </c>
      <c r="AD12" s="28"/>
      <c r="AE12" s="28"/>
      <c r="AF12" s="28"/>
      <c r="AG12" s="28"/>
      <c r="AH12" s="28">
        <v>-44.191414127831699</v>
      </c>
      <c r="AI12" s="28">
        <v>-4807008.5707548503</v>
      </c>
      <c r="AJ12" s="28">
        <v>359.90363100554799</v>
      </c>
      <c r="AK12" s="28"/>
      <c r="AL12" s="28">
        <v>0</v>
      </c>
      <c r="AM12" s="28"/>
      <c r="AN12" s="28">
        <v>-404.039226426722</v>
      </c>
    </row>
    <row r="13" spans="1:40" s="17" customFormat="1" x14ac:dyDescent="0.25">
      <c r="B13" s="18" t="s">
        <v>3</v>
      </c>
      <c r="C13" s="18" t="s">
        <v>67</v>
      </c>
      <c r="D13" s="20">
        <v>40940</v>
      </c>
      <c r="E13" s="20">
        <v>40968</v>
      </c>
      <c r="F13" s="17">
        <v>696</v>
      </c>
      <c r="L13" s="17">
        <v>0</v>
      </c>
      <c r="M13" s="17">
        <v>0</v>
      </c>
      <c r="N13" s="17">
        <v>0</v>
      </c>
      <c r="O13" s="17">
        <v>0</v>
      </c>
      <c r="P13" s="22">
        <v>32957.960000000203</v>
      </c>
      <c r="R13" s="23">
        <v>47.353390804598</v>
      </c>
      <c r="T13" s="26">
        <v>403.63951408386498</v>
      </c>
      <c r="V13" s="27">
        <v>-13303134.9595956</v>
      </c>
      <c r="X13" s="24"/>
      <c r="AB13" s="28">
        <v>32957.960000000203</v>
      </c>
      <c r="AC13" s="28">
        <v>47.353390804598</v>
      </c>
      <c r="AD13" s="28"/>
      <c r="AE13" s="28"/>
      <c r="AF13" s="28"/>
      <c r="AG13" s="28"/>
      <c r="AH13" s="28">
        <v>-45.025660586337501</v>
      </c>
      <c r="AI13" s="28">
        <v>-1483953.9205781</v>
      </c>
      <c r="AJ13" s="28">
        <v>356.69931048835701</v>
      </c>
      <c r="AK13" s="28"/>
      <c r="AL13" s="28">
        <v>0</v>
      </c>
      <c r="AM13" s="28"/>
      <c r="AN13" s="28">
        <v>-403.63951408386498</v>
      </c>
    </row>
    <row r="14" spans="1:40" s="17" customFormat="1" x14ac:dyDescent="0.25">
      <c r="B14" s="18" t="s">
        <v>3</v>
      </c>
      <c r="C14" s="18" t="s">
        <v>68</v>
      </c>
      <c r="D14" s="20">
        <v>40969</v>
      </c>
      <c r="E14" s="20">
        <v>40999</v>
      </c>
      <c r="F14" s="17">
        <v>743</v>
      </c>
      <c r="L14" s="17">
        <v>0</v>
      </c>
      <c r="M14" s="17">
        <v>0</v>
      </c>
      <c r="N14" s="17">
        <v>0</v>
      </c>
      <c r="O14" s="17">
        <v>0</v>
      </c>
      <c r="P14" s="22">
        <v>37938.559999999903</v>
      </c>
      <c r="R14" s="23">
        <v>51.061318977119697</v>
      </c>
      <c r="T14" s="26">
        <v>398.22686237285501</v>
      </c>
      <c r="V14" s="27">
        <v>-15108153.711744299</v>
      </c>
      <c r="X14" s="24"/>
      <c r="AB14" s="28">
        <v>37938.559999999903</v>
      </c>
      <c r="AC14" s="28">
        <v>51.061318977119697</v>
      </c>
      <c r="AD14" s="28"/>
      <c r="AE14" s="28"/>
      <c r="AF14" s="28"/>
      <c r="AG14" s="28"/>
      <c r="AH14" s="28">
        <v>-62.553313033033497</v>
      </c>
      <c r="AI14" s="28">
        <v>-2373182.6197025198</v>
      </c>
      <c r="AJ14" s="28">
        <v>335.035047967997</v>
      </c>
      <c r="AK14" s="28"/>
      <c r="AL14" s="28">
        <v>0</v>
      </c>
      <c r="AM14" s="28"/>
      <c r="AN14" s="28">
        <v>-398.22686237285501</v>
      </c>
    </row>
    <row r="15" spans="1:40" s="17" customFormat="1" x14ac:dyDescent="0.25">
      <c r="B15" s="18" t="s">
        <v>3</v>
      </c>
      <c r="C15" s="18" t="s">
        <v>69</v>
      </c>
      <c r="D15" s="20">
        <v>41000</v>
      </c>
      <c r="E15" s="20">
        <v>41029</v>
      </c>
      <c r="F15" s="17">
        <v>720</v>
      </c>
      <c r="L15" s="17">
        <v>0</v>
      </c>
      <c r="M15" s="17">
        <v>0</v>
      </c>
      <c r="N15" s="17">
        <v>0</v>
      </c>
      <c r="O15" s="17">
        <v>0</v>
      </c>
      <c r="P15" s="22">
        <v>16577.615000000002</v>
      </c>
      <c r="R15" s="23">
        <v>23.0244652777778</v>
      </c>
      <c r="T15" s="26">
        <v>382.81161854290201</v>
      </c>
      <c r="V15" s="27">
        <v>-6346103.6297311001</v>
      </c>
      <c r="X15" s="24"/>
      <c r="AB15" s="28">
        <v>16577.615000000002</v>
      </c>
      <c r="AC15" s="28">
        <v>23.0244652777778</v>
      </c>
      <c r="AD15" s="28"/>
      <c r="AE15" s="28"/>
      <c r="AF15" s="28"/>
      <c r="AG15" s="28"/>
      <c r="AH15" s="28">
        <v>-52.953153007313503</v>
      </c>
      <c r="AI15" s="28">
        <v>-877836.98359133594</v>
      </c>
      <c r="AJ15" s="28">
        <v>327.00561925571901</v>
      </c>
      <c r="AK15" s="28"/>
      <c r="AL15" s="28">
        <v>0</v>
      </c>
      <c r="AM15" s="28"/>
      <c r="AN15" s="28">
        <v>-382.81161854290201</v>
      </c>
    </row>
    <row r="16" spans="1:40" s="17" customFormat="1" x14ac:dyDescent="0.25">
      <c r="A16" s="21" t="s">
        <v>70</v>
      </c>
      <c r="B16" s="18" t="s">
        <v>3</v>
      </c>
      <c r="C16" s="18" t="s">
        <v>50</v>
      </c>
      <c r="D16" s="20">
        <v>41730</v>
      </c>
      <c r="E16" s="20">
        <v>41759</v>
      </c>
      <c r="F16" s="17">
        <v>720</v>
      </c>
      <c r="L16" s="17">
        <v>0</v>
      </c>
      <c r="M16" s="17">
        <v>0</v>
      </c>
      <c r="N16" s="17">
        <v>0</v>
      </c>
      <c r="O16" s="17">
        <v>0</v>
      </c>
      <c r="P16" s="22">
        <v>33767.300000000003</v>
      </c>
      <c r="Q16" s="3">
        <f xml:space="preserve"> P16-SUM('FSD TS Apr 2014'!C4:C651)</f>
        <v>0</v>
      </c>
      <c r="R16" s="23">
        <v>46.899027777777803</v>
      </c>
      <c r="S16" s="3">
        <f xml:space="preserve"> R16-SUM('FSD TS Apr 2014'!C4:C651)/F16</f>
        <v>0</v>
      </c>
      <c r="T16" s="26">
        <v>404.74106200637902</v>
      </c>
      <c r="U16" s="3">
        <f>(T16-SUM('FSD TS Apr 2014'!I4:I651)/SUM('FSD TS Apr 2014'!C4:C651))/T16</f>
        <v>9.8901239839689301E-7</v>
      </c>
      <c r="V16" s="27">
        <v>-13667012.863088001</v>
      </c>
      <c r="W16" s="3">
        <f>(V16+(SUM('FSD TS Apr 2014'!C4:C651)*SUM('FSD TS Apr 2014'!I4:I651)/SUM('FSD TS Apr 2014'!C4:C651)))/V16</f>
        <v>9.8901239837967178E-7</v>
      </c>
      <c r="X16" s="24"/>
      <c r="AB16" s="28">
        <v>33767.300000000003</v>
      </c>
      <c r="AC16" s="28">
        <v>46.899027777777803</v>
      </c>
      <c r="AD16" s="28"/>
      <c r="AE16" s="28"/>
      <c r="AF16" s="28"/>
      <c r="AG16" s="28"/>
      <c r="AH16" s="28">
        <v>-41.420903107035002</v>
      </c>
      <c r="AI16" s="28">
        <v>-1398672.0614861799</v>
      </c>
      <c r="AJ16" s="28">
        <v>364.58446701637502</v>
      </c>
      <c r="AK16" s="28"/>
      <c r="AL16" s="28">
        <v>0</v>
      </c>
      <c r="AM16" s="28"/>
      <c r="AN16" s="28">
        <v>-404.74106200637902</v>
      </c>
    </row>
    <row r="17" spans="1:40" s="17" customFormat="1" x14ac:dyDescent="0.25">
      <c r="A17" s="21" t="s">
        <v>70</v>
      </c>
      <c r="B17" s="18" t="s">
        <v>3</v>
      </c>
      <c r="C17" s="18" t="s">
        <v>51</v>
      </c>
      <c r="D17" s="20">
        <v>41760</v>
      </c>
      <c r="E17" s="20">
        <v>41790</v>
      </c>
      <c r="F17" s="17">
        <v>744</v>
      </c>
      <c r="L17" s="17">
        <v>0</v>
      </c>
      <c r="M17" s="17">
        <v>0</v>
      </c>
      <c r="N17" s="17">
        <v>0</v>
      </c>
      <c r="O17" s="17">
        <v>0</v>
      </c>
      <c r="P17" s="22">
        <v>37591.57</v>
      </c>
      <c r="R17" s="23">
        <v>50.5263037634409</v>
      </c>
      <c r="T17" s="26">
        <v>379.11545011178299</v>
      </c>
      <c r="V17" s="27">
        <v>-14251544.9809586</v>
      </c>
      <c r="X17" s="24"/>
      <c r="AB17" s="28">
        <v>37591.57</v>
      </c>
      <c r="AC17" s="28">
        <v>50.5263037634409</v>
      </c>
      <c r="AD17" s="28"/>
      <c r="AE17" s="28"/>
      <c r="AF17" s="28"/>
      <c r="AG17" s="28"/>
      <c r="AH17" s="28">
        <v>-42.201510484999297</v>
      </c>
      <c r="AI17" s="28">
        <v>-1586421.03550258</v>
      </c>
      <c r="AJ17" s="28">
        <v>336.90249624186498</v>
      </c>
      <c r="AK17" s="28"/>
      <c r="AL17" s="28">
        <v>0</v>
      </c>
      <c r="AM17" s="28"/>
      <c r="AN17" s="28">
        <v>-379.11545011178299</v>
      </c>
    </row>
    <row r="18" spans="1:40" s="17" customFormat="1" x14ac:dyDescent="0.25">
      <c r="A18" s="21" t="s">
        <v>70</v>
      </c>
      <c r="B18" s="18" t="s">
        <v>3</v>
      </c>
      <c r="C18" s="18" t="s">
        <v>52</v>
      </c>
      <c r="D18" s="20">
        <v>41791</v>
      </c>
      <c r="E18" s="20">
        <v>41820</v>
      </c>
      <c r="F18" s="17">
        <v>720</v>
      </c>
      <c r="L18" s="17">
        <v>0</v>
      </c>
      <c r="M18" s="17">
        <v>0</v>
      </c>
      <c r="N18" s="17">
        <v>0</v>
      </c>
      <c r="O18" s="17">
        <v>0</v>
      </c>
      <c r="P18" s="22">
        <v>36464</v>
      </c>
      <c r="R18" s="23">
        <v>50.644444444444403</v>
      </c>
      <c r="T18" s="26">
        <v>355.55785971113102</v>
      </c>
      <c r="V18" s="27">
        <v>-12965061.796506699</v>
      </c>
      <c r="X18" s="24"/>
      <c r="AB18" s="28">
        <v>36464</v>
      </c>
      <c r="AC18" s="28">
        <v>50.644444444444403</v>
      </c>
      <c r="AD18" s="28"/>
      <c r="AE18" s="28"/>
      <c r="AF18" s="28"/>
      <c r="AG18" s="28"/>
      <c r="AH18" s="28">
        <v>-42.629342019662197</v>
      </c>
      <c r="AI18" s="28">
        <v>-1554436.3274049601</v>
      </c>
      <c r="AJ18" s="28">
        <v>312.80906028847301</v>
      </c>
      <c r="AK18" s="28"/>
      <c r="AL18" s="28">
        <v>0</v>
      </c>
      <c r="AM18" s="28"/>
      <c r="AN18" s="28">
        <v>-355.55785971113102</v>
      </c>
    </row>
    <row r="19" spans="1:40" s="17" customFormat="1" x14ac:dyDescent="0.25">
      <c r="A19" s="21" t="s">
        <v>70</v>
      </c>
      <c r="B19" s="18" t="s">
        <v>3</v>
      </c>
      <c r="C19" s="18" t="s">
        <v>53</v>
      </c>
      <c r="D19" s="20">
        <v>41821</v>
      </c>
      <c r="E19" s="20">
        <v>41851</v>
      </c>
      <c r="F19" s="17">
        <v>744</v>
      </c>
      <c r="L19" s="17">
        <v>0</v>
      </c>
      <c r="M19" s="17">
        <v>0</v>
      </c>
      <c r="N19" s="17">
        <v>0</v>
      </c>
      <c r="O19" s="17">
        <v>0</v>
      </c>
      <c r="P19" s="22">
        <v>14827.33</v>
      </c>
      <c r="R19" s="23">
        <v>19.929206989247302</v>
      </c>
      <c r="T19" s="26">
        <v>343.00730815694698</v>
      </c>
      <c r="V19" s="27">
        <v>-5085882.5504547404</v>
      </c>
      <c r="X19" s="24"/>
      <c r="AB19" s="28">
        <v>14827.33</v>
      </c>
      <c r="AC19" s="28">
        <v>19.929206989247302</v>
      </c>
      <c r="AD19" s="28"/>
      <c r="AE19" s="28"/>
      <c r="AF19" s="28"/>
      <c r="AG19" s="28"/>
      <c r="AH19" s="28">
        <v>-41.651523342180198</v>
      </c>
      <c r="AI19" s="28">
        <v>-617580.88159720902</v>
      </c>
      <c r="AJ19" s="28">
        <v>298.87225488716399</v>
      </c>
      <c r="AK19" s="28"/>
      <c r="AL19" s="28">
        <v>0</v>
      </c>
      <c r="AM19" s="28"/>
      <c r="AN19" s="28">
        <v>-343.00730815694698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2"/>
  <sheetViews>
    <sheetView topLeftCell="A23" workbookViewId="0">
      <selection activeCell="B33" sqref="B33"/>
    </sheetView>
  </sheetViews>
  <sheetFormatPr defaultColWidth="11.42578125" defaultRowHeight="15" x14ac:dyDescent="0.25"/>
  <sheetData>
    <row r="1" spans="1:2" x14ac:dyDescent="0.25">
      <c r="A1" s="5" t="s">
        <v>7</v>
      </c>
      <c r="B1" s="5" t="s">
        <v>8</v>
      </c>
    </row>
    <row r="2" spans="1:2" x14ac:dyDescent="0.25">
      <c r="A2" s="6">
        <v>40544</v>
      </c>
      <c r="B2" s="4">
        <v>76.48</v>
      </c>
    </row>
    <row r="3" spans="1:2" x14ac:dyDescent="0.25">
      <c r="A3" s="6">
        <v>40545</v>
      </c>
      <c r="B3" s="4">
        <v>82.31</v>
      </c>
    </row>
    <row r="4" spans="1:2" x14ac:dyDescent="0.25">
      <c r="A4" s="6">
        <v>40546</v>
      </c>
      <c r="B4" s="4">
        <v>87.43</v>
      </c>
    </row>
    <row r="5" spans="1:2" x14ac:dyDescent="0.25">
      <c r="A5" s="6">
        <v>40547</v>
      </c>
      <c r="B5" s="4">
        <v>85.11</v>
      </c>
    </row>
    <row r="6" spans="1:2" x14ac:dyDescent="0.25">
      <c r="A6" s="6">
        <v>40548</v>
      </c>
      <c r="B6" s="4">
        <v>81.62</v>
      </c>
    </row>
    <row r="7" spans="1:2" x14ac:dyDescent="0.25">
      <c r="A7" s="6">
        <v>40549</v>
      </c>
      <c r="B7" s="4">
        <v>77.819999999999993</v>
      </c>
    </row>
    <row r="8" spans="1:2" x14ac:dyDescent="0.25">
      <c r="A8" s="6">
        <v>40550</v>
      </c>
      <c r="B8" s="4">
        <v>79.05</v>
      </c>
    </row>
    <row r="9" spans="1:2" x14ac:dyDescent="0.25">
      <c r="A9" s="6">
        <v>40551</v>
      </c>
      <c r="B9" s="4">
        <v>75.239999999999995</v>
      </c>
    </row>
    <row r="10" spans="1:2" x14ac:dyDescent="0.25">
      <c r="A10" s="6">
        <v>40552</v>
      </c>
      <c r="B10" s="4">
        <v>72.430000000000007</v>
      </c>
    </row>
    <row r="11" spans="1:2" x14ac:dyDescent="0.25">
      <c r="A11" s="6">
        <v>40553</v>
      </c>
      <c r="B11" s="4">
        <v>72.959999999999994</v>
      </c>
    </row>
    <row r="12" spans="1:2" x14ac:dyDescent="0.25">
      <c r="A12" s="6">
        <v>40554</v>
      </c>
      <c r="B12" s="4">
        <v>71.989999999999995</v>
      </c>
    </row>
    <row r="13" spans="1:2" x14ac:dyDescent="0.25">
      <c r="A13" s="6">
        <v>40555</v>
      </c>
      <c r="B13" s="4">
        <v>71.569999999999993</v>
      </c>
    </row>
    <row r="14" spans="1:2" x14ac:dyDescent="0.25">
      <c r="A14" s="6">
        <v>40556</v>
      </c>
      <c r="B14" s="4">
        <v>71.41</v>
      </c>
    </row>
    <row r="15" spans="1:2" x14ac:dyDescent="0.25">
      <c r="A15" s="6">
        <v>40557</v>
      </c>
      <c r="B15" s="4">
        <v>69.12</v>
      </c>
    </row>
    <row r="16" spans="1:2" x14ac:dyDescent="0.25">
      <c r="A16" s="6">
        <v>40558</v>
      </c>
      <c r="B16" s="4">
        <v>67.13</v>
      </c>
    </row>
    <row r="17" spans="1:2" x14ac:dyDescent="0.25">
      <c r="A17" s="6">
        <v>40559</v>
      </c>
      <c r="B17" s="4">
        <v>65.83</v>
      </c>
    </row>
    <row r="18" spans="1:2" x14ac:dyDescent="0.25">
      <c r="A18" s="6">
        <v>40560</v>
      </c>
      <c r="B18" s="4">
        <v>66.19</v>
      </c>
    </row>
    <row r="19" spans="1:2" x14ac:dyDescent="0.25">
      <c r="A19" s="6">
        <v>40561</v>
      </c>
      <c r="B19" s="4">
        <v>65.680000000000007</v>
      </c>
    </row>
    <row r="20" spans="1:2" x14ac:dyDescent="0.25">
      <c r="A20" s="6">
        <v>40562</v>
      </c>
      <c r="B20" s="4">
        <v>64.930000000000007</v>
      </c>
    </row>
    <row r="21" spans="1:2" x14ac:dyDescent="0.25">
      <c r="A21" s="6">
        <v>40563</v>
      </c>
      <c r="B21" s="4">
        <v>64.45</v>
      </c>
    </row>
    <row r="22" spans="1:2" x14ac:dyDescent="0.25">
      <c r="A22" s="6">
        <v>40564</v>
      </c>
      <c r="B22" s="4">
        <v>63.88</v>
      </c>
    </row>
    <row r="23" spans="1:2" x14ac:dyDescent="0.25">
      <c r="A23" s="6">
        <v>40565</v>
      </c>
      <c r="B23" s="4">
        <v>62</v>
      </c>
    </row>
    <row r="24" spans="1:2" x14ac:dyDescent="0.25">
      <c r="A24" s="6">
        <v>40566</v>
      </c>
      <c r="B24" s="4">
        <v>61.69</v>
      </c>
    </row>
    <row r="25" spans="1:2" x14ac:dyDescent="0.25">
      <c r="A25" s="6">
        <v>40567</v>
      </c>
      <c r="B25" s="4">
        <v>63.56</v>
      </c>
    </row>
    <row r="26" spans="1:2" x14ac:dyDescent="0.25">
      <c r="A26" s="6">
        <v>40568</v>
      </c>
      <c r="B26" s="4">
        <v>62.52</v>
      </c>
    </row>
    <row r="27" spans="1:2" x14ac:dyDescent="0.25">
      <c r="A27" s="6">
        <v>40569</v>
      </c>
      <c r="B27" s="4">
        <v>64.25</v>
      </c>
    </row>
    <row r="28" spans="1:2" x14ac:dyDescent="0.25">
      <c r="A28" s="6">
        <v>40570</v>
      </c>
      <c r="B28" s="4">
        <v>64.17</v>
      </c>
    </row>
    <row r="29" spans="1:2" x14ac:dyDescent="0.25">
      <c r="A29" s="6">
        <v>40571</v>
      </c>
      <c r="B29" s="4">
        <v>62.89</v>
      </c>
    </row>
    <row r="30" spans="1:2" x14ac:dyDescent="0.25">
      <c r="A30" s="6">
        <v>40572</v>
      </c>
      <c r="B30" s="4">
        <v>60.55</v>
      </c>
    </row>
    <row r="31" spans="1:2" x14ac:dyDescent="0.25">
      <c r="A31" s="6">
        <v>40573</v>
      </c>
      <c r="B31" s="4">
        <v>61.14</v>
      </c>
    </row>
    <row r="32" spans="1:2" x14ac:dyDescent="0.25">
      <c r="A32" s="6">
        <v>40574</v>
      </c>
      <c r="B32" s="4">
        <v>62.75</v>
      </c>
    </row>
    <row r="33" spans="1:2" x14ac:dyDescent="0.25">
      <c r="A33" s="6">
        <v>40575</v>
      </c>
      <c r="B33" s="4">
        <v>60.92</v>
      </c>
    </row>
    <row r="34" spans="1:2" x14ac:dyDescent="0.25">
      <c r="A34" s="6">
        <v>40576</v>
      </c>
      <c r="B34" s="4">
        <v>59.83</v>
      </c>
    </row>
    <row r="35" spans="1:2" x14ac:dyDescent="0.25">
      <c r="A35" s="6">
        <v>40577</v>
      </c>
      <c r="B35" s="4">
        <v>58.81</v>
      </c>
    </row>
    <row r="36" spans="1:2" x14ac:dyDescent="0.25">
      <c r="A36" s="6">
        <v>40578</v>
      </c>
      <c r="B36" s="4">
        <v>58.86</v>
      </c>
    </row>
    <row r="37" spans="1:2" x14ac:dyDescent="0.25">
      <c r="A37" s="6">
        <v>40579</v>
      </c>
      <c r="B37" s="4">
        <v>59.81</v>
      </c>
    </row>
    <row r="38" spans="1:2" x14ac:dyDescent="0.25">
      <c r="A38" s="6">
        <v>40580</v>
      </c>
      <c r="B38" s="4">
        <v>61.7</v>
      </c>
    </row>
    <row r="39" spans="1:2" x14ac:dyDescent="0.25">
      <c r="A39" s="6">
        <v>40581</v>
      </c>
      <c r="B39" s="4">
        <v>62.56</v>
      </c>
    </row>
    <row r="40" spans="1:2" x14ac:dyDescent="0.25">
      <c r="A40" s="6">
        <v>40582</v>
      </c>
      <c r="B40" s="4">
        <v>63.18</v>
      </c>
    </row>
    <row r="41" spans="1:2" x14ac:dyDescent="0.25">
      <c r="A41" s="6">
        <v>40583</v>
      </c>
      <c r="B41" s="4">
        <v>64.290000000000006</v>
      </c>
    </row>
    <row r="42" spans="1:2" x14ac:dyDescent="0.25">
      <c r="A42" s="6">
        <v>40584</v>
      </c>
      <c r="B42" s="4">
        <v>63.93</v>
      </c>
    </row>
    <row r="43" spans="1:2" x14ac:dyDescent="0.25">
      <c r="A43" s="6">
        <v>40585</v>
      </c>
      <c r="B43" s="4">
        <v>63.05</v>
      </c>
    </row>
    <row r="44" spans="1:2" x14ac:dyDescent="0.25">
      <c r="A44" s="6">
        <v>40586</v>
      </c>
      <c r="B44" s="4">
        <v>63.64</v>
      </c>
    </row>
    <row r="45" spans="1:2" x14ac:dyDescent="0.25">
      <c r="A45" s="6">
        <v>40587</v>
      </c>
      <c r="B45" s="4">
        <v>64.12</v>
      </c>
    </row>
    <row r="46" spans="1:2" x14ac:dyDescent="0.25">
      <c r="A46" s="6">
        <v>40588</v>
      </c>
      <c r="B46" s="4">
        <v>65.23</v>
      </c>
    </row>
    <row r="47" spans="1:2" x14ac:dyDescent="0.25">
      <c r="A47" s="6">
        <v>40589</v>
      </c>
      <c r="B47" s="4">
        <v>65.97</v>
      </c>
    </row>
    <row r="48" spans="1:2" x14ac:dyDescent="0.25">
      <c r="A48" s="6">
        <v>40590</v>
      </c>
      <c r="B48" s="4">
        <v>65.92</v>
      </c>
    </row>
    <row r="49" spans="1:2" x14ac:dyDescent="0.25">
      <c r="A49" s="6">
        <v>40591</v>
      </c>
      <c r="B49" s="4">
        <v>66.489999999999995</v>
      </c>
    </row>
    <row r="50" spans="1:2" x14ac:dyDescent="0.25">
      <c r="A50" s="6">
        <v>40592</v>
      </c>
      <c r="B50" s="4">
        <v>66.55</v>
      </c>
    </row>
    <row r="51" spans="1:2" x14ac:dyDescent="0.25">
      <c r="A51" s="6">
        <v>40593</v>
      </c>
      <c r="B51" s="4">
        <v>65.91</v>
      </c>
    </row>
    <row r="52" spans="1:2" x14ac:dyDescent="0.25">
      <c r="A52" s="6">
        <v>40594</v>
      </c>
      <c r="B52" s="4">
        <v>66.27</v>
      </c>
    </row>
    <row r="53" spans="1:2" x14ac:dyDescent="0.25">
      <c r="A53" s="6">
        <v>40595</v>
      </c>
      <c r="B53" s="4">
        <v>68.36</v>
      </c>
    </row>
    <row r="54" spans="1:2" x14ac:dyDescent="0.25">
      <c r="A54" s="6">
        <v>40596</v>
      </c>
      <c r="B54" s="4">
        <v>67.94</v>
      </c>
    </row>
    <row r="55" spans="1:2" x14ac:dyDescent="0.25">
      <c r="A55" s="6">
        <v>40597</v>
      </c>
      <c r="B55" s="4">
        <v>68.760000000000005</v>
      </c>
    </row>
    <row r="56" spans="1:2" x14ac:dyDescent="0.25">
      <c r="A56" s="6">
        <v>40598</v>
      </c>
      <c r="B56" s="4">
        <v>68.959999999999994</v>
      </c>
    </row>
    <row r="57" spans="1:2" x14ac:dyDescent="0.25">
      <c r="A57" s="6">
        <v>40599</v>
      </c>
      <c r="B57" s="4">
        <v>67.349999999999994</v>
      </c>
    </row>
    <row r="58" spans="1:2" x14ac:dyDescent="0.25">
      <c r="A58" s="6">
        <v>40600</v>
      </c>
      <c r="B58" s="4">
        <v>64.77</v>
      </c>
    </row>
    <row r="59" spans="1:2" x14ac:dyDescent="0.25">
      <c r="A59" s="6">
        <v>40601</v>
      </c>
      <c r="B59" s="4">
        <v>64.64</v>
      </c>
    </row>
    <row r="60" spans="1:2" x14ac:dyDescent="0.25">
      <c r="A60" s="6">
        <v>40602</v>
      </c>
      <c r="B60" s="4">
        <v>67.180000000000007</v>
      </c>
    </row>
    <row r="61" spans="1:2" x14ac:dyDescent="0.25">
      <c r="A61" s="6">
        <v>40603</v>
      </c>
      <c r="B61" s="4">
        <v>66.36</v>
      </c>
    </row>
    <row r="62" spans="1:2" x14ac:dyDescent="0.25">
      <c r="A62" s="6">
        <v>40604</v>
      </c>
      <c r="B62" s="4">
        <v>65.47</v>
      </c>
    </row>
    <row r="63" spans="1:2" x14ac:dyDescent="0.25">
      <c r="A63" s="6">
        <v>40605</v>
      </c>
      <c r="B63" s="4">
        <v>64.69</v>
      </c>
    </row>
    <row r="64" spans="1:2" x14ac:dyDescent="0.25">
      <c r="A64" s="6">
        <v>40606</v>
      </c>
      <c r="B64" s="4">
        <v>64.05</v>
      </c>
    </row>
    <row r="65" spans="1:2" x14ac:dyDescent="0.25">
      <c r="A65" s="6">
        <v>40607</v>
      </c>
      <c r="B65" s="4">
        <v>62.44</v>
      </c>
    </row>
    <row r="66" spans="1:2" x14ac:dyDescent="0.25">
      <c r="A66" s="6">
        <v>40608</v>
      </c>
      <c r="B66" s="4">
        <v>63.05</v>
      </c>
    </row>
    <row r="67" spans="1:2" x14ac:dyDescent="0.25">
      <c r="A67" s="6">
        <v>40609</v>
      </c>
      <c r="B67" s="4">
        <v>63.75</v>
      </c>
    </row>
    <row r="68" spans="1:2" x14ac:dyDescent="0.25">
      <c r="A68" s="6">
        <v>40610</v>
      </c>
      <c r="B68" s="4">
        <v>62.72</v>
      </c>
    </row>
    <row r="69" spans="1:2" x14ac:dyDescent="0.25">
      <c r="A69" s="6">
        <v>40611</v>
      </c>
      <c r="B69" s="4">
        <v>62.7</v>
      </c>
    </row>
    <row r="70" spans="1:2" x14ac:dyDescent="0.25">
      <c r="A70" s="6">
        <v>40612</v>
      </c>
      <c r="B70" s="4">
        <v>61.59</v>
      </c>
    </row>
    <row r="71" spans="1:2" x14ac:dyDescent="0.25">
      <c r="A71" s="6">
        <v>40613</v>
      </c>
      <c r="B71" s="4">
        <v>62.13</v>
      </c>
    </row>
    <row r="72" spans="1:2" x14ac:dyDescent="0.25">
      <c r="A72" s="6">
        <v>40614</v>
      </c>
      <c r="B72" s="4">
        <v>61.72</v>
      </c>
    </row>
    <row r="73" spans="1:2" x14ac:dyDescent="0.25">
      <c r="A73" s="6">
        <v>40615</v>
      </c>
      <c r="B73" s="4">
        <v>61.89</v>
      </c>
    </row>
    <row r="74" spans="1:2" x14ac:dyDescent="0.25">
      <c r="A74" s="6">
        <v>40616</v>
      </c>
      <c r="B74" s="4">
        <v>63.98</v>
      </c>
    </row>
    <row r="75" spans="1:2" x14ac:dyDescent="0.25">
      <c r="A75" s="6">
        <v>40617</v>
      </c>
      <c r="B75" s="4">
        <v>63.23</v>
      </c>
    </row>
    <row r="76" spans="1:2" x14ac:dyDescent="0.25">
      <c r="A76" s="6">
        <v>40618</v>
      </c>
      <c r="B76" s="4">
        <v>65.319999999999993</v>
      </c>
    </row>
    <row r="77" spans="1:2" x14ac:dyDescent="0.25">
      <c r="A77" s="6">
        <v>40619</v>
      </c>
      <c r="B77" s="4">
        <v>67.83</v>
      </c>
    </row>
    <row r="78" spans="1:2" x14ac:dyDescent="0.25">
      <c r="A78" s="6">
        <v>40620</v>
      </c>
      <c r="B78" s="4">
        <v>68.56</v>
      </c>
    </row>
    <row r="79" spans="1:2" x14ac:dyDescent="0.25">
      <c r="A79" s="6">
        <v>40621</v>
      </c>
      <c r="B79" s="4">
        <v>67.41</v>
      </c>
    </row>
    <row r="80" spans="1:2" x14ac:dyDescent="0.25">
      <c r="A80" s="6">
        <v>40622</v>
      </c>
      <c r="B80" s="4">
        <v>66.83</v>
      </c>
    </row>
    <row r="81" spans="1:2" x14ac:dyDescent="0.25">
      <c r="A81" s="6">
        <v>40623</v>
      </c>
      <c r="B81" s="4">
        <v>66.58</v>
      </c>
    </row>
    <row r="82" spans="1:2" x14ac:dyDescent="0.25">
      <c r="A82" s="6">
        <v>40624</v>
      </c>
      <c r="B82" s="4">
        <v>65.3</v>
      </c>
    </row>
    <row r="83" spans="1:2" x14ac:dyDescent="0.25">
      <c r="A83" s="6">
        <v>40625</v>
      </c>
      <c r="B83" s="4">
        <v>63.97</v>
      </c>
    </row>
    <row r="84" spans="1:2" x14ac:dyDescent="0.25">
      <c r="A84" s="6">
        <v>40626</v>
      </c>
      <c r="B84" s="4">
        <v>63.23</v>
      </c>
    </row>
    <row r="85" spans="1:2" x14ac:dyDescent="0.25">
      <c r="A85" s="6">
        <v>40627</v>
      </c>
      <c r="B85" s="4">
        <v>63.87</v>
      </c>
    </row>
    <row r="86" spans="1:2" x14ac:dyDescent="0.25">
      <c r="A86" s="6">
        <v>40628</v>
      </c>
      <c r="B86" s="4">
        <v>63.6</v>
      </c>
    </row>
    <row r="87" spans="1:2" x14ac:dyDescent="0.25">
      <c r="A87" s="6">
        <v>40629</v>
      </c>
      <c r="B87" s="4">
        <v>62.85</v>
      </c>
    </row>
    <row r="88" spans="1:2" x14ac:dyDescent="0.25">
      <c r="A88" s="6">
        <v>40630</v>
      </c>
      <c r="B88" s="4">
        <v>64.540000000000006</v>
      </c>
    </row>
    <row r="89" spans="1:2" x14ac:dyDescent="0.25">
      <c r="A89" s="6">
        <v>40631</v>
      </c>
      <c r="B89" s="4">
        <v>63.95</v>
      </c>
    </row>
    <row r="90" spans="1:2" x14ac:dyDescent="0.25">
      <c r="A90" s="6">
        <v>40632</v>
      </c>
      <c r="B90" s="4">
        <v>64.430000000000007</v>
      </c>
    </row>
    <row r="91" spans="1:2" x14ac:dyDescent="0.25">
      <c r="A91" s="6">
        <v>40633</v>
      </c>
      <c r="B91" s="4">
        <v>62.7</v>
      </c>
    </row>
    <row r="92" spans="1:2" x14ac:dyDescent="0.25">
      <c r="A92" s="6">
        <v>40634</v>
      </c>
      <c r="B92" s="4">
        <v>62</v>
      </c>
    </row>
    <row r="93" spans="1:2" x14ac:dyDescent="0.25">
      <c r="A93" s="6">
        <v>40635</v>
      </c>
      <c r="B93" s="4">
        <v>61.74</v>
      </c>
    </row>
    <row r="94" spans="1:2" x14ac:dyDescent="0.25">
      <c r="A94" s="6">
        <v>40636</v>
      </c>
      <c r="B94" s="4">
        <v>61.13</v>
      </c>
    </row>
    <row r="95" spans="1:2" x14ac:dyDescent="0.25">
      <c r="A95" s="6">
        <v>40637</v>
      </c>
      <c r="B95" s="4">
        <v>63.55</v>
      </c>
    </row>
    <row r="96" spans="1:2" x14ac:dyDescent="0.25">
      <c r="A96" s="6">
        <v>40638</v>
      </c>
      <c r="B96" s="4">
        <v>60.46</v>
      </c>
    </row>
    <row r="97" spans="1:2" x14ac:dyDescent="0.25">
      <c r="A97" s="6">
        <v>40639</v>
      </c>
      <c r="B97" s="4">
        <v>58.67</v>
      </c>
    </row>
    <row r="98" spans="1:2" x14ac:dyDescent="0.25">
      <c r="A98" s="6">
        <v>40640</v>
      </c>
      <c r="B98" s="4">
        <v>56.78</v>
      </c>
    </row>
    <row r="99" spans="1:2" x14ac:dyDescent="0.25">
      <c r="A99" s="6">
        <v>40641</v>
      </c>
      <c r="B99" s="4">
        <v>54.89</v>
      </c>
    </row>
    <row r="100" spans="1:2" x14ac:dyDescent="0.25">
      <c r="A100" s="6">
        <v>40642</v>
      </c>
      <c r="B100" s="4">
        <v>53.29</v>
      </c>
    </row>
    <row r="101" spans="1:2" x14ac:dyDescent="0.25">
      <c r="A101" s="6">
        <v>40643</v>
      </c>
      <c r="B101" s="4">
        <v>54.65</v>
      </c>
    </row>
    <row r="102" spans="1:2" x14ac:dyDescent="0.25">
      <c r="A102" s="6">
        <v>40644</v>
      </c>
      <c r="B102" s="4">
        <v>57.87</v>
      </c>
    </row>
    <row r="103" spans="1:2" x14ac:dyDescent="0.25">
      <c r="A103" s="6">
        <v>40645</v>
      </c>
      <c r="B103" s="4">
        <v>56.65</v>
      </c>
    </row>
    <row r="104" spans="1:2" x14ac:dyDescent="0.25">
      <c r="A104" s="6">
        <v>40646</v>
      </c>
      <c r="B104" s="4">
        <v>57.05</v>
      </c>
    </row>
    <row r="105" spans="1:2" x14ac:dyDescent="0.25">
      <c r="A105" s="6">
        <v>40647</v>
      </c>
      <c r="B105" s="4">
        <v>57.87</v>
      </c>
    </row>
    <row r="106" spans="1:2" x14ac:dyDescent="0.25">
      <c r="A106" s="6">
        <v>40648</v>
      </c>
      <c r="B106" s="4">
        <v>56.87</v>
      </c>
    </row>
    <row r="107" spans="1:2" x14ac:dyDescent="0.25">
      <c r="A107" s="6">
        <v>40649</v>
      </c>
      <c r="B107" s="4">
        <v>53.54</v>
      </c>
    </row>
    <row r="108" spans="1:2" x14ac:dyDescent="0.25">
      <c r="A108" s="6">
        <v>40650</v>
      </c>
      <c r="B108" s="4">
        <v>50.1</v>
      </c>
    </row>
    <row r="109" spans="1:2" x14ac:dyDescent="0.25">
      <c r="A109" s="6">
        <v>40651</v>
      </c>
      <c r="B109" s="4">
        <v>55.31</v>
      </c>
    </row>
    <row r="110" spans="1:2" x14ac:dyDescent="0.25">
      <c r="A110" s="6">
        <v>40652</v>
      </c>
      <c r="B110" s="4">
        <v>55.34</v>
      </c>
    </row>
    <row r="111" spans="1:2" x14ac:dyDescent="0.25">
      <c r="A111" s="6">
        <v>40653</v>
      </c>
      <c r="B111" s="4">
        <v>53.62</v>
      </c>
    </row>
    <row r="112" spans="1:2" x14ac:dyDescent="0.25">
      <c r="A112" s="6">
        <v>40654</v>
      </c>
      <c r="B112" s="4">
        <v>51.75</v>
      </c>
    </row>
    <row r="113" spans="1:2" x14ac:dyDescent="0.25">
      <c r="A113" s="6">
        <v>40655</v>
      </c>
      <c r="B113" s="4">
        <v>49.09</v>
      </c>
    </row>
    <row r="114" spans="1:2" x14ac:dyDescent="0.25">
      <c r="A114" s="6">
        <v>40656</v>
      </c>
      <c r="B114" s="4">
        <v>47.68</v>
      </c>
    </row>
    <row r="115" spans="1:2" x14ac:dyDescent="0.25">
      <c r="A115" s="6">
        <v>40657</v>
      </c>
      <c r="B115" s="4">
        <v>33.630000000000003</v>
      </c>
    </row>
    <row r="116" spans="1:2" x14ac:dyDescent="0.25">
      <c r="A116" s="6">
        <v>40658</v>
      </c>
      <c r="B116" s="4">
        <v>36.17</v>
      </c>
    </row>
    <row r="117" spans="1:2" x14ac:dyDescent="0.25">
      <c r="A117" s="6">
        <v>40659</v>
      </c>
      <c r="B117" s="4">
        <v>51.3</v>
      </c>
    </row>
    <row r="118" spans="1:2" x14ac:dyDescent="0.25">
      <c r="A118" s="6">
        <v>40660</v>
      </c>
      <c r="B118" s="4">
        <v>53.64</v>
      </c>
    </row>
    <row r="119" spans="1:2" x14ac:dyDescent="0.25">
      <c r="A119" s="6">
        <v>40661</v>
      </c>
      <c r="B119" s="4">
        <v>52.79</v>
      </c>
    </row>
    <row r="120" spans="1:2" x14ac:dyDescent="0.25">
      <c r="A120" s="6">
        <v>40662</v>
      </c>
      <c r="B120" s="4">
        <v>50.84</v>
      </c>
    </row>
    <row r="121" spans="1:2" x14ac:dyDescent="0.25">
      <c r="A121" s="6">
        <v>40663</v>
      </c>
      <c r="B121" s="4">
        <v>47.05</v>
      </c>
    </row>
    <row r="122" spans="1:2" x14ac:dyDescent="0.25">
      <c r="A122" s="6">
        <v>40664</v>
      </c>
      <c r="B122" s="4">
        <v>46.32</v>
      </c>
    </row>
    <row r="123" spans="1:2" x14ac:dyDescent="0.25">
      <c r="A123" s="6">
        <v>40665</v>
      </c>
      <c r="B123" s="4">
        <v>55.88</v>
      </c>
    </row>
    <row r="124" spans="1:2" x14ac:dyDescent="0.25">
      <c r="A124" s="6">
        <v>40666</v>
      </c>
      <c r="B124" s="4">
        <v>58.32</v>
      </c>
    </row>
    <row r="125" spans="1:2" x14ac:dyDescent="0.25">
      <c r="A125" s="6">
        <v>40667</v>
      </c>
      <c r="B125" s="4">
        <v>59.13</v>
      </c>
    </row>
    <row r="126" spans="1:2" x14ac:dyDescent="0.25">
      <c r="A126" s="6">
        <v>40668</v>
      </c>
      <c r="B126" s="4">
        <v>59.73</v>
      </c>
    </row>
    <row r="127" spans="1:2" x14ac:dyDescent="0.25">
      <c r="A127" s="6">
        <v>40669</v>
      </c>
      <c r="B127" s="4">
        <v>58.31</v>
      </c>
    </row>
    <row r="128" spans="1:2" x14ac:dyDescent="0.25">
      <c r="A128" s="6">
        <v>40670</v>
      </c>
      <c r="B128" s="4">
        <v>54.68</v>
      </c>
    </row>
    <row r="129" spans="1:2" x14ac:dyDescent="0.25">
      <c r="A129" s="6">
        <v>40671</v>
      </c>
      <c r="B129" s="4">
        <v>52.94</v>
      </c>
    </row>
    <row r="130" spans="1:2" x14ac:dyDescent="0.25">
      <c r="A130" s="6">
        <v>40672</v>
      </c>
      <c r="B130" s="4">
        <v>55.98</v>
      </c>
    </row>
    <row r="131" spans="1:2" x14ac:dyDescent="0.25">
      <c r="A131" s="6">
        <v>40673</v>
      </c>
      <c r="B131" s="4">
        <v>56.29</v>
      </c>
    </row>
    <row r="132" spans="1:2" x14ac:dyDescent="0.25">
      <c r="A132" s="6">
        <v>40674</v>
      </c>
      <c r="B132" s="4">
        <v>57.56</v>
      </c>
    </row>
    <row r="133" spans="1:2" x14ac:dyDescent="0.25">
      <c r="A133" s="6">
        <v>40675</v>
      </c>
      <c r="B133" s="4">
        <v>57.71</v>
      </c>
    </row>
    <row r="134" spans="1:2" x14ac:dyDescent="0.25">
      <c r="A134" s="6">
        <v>40676</v>
      </c>
      <c r="B134" s="4">
        <v>56.55</v>
      </c>
    </row>
    <row r="135" spans="1:2" x14ac:dyDescent="0.25">
      <c r="A135" s="6">
        <v>40677</v>
      </c>
      <c r="B135" s="4">
        <v>55.43</v>
      </c>
    </row>
    <row r="136" spans="1:2" x14ac:dyDescent="0.25">
      <c r="A136" s="6">
        <v>40678</v>
      </c>
      <c r="B136" s="4">
        <v>54.04</v>
      </c>
    </row>
    <row r="137" spans="1:2" x14ac:dyDescent="0.25">
      <c r="A137" s="6">
        <v>40679</v>
      </c>
      <c r="B137" s="4">
        <v>55.55</v>
      </c>
    </row>
    <row r="138" spans="1:2" x14ac:dyDescent="0.25">
      <c r="A138" s="6">
        <v>40680</v>
      </c>
      <c r="B138" s="4">
        <v>54.15</v>
      </c>
    </row>
    <row r="139" spans="1:2" x14ac:dyDescent="0.25">
      <c r="A139" s="6">
        <v>40681</v>
      </c>
      <c r="B139" s="4">
        <v>54.82</v>
      </c>
    </row>
    <row r="140" spans="1:2" x14ac:dyDescent="0.25">
      <c r="A140" s="6">
        <v>40682</v>
      </c>
      <c r="B140" s="4">
        <v>53.75</v>
      </c>
    </row>
    <row r="141" spans="1:2" x14ac:dyDescent="0.25">
      <c r="A141" s="6">
        <v>40683</v>
      </c>
      <c r="B141" s="4">
        <v>53.89</v>
      </c>
    </row>
    <row r="142" spans="1:2" x14ac:dyDescent="0.25">
      <c r="A142" s="6">
        <v>40684</v>
      </c>
      <c r="B142" s="4">
        <v>53.19</v>
      </c>
    </row>
    <row r="143" spans="1:2" x14ac:dyDescent="0.25">
      <c r="A143" s="6">
        <v>40685</v>
      </c>
      <c r="B143" s="4">
        <v>52.51</v>
      </c>
    </row>
    <row r="144" spans="1:2" x14ac:dyDescent="0.25">
      <c r="A144" s="6">
        <v>40686</v>
      </c>
      <c r="B144" s="4">
        <v>53.53</v>
      </c>
    </row>
    <row r="145" spans="1:2" x14ac:dyDescent="0.25">
      <c r="A145" s="6">
        <v>40687</v>
      </c>
      <c r="B145" s="4">
        <v>52.06</v>
      </c>
    </row>
    <row r="146" spans="1:2" x14ac:dyDescent="0.25">
      <c r="A146" s="6">
        <v>40688</v>
      </c>
      <c r="B146" s="4">
        <v>53.12</v>
      </c>
    </row>
    <row r="147" spans="1:2" x14ac:dyDescent="0.25">
      <c r="A147" s="6">
        <v>40689</v>
      </c>
      <c r="B147" s="4">
        <v>53.52</v>
      </c>
    </row>
    <row r="148" spans="1:2" x14ac:dyDescent="0.25">
      <c r="A148" s="6">
        <v>40690</v>
      </c>
      <c r="B148" s="4">
        <v>52.72</v>
      </c>
    </row>
    <row r="149" spans="1:2" x14ac:dyDescent="0.25">
      <c r="A149" s="6">
        <v>40691</v>
      </c>
      <c r="B149" s="4">
        <v>51.22</v>
      </c>
    </row>
    <row r="150" spans="1:2" x14ac:dyDescent="0.25">
      <c r="A150" s="6">
        <v>40692</v>
      </c>
      <c r="B150" s="4">
        <v>48.2</v>
      </c>
    </row>
    <row r="151" spans="1:2" x14ac:dyDescent="0.25">
      <c r="A151" s="6">
        <v>40693</v>
      </c>
      <c r="B151" s="4">
        <v>53.19</v>
      </c>
    </row>
    <row r="152" spans="1:2" x14ac:dyDescent="0.25">
      <c r="A152" s="6">
        <v>40694</v>
      </c>
      <c r="B152" s="4">
        <v>55.02</v>
      </c>
    </row>
    <row r="153" spans="1:2" x14ac:dyDescent="0.25">
      <c r="A153" s="6">
        <v>40695</v>
      </c>
      <c r="B153" s="4">
        <v>54.67</v>
      </c>
    </row>
    <row r="154" spans="1:2" x14ac:dyDescent="0.25">
      <c r="A154" s="6">
        <v>40696</v>
      </c>
      <c r="B154" s="4">
        <v>51.86</v>
      </c>
    </row>
    <row r="155" spans="1:2" x14ac:dyDescent="0.25">
      <c r="A155" s="6">
        <v>40697</v>
      </c>
      <c r="B155" s="4">
        <v>52.79</v>
      </c>
    </row>
    <row r="156" spans="1:2" x14ac:dyDescent="0.25">
      <c r="A156" s="6">
        <v>40698</v>
      </c>
      <c r="B156" s="4">
        <v>50.49</v>
      </c>
    </row>
    <row r="157" spans="1:2" x14ac:dyDescent="0.25">
      <c r="A157" s="6">
        <v>40699</v>
      </c>
      <c r="B157" s="4">
        <v>48.78</v>
      </c>
    </row>
    <row r="158" spans="1:2" x14ac:dyDescent="0.25">
      <c r="A158" s="6">
        <v>40700</v>
      </c>
      <c r="B158" s="4">
        <v>51.59</v>
      </c>
    </row>
    <row r="159" spans="1:2" x14ac:dyDescent="0.25">
      <c r="A159" s="6">
        <v>40701</v>
      </c>
      <c r="B159" s="4">
        <v>56.2</v>
      </c>
    </row>
    <row r="160" spans="1:2" x14ac:dyDescent="0.25">
      <c r="A160" s="6">
        <v>40702</v>
      </c>
      <c r="B160" s="4">
        <v>54.83</v>
      </c>
    </row>
    <row r="161" spans="1:2" x14ac:dyDescent="0.25">
      <c r="A161" s="6">
        <v>40703</v>
      </c>
      <c r="B161" s="4">
        <v>52.38</v>
      </c>
    </row>
    <row r="162" spans="1:2" x14ac:dyDescent="0.25">
      <c r="A162" s="6">
        <v>40704</v>
      </c>
      <c r="B162" s="4">
        <v>52.6</v>
      </c>
    </row>
    <row r="163" spans="1:2" x14ac:dyDescent="0.25">
      <c r="A163" s="6">
        <v>40705</v>
      </c>
      <c r="B163" s="4">
        <v>50.4</v>
      </c>
    </row>
    <row r="164" spans="1:2" x14ac:dyDescent="0.25">
      <c r="A164" s="6">
        <v>40706</v>
      </c>
      <c r="B164" s="4">
        <v>47.86</v>
      </c>
    </row>
    <row r="165" spans="1:2" x14ac:dyDescent="0.25">
      <c r="A165" s="6">
        <v>40707</v>
      </c>
      <c r="B165" s="4">
        <v>49.92</v>
      </c>
    </row>
    <row r="166" spans="1:2" x14ac:dyDescent="0.25">
      <c r="A166" s="6">
        <v>40708</v>
      </c>
      <c r="B166" s="4">
        <v>53.5</v>
      </c>
    </row>
    <row r="167" spans="1:2" x14ac:dyDescent="0.25">
      <c r="A167" s="6">
        <v>40709</v>
      </c>
      <c r="B167" s="4">
        <v>53.83</v>
      </c>
    </row>
    <row r="168" spans="1:2" x14ac:dyDescent="0.25">
      <c r="A168" s="6">
        <v>40710</v>
      </c>
      <c r="B168" s="4">
        <v>53</v>
      </c>
    </row>
    <row r="169" spans="1:2" x14ac:dyDescent="0.25">
      <c r="A169" s="6">
        <v>40711</v>
      </c>
      <c r="B169" s="4">
        <v>50.97</v>
      </c>
    </row>
    <row r="170" spans="1:2" x14ac:dyDescent="0.25">
      <c r="A170" s="6">
        <v>40712</v>
      </c>
      <c r="B170" s="4">
        <v>46.24</v>
      </c>
    </row>
    <row r="171" spans="1:2" x14ac:dyDescent="0.25">
      <c r="A171" s="6">
        <v>40713</v>
      </c>
      <c r="B171" s="4">
        <v>32.020000000000003</v>
      </c>
    </row>
    <row r="172" spans="1:2" x14ac:dyDescent="0.25">
      <c r="A172" s="6">
        <v>40714</v>
      </c>
      <c r="B172" s="4">
        <v>42.87</v>
      </c>
    </row>
    <row r="173" spans="1:2" x14ac:dyDescent="0.25">
      <c r="A173" s="6">
        <v>40715</v>
      </c>
      <c r="B173" s="4">
        <v>50.17</v>
      </c>
    </row>
    <row r="174" spans="1:2" x14ac:dyDescent="0.25">
      <c r="A174" s="6">
        <v>40716</v>
      </c>
      <c r="B174" s="4">
        <v>50.03</v>
      </c>
    </row>
    <row r="175" spans="1:2" x14ac:dyDescent="0.25">
      <c r="A175" s="6">
        <v>40717</v>
      </c>
      <c r="B175" s="4">
        <v>43.01</v>
      </c>
    </row>
    <row r="176" spans="1:2" x14ac:dyDescent="0.25">
      <c r="A176" s="6">
        <v>40718</v>
      </c>
      <c r="B176" s="4">
        <v>42.32</v>
      </c>
    </row>
    <row r="177" spans="1:2" x14ac:dyDescent="0.25">
      <c r="A177" s="6">
        <v>40719</v>
      </c>
      <c r="B177" s="4">
        <v>39.35</v>
      </c>
    </row>
    <row r="178" spans="1:2" x14ac:dyDescent="0.25">
      <c r="A178" s="6">
        <v>40720</v>
      </c>
      <c r="B178" s="4">
        <v>39.5</v>
      </c>
    </row>
    <row r="179" spans="1:2" x14ac:dyDescent="0.25">
      <c r="A179" s="6">
        <v>40721</v>
      </c>
      <c r="B179" s="4">
        <v>47.49</v>
      </c>
    </row>
    <row r="180" spans="1:2" x14ac:dyDescent="0.25">
      <c r="A180" s="6">
        <v>40722</v>
      </c>
      <c r="B180" s="4">
        <v>44.97</v>
      </c>
    </row>
    <row r="181" spans="1:2" x14ac:dyDescent="0.25">
      <c r="A181" s="6">
        <v>40723</v>
      </c>
      <c r="B181" s="4">
        <v>45.33</v>
      </c>
    </row>
    <row r="182" spans="1:2" x14ac:dyDescent="0.25">
      <c r="A182" s="6">
        <v>40724</v>
      </c>
      <c r="B182" s="4">
        <v>43.1</v>
      </c>
    </row>
    <row r="183" spans="1:2" x14ac:dyDescent="0.25">
      <c r="A183" s="6">
        <v>40725</v>
      </c>
      <c r="B183" s="4">
        <v>40.06</v>
      </c>
    </row>
    <row r="184" spans="1:2" x14ac:dyDescent="0.25">
      <c r="A184" s="6">
        <v>40726</v>
      </c>
      <c r="B184" s="4">
        <v>36.46</v>
      </c>
    </row>
    <row r="185" spans="1:2" x14ac:dyDescent="0.25">
      <c r="A185" s="6">
        <v>40727</v>
      </c>
      <c r="B185" s="4">
        <v>28.98</v>
      </c>
    </row>
    <row r="186" spans="1:2" x14ac:dyDescent="0.25">
      <c r="A186" s="6">
        <v>40728</v>
      </c>
      <c r="B186" s="4">
        <v>43.12</v>
      </c>
    </row>
    <row r="187" spans="1:2" x14ac:dyDescent="0.25">
      <c r="A187" s="6">
        <v>40729</v>
      </c>
      <c r="B187" s="4">
        <v>44.21</v>
      </c>
    </row>
    <row r="188" spans="1:2" x14ac:dyDescent="0.25">
      <c r="A188" s="6">
        <v>40730</v>
      </c>
      <c r="B188" s="4">
        <v>43.86</v>
      </c>
    </row>
    <row r="189" spans="1:2" x14ac:dyDescent="0.25">
      <c r="A189" s="6">
        <v>40731</v>
      </c>
      <c r="B189" s="4">
        <v>45.19</v>
      </c>
    </row>
    <row r="190" spans="1:2" x14ac:dyDescent="0.25">
      <c r="A190" s="6">
        <v>40732</v>
      </c>
      <c r="B190" s="4">
        <v>44.7</v>
      </c>
    </row>
    <row r="191" spans="1:2" x14ac:dyDescent="0.25">
      <c r="A191" s="6">
        <v>40733</v>
      </c>
      <c r="B191" s="4">
        <v>42.74</v>
      </c>
    </row>
    <row r="192" spans="1:2" x14ac:dyDescent="0.25">
      <c r="A192" s="6">
        <v>40734</v>
      </c>
      <c r="B192" s="4">
        <v>40.799999999999997</v>
      </c>
    </row>
    <row r="193" spans="1:2" x14ac:dyDescent="0.25">
      <c r="A193" s="6">
        <v>40735</v>
      </c>
      <c r="B193" s="4">
        <v>44.93</v>
      </c>
    </row>
    <row r="194" spans="1:2" x14ac:dyDescent="0.25">
      <c r="A194" s="6">
        <v>40736</v>
      </c>
      <c r="B194" s="4">
        <v>45.08</v>
      </c>
    </row>
    <row r="195" spans="1:2" x14ac:dyDescent="0.25">
      <c r="A195" s="6">
        <v>40737</v>
      </c>
      <c r="B195" s="4">
        <v>43.6</v>
      </c>
    </row>
    <row r="196" spans="1:2" x14ac:dyDescent="0.25">
      <c r="A196" s="6">
        <v>40738</v>
      </c>
      <c r="B196" s="4">
        <v>42.59</v>
      </c>
    </row>
    <row r="197" spans="1:2" x14ac:dyDescent="0.25">
      <c r="A197" s="6">
        <v>40739</v>
      </c>
      <c r="B197" s="4">
        <v>41.84</v>
      </c>
    </row>
    <row r="198" spans="1:2" x14ac:dyDescent="0.25">
      <c r="A198" s="6">
        <v>40740</v>
      </c>
      <c r="B198" s="4">
        <v>41.96</v>
      </c>
    </row>
    <row r="199" spans="1:2" x14ac:dyDescent="0.25">
      <c r="A199" s="6">
        <v>40741</v>
      </c>
      <c r="B199" s="4">
        <v>34.39</v>
      </c>
    </row>
    <row r="200" spans="1:2" x14ac:dyDescent="0.25">
      <c r="A200" s="6">
        <v>40742</v>
      </c>
      <c r="B200" s="4">
        <v>38.840000000000003</v>
      </c>
    </row>
    <row r="201" spans="1:2" x14ac:dyDescent="0.25">
      <c r="A201" s="6">
        <v>40743</v>
      </c>
      <c r="B201" s="4">
        <v>42.06</v>
      </c>
    </row>
    <row r="202" spans="1:2" x14ac:dyDescent="0.25">
      <c r="A202" s="6">
        <v>40744</v>
      </c>
      <c r="B202" s="4">
        <v>42.77</v>
      </c>
    </row>
    <row r="203" spans="1:2" x14ac:dyDescent="0.25">
      <c r="A203" s="6">
        <v>40745</v>
      </c>
      <c r="B203" s="4">
        <v>42.45</v>
      </c>
    </row>
    <row r="204" spans="1:2" x14ac:dyDescent="0.25">
      <c r="A204" s="6">
        <v>40746</v>
      </c>
      <c r="B204" s="4">
        <v>39.21</v>
      </c>
    </row>
    <row r="205" spans="1:2" x14ac:dyDescent="0.25">
      <c r="A205" s="6">
        <v>40747</v>
      </c>
      <c r="B205" s="4">
        <v>26.75</v>
      </c>
    </row>
    <row r="206" spans="1:2" x14ac:dyDescent="0.25">
      <c r="A206" s="6">
        <v>40748</v>
      </c>
      <c r="B206" s="4">
        <v>19.46</v>
      </c>
    </row>
    <row r="207" spans="1:2" x14ac:dyDescent="0.25">
      <c r="A207" s="6">
        <v>40749</v>
      </c>
      <c r="B207" s="4">
        <v>34.18</v>
      </c>
    </row>
    <row r="208" spans="1:2" x14ac:dyDescent="0.25">
      <c r="A208" s="6">
        <v>40750</v>
      </c>
      <c r="B208" s="4">
        <v>37.200000000000003</v>
      </c>
    </row>
    <row r="209" spans="1:2" x14ac:dyDescent="0.25">
      <c r="A209" s="6">
        <v>40751</v>
      </c>
      <c r="B209" s="4">
        <v>35.729999999999997</v>
      </c>
    </row>
    <row r="210" spans="1:2" x14ac:dyDescent="0.25">
      <c r="A210" s="6">
        <v>40752</v>
      </c>
      <c r="B210" s="4">
        <v>32.729999999999997</v>
      </c>
    </row>
    <row r="211" spans="1:2" x14ac:dyDescent="0.25">
      <c r="A211" s="6">
        <v>40753</v>
      </c>
      <c r="B211" s="4">
        <v>35.6</v>
      </c>
    </row>
    <row r="212" spans="1:2" x14ac:dyDescent="0.25">
      <c r="A212" s="6">
        <v>40754</v>
      </c>
      <c r="B212" s="4">
        <v>35.36</v>
      </c>
    </row>
    <row r="213" spans="1:2" x14ac:dyDescent="0.25">
      <c r="A213" s="6">
        <v>40755</v>
      </c>
      <c r="B213" s="4">
        <v>35.36</v>
      </c>
    </row>
    <row r="214" spans="1:2" x14ac:dyDescent="0.25">
      <c r="A214" s="6">
        <v>40756</v>
      </c>
      <c r="B214" s="4">
        <v>41.08</v>
      </c>
    </row>
    <row r="215" spans="1:2" x14ac:dyDescent="0.25">
      <c r="A215" s="6">
        <v>40757</v>
      </c>
      <c r="B215" s="4">
        <v>41.04</v>
      </c>
    </row>
    <row r="216" spans="1:2" x14ac:dyDescent="0.25">
      <c r="A216" s="6">
        <v>40758</v>
      </c>
      <c r="B216" s="4">
        <v>40.090000000000003</v>
      </c>
    </row>
    <row r="217" spans="1:2" x14ac:dyDescent="0.25">
      <c r="A217" s="6">
        <v>40759</v>
      </c>
      <c r="B217" s="4">
        <v>39.56</v>
      </c>
    </row>
    <row r="218" spans="1:2" x14ac:dyDescent="0.25">
      <c r="A218" s="6">
        <v>40760</v>
      </c>
      <c r="B218" s="4">
        <v>38.99</v>
      </c>
    </row>
    <row r="219" spans="1:2" x14ac:dyDescent="0.25">
      <c r="A219" s="6">
        <v>40761</v>
      </c>
      <c r="B219" s="4">
        <v>36.44</v>
      </c>
    </row>
    <row r="220" spans="1:2" x14ac:dyDescent="0.25">
      <c r="A220" s="6">
        <v>40762</v>
      </c>
      <c r="B220" s="4">
        <v>28.41</v>
      </c>
    </row>
    <row r="221" spans="1:2" x14ac:dyDescent="0.25">
      <c r="A221" s="6">
        <v>40763</v>
      </c>
      <c r="B221" s="4">
        <v>38.25</v>
      </c>
    </row>
    <row r="222" spans="1:2" x14ac:dyDescent="0.25">
      <c r="A222" s="6">
        <v>40764</v>
      </c>
      <c r="B222" s="4">
        <v>36.380000000000003</v>
      </c>
    </row>
    <row r="223" spans="1:2" x14ac:dyDescent="0.25">
      <c r="A223" s="6">
        <v>40765</v>
      </c>
      <c r="B223" s="4">
        <v>33.75</v>
      </c>
    </row>
    <row r="224" spans="1:2" x14ac:dyDescent="0.25">
      <c r="A224" s="6">
        <v>40766</v>
      </c>
      <c r="B224" s="4">
        <v>34.369999999999997</v>
      </c>
    </row>
    <row r="225" spans="1:2" x14ac:dyDescent="0.25">
      <c r="A225" s="6">
        <v>40767</v>
      </c>
      <c r="B225" s="4">
        <v>36.47</v>
      </c>
    </row>
    <row r="226" spans="1:2" x14ac:dyDescent="0.25">
      <c r="A226" s="6">
        <v>40768</v>
      </c>
      <c r="B226" s="4">
        <v>34.380000000000003</v>
      </c>
    </row>
    <row r="227" spans="1:2" x14ac:dyDescent="0.25">
      <c r="A227" s="6">
        <v>40769</v>
      </c>
      <c r="B227" s="4">
        <v>34.799999999999997</v>
      </c>
    </row>
    <row r="228" spans="1:2" x14ac:dyDescent="0.25">
      <c r="A228" s="6">
        <v>40770</v>
      </c>
      <c r="B228" s="4">
        <v>40.6</v>
      </c>
    </row>
    <row r="229" spans="1:2" x14ac:dyDescent="0.25">
      <c r="A229" s="6">
        <v>40771</v>
      </c>
      <c r="B229" s="4">
        <v>43.03</v>
      </c>
    </row>
    <row r="230" spans="1:2" x14ac:dyDescent="0.25">
      <c r="A230" s="6">
        <v>40772</v>
      </c>
      <c r="B230" s="4">
        <v>42.63</v>
      </c>
    </row>
    <row r="231" spans="1:2" x14ac:dyDescent="0.25">
      <c r="A231" s="6">
        <v>40773</v>
      </c>
      <c r="B231" s="4">
        <v>44.02</v>
      </c>
    </row>
    <row r="232" spans="1:2" x14ac:dyDescent="0.25">
      <c r="A232" s="6">
        <v>40774</v>
      </c>
      <c r="B232" s="4">
        <v>43.69</v>
      </c>
    </row>
    <row r="233" spans="1:2" x14ac:dyDescent="0.25">
      <c r="A233" s="6">
        <v>40775</v>
      </c>
      <c r="B233" s="4">
        <v>40.04</v>
      </c>
    </row>
    <row r="234" spans="1:2" x14ac:dyDescent="0.25">
      <c r="A234" s="6">
        <v>40776</v>
      </c>
      <c r="B234" s="4">
        <v>41.39</v>
      </c>
    </row>
    <row r="235" spans="1:2" x14ac:dyDescent="0.25">
      <c r="A235" s="6">
        <v>40777</v>
      </c>
      <c r="B235" s="4">
        <v>45.53</v>
      </c>
    </row>
    <row r="236" spans="1:2" x14ac:dyDescent="0.25">
      <c r="A236" s="6">
        <v>40778</v>
      </c>
      <c r="B236" s="4">
        <v>44.49</v>
      </c>
    </row>
    <row r="237" spans="1:2" x14ac:dyDescent="0.25">
      <c r="A237" s="6">
        <v>40779</v>
      </c>
      <c r="B237" s="4">
        <v>43.27</v>
      </c>
    </row>
    <row r="238" spans="1:2" x14ac:dyDescent="0.25">
      <c r="A238" s="6">
        <v>40780</v>
      </c>
      <c r="B238" s="4">
        <v>43.56</v>
      </c>
    </row>
    <row r="239" spans="1:2" x14ac:dyDescent="0.25">
      <c r="A239" s="6">
        <v>40781</v>
      </c>
      <c r="B239" s="4">
        <v>43.08</v>
      </c>
    </row>
    <row r="240" spans="1:2" x14ac:dyDescent="0.25">
      <c r="A240" s="6">
        <v>40782</v>
      </c>
      <c r="B240" s="4">
        <v>42.78</v>
      </c>
    </row>
    <row r="241" spans="1:2" x14ac:dyDescent="0.25">
      <c r="A241" s="6">
        <v>40783</v>
      </c>
      <c r="B241" s="4">
        <v>39.57</v>
      </c>
    </row>
    <row r="242" spans="1:2" x14ac:dyDescent="0.25">
      <c r="A242" s="6">
        <v>40784</v>
      </c>
      <c r="B242" s="4">
        <v>42.91</v>
      </c>
    </row>
    <row r="243" spans="1:2" x14ac:dyDescent="0.25">
      <c r="A243" s="6">
        <v>40785</v>
      </c>
      <c r="B243" s="4">
        <v>44.25</v>
      </c>
    </row>
    <row r="244" spans="1:2" x14ac:dyDescent="0.25">
      <c r="A244" s="6">
        <v>40786</v>
      </c>
      <c r="B244" s="4">
        <v>45.46</v>
      </c>
    </row>
    <row r="245" spans="1:2" x14ac:dyDescent="0.25">
      <c r="A245" s="6">
        <v>40787</v>
      </c>
      <c r="B245" s="4">
        <v>45.64</v>
      </c>
    </row>
    <row r="246" spans="1:2" x14ac:dyDescent="0.25">
      <c r="A246" s="6">
        <v>40788</v>
      </c>
      <c r="B246" s="4">
        <v>45.3</v>
      </c>
    </row>
    <row r="247" spans="1:2" x14ac:dyDescent="0.25">
      <c r="A247" s="6">
        <v>40789</v>
      </c>
      <c r="B247" s="4">
        <v>43.94</v>
      </c>
    </row>
    <row r="248" spans="1:2" x14ac:dyDescent="0.25">
      <c r="A248" s="6">
        <v>40790</v>
      </c>
      <c r="B248" s="4">
        <v>42.1</v>
      </c>
    </row>
    <row r="249" spans="1:2" x14ac:dyDescent="0.25">
      <c r="A249" s="6">
        <v>40791</v>
      </c>
      <c r="B249" s="4">
        <v>44.18</v>
      </c>
    </row>
    <row r="250" spans="1:2" x14ac:dyDescent="0.25">
      <c r="A250" s="6">
        <v>40792</v>
      </c>
      <c r="B250" s="4">
        <v>40.130000000000003</v>
      </c>
    </row>
    <row r="251" spans="1:2" x14ac:dyDescent="0.25">
      <c r="A251" s="6">
        <v>40793</v>
      </c>
      <c r="B251" s="4">
        <v>35.58</v>
      </c>
    </row>
    <row r="252" spans="1:2" x14ac:dyDescent="0.25">
      <c r="A252" s="6">
        <v>40794</v>
      </c>
      <c r="B252" s="4">
        <v>37.28</v>
      </c>
    </row>
    <row r="253" spans="1:2" x14ac:dyDescent="0.25">
      <c r="A253" s="6">
        <v>40795</v>
      </c>
      <c r="B253" s="4">
        <v>37</v>
      </c>
    </row>
    <row r="254" spans="1:2" x14ac:dyDescent="0.25">
      <c r="A254" s="6">
        <v>40796</v>
      </c>
      <c r="B254" s="4">
        <v>32.19</v>
      </c>
    </row>
    <row r="255" spans="1:2" x14ac:dyDescent="0.25">
      <c r="A255" s="6">
        <v>40797</v>
      </c>
      <c r="B255" s="4">
        <v>24.03</v>
      </c>
    </row>
    <row r="256" spans="1:2" x14ac:dyDescent="0.25">
      <c r="A256" s="6">
        <v>40798</v>
      </c>
      <c r="B256" s="4">
        <v>29.18</v>
      </c>
    </row>
    <row r="257" spans="1:2" x14ac:dyDescent="0.25">
      <c r="A257" s="6">
        <v>40799</v>
      </c>
      <c r="B257" s="4">
        <v>23.13</v>
      </c>
    </row>
    <row r="258" spans="1:2" x14ac:dyDescent="0.25">
      <c r="A258" s="6">
        <v>40800</v>
      </c>
      <c r="B258" s="4">
        <v>21.54</v>
      </c>
    </row>
    <row r="259" spans="1:2" x14ac:dyDescent="0.25">
      <c r="A259" s="6">
        <v>40801</v>
      </c>
      <c r="B259" s="4">
        <v>13.32</v>
      </c>
    </row>
    <row r="260" spans="1:2" x14ac:dyDescent="0.25">
      <c r="A260" s="6">
        <v>40802</v>
      </c>
      <c r="B260" s="4">
        <v>17.91</v>
      </c>
    </row>
    <row r="261" spans="1:2" x14ac:dyDescent="0.25">
      <c r="A261" s="6">
        <v>40803</v>
      </c>
      <c r="B261" s="4">
        <v>8.1199999999999992</v>
      </c>
    </row>
    <row r="262" spans="1:2" x14ac:dyDescent="0.25">
      <c r="A262" s="6">
        <v>40804</v>
      </c>
      <c r="B262" s="4">
        <v>14</v>
      </c>
    </row>
    <row r="263" spans="1:2" x14ac:dyDescent="0.25">
      <c r="A263" s="6">
        <v>40805</v>
      </c>
      <c r="B263" s="4">
        <v>25.88</v>
      </c>
    </row>
    <row r="264" spans="1:2" x14ac:dyDescent="0.25">
      <c r="A264" s="6">
        <v>40806</v>
      </c>
      <c r="B264" s="4">
        <v>25.86</v>
      </c>
    </row>
    <row r="265" spans="1:2" x14ac:dyDescent="0.25">
      <c r="A265" s="6">
        <v>40807</v>
      </c>
      <c r="B265" s="4">
        <v>29.83</v>
      </c>
    </row>
    <row r="266" spans="1:2" x14ac:dyDescent="0.25">
      <c r="A266" s="6">
        <v>40808</v>
      </c>
      <c r="B266" s="4">
        <v>24.65</v>
      </c>
    </row>
    <row r="267" spans="1:2" x14ac:dyDescent="0.25">
      <c r="A267" s="6">
        <v>40809</v>
      </c>
      <c r="B267" s="4">
        <v>27.26</v>
      </c>
    </row>
    <row r="268" spans="1:2" x14ac:dyDescent="0.25">
      <c r="A268" s="6">
        <v>40810</v>
      </c>
      <c r="B268" s="4">
        <v>25.44</v>
      </c>
    </row>
    <row r="269" spans="1:2" x14ac:dyDescent="0.25">
      <c r="A269" s="6">
        <v>40811</v>
      </c>
      <c r="B269" s="4">
        <v>25.62</v>
      </c>
    </row>
    <row r="270" spans="1:2" x14ac:dyDescent="0.25">
      <c r="A270" s="6">
        <v>40812</v>
      </c>
      <c r="B270" s="4">
        <v>31.1</v>
      </c>
    </row>
    <row r="271" spans="1:2" x14ac:dyDescent="0.25">
      <c r="A271" s="6">
        <v>40813</v>
      </c>
      <c r="B271" s="4">
        <v>30.4</v>
      </c>
    </row>
    <row r="272" spans="1:2" x14ac:dyDescent="0.25">
      <c r="A272" s="6">
        <v>40814</v>
      </c>
      <c r="B272" s="4">
        <v>28.12</v>
      </c>
    </row>
    <row r="273" spans="1:2" x14ac:dyDescent="0.25">
      <c r="A273" s="6">
        <v>40815</v>
      </c>
      <c r="B273" s="4">
        <v>21.61</v>
      </c>
    </row>
    <row r="274" spans="1:2" x14ac:dyDescent="0.25">
      <c r="A274" s="6">
        <v>40816</v>
      </c>
      <c r="B274" s="4">
        <v>17.809999999999999</v>
      </c>
    </row>
    <row r="275" spans="1:2" x14ac:dyDescent="0.25">
      <c r="A275" s="6">
        <v>40817</v>
      </c>
      <c r="B275" s="4">
        <v>6.27</v>
      </c>
    </row>
    <row r="276" spans="1:2" x14ac:dyDescent="0.25">
      <c r="A276" s="6">
        <v>40818</v>
      </c>
      <c r="B276" s="4">
        <v>5.79</v>
      </c>
    </row>
    <row r="277" spans="1:2" x14ac:dyDescent="0.25">
      <c r="A277" s="6">
        <v>40819</v>
      </c>
      <c r="B277" s="4">
        <v>14.05</v>
      </c>
    </row>
    <row r="278" spans="1:2" x14ac:dyDescent="0.25">
      <c r="A278" s="6">
        <v>40820</v>
      </c>
      <c r="B278" s="4">
        <v>9.83</v>
      </c>
    </row>
    <row r="279" spans="1:2" x14ac:dyDescent="0.25">
      <c r="A279" s="6">
        <v>40821</v>
      </c>
      <c r="B279" s="4">
        <v>8.32</v>
      </c>
    </row>
    <row r="280" spans="1:2" x14ac:dyDescent="0.25">
      <c r="A280" s="6">
        <v>40822</v>
      </c>
      <c r="B280" s="4">
        <v>8.09</v>
      </c>
    </row>
    <row r="281" spans="1:2" x14ac:dyDescent="0.25">
      <c r="A281" s="6">
        <v>40823</v>
      </c>
      <c r="B281" s="4">
        <v>9.75</v>
      </c>
    </row>
    <row r="282" spans="1:2" x14ac:dyDescent="0.25">
      <c r="A282" s="6">
        <v>40824</v>
      </c>
      <c r="B282" s="4">
        <v>8.76</v>
      </c>
    </row>
    <row r="283" spans="1:2" x14ac:dyDescent="0.25">
      <c r="A283" s="6">
        <v>40825</v>
      </c>
      <c r="B283" s="4">
        <v>11.15</v>
      </c>
    </row>
    <row r="284" spans="1:2" x14ac:dyDescent="0.25">
      <c r="A284" s="6">
        <v>40826</v>
      </c>
      <c r="B284" s="4">
        <v>17.52</v>
      </c>
    </row>
    <row r="285" spans="1:2" x14ac:dyDescent="0.25">
      <c r="A285" s="6">
        <v>40827</v>
      </c>
      <c r="B285" s="4">
        <v>22.45</v>
      </c>
    </row>
    <row r="286" spans="1:2" x14ac:dyDescent="0.25">
      <c r="A286" s="6">
        <v>40828</v>
      </c>
      <c r="B286" s="4">
        <v>28.42</v>
      </c>
    </row>
    <row r="287" spans="1:2" x14ac:dyDescent="0.25">
      <c r="A287" s="6">
        <v>40829</v>
      </c>
      <c r="B287" s="4">
        <v>35.22</v>
      </c>
    </row>
    <row r="288" spans="1:2" x14ac:dyDescent="0.25">
      <c r="A288" s="6">
        <v>40830</v>
      </c>
      <c r="B288" s="4">
        <v>36.93</v>
      </c>
    </row>
    <row r="289" spans="1:2" x14ac:dyDescent="0.25">
      <c r="A289" s="6">
        <v>40831</v>
      </c>
      <c r="B289" s="4">
        <v>34.51</v>
      </c>
    </row>
    <row r="290" spans="1:2" x14ac:dyDescent="0.25">
      <c r="A290" s="6">
        <v>40832</v>
      </c>
      <c r="B290" s="4">
        <v>35.21</v>
      </c>
    </row>
    <row r="291" spans="1:2" x14ac:dyDescent="0.25">
      <c r="A291" s="6">
        <v>40833</v>
      </c>
      <c r="B291" s="4">
        <v>38.6</v>
      </c>
    </row>
    <row r="292" spans="1:2" x14ac:dyDescent="0.25">
      <c r="A292" s="6">
        <v>40834</v>
      </c>
      <c r="B292" s="4">
        <v>34.06</v>
      </c>
    </row>
    <row r="293" spans="1:2" x14ac:dyDescent="0.25">
      <c r="A293" s="6">
        <v>40835</v>
      </c>
      <c r="B293" s="4">
        <v>36.36</v>
      </c>
    </row>
    <row r="294" spans="1:2" x14ac:dyDescent="0.25">
      <c r="A294" s="6">
        <v>40836</v>
      </c>
      <c r="B294" s="4">
        <v>39.590000000000003</v>
      </c>
    </row>
    <row r="295" spans="1:2" x14ac:dyDescent="0.25">
      <c r="A295" s="6">
        <v>40837</v>
      </c>
      <c r="B295" s="4">
        <v>40.98</v>
      </c>
    </row>
    <row r="296" spans="1:2" x14ac:dyDescent="0.25">
      <c r="A296" s="6">
        <v>40838</v>
      </c>
      <c r="B296" s="4">
        <v>37.4</v>
      </c>
    </row>
    <row r="297" spans="1:2" x14ac:dyDescent="0.25">
      <c r="A297" s="6">
        <v>40839</v>
      </c>
      <c r="B297" s="4">
        <v>36.119999999999997</v>
      </c>
    </row>
    <row r="298" spans="1:2" x14ac:dyDescent="0.25">
      <c r="A298" s="6">
        <v>40840</v>
      </c>
      <c r="B298" s="4">
        <v>38.25</v>
      </c>
    </row>
    <row r="299" spans="1:2" x14ac:dyDescent="0.25">
      <c r="A299" s="6">
        <v>40841</v>
      </c>
      <c r="B299" s="4">
        <v>38.799999999999997</v>
      </c>
    </row>
    <row r="300" spans="1:2" x14ac:dyDescent="0.25">
      <c r="A300" s="6">
        <v>40842</v>
      </c>
      <c r="B300" s="4">
        <v>40.020000000000003</v>
      </c>
    </row>
    <row r="301" spans="1:2" x14ac:dyDescent="0.25">
      <c r="A301" s="6">
        <v>40843</v>
      </c>
      <c r="B301" s="4">
        <v>39.409999999999997</v>
      </c>
    </row>
    <row r="302" spans="1:2" x14ac:dyDescent="0.25">
      <c r="A302" s="6">
        <v>40844</v>
      </c>
      <c r="B302" s="4">
        <v>39.67</v>
      </c>
    </row>
    <row r="303" spans="1:2" x14ac:dyDescent="0.25">
      <c r="A303" s="6">
        <v>40845</v>
      </c>
      <c r="B303" s="4">
        <v>38.14</v>
      </c>
    </row>
    <row r="304" spans="1:2" x14ac:dyDescent="0.25">
      <c r="A304" s="6">
        <v>40846</v>
      </c>
      <c r="B304" s="4">
        <v>35.659999999999997</v>
      </c>
    </row>
    <row r="305" spans="1:2" x14ac:dyDescent="0.25">
      <c r="A305" s="6">
        <v>40847</v>
      </c>
      <c r="B305" s="4">
        <v>41.05</v>
      </c>
    </row>
    <row r="306" spans="1:2" x14ac:dyDescent="0.25">
      <c r="A306" s="6">
        <v>40848</v>
      </c>
      <c r="B306" s="4">
        <v>40.159999999999997</v>
      </c>
    </row>
    <row r="307" spans="1:2" x14ac:dyDescent="0.25">
      <c r="A307" s="6">
        <v>40849</v>
      </c>
      <c r="B307" s="4">
        <v>40.94</v>
      </c>
    </row>
    <row r="308" spans="1:2" x14ac:dyDescent="0.25">
      <c r="A308" s="6">
        <v>40850</v>
      </c>
      <c r="B308" s="4">
        <v>39.93</v>
      </c>
    </row>
    <row r="309" spans="1:2" x14ac:dyDescent="0.25">
      <c r="A309" s="6">
        <v>40851</v>
      </c>
      <c r="B309" s="4">
        <v>39.18</v>
      </c>
    </row>
    <row r="310" spans="1:2" x14ac:dyDescent="0.25">
      <c r="A310" s="6">
        <v>40852</v>
      </c>
      <c r="B310" s="4">
        <v>39.85</v>
      </c>
    </row>
    <row r="311" spans="1:2" x14ac:dyDescent="0.25">
      <c r="A311" s="6">
        <v>40853</v>
      </c>
      <c r="B311" s="4">
        <v>39.97</v>
      </c>
    </row>
    <row r="312" spans="1:2" x14ac:dyDescent="0.25">
      <c r="A312" s="6">
        <v>40854</v>
      </c>
      <c r="B312" s="4">
        <v>42.9</v>
      </c>
    </row>
    <row r="313" spans="1:2" x14ac:dyDescent="0.25">
      <c r="A313" s="6">
        <v>40855</v>
      </c>
      <c r="B313" s="4">
        <v>43.83</v>
      </c>
    </row>
    <row r="314" spans="1:2" x14ac:dyDescent="0.25">
      <c r="A314" s="6">
        <v>40856</v>
      </c>
      <c r="B314" s="4">
        <v>44.33</v>
      </c>
    </row>
    <row r="315" spans="1:2" x14ac:dyDescent="0.25">
      <c r="A315" s="6">
        <v>40857</v>
      </c>
      <c r="B315" s="4">
        <v>44.44</v>
      </c>
    </row>
    <row r="316" spans="1:2" x14ac:dyDescent="0.25">
      <c r="A316" s="6">
        <v>40858</v>
      </c>
      <c r="B316" s="4">
        <v>43.27</v>
      </c>
    </row>
    <row r="317" spans="1:2" x14ac:dyDescent="0.25">
      <c r="A317" s="6">
        <v>40859</v>
      </c>
      <c r="B317" s="4">
        <v>42.01</v>
      </c>
    </row>
    <row r="318" spans="1:2" x14ac:dyDescent="0.25">
      <c r="A318" s="6">
        <v>40860</v>
      </c>
      <c r="B318" s="4">
        <v>42.57</v>
      </c>
    </row>
    <row r="319" spans="1:2" x14ac:dyDescent="0.25">
      <c r="A319" s="6">
        <v>40861</v>
      </c>
      <c r="B319" s="4">
        <v>44.8</v>
      </c>
    </row>
    <row r="320" spans="1:2" x14ac:dyDescent="0.25">
      <c r="A320" s="6">
        <v>40862</v>
      </c>
      <c r="B320" s="4">
        <v>46.07</v>
      </c>
    </row>
    <row r="321" spans="1:2" x14ac:dyDescent="0.25">
      <c r="A321" s="6">
        <v>40863</v>
      </c>
      <c r="B321" s="4">
        <v>44.93</v>
      </c>
    </row>
    <row r="322" spans="1:2" x14ac:dyDescent="0.25">
      <c r="A322" s="6">
        <v>40864</v>
      </c>
      <c r="B322" s="4">
        <v>46.32</v>
      </c>
    </row>
    <row r="323" spans="1:2" x14ac:dyDescent="0.25">
      <c r="A323" s="6">
        <v>40865</v>
      </c>
      <c r="B323" s="4">
        <v>44.96</v>
      </c>
    </row>
    <row r="324" spans="1:2" x14ac:dyDescent="0.25">
      <c r="A324" s="6">
        <v>40866</v>
      </c>
      <c r="B324" s="4">
        <v>42.07</v>
      </c>
    </row>
    <row r="325" spans="1:2" x14ac:dyDescent="0.25">
      <c r="A325" s="6">
        <v>40867</v>
      </c>
      <c r="B325" s="4">
        <v>41.92</v>
      </c>
    </row>
    <row r="326" spans="1:2" x14ac:dyDescent="0.25">
      <c r="A326" s="6">
        <v>40868</v>
      </c>
      <c r="B326" s="4">
        <v>42.86</v>
      </c>
    </row>
    <row r="327" spans="1:2" x14ac:dyDescent="0.25">
      <c r="A327" s="6">
        <v>40869</v>
      </c>
      <c r="B327" s="4" t="s">
        <v>9</v>
      </c>
    </row>
    <row r="328" spans="1:2" x14ac:dyDescent="0.25">
      <c r="A328" s="6">
        <v>40870</v>
      </c>
      <c r="B328" s="4" t="s">
        <v>9</v>
      </c>
    </row>
    <row r="329" spans="1:2" x14ac:dyDescent="0.25">
      <c r="A329" s="6">
        <v>40871</v>
      </c>
      <c r="B329" s="4" t="s">
        <v>9</v>
      </c>
    </row>
    <row r="330" spans="1:2" x14ac:dyDescent="0.25">
      <c r="A330" s="6">
        <v>40872</v>
      </c>
      <c r="B330" s="4" t="s">
        <v>9</v>
      </c>
    </row>
    <row r="331" spans="1:2" x14ac:dyDescent="0.25">
      <c r="A331" s="6">
        <v>40873</v>
      </c>
      <c r="B331" s="4" t="s">
        <v>9</v>
      </c>
    </row>
    <row r="332" spans="1:2" x14ac:dyDescent="0.25">
      <c r="A332" s="6">
        <v>40874</v>
      </c>
      <c r="B332" s="4" t="s">
        <v>9</v>
      </c>
    </row>
    <row r="333" spans="1:2" x14ac:dyDescent="0.25">
      <c r="A333" s="6">
        <v>40875</v>
      </c>
      <c r="B333" s="4" t="s">
        <v>9</v>
      </c>
    </row>
    <row r="334" spans="1:2" x14ac:dyDescent="0.25">
      <c r="A334" s="6">
        <v>40876</v>
      </c>
      <c r="B334" s="4" t="s">
        <v>9</v>
      </c>
    </row>
    <row r="335" spans="1:2" x14ac:dyDescent="0.25">
      <c r="A335" s="6">
        <v>40877</v>
      </c>
      <c r="B335" s="4" t="s">
        <v>9</v>
      </c>
    </row>
    <row r="336" spans="1:2" x14ac:dyDescent="0.25">
      <c r="A336" s="6">
        <v>40878</v>
      </c>
      <c r="B336" s="4">
        <v>35.75</v>
      </c>
    </row>
    <row r="337" spans="1:2" x14ac:dyDescent="0.25">
      <c r="A337" s="6">
        <v>40879</v>
      </c>
      <c r="B337" s="4">
        <v>38.369999999999997</v>
      </c>
    </row>
    <row r="338" spans="1:2" x14ac:dyDescent="0.25">
      <c r="A338" s="6">
        <v>40880</v>
      </c>
      <c r="B338" s="4">
        <v>34.96</v>
      </c>
    </row>
    <row r="339" spans="1:2" x14ac:dyDescent="0.25">
      <c r="A339" s="6">
        <v>40881</v>
      </c>
      <c r="B339" s="4">
        <v>31.07</v>
      </c>
    </row>
    <row r="340" spans="1:2" x14ac:dyDescent="0.25">
      <c r="A340" s="6">
        <v>40882</v>
      </c>
      <c r="B340" s="4">
        <v>37.61</v>
      </c>
    </row>
    <row r="341" spans="1:2" x14ac:dyDescent="0.25">
      <c r="A341" s="6">
        <v>40883</v>
      </c>
      <c r="B341" s="4">
        <v>38.270000000000003</v>
      </c>
    </row>
    <row r="342" spans="1:2" x14ac:dyDescent="0.25">
      <c r="A342" s="6">
        <v>40884</v>
      </c>
      <c r="B342" s="4">
        <v>39.61</v>
      </c>
    </row>
    <row r="343" spans="1:2" x14ac:dyDescent="0.25">
      <c r="A343" s="6">
        <v>40885</v>
      </c>
      <c r="B343" s="4">
        <v>39.159999999999997</v>
      </c>
    </row>
    <row r="344" spans="1:2" x14ac:dyDescent="0.25">
      <c r="A344" s="6">
        <v>40886</v>
      </c>
      <c r="B344" s="4">
        <v>35.6</v>
      </c>
    </row>
    <row r="345" spans="1:2" x14ac:dyDescent="0.25">
      <c r="A345" s="6">
        <v>40887</v>
      </c>
      <c r="B345" s="4">
        <v>34.369999999999997</v>
      </c>
    </row>
    <row r="346" spans="1:2" x14ac:dyDescent="0.25">
      <c r="A346" s="6">
        <v>40888</v>
      </c>
      <c r="B346" s="4">
        <v>35.78</v>
      </c>
    </row>
    <row r="347" spans="1:2" x14ac:dyDescent="0.25">
      <c r="A347" s="6">
        <v>40889</v>
      </c>
      <c r="B347" s="4">
        <v>37.24</v>
      </c>
    </row>
    <row r="348" spans="1:2" x14ac:dyDescent="0.25">
      <c r="A348" s="6">
        <v>40890</v>
      </c>
      <c r="B348" s="4">
        <v>35.659999999999997</v>
      </c>
    </row>
    <row r="349" spans="1:2" x14ac:dyDescent="0.25">
      <c r="A349" s="6">
        <v>40891</v>
      </c>
      <c r="B349" s="4">
        <v>34.909999999999997</v>
      </c>
    </row>
    <row r="350" spans="1:2" x14ac:dyDescent="0.25">
      <c r="A350" s="6">
        <v>40892</v>
      </c>
      <c r="B350" s="4">
        <v>35.68</v>
      </c>
    </row>
    <row r="351" spans="1:2" x14ac:dyDescent="0.25">
      <c r="A351" s="6">
        <v>40893</v>
      </c>
      <c r="B351" s="4">
        <v>37.700000000000003</v>
      </c>
    </row>
    <row r="352" spans="1:2" x14ac:dyDescent="0.25">
      <c r="A352" s="6">
        <v>40894</v>
      </c>
      <c r="B352" s="4">
        <v>32.82</v>
      </c>
    </row>
    <row r="353" spans="1:2" x14ac:dyDescent="0.25">
      <c r="A353" s="6">
        <v>40895</v>
      </c>
      <c r="B353" s="4">
        <v>32.43</v>
      </c>
    </row>
    <row r="354" spans="1:2" x14ac:dyDescent="0.25">
      <c r="A354" s="6">
        <v>40896</v>
      </c>
      <c r="B354" s="4">
        <v>36.520000000000003</v>
      </c>
    </row>
    <row r="355" spans="1:2" x14ac:dyDescent="0.25">
      <c r="A355" s="6">
        <v>40897</v>
      </c>
      <c r="B355" s="4">
        <v>37.200000000000003</v>
      </c>
    </row>
    <row r="356" spans="1:2" x14ac:dyDescent="0.25">
      <c r="A356" s="6">
        <v>40898</v>
      </c>
      <c r="B356" s="4">
        <v>37.479999999999997</v>
      </c>
    </row>
    <row r="357" spans="1:2" x14ac:dyDescent="0.25">
      <c r="A357" s="6">
        <v>40899</v>
      </c>
      <c r="B357" s="4">
        <v>36.22</v>
      </c>
    </row>
    <row r="358" spans="1:2" x14ac:dyDescent="0.25">
      <c r="A358" s="6">
        <v>40900</v>
      </c>
      <c r="B358" s="4">
        <v>32.49</v>
      </c>
    </row>
    <row r="359" spans="1:2" x14ac:dyDescent="0.25">
      <c r="A359" s="6">
        <v>40901</v>
      </c>
      <c r="B359" s="4">
        <v>27.73</v>
      </c>
    </row>
    <row r="360" spans="1:2" x14ac:dyDescent="0.25">
      <c r="A360" s="6">
        <v>40902</v>
      </c>
      <c r="B360" s="4">
        <v>21.76</v>
      </c>
    </row>
    <row r="361" spans="1:2" x14ac:dyDescent="0.25">
      <c r="A361" s="6">
        <v>40903</v>
      </c>
      <c r="B361" s="4">
        <v>20.95</v>
      </c>
    </row>
    <row r="362" spans="1:2" x14ac:dyDescent="0.25">
      <c r="A362" s="6">
        <v>40904</v>
      </c>
      <c r="B362" s="4">
        <v>28.33</v>
      </c>
    </row>
    <row r="363" spans="1:2" x14ac:dyDescent="0.25">
      <c r="A363" s="6">
        <v>40905</v>
      </c>
      <c r="B363" s="4">
        <v>30.42</v>
      </c>
    </row>
    <row r="364" spans="1:2" x14ac:dyDescent="0.25">
      <c r="A364" s="6">
        <v>40906</v>
      </c>
      <c r="B364" s="4">
        <v>26.17</v>
      </c>
    </row>
    <row r="365" spans="1:2" x14ac:dyDescent="0.25">
      <c r="A365" s="6">
        <v>40907</v>
      </c>
      <c r="B365" s="4">
        <v>30.61</v>
      </c>
    </row>
    <row r="366" spans="1:2" x14ac:dyDescent="0.25">
      <c r="A366" s="6">
        <v>40908</v>
      </c>
      <c r="B366" s="4">
        <v>32.94</v>
      </c>
    </row>
    <row r="367" spans="1:2" x14ac:dyDescent="0.25">
      <c r="A367" s="6">
        <v>40909</v>
      </c>
      <c r="B367" s="4">
        <v>29.03</v>
      </c>
    </row>
    <row r="368" spans="1:2" x14ac:dyDescent="0.25">
      <c r="A368" s="6">
        <v>40910</v>
      </c>
      <c r="B368" s="4">
        <v>33.51</v>
      </c>
    </row>
    <row r="369" spans="1:2" x14ac:dyDescent="0.25">
      <c r="A369" s="6">
        <v>40911</v>
      </c>
      <c r="B369" s="4">
        <v>30.81</v>
      </c>
    </row>
    <row r="370" spans="1:2" x14ac:dyDescent="0.25">
      <c r="A370" s="6">
        <v>40912</v>
      </c>
      <c r="B370" s="4">
        <v>30.2</v>
      </c>
    </row>
    <row r="371" spans="1:2" x14ac:dyDescent="0.25">
      <c r="A371" s="6">
        <v>40913</v>
      </c>
      <c r="B371" s="4">
        <v>32.21</v>
      </c>
    </row>
    <row r="372" spans="1:2" x14ac:dyDescent="0.25">
      <c r="A372" s="6">
        <v>40914</v>
      </c>
      <c r="B372" s="4">
        <v>32.5</v>
      </c>
    </row>
    <row r="373" spans="1:2" x14ac:dyDescent="0.25">
      <c r="A373" s="6">
        <v>40915</v>
      </c>
      <c r="B373" s="4">
        <v>32.1</v>
      </c>
    </row>
    <row r="374" spans="1:2" x14ac:dyDescent="0.25">
      <c r="A374" s="6">
        <v>40916</v>
      </c>
      <c r="B374" s="4">
        <v>32.83</v>
      </c>
    </row>
    <row r="375" spans="1:2" x14ac:dyDescent="0.25">
      <c r="A375" s="6">
        <v>40917</v>
      </c>
      <c r="B375" s="4">
        <v>45.2</v>
      </c>
    </row>
    <row r="376" spans="1:2" x14ac:dyDescent="0.25">
      <c r="A376" s="6">
        <v>40918</v>
      </c>
      <c r="B376" s="4">
        <v>40.76</v>
      </c>
    </row>
    <row r="377" spans="1:2" x14ac:dyDescent="0.25">
      <c r="A377" s="6">
        <v>40919</v>
      </c>
      <c r="B377" s="4">
        <v>35.93</v>
      </c>
    </row>
    <row r="378" spans="1:2" x14ac:dyDescent="0.25">
      <c r="A378" s="6">
        <v>40920</v>
      </c>
      <c r="B378" s="4">
        <v>33.94</v>
      </c>
    </row>
    <row r="379" spans="1:2" x14ac:dyDescent="0.25">
      <c r="A379" s="6">
        <v>40921</v>
      </c>
      <c r="B379" s="4">
        <v>32.369999999999997</v>
      </c>
    </row>
    <row r="380" spans="1:2" x14ac:dyDescent="0.25">
      <c r="A380" s="6">
        <v>40922</v>
      </c>
      <c r="B380" s="4">
        <v>33.03</v>
      </c>
    </row>
    <row r="381" spans="1:2" x14ac:dyDescent="0.25">
      <c r="A381" s="6">
        <v>40923</v>
      </c>
      <c r="B381" s="4">
        <v>34.97</v>
      </c>
    </row>
    <row r="382" spans="1:2" x14ac:dyDescent="0.25">
      <c r="A382" s="6">
        <v>40924</v>
      </c>
      <c r="B382" s="4">
        <v>41.41</v>
      </c>
    </row>
    <row r="383" spans="1:2" x14ac:dyDescent="0.25">
      <c r="A383" s="6">
        <v>40925</v>
      </c>
      <c r="B383" s="4">
        <v>45.74</v>
      </c>
    </row>
    <row r="384" spans="1:2" x14ac:dyDescent="0.25">
      <c r="A384" s="6">
        <v>40926</v>
      </c>
      <c r="B384" s="4">
        <v>38.049999999999997</v>
      </c>
    </row>
    <row r="385" spans="1:2" x14ac:dyDescent="0.25">
      <c r="A385" s="6">
        <v>40927</v>
      </c>
      <c r="B385" s="4">
        <v>36.44</v>
      </c>
    </row>
    <row r="386" spans="1:2" x14ac:dyDescent="0.25">
      <c r="A386" s="6">
        <v>40928</v>
      </c>
      <c r="B386" s="4">
        <v>39.19</v>
      </c>
    </row>
    <row r="387" spans="1:2" x14ac:dyDescent="0.25">
      <c r="A387" s="6">
        <v>40929</v>
      </c>
      <c r="B387" s="4">
        <v>33.83</v>
      </c>
    </row>
    <row r="388" spans="1:2" x14ac:dyDescent="0.25">
      <c r="A388" s="6">
        <v>40930</v>
      </c>
      <c r="B388" s="4">
        <v>31.44</v>
      </c>
    </row>
    <row r="389" spans="1:2" x14ac:dyDescent="0.25">
      <c r="A389" s="6">
        <v>40931</v>
      </c>
      <c r="B389" s="4">
        <v>42.39</v>
      </c>
    </row>
    <row r="390" spans="1:2" x14ac:dyDescent="0.25">
      <c r="A390" s="6">
        <v>40932</v>
      </c>
      <c r="B390" s="4">
        <v>44.03</v>
      </c>
    </row>
    <row r="391" spans="1:2" x14ac:dyDescent="0.25">
      <c r="A391" s="6">
        <v>40933</v>
      </c>
      <c r="B391" s="4">
        <v>43.31</v>
      </c>
    </row>
    <row r="392" spans="1:2" x14ac:dyDescent="0.25">
      <c r="A392" s="6">
        <v>40934</v>
      </c>
      <c r="B392" s="4">
        <v>39.049999999999997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16" workbookViewId="0">
      <selection activeCell="D60" sqref="D60"/>
    </sheetView>
  </sheetViews>
  <sheetFormatPr defaultColWidth="11.42578125" defaultRowHeight="15" x14ac:dyDescent="0.25"/>
  <cols>
    <col min="3" max="3" width="15.140625" bestFit="1" customWidth="1"/>
    <col min="9" max="9" width="15.140625" bestFit="1" customWidth="1"/>
  </cols>
  <sheetData>
    <row r="1" spans="1:4" x14ac:dyDescent="0.25">
      <c r="A1" t="s">
        <v>0</v>
      </c>
      <c r="B1" t="s">
        <v>4</v>
      </c>
      <c r="C1" t="s">
        <v>10</v>
      </c>
      <c r="D1" t="s">
        <v>11</v>
      </c>
    </row>
    <row r="2" spans="1:4" x14ac:dyDescent="0.25">
      <c r="A2" s="2">
        <v>40845</v>
      </c>
      <c r="B2">
        <v>1</v>
      </c>
      <c r="C2" s="7">
        <f>A2+(B2-1)/24</f>
        <v>40845</v>
      </c>
      <c r="D2">
        <v>37.479999999999997</v>
      </c>
    </row>
    <row r="3" spans="1:4" x14ac:dyDescent="0.25">
      <c r="A3" s="2">
        <v>40845</v>
      </c>
      <c r="B3">
        <v>2</v>
      </c>
      <c r="C3" s="7">
        <f t="shared" ref="C3:C66" si="0">A3+(B3-1)/24</f>
        <v>40845.041666666664</v>
      </c>
      <c r="D3">
        <v>37.15</v>
      </c>
    </row>
    <row r="4" spans="1:4" x14ac:dyDescent="0.25">
      <c r="A4" s="2">
        <v>40845</v>
      </c>
      <c r="B4">
        <v>3</v>
      </c>
      <c r="C4" s="7">
        <f t="shared" si="0"/>
        <v>40845.083333333336</v>
      </c>
      <c r="D4">
        <v>36.9</v>
      </c>
    </row>
    <row r="5" spans="1:4" x14ac:dyDescent="0.25">
      <c r="A5" s="2">
        <v>40845</v>
      </c>
      <c r="B5" s="4">
        <v>4</v>
      </c>
      <c r="C5" s="7">
        <f t="shared" si="0"/>
        <v>40845.125</v>
      </c>
      <c r="D5">
        <v>36.840000000000003</v>
      </c>
    </row>
    <row r="6" spans="1:4" x14ac:dyDescent="0.25">
      <c r="A6" s="2">
        <v>40845</v>
      </c>
      <c r="B6" s="4">
        <v>5</v>
      </c>
      <c r="C6" s="7">
        <f t="shared" si="0"/>
        <v>40845.166666666664</v>
      </c>
      <c r="D6">
        <v>37.020000000000003</v>
      </c>
    </row>
    <row r="7" spans="1:4" x14ac:dyDescent="0.25">
      <c r="A7" s="2">
        <v>40845</v>
      </c>
      <c r="B7" s="4">
        <v>6</v>
      </c>
      <c r="C7" s="7">
        <f t="shared" si="0"/>
        <v>40845.208333333336</v>
      </c>
      <c r="D7">
        <v>37.31</v>
      </c>
    </row>
    <row r="8" spans="1:4" x14ac:dyDescent="0.25">
      <c r="A8" s="2">
        <v>40845</v>
      </c>
      <c r="B8" s="4">
        <v>7</v>
      </c>
      <c r="C8" s="7">
        <f t="shared" si="0"/>
        <v>40845.25</v>
      </c>
      <c r="D8">
        <v>37.979999999999997</v>
      </c>
    </row>
    <row r="9" spans="1:4" x14ac:dyDescent="0.25">
      <c r="A9" s="2">
        <v>40845</v>
      </c>
      <c r="B9" s="4">
        <v>8</v>
      </c>
      <c r="C9" s="7">
        <f t="shared" si="0"/>
        <v>40845.291666666664</v>
      </c>
      <c r="D9">
        <v>37.96</v>
      </c>
    </row>
    <row r="10" spans="1:4" x14ac:dyDescent="0.25">
      <c r="A10" s="2">
        <v>40845</v>
      </c>
      <c r="B10" s="4">
        <v>9</v>
      </c>
      <c r="C10" s="7">
        <f t="shared" si="0"/>
        <v>40845.333333333336</v>
      </c>
      <c r="D10">
        <v>37.99</v>
      </c>
    </row>
    <row r="11" spans="1:4" x14ac:dyDescent="0.25">
      <c r="A11" s="2">
        <v>40845</v>
      </c>
      <c r="B11" s="4">
        <v>10</v>
      </c>
      <c r="C11" s="7">
        <f t="shared" si="0"/>
        <v>40845.375</v>
      </c>
      <c r="D11">
        <v>38.880000000000003</v>
      </c>
    </row>
    <row r="12" spans="1:4" x14ac:dyDescent="0.25">
      <c r="A12" s="2">
        <v>40845</v>
      </c>
      <c r="B12" s="4">
        <v>11</v>
      </c>
      <c r="C12" s="7">
        <f t="shared" si="0"/>
        <v>40845.416666666664</v>
      </c>
      <c r="D12">
        <v>39.07</v>
      </c>
    </row>
    <row r="13" spans="1:4" x14ac:dyDescent="0.25">
      <c r="A13" s="2">
        <v>40845</v>
      </c>
      <c r="B13" s="4">
        <v>12</v>
      </c>
      <c r="C13" s="7">
        <f t="shared" si="0"/>
        <v>40845.458333333336</v>
      </c>
      <c r="D13">
        <v>38.99</v>
      </c>
    </row>
    <row r="14" spans="1:4" x14ac:dyDescent="0.25">
      <c r="A14" s="2">
        <v>40845</v>
      </c>
      <c r="B14" s="4">
        <v>13</v>
      </c>
      <c r="C14" s="7">
        <f t="shared" si="0"/>
        <v>40845.5</v>
      </c>
      <c r="D14">
        <v>38.61</v>
      </c>
    </row>
    <row r="15" spans="1:4" x14ac:dyDescent="0.25">
      <c r="A15" s="2">
        <v>40845</v>
      </c>
      <c r="B15" s="4">
        <v>14</v>
      </c>
      <c r="C15" s="7">
        <f t="shared" si="0"/>
        <v>40845.541666666664</v>
      </c>
      <c r="D15">
        <v>37.950000000000003</v>
      </c>
    </row>
    <row r="16" spans="1:4" x14ac:dyDescent="0.25">
      <c r="A16" s="2">
        <v>40845</v>
      </c>
      <c r="B16" s="4">
        <v>15</v>
      </c>
      <c r="C16" s="7">
        <f t="shared" si="0"/>
        <v>40845.583333333336</v>
      </c>
      <c r="D16">
        <v>37.869999999999997</v>
      </c>
    </row>
    <row r="17" spans="1:4" x14ac:dyDescent="0.25">
      <c r="A17" s="2">
        <v>40845</v>
      </c>
      <c r="B17" s="4">
        <v>16</v>
      </c>
      <c r="C17" s="7">
        <f t="shared" si="0"/>
        <v>40845.625</v>
      </c>
      <c r="D17">
        <v>37.94</v>
      </c>
    </row>
    <row r="18" spans="1:4" x14ac:dyDescent="0.25">
      <c r="A18" s="2">
        <v>40845</v>
      </c>
      <c r="B18" s="4">
        <v>17</v>
      </c>
      <c r="C18" s="7">
        <f t="shared" si="0"/>
        <v>40845.666666666664</v>
      </c>
      <c r="D18">
        <v>38.49</v>
      </c>
    </row>
    <row r="19" spans="1:4" x14ac:dyDescent="0.25">
      <c r="A19" s="2">
        <v>40845</v>
      </c>
      <c r="B19" s="4">
        <v>18</v>
      </c>
      <c r="C19" s="7">
        <f t="shared" si="0"/>
        <v>40845.708333333336</v>
      </c>
      <c r="D19">
        <v>39.700000000000003</v>
      </c>
    </row>
    <row r="20" spans="1:4" x14ac:dyDescent="0.25">
      <c r="A20" s="2">
        <v>40845</v>
      </c>
      <c r="B20" s="4">
        <v>19</v>
      </c>
      <c r="C20" s="7">
        <f t="shared" si="0"/>
        <v>40845.75</v>
      </c>
      <c r="D20">
        <v>40.53</v>
      </c>
    </row>
    <row r="21" spans="1:4" x14ac:dyDescent="0.25">
      <c r="A21" s="2">
        <v>40845</v>
      </c>
      <c r="B21" s="4">
        <v>20</v>
      </c>
      <c r="C21" s="7">
        <f t="shared" si="0"/>
        <v>40845.791666666664</v>
      </c>
      <c r="D21">
        <v>39.520000000000003</v>
      </c>
    </row>
    <row r="22" spans="1:4" x14ac:dyDescent="0.25">
      <c r="A22" s="2">
        <v>40845</v>
      </c>
      <c r="B22" s="4">
        <v>21</v>
      </c>
      <c r="C22" s="7">
        <f t="shared" si="0"/>
        <v>40845.833333333336</v>
      </c>
      <c r="D22">
        <v>38.729999999999997</v>
      </c>
    </row>
    <row r="23" spans="1:4" x14ac:dyDescent="0.25">
      <c r="A23" s="2">
        <v>40845</v>
      </c>
      <c r="B23" s="4">
        <v>22</v>
      </c>
      <c r="C23" s="7">
        <f t="shared" si="0"/>
        <v>40845.875</v>
      </c>
      <c r="D23">
        <v>37.86</v>
      </c>
    </row>
    <row r="24" spans="1:4" x14ac:dyDescent="0.25">
      <c r="A24" s="2">
        <v>40845</v>
      </c>
      <c r="B24" s="4">
        <v>23</v>
      </c>
      <c r="C24" s="7">
        <f t="shared" si="0"/>
        <v>40845.916666666664</v>
      </c>
      <c r="D24">
        <v>37.619999999999997</v>
      </c>
    </row>
    <row r="25" spans="1:4" x14ac:dyDescent="0.25">
      <c r="A25" s="2">
        <v>40845</v>
      </c>
      <c r="B25" s="4">
        <v>24</v>
      </c>
      <c r="C25" s="7">
        <f t="shared" si="0"/>
        <v>40845.958333333336</v>
      </c>
      <c r="D25">
        <v>36.92</v>
      </c>
    </row>
    <row r="26" spans="1:4" x14ac:dyDescent="0.25">
      <c r="A26" s="2">
        <v>40848</v>
      </c>
      <c r="B26">
        <v>1</v>
      </c>
      <c r="C26" s="7">
        <f t="shared" si="0"/>
        <v>40848</v>
      </c>
      <c r="D26">
        <v>37.520000000000003</v>
      </c>
    </row>
    <row r="27" spans="1:4" x14ac:dyDescent="0.25">
      <c r="A27" s="2">
        <v>40848</v>
      </c>
      <c r="B27">
        <v>2</v>
      </c>
      <c r="C27" s="7">
        <f t="shared" si="0"/>
        <v>40848.041666666664</v>
      </c>
      <c r="D27">
        <v>37.1</v>
      </c>
    </row>
    <row r="28" spans="1:4" x14ac:dyDescent="0.25">
      <c r="A28" s="2">
        <v>40848</v>
      </c>
      <c r="B28" s="4">
        <v>3</v>
      </c>
      <c r="C28" s="7">
        <f t="shared" si="0"/>
        <v>40848.083333333336</v>
      </c>
      <c r="D28">
        <v>34.96</v>
      </c>
    </row>
    <row r="29" spans="1:4" x14ac:dyDescent="0.25">
      <c r="A29" s="2">
        <v>40848</v>
      </c>
      <c r="B29" s="4">
        <v>4</v>
      </c>
      <c r="C29" s="7">
        <f t="shared" si="0"/>
        <v>40848.125</v>
      </c>
      <c r="D29">
        <v>32.36</v>
      </c>
    </row>
    <row r="30" spans="1:4" x14ac:dyDescent="0.25">
      <c r="A30" s="2">
        <v>40848</v>
      </c>
      <c r="B30" s="4">
        <v>5</v>
      </c>
      <c r="C30" s="7">
        <f t="shared" si="0"/>
        <v>40848.166666666664</v>
      </c>
      <c r="D30">
        <v>34.42</v>
      </c>
    </row>
    <row r="31" spans="1:4" x14ac:dyDescent="0.25">
      <c r="A31" s="2">
        <v>40848</v>
      </c>
      <c r="B31" s="4">
        <v>6</v>
      </c>
      <c r="C31" s="7">
        <f t="shared" si="0"/>
        <v>40848.208333333336</v>
      </c>
      <c r="D31">
        <v>37.06</v>
      </c>
    </row>
    <row r="32" spans="1:4" x14ac:dyDescent="0.25">
      <c r="A32" s="2">
        <v>40848</v>
      </c>
      <c r="B32" s="4">
        <v>7</v>
      </c>
      <c r="C32" s="7">
        <f t="shared" si="0"/>
        <v>40848.25</v>
      </c>
      <c r="D32">
        <v>40.340000000000003</v>
      </c>
    </row>
    <row r="33" spans="1:4" x14ac:dyDescent="0.25">
      <c r="A33" s="2">
        <v>40848</v>
      </c>
      <c r="B33" s="4">
        <v>8</v>
      </c>
      <c r="C33" s="7">
        <f t="shared" si="0"/>
        <v>40848.291666666664</v>
      </c>
      <c r="D33">
        <v>41.78</v>
      </c>
    </row>
    <row r="34" spans="1:4" x14ac:dyDescent="0.25">
      <c r="A34" s="2">
        <v>40848</v>
      </c>
      <c r="B34" s="4">
        <v>9</v>
      </c>
      <c r="C34" s="7">
        <f t="shared" si="0"/>
        <v>40848.333333333336</v>
      </c>
      <c r="D34">
        <v>42.67</v>
      </c>
    </row>
    <row r="35" spans="1:4" x14ac:dyDescent="0.25">
      <c r="A35" s="2">
        <v>40848</v>
      </c>
      <c r="B35" s="4">
        <v>10</v>
      </c>
      <c r="C35" s="7">
        <f t="shared" si="0"/>
        <v>40848.375</v>
      </c>
      <c r="D35">
        <v>42.83</v>
      </c>
    </row>
    <row r="36" spans="1:4" x14ac:dyDescent="0.25">
      <c r="A36" s="2">
        <v>40848</v>
      </c>
      <c r="B36" s="4">
        <v>11</v>
      </c>
      <c r="C36" s="7">
        <f t="shared" si="0"/>
        <v>40848.416666666664</v>
      </c>
      <c r="D36">
        <v>42.21</v>
      </c>
    </row>
    <row r="37" spans="1:4" x14ac:dyDescent="0.25">
      <c r="A37" s="2">
        <v>40848</v>
      </c>
      <c r="B37" s="4">
        <v>12</v>
      </c>
      <c r="C37" s="7">
        <f t="shared" si="0"/>
        <v>40848.458333333336</v>
      </c>
      <c r="D37">
        <v>42.14</v>
      </c>
    </row>
    <row r="38" spans="1:4" x14ac:dyDescent="0.25">
      <c r="A38" s="2">
        <v>40848</v>
      </c>
      <c r="B38" s="4">
        <v>13</v>
      </c>
      <c r="C38" s="7">
        <f t="shared" si="0"/>
        <v>40848.5</v>
      </c>
      <c r="D38">
        <v>41.82</v>
      </c>
    </row>
    <row r="39" spans="1:4" x14ac:dyDescent="0.25">
      <c r="A39" s="2">
        <v>40848</v>
      </c>
      <c r="B39" s="4">
        <v>14</v>
      </c>
      <c r="C39" s="7">
        <f t="shared" si="0"/>
        <v>40848.541666666664</v>
      </c>
      <c r="D39">
        <v>41.45</v>
      </c>
    </row>
    <row r="40" spans="1:4" x14ac:dyDescent="0.25">
      <c r="A40" s="2">
        <v>40848</v>
      </c>
      <c r="B40" s="4">
        <v>15</v>
      </c>
      <c r="C40" s="7">
        <f t="shared" si="0"/>
        <v>40848.583333333336</v>
      </c>
      <c r="D40">
        <v>41.25</v>
      </c>
    </row>
    <row r="41" spans="1:4" x14ac:dyDescent="0.25">
      <c r="A41" s="2">
        <v>40848</v>
      </c>
      <c r="B41" s="4">
        <v>16</v>
      </c>
      <c r="C41" s="7">
        <f t="shared" si="0"/>
        <v>40848.625</v>
      </c>
      <c r="D41">
        <v>41.32</v>
      </c>
    </row>
    <row r="42" spans="1:4" x14ac:dyDescent="0.25">
      <c r="A42" s="2">
        <v>40848</v>
      </c>
      <c r="B42" s="4">
        <v>17</v>
      </c>
      <c r="C42" s="7">
        <f t="shared" si="0"/>
        <v>40848.666666666664</v>
      </c>
      <c r="D42">
        <v>42.39</v>
      </c>
    </row>
    <row r="43" spans="1:4" x14ac:dyDescent="0.25">
      <c r="A43" s="2">
        <v>40848</v>
      </c>
      <c r="B43" s="4">
        <v>18</v>
      </c>
      <c r="C43" s="7">
        <f t="shared" si="0"/>
        <v>40848.708333333336</v>
      </c>
      <c r="D43">
        <v>45.16</v>
      </c>
    </row>
    <row r="44" spans="1:4" x14ac:dyDescent="0.25">
      <c r="A44" s="2">
        <v>40848</v>
      </c>
      <c r="B44" s="4">
        <v>19</v>
      </c>
      <c r="C44" s="7">
        <f t="shared" si="0"/>
        <v>40848.75</v>
      </c>
      <c r="D44">
        <v>44.57</v>
      </c>
    </row>
    <row r="45" spans="1:4" x14ac:dyDescent="0.25">
      <c r="A45" s="2">
        <v>40848</v>
      </c>
      <c r="B45" s="4">
        <v>20</v>
      </c>
      <c r="C45" s="7">
        <f t="shared" si="0"/>
        <v>40848.791666666664</v>
      </c>
      <c r="D45">
        <v>42.87</v>
      </c>
    </row>
    <row r="46" spans="1:4" x14ac:dyDescent="0.25">
      <c r="A46" s="2">
        <v>40848</v>
      </c>
      <c r="B46" s="4">
        <v>21</v>
      </c>
      <c r="C46" s="7">
        <f t="shared" si="0"/>
        <v>40848.833333333336</v>
      </c>
      <c r="D46">
        <v>40.99</v>
      </c>
    </row>
    <row r="47" spans="1:4" x14ac:dyDescent="0.25">
      <c r="A47" s="2">
        <v>40848</v>
      </c>
      <c r="B47" s="4">
        <v>22</v>
      </c>
      <c r="C47" s="7">
        <f t="shared" si="0"/>
        <v>40848.875</v>
      </c>
      <c r="D47">
        <v>40.299999999999997</v>
      </c>
    </row>
    <row r="48" spans="1:4" x14ac:dyDescent="0.25">
      <c r="A48" s="2">
        <v>40848</v>
      </c>
      <c r="B48" s="4">
        <v>23</v>
      </c>
      <c r="C48" s="7">
        <f t="shared" si="0"/>
        <v>40848.916666666664</v>
      </c>
      <c r="D48">
        <v>39.04</v>
      </c>
    </row>
    <row r="49" spans="1:10" x14ac:dyDescent="0.25">
      <c r="A49" s="2">
        <v>40848</v>
      </c>
      <c r="B49" s="4">
        <v>24</v>
      </c>
      <c r="C49" s="7">
        <f t="shared" si="0"/>
        <v>40848.958333333336</v>
      </c>
      <c r="D49">
        <v>37.21</v>
      </c>
      <c r="I49" s="8"/>
      <c r="J49" s="8"/>
    </row>
    <row r="50" spans="1:10" x14ac:dyDescent="0.25">
      <c r="A50" s="2">
        <v>40868</v>
      </c>
      <c r="B50">
        <v>1</v>
      </c>
      <c r="C50" s="7">
        <f t="shared" si="0"/>
        <v>40868</v>
      </c>
      <c r="D50" s="10">
        <v>40.1604215219377</v>
      </c>
      <c r="I50" s="9"/>
      <c r="J50" s="10"/>
    </row>
    <row r="51" spans="1:10" x14ac:dyDescent="0.25">
      <c r="A51" s="2">
        <v>40868</v>
      </c>
      <c r="B51">
        <v>2</v>
      </c>
      <c r="C51" s="7">
        <f t="shared" si="0"/>
        <v>40868.041666666664</v>
      </c>
      <c r="D51" s="10">
        <v>38.387897823598898</v>
      </c>
      <c r="I51" s="9"/>
      <c r="J51" s="10"/>
    </row>
    <row r="52" spans="1:10" x14ac:dyDescent="0.25">
      <c r="A52" s="2">
        <v>40868</v>
      </c>
      <c r="B52" s="4">
        <v>3</v>
      </c>
      <c r="C52" s="7">
        <f t="shared" si="0"/>
        <v>40868.083333333336</v>
      </c>
      <c r="D52" s="10">
        <v>37.418455196988397</v>
      </c>
      <c r="I52" s="9"/>
      <c r="J52" s="10"/>
    </row>
    <row r="53" spans="1:10" x14ac:dyDescent="0.25">
      <c r="A53" s="2">
        <v>40868</v>
      </c>
      <c r="B53" s="4">
        <v>4</v>
      </c>
      <c r="C53" s="7">
        <f t="shared" si="0"/>
        <v>40868.125</v>
      </c>
      <c r="D53" s="10">
        <v>37.6919455996103</v>
      </c>
      <c r="I53" s="9"/>
      <c r="J53" s="10"/>
    </row>
    <row r="54" spans="1:10" x14ac:dyDescent="0.25">
      <c r="A54" s="2">
        <v>40868</v>
      </c>
      <c r="B54" s="4">
        <v>5</v>
      </c>
      <c r="C54" s="7">
        <f t="shared" si="0"/>
        <v>40868.166666666664</v>
      </c>
      <c r="D54" s="10">
        <v>39.698694904513097</v>
      </c>
      <c r="I54" s="9"/>
      <c r="J54" s="10"/>
    </row>
    <row r="55" spans="1:10" x14ac:dyDescent="0.25">
      <c r="A55" s="2">
        <v>40868</v>
      </c>
      <c r="B55" s="4">
        <v>6</v>
      </c>
      <c r="C55" s="7">
        <f t="shared" si="0"/>
        <v>40868.208333333336</v>
      </c>
      <c r="D55" s="10">
        <v>43.374249620981601</v>
      </c>
      <c r="I55" s="9"/>
      <c r="J55" s="10"/>
    </row>
    <row r="56" spans="1:10" x14ac:dyDescent="0.25">
      <c r="A56" s="2">
        <v>40868</v>
      </c>
      <c r="B56" s="4">
        <v>7</v>
      </c>
      <c r="C56" s="7">
        <f t="shared" si="0"/>
        <v>40868.25</v>
      </c>
      <c r="D56" s="10">
        <v>47.1915547281315</v>
      </c>
      <c r="I56" s="9"/>
      <c r="J56" s="10"/>
    </row>
    <row r="57" spans="1:10" x14ac:dyDescent="0.25">
      <c r="A57" s="2">
        <v>40868</v>
      </c>
      <c r="B57" s="4">
        <v>8</v>
      </c>
      <c r="C57" s="7">
        <f t="shared" si="0"/>
        <v>40868.291666666664</v>
      </c>
      <c r="D57" s="10">
        <v>52.341602348595202</v>
      </c>
      <c r="I57" s="9"/>
      <c r="J57" s="10"/>
    </row>
    <row r="58" spans="1:10" x14ac:dyDescent="0.25">
      <c r="A58" s="2">
        <v>40868</v>
      </c>
      <c r="B58" s="4">
        <v>9</v>
      </c>
      <c r="C58" s="7">
        <f t="shared" si="0"/>
        <v>40868.333333333336</v>
      </c>
      <c r="D58" s="10">
        <v>54.3046593177205</v>
      </c>
      <c r="I58" s="9"/>
      <c r="J58" s="10"/>
    </row>
    <row r="59" spans="1:10" x14ac:dyDescent="0.25">
      <c r="A59" s="2">
        <v>40868</v>
      </c>
      <c r="B59" s="4">
        <v>10</v>
      </c>
      <c r="C59" s="7">
        <f t="shared" si="0"/>
        <v>40868.375</v>
      </c>
      <c r="D59" s="10">
        <v>52.8043654768626</v>
      </c>
      <c r="I59" s="9"/>
      <c r="J59" s="10"/>
    </row>
    <row r="60" spans="1:10" x14ac:dyDescent="0.25">
      <c r="A60" s="2">
        <v>40868</v>
      </c>
      <c r="B60" s="4">
        <v>11</v>
      </c>
      <c r="C60" s="7">
        <f t="shared" si="0"/>
        <v>40868.416666666664</v>
      </c>
      <c r="D60" s="10">
        <v>51.618480260673103</v>
      </c>
      <c r="I60" s="9"/>
      <c r="J60" s="10"/>
    </row>
    <row r="61" spans="1:10" x14ac:dyDescent="0.25">
      <c r="A61" s="2">
        <v>40868</v>
      </c>
      <c r="B61" s="4">
        <v>12</v>
      </c>
      <c r="C61" s="7">
        <f t="shared" si="0"/>
        <v>40868.458333333336</v>
      </c>
      <c r="D61" s="10">
        <v>50.986830727892098</v>
      </c>
      <c r="I61" s="9"/>
      <c r="J61" s="10"/>
    </row>
    <row r="62" spans="1:10" x14ac:dyDescent="0.25">
      <c r="A62" s="2">
        <v>40868</v>
      </c>
      <c r="B62" s="4">
        <v>13</v>
      </c>
      <c r="C62" s="7">
        <f t="shared" si="0"/>
        <v>40868.5</v>
      </c>
      <c r="D62" s="10">
        <v>49.515490522266198</v>
      </c>
      <c r="I62" s="9"/>
      <c r="J62" s="10"/>
    </row>
    <row r="63" spans="1:10" x14ac:dyDescent="0.25">
      <c r="A63" s="2">
        <v>40868</v>
      </c>
      <c r="B63" s="4">
        <v>14</v>
      </c>
      <c r="C63" s="7">
        <f t="shared" si="0"/>
        <v>40868.541666666664</v>
      </c>
      <c r="D63" s="10">
        <v>48.9122854166271</v>
      </c>
      <c r="I63" s="9"/>
      <c r="J63" s="10"/>
    </row>
    <row r="64" spans="1:10" x14ac:dyDescent="0.25">
      <c r="A64" s="2">
        <v>40868</v>
      </c>
      <c r="B64" s="4">
        <v>15</v>
      </c>
      <c r="C64" s="7">
        <f t="shared" si="0"/>
        <v>40868.583333333336</v>
      </c>
      <c r="D64" s="10">
        <v>49.079693162544601</v>
      </c>
      <c r="I64" s="9"/>
      <c r="J64" s="10"/>
    </row>
    <row r="65" spans="1:10" x14ac:dyDescent="0.25">
      <c r="A65" s="2">
        <v>40868</v>
      </c>
      <c r="B65" s="4">
        <v>16</v>
      </c>
      <c r="C65" s="7">
        <f t="shared" si="0"/>
        <v>40868.625</v>
      </c>
      <c r="D65" s="10">
        <v>51.344433933900298</v>
      </c>
      <c r="I65" s="9"/>
      <c r="J65" s="10"/>
    </row>
    <row r="66" spans="1:10" x14ac:dyDescent="0.25">
      <c r="A66" s="2">
        <v>40868</v>
      </c>
      <c r="B66" s="4">
        <v>17</v>
      </c>
      <c r="C66" s="7">
        <f t="shared" si="0"/>
        <v>40868.666666666664</v>
      </c>
      <c r="D66" s="10">
        <v>54.893103433438199</v>
      </c>
      <c r="I66" s="9"/>
      <c r="J66" s="10"/>
    </row>
    <row r="67" spans="1:10" x14ac:dyDescent="0.25">
      <c r="A67" s="2">
        <v>40868</v>
      </c>
      <c r="B67" s="4">
        <v>18</v>
      </c>
      <c r="C67" s="7">
        <f t="shared" ref="C67:C73" si="1">A67+(B67-1)/24</f>
        <v>40868.708333333336</v>
      </c>
      <c r="D67" s="10">
        <v>58.238881549299499</v>
      </c>
      <c r="I67" s="9"/>
      <c r="J67" s="10"/>
    </row>
    <row r="68" spans="1:10" x14ac:dyDescent="0.25">
      <c r="A68" s="2">
        <v>40868</v>
      </c>
      <c r="B68" s="4">
        <v>19</v>
      </c>
      <c r="C68" s="7">
        <f t="shared" si="1"/>
        <v>40868.75</v>
      </c>
      <c r="D68" s="10">
        <v>54.633206887334403</v>
      </c>
      <c r="I68" s="9"/>
      <c r="J68" s="10"/>
    </row>
    <row r="69" spans="1:10" x14ac:dyDescent="0.25">
      <c r="A69" s="2">
        <v>40868</v>
      </c>
      <c r="B69" s="4">
        <v>20</v>
      </c>
      <c r="C69" s="7">
        <f t="shared" si="1"/>
        <v>40868.791666666664</v>
      </c>
      <c r="D69" s="10">
        <v>50.924755354852103</v>
      </c>
      <c r="I69" s="9"/>
      <c r="J69" s="10"/>
    </row>
    <row r="70" spans="1:10" x14ac:dyDescent="0.25">
      <c r="A70" s="2">
        <v>40868</v>
      </c>
      <c r="B70" s="4">
        <v>21</v>
      </c>
      <c r="C70" s="7">
        <f t="shared" si="1"/>
        <v>40868.833333333336</v>
      </c>
      <c r="D70" s="10">
        <v>47.244640483379001</v>
      </c>
      <c r="I70" s="9"/>
      <c r="J70" s="10"/>
    </row>
    <row r="71" spans="1:10" x14ac:dyDescent="0.25">
      <c r="A71" s="2">
        <v>40868</v>
      </c>
      <c r="B71" s="4">
        <v>22</v>
      </c>
      <c r="C71" s="7">
        <f t="shared" si="1"/>
        <v>40868.875</v>
      </c>
      <c r="D71" s="10">
        <v>46.3260949756259</v>
      </c>
      <c r="I71" s="9"/>
      <c r="J71" s="10"/>
    </row>
    <row r="72" spans="1:10" x14ac:dyDescent="0.25">
      <c r="A72" s="2">
        <v>40868</v>
      </c>
      <c r="B72" s="4">
        <v>23</v>
      </c>
      <c r="C72" s="7">
        <f t="shared" si="1"/>
        <v>40868.916666666664</v>
      </c>
      <c r="D72" s="10">
        <v>43.463401006683902</v>
      </c>
      <c r="I72" s="9"/>
      <c r="J72" s="10"/>
    </row>
    <row r="73" spans="1:10" x14ac:dyDescent="0.25">
      <c r="A73" s="2">
        <v>40868</v>
      </c>
      <c r="B73" s="4">
        <v>24</v>
      </c>
      <c r="C73" s="7">
        <f t="shared" si="1"/>
        <v>40868.958333333336</v>
      </c>
      <c r="D73" s="10">
        <v>40.601926990038898</v>
      </c>
      <c r="I73" s="9"/>
      <c r="J73" s="10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03"/>
  <sheetViews>
    <sheetView workbookViewId="0">
      <selection activeCell="I4" sqref="I4:I651"/>
    </sheetView>
  </sheetViews>
  <sheetFormatPr defaultRowHeight="15" x14ac:dyDescent="0.25"/>
  <cols>
    <col min="1" max="1" width="13.5703125" style="24" customWidth="1"/>
    <col min="2" max="2" width="39" bestFit="1" customWidth="1"/>
    <col min="6" max="6" width="9.140625" style="17"/>
    <col min="7" max="7" width="12.5703125" bestFit="1" customWidth="1"/>
    <col min="14" max="14" width="15.28515625" bestFit="1" customWidth="1"/>
  </cols>
  <sheetData>
    <row r="1" spans="1:16" s="15" customFormat="1" x14ac:dyDescent="0.25">
      <c r="A1" s="24"/>
      <c r="B1" s="15" t="s">
        <v>49</v>
      </c>
      <c r="F1" s="17"/>
    </row>
    <row r="2" spans="1:16" s="15" customFormat="1" x14ac:dyDescent="0.25">
      <c r="A2" s="24"/>
      <c r="F2" s="17"/>
    </row>
    <row r="3" spans="1:16" x14ac:dyDescent="0.25">
      <c r="A3" s="24" t="s">
        <v>101</v>
      </c>
      <c r="C3" t="s">
        <v>47</v>
      </c>
      <c r="D3" t="s">
        <v>48</v>
      </c>
      <c r="E3" t="s">
        <v>56</v>
      </c>
      <c r="F3" s="17" t="s">
        <v>57</v>
      </c>
      <c r="G3" t="s">
        <v>6</v>
      </c>
      <c r="H3" t="s">
        <v>5</v>
      </c>
      <c r="O3" t="s">
        <v>47</v>
      </c>
      <c r="P3" t="s">
        <v>48</v>
      </c>
    </row>
    <row r="4" spans="1:16" x14ac:dyDescent="0.25">
      <c r="A4" s="28">
        <v>8.0111631066782802</v>
      </c>
      <c r="B4" s="16">
        <v>41733</v>
      </c>
      <c r="C4" s="10">
        <v>64.94</v>
      </c>
      <c r="D4" s="10">
        <v>4.1900000000000004</v>
      </c>
      <c r="F4" s="10">
        <f>C4</f>
        <v>64.94</v>
      </c>
      <c r="G4">
        <f>C4*D4</f>
        <v>272.09860000000003</v>
      </c>
      <c r="H4" s="17">
        <v>46.295722722387303</v>
      </c>
      <c r="I4">
        <f>C4*(D4+H4)*A4</f>
        <v>26264.941392135348</v>
      </c>
      <c r="N4" s="16">
        <v>40840</v>
      </c>
      <c r="O4" s="10">
        <v>60.217500000000001</v>
      </c>
      <c r="P4" s="10">
        <v>5.2</v>
      </c>
    </row>
    <row r="5" spans="1:16" x14ac:dyDescent="0.25">
      <c r="A5" s="28">
        <v>8.0111631066782802</v>
      </c>
      <c r="B5" s="11">
        <v>41733.041666666664</v>
      </c>
      <c r="C5" s="10">
        <v>22.22</v>
      </c>
      <c r="D5" s="10">
        <v>0.85</v>
      </c>
      <c r="F5" s="10">
        <f t="shared" ref="F5:F11" si="0">C5</f>
        <v>22.22</v>
      </c>
      <c r="G5" s="17">
        <f t="shared" ref="G5:G68" si="1">C5*D5</f>
        <v>18.886999999999997</v>
      </c>
      <c r="H5" s="17">
        <v>45.795446052842003</v>
      </c>
      <c r="I5" s="28">
        <f t="shared" ref="I5:I68" si="2">C5*(D5+H5)*A5</f>
        <v>8303.2646241206348</v>
      </c>
      <c r="M5" s="17"/>
      <c r="N5" s="11">
        <v>40840.041666666664</v>
      </c>
      <c r="O5" s="10">
        <v>38.932499999999997</v>
      </c>
      <c r="P5" s="10">
        <v>3.9775</v>
      </c>
    </row>
    <row r="6" spans="1:16" x14ac:dyDescent="0.25">
      <c r="A6" s="28">
        <v>8.0111631066782802</v>
      </c>
      <c r="B6" s="11">
        <v>41733.083333333336</v>
      </c>
      <c r="C6" s="10">
        <v>1.31</v>
      </c>
      <c r="D6" s="10">
        <v>8.0299999999999994</v>
      </c>
      <c r="F6" s="10">
        <f t="shared" si="0"/>
        <v>1.31</v>
      </c>
      <c r="G6" s="17">
        <f t="shared" si="1"/>
        <v>10.519299999999999</v>
      </c>
      <c r="H6" s="17">
        <v>45.457335027147202</v>
      </c>
      <c r="I6" s="28">
        <f t="shared" si="2"/>
        <v>561.32945220766965</v>
      </c>
      <c r="M6" s="17"/>
      <c r="N6" s="11">
        <v>40840.083333333336</v>
      </c>
      <c r="O6" s="10">
        <v>60.372500000000002</v>
      </c>
      <c r="P6" s="10">
        <v>5.7625000000000002</v>
      </c>
    </row>
    <row r="7" spans="1:16" x14ac:dyDescent="0.25">
      <c r="A7" s="28">
        <v>8.0111631066782802</v>
      </c>
      <c r="B7" s="11">
        <v>41733.125</v>
      </c>
      <c r="C7" s="10">
        <v>25.67</v>
      </c>
      <c r="D7" s="10">
        <v>7.87</v>
      </c>
      <c r="F7" s="10">
        <f t="shared" si="0"/>
        <v>25.67</v>
      </c>
      <c r="G7" s="17">
        <f t="shared" si="1"/>
        <v>202.02290000000002</v>
      </c>
      <c r="H7" s="17">
        <v>45.5098163557604</v>
      </c>
      <c r="I7" s="28">
        <f t="shared" si="2"/>
        <v>10977.375444101694</v>
      </c>
      <c r="N7" s="11">
        <v>40840.125</v>
      </c>
      <c r="O7" s="10">
        <v>49.377499999999998</v>
      </c>
      <c r="P7" s="10">
        <v>4.6900000000000004</v>
      </c>
    </row>
    <row r="8" spans="1:16" x14ac:dyDescent="0.25">
      <c r="A8" s="28">
        <v>8.0111631066782802</v>
      </c>
      <c r="B8" s="11">
        <v>41733.166666666664</v>
      </c>
      <c r="C8" s="10">
        <v>45.69</v>
      </c>
      <c r="D8" s="10">
        <v>6.38</v>
      </c>
      <c r="F8" s="10">
        <f t="shared" si="0"/>
        <v>45.69</v>
      </c>
      <c r="G8" s="17">
        <f t="shared" si="1"/>
        <v>291.50219999999996</v>
      </c>
      <c r="H8" s="17">
        <v>45.801027706384801</v>
      </c>
      <c r="I8" s="28">
        <f t="shared" si="2"/>
        <v>19099.823780928284</v>
      </c>
      <c r="N8" s="11">
        <v>40840.166666666664</v>
      </c>
      <c r="O8" s="10">
        <v>58.134999999999998</v>
      </c>
      <c r="P8" s="10">
        <v>5.13</v>
      </c>
    </row>
    <row r="9" spans="1:16" x14ac:dyDescent="0.25">
      <c r="A9" s="28">
        <v>8.0111631066782802</v>
      </c>
      <c r="B9" s="11">
        <v>41733.208333333336</v>
      </c>
      <c r="C9" s="10">
        <v>11.05</v>
      </c>
      <c r="D9" s="10">
        <v>5.0199999999999996</v>
      </c>
      <c r="F9" s="10">
        <f t="shared" si="0"/>
        <v>11.05</v>
      </c>
      <c r="G9" s="17">
        <f t="shared" si="1"/>
        <v>55.470999999999997</v>
      </c>
      <c r="H9" s="17">
        <v>46.219846662227802</v>
      </c>
      <c r="I9" s="28">
        <f t="shared" si="2"/>
        <v>4535.922999353822</v>
      </c>
      <c r="N9" s="11">
        <v>40840.208333333336</v>
      </c>
      <c r="O9" s="10">
        <v>49.21</v>
      </c>
      <c r="P9" s="10">
        <v>4.28</v>
      </c>
    </row>
    <row r="10" spans="1:16" x14ac:dyDescent="0.25">
      <c r="A10" s="28">
        <v>8.0111631066782802</v>
      </c>
      <c r="B10" s="11">
        <v>41733.25</v>
      </c>
      <c r="C10" s="10">
        <v>64.41</v>
      </c>
      <c r="D10" s="10">
        <v>6.64</v>
      </c>
      <c r="F10" s="10">
        <f t="shared" si="0"/>
        <v>64.41</v>
      </c>
      <c r="G10" s="17">
        <f t="shared" si="1"/>
        <v>427.68239999999997</v>
      </c>
      <c r="H10" s="17">
        <v>47.169161086244301</v>
      </c>
      <c r="I10" s="28">
        <f t="shared" si="2"/>
        <v>27765.474156206579</v>
      </c>
      <c r="N10" s="11">
        <v>40840.25</v>
      </c>
      <c r="O10" s="10">
        <v>37.14</v>
      </c>
      <c r="P10" s="10">
        <v>2.3025000000000002</v>
      </c>
    </row>
    <row r="11" spans="1:16" x14ac:dyDescent="0.25">
      <c r="A11" s="28">
        <v>8.0111631066782802</v>
      </c>
      <c r="B11" s="11">
        <v>41733.291666666664</v>
      </c>
      <c r="C11" s="10">
        <v>48.71</v>
      </c>
      <c r="D11" s="10">
        <v>7.59</v>
      </c>
      <c r="F11" s="10">
        <f t="shared" si="0"/>
        <v>48.71</v>
      </c>
      <c r="G11" s="17">
        <f t="shared" si="1"/>
        <v>369.70889999999997</v>
      </c>
      <c r="H11" s="17">
        <v>48.646477597056602</v>
      </c>
      <c r="I11" s="28">
        <f t="shared" si="2"/>
        <v>21944.809451752124</v>
      </c>
      <c r="N11" s="11">
        <v>40840.291666666664</v>
      </c>
      <c r="O11" s="10">
        <v>69.282499999999999</v>
      </c>
      <c r="P11" s="10">
        <v>6.915</v>
      </c>
    </row>
    <row r="12" spans="1:16" x14ac:dyDescent="0.25">
      <c r="A12" s="28">
        <v>8.0111631066782802</v>
      </c>
      <c r="B12" s="11">
        <v>41733.333333333336</v>
      </c>
      <c r="C12" s="10">
        <v>85.89</v>
      </c>
      <c r="D12" s="10">
        <v>6.78</v>
      </c>
      <c r="E12" s="10">
        <f>C12</f>
        <v>85.89</v>
      </c>
      <c r="G12" s="17">
        <f t="shared" si="1"/>
        <v>582.33420000000001</v>
      </c>
      <c r="H12" s="17">
        <v>49.720664181927297</v>
      </c>
      <c r="I12" s="28">
        <f t="shared" si="2"/>
        <v>38876.90916614476</v>
      </c>
      <c r="N12" s="11">
        <v>40840.333333333336</v>
      </c>
      <c r="O12" s="10">
        <v>34.965000000000003</v>
      </c>
      <c r="P12" s="10">
        <v>8.61</v>
      </c>
    </row>
    <row r="13" spans="1:16" x14ac:dyDescent="0.25">
      <c r="A13" s="28">
        <v>8.0111631066782802</v>
      </c>
      <c r="B13" s="11">
        <v>41733.375</v>
      </c>
      <c r="C13" s="10">
        <v>54.92</v>
      </c>
      <c r="D13" s="10">
        <v>5.09</v>
      </c>
      <c r="E13" s="10">
        <f t="shared" ref="E13:E23" si="3">C13</f>
        <v>54.92</v>
      </c>
      <c r="G13" s="17">
        <f t="shared" si="1"/>
        <v>279.5428</v>
      </c>
      <c r="H13" s="17">
        <v>49.4821042462302</v>
      </c>
      <c r="I13" s="28">
        <f t="shared" si="2"/>
        <v>24010.256668260728</v>
      </c>
      <c r="N13" s="11">
        <v>40840.375</v>
      </c>
      <c r="O13" s="10">
        <v>61.78</v>
      </c>
      <c r="P13" s="10">
        <v>7.5324999999999998</v>
      </c>
    </row>
    <row r="14" spans="1:16" x14ac:dyDescent="0.25">
      <c r="A14" s="28">
        <v>8.0111631066782802</v>
      </c>
      <c r="B14" s="11">
        <v>41733.416666666664</v>
      </c>
      <c r="C14" s="10">
        <v>99.05</v>
      </c>
      <c r="D14" s="10">
        <v>3.23</v>
      </c>
      <c r="E14" s="10">
        <f t="shared" si="3"/>
        <v>99.05</v>
      </c>
      <c r="G14" s="17">
        <f t="shared" si="1"/>
        <v>319.93149999999997</v>
      </c>
      <c r="H14" s="17">
        <v>49.014484294564603</v>
      </c>
      <c r="I14" s="28">
        <f t="shared" si="2"/>
        <v>41456.296379952226</v>
      </c>
      <c r="N14" s="11">
        <v>40840.416666666664</v>
      </c>
      <c r="O14" s="10">
        <v>40.524999999999999</v>
      </c>
      <c r="P14" s="10">
        <v>6.4974999999999996</v>
      </c>
    </row>
    <row r="15" spans="1:16" x14ac:dyDescent="0.25">
      <c r="A15" s="28">
        <v>8.0111631066782802</v>
      </c>
      <c r="B15" s="11">
        <v>41733.458333333336</v>
      </c>
      <c r="C15" s="10">
        <v>63.51</v>
      </c>
      <c r="D15" s="10">
        <v>2.97</v>
      </c>
      <c r="E15" s="10">
        <f t="shared" si="3"/>
        <v>63.51</v>
      </c>
      <c r="G15" s="17">
        <f t="shared" si="1"/>
        <v>188.62470000000002</v>
      </c>
      <c r="H15" s="17">
        <v>48.322167694345197</v>
      </c>
      <c r="I15" s="28">
        <f t="shared" si="2"/>
        <v>26096.8891141153</v>
      </c>
      <c r="N15" s="11">
        <v>40840.458333333336</v>
      </c>
      <c r="O15" s="10">
        <v>82.332499999999996</v>
      </c>
      <c r="P15" s="10">
        <v>4.17</v>
      </c>
    </row>
    <row r="16" spans="1:16" x14ac:dyDescent="0.25">
      <c r="A16" s="28">
        <v>8.0111631066782802</v>
      </c>
      <c r="B16" s="11">
        <v>41733.5</v>
      </c>
      <c r="C16" s="10">
        <v>0.8</v>
      </c>
      <c r="D16" s="10">
        <v>1.77</v>
      </c>
      <c r="E16" s="10">
        <f t="shared" si="3"/>
        <v>0.8</v>
      </c>
      <c r="G16" s="17">
        <f t="shared" si="1"/>
        <v>1.4160000000000001</v>
      </c>
      <c r="H16" s="17">
        <v>47.736026071582003</v>
      </c>
      <c r="I16" s="28">
        <f t="shared" si="2"/>
        <v>317.2806796983287</v>
      </c>
      <c r="N16" s="11">
        <v>40840.5</v>
      </c>
      <c r="O16" s="10">
        <v>59.274999999999999</v>
      </c>
      <c r="P16" s="10">
        <v>7.6875</v>
      </c>
    </row>
    <row r="17" spans="1:16" x14ac:dyDescent="0.25">
      <c r="A17" s="28">
        <v>8.0111631066782802</v>
      </c>
      <c r="B17" s="11">
        <v>41733.541666666664</v>
      </c>
      <c r="C17" s="10">
        <v>69.95</v>
      </c>
      <c r="D17" s="10">
        <v>1.75</v>
      </c>
      <c r="E17" s="10">
        <f t="shared" si="3"/>
        <v>69.95</v>
      </c>
      <c r="G17" s="17">
        <f t="shared" si="1"/>
        <v>122.41250000000001</v>
      </c>
      <c r="H17" s="17">
        <v>47.136935286302602</v>
      </c>
      <c r="I17" s="28">
        <f t="shared" si="2"/>
        <v>27395.302804875511</v>
      </c>
      <c r="N17" s="11">
        <v>40840.541666666664</v>
      </c>
      <c r="O17" s="10">
        <v>74.3</v>
      </c>
      <c r="P17" s="10">
        <v>5.7575000000000003</v>
      </c>
    </row>
    <row r="18" spans="1:16" x14ac:dyDescent="0.25">
      <c r="A18" s="28">
        <v>8.0111631066782802</v>
      </c>
      <c r="B18" s="11">
        <v>41733.583333333336</v>
      </c>
      <c r="C18" s="10">
        <v>80.989999999999995</v>
      </c>
      <c r="D18" s="10">
        <v>6.41</v>
      </c>
      <c r="E18" s="10">
        <f t="shared" si="3"/>
        <v>80.989999999999995</v>
      </c>
      <c r="G18" s="17">
        <f t="shared" si="1"/>
        <v>519.14589999999998</v>
      </c>
      <c r="H18" s="17">
        <v>46.6100021590198</v>
      </c>
      <c r="I18" s="28">
        <f t="shared" si="2"/>
        <v>34400.65518334759</v>
      </c>
      <c r="N18" s="11">
        <v>40840.583333333336</v>
      </c>
      <c r="O18" s="10">
        <v>43.22</v>
      </c>
      <c r="P18" s="10">
        <v>5.7774999999999999</v>
      </c>
    </row>
    <row r="19" spans="1:16" x14ac:dyDescent="0.25">
      <c r="A19" s="28">
        <v>8.0111631066782802</v>
      </c>
      <c r="B19" s="11">
        <v>41733.625</v>
      </c>
      <c r="C19" s="10">
        <v>79.48</v>
      </c>
      <c r="D19" s="10">
        <v>2.74</v>
      </c>
      <c r="E19" s="10">
        <f t="shared" si="3"/>
        <v>79.48</v>
      </c>
      <c r="G19" s="17">
        <f t="shared" si="1"/>
        <v>217.77520000000004</v>
      </c>
      <c r="H19" s="17">
        <v>46.236168746127099</v>
      </c>
      <c r="I19" s="28">
        <f t="shared" si="2"/>
        <v>31184.460933627844</v>
      </c>
      <c r="N19" s="11">
        <v>40840.625</v>
      </c>
      <c r="O19" s="10">
        <v>17.6175</v>
      </c>
      <c r="P19" s="10">
        <v>3.7275</v>
      </c>
    </row>
    <row r="20" spans="1:16" x14ac:dyDescent="0.25">
      <c r="A20" s="28">
        <v>8.0111631066782802</v>
      </c>
      <c r="B20" s="11">
        <v>41733.666666666664</v>
      </c>
      <c r="C20" s="10">
        <v>64.78</v>
      </c>
      <c r="D20" s="10">
        <v>2.11</v>
      </c>
      <c r="E20" s="10">
        <f t="shared" si="3"/>
        <v>64.78</v>
      </c>
      <c r="G20" s="17">
        <f t="shared" si="1"/>
        <v>136.6858</v>
      </c>
      <c r="H20" s="17">
        <v>45.803279619157799</v>
      </c>
      <c r="I20" s="28">
        <f t="shared" si="2"/>
        <v>24865.226328761135</v>
      </c>
      <c r="N20" s="11">
        <v>40840.666666666664</v>
      </c>
      <c r="O20" s="10">
        <v>34.655000000000001</v>
      </c>
      <c r="P20" s="10">
        <v>5.4</v>
      </c>
    </row>
    <row r="21" spans="1:16" x14ac:dyDescent="0.25">
      <c r="A21" s="28">
        <v>8.0111631066782802</v>
      </c>
      <c r="B21" s="11">
        <v>41733.708333333336</v>
      </c>
      <c r="C21" s="10">
        <v>68.22</v>
      </c>
      <c r="D21" s="10">
        <v>1.1399999999999999</v>
      </c>
      <c r="E21" s="10">
        <f t="shared" si="3"/>
        <v>68.22</v>
      </c>
      <c r="G21" s="17">
        <f t="shared" si="1"/>
        <v>77.770799999999994</v>
      </c>
      <c r="H21" s="17">
        <v>45.857437380944098</v>
      </c>
      <c r="I21" s="28">
        <f t="shared" si="2"/>
        <v>25685.112188935684</v>
      </c>
      <c r="N21" s="11">
        <v>40840.708333333336</v>
      </c>
      <c r="O21" s="10">
        <v>33.655000000000001</v>
      </c>
      <c r="P21" s="10">
        <v>7.0250000000000004</v>
      </c>
    </row>
    <row r="22" spans="1:16" x14ac:dyDescent="0.25">
      <c r="A22" s="28">
        <v>8.0111631066782802</v>
      </c>
      <c r="B22" s="11">
        <v>41733.75</v>
      </c>
      <c r="C22" s="10">
        <v>65.58</v>
      </c>
      <c r="D22" s="10">
        <v>0.05</v>
      </c>
      <c r="E22" s="10">
        <f t="shared" si="3"/>
        <v>65.58</v>
      </c>
      <c r="G22" s="17">
        <f t="shared" si="1"/>
        <v>3.2789999999999999</v>
      </c>
      <c r="H22" s="17">
        <v>46.196749852197399</v>
      </c>
      <c r="I22" s="28">
        <f t="shared" si="2"/>
        <v>24296.751002888122</v>
      </c>
      <c r="N22" s="11">
        <v>40840.75</v>
      </c>
      <c r="O22" s="10">
        <v>45.862499999999997</v>
      </c>
      <c r="P22" s="10">
        <v>5.33</v>
      </c>
    </row>
    <row r="23" spans="1:16" x14ac:dyDescent="0.25">
      <c r="A23" s="28">
        <v>8.0111631066782802</v>
      </c>
      <c r="B23" s="11">
        <v>41733.791666666664</v>
      </c>
      <c r="C23" s="10">
        <v>79.12</v>
      </c>
      <c r="D23" s="10">
        <v>1.62</v>
      </c>
      <c r="E23" s="10">
        <f t="shared" si="3"/>
        <v>79.12</v>
      </c>
      <c r="G23" s="17">
        <f t="shared" si="1"/>
        <v>128.17440000000002</v>
      </c>
      <c r="H23" s="17">
        <v>46.417828869202999</v>
      </c>
      <c r="I23" s="28">
        <f t="shared" si="2"/>
        <v>30448.452372472249</v>
      </c>
      <c r="N23" s="11">
        <v>40840.791666666664</v>
      </c>
      <c r="O23" s="10">
        <v>35.799999999999997</v>
      </c>
      <c r="P23" s="10">
        <v>5.3975</v>
      </c>
    </row>
    <row r="24" spans="1:16" x14ac:dyDescent="0.25">
      <c r="A24" s="28">
        <v>8.0111631066782802</v>
      </c>
      <c r="B24" s="11">
        <v>41733.833333333336</v>
      </c>
      <c r="C24" s="10">
        <v>94.26</v>
      </c>
      <c r="D24" s="10">
        <v>6.3</v>
      </c>
      <c r="F24" s="10">
        <f t="shared" ref="F24:F83" si="4">C24</f>
        <v>94.26</v>
      </c>
      <c r="G24" s="17">
        <f t="shared" si="1"/>
        <v>593.83799999999997</v>
      </c>
      <c r="H24" s="17">
        <v>46.861118982703303</v>
      </c>
      <c r="I24" s="28">
        <f t="shared" si="2"/>
        <v>40143.674562499938</v>
      </c>
      <c r="N24" s="11">
        <v>40840.833333333336</v>
      </c>
      <c r="O24" s="10">
        <v>41.41</v>
      </c>
      <c r="P24" s="10">
        <v>3.9824999999999999</v>
      </c>
    </row>
    <row r="25" spans="1:16" x14ac:dyDescent="0.25">
      <c r="A25" s="28">
        <v>8.0111631066782802</v>
      </c>
      <c r="B25" s="11">
        <v>41733.875</v>
      </c>
      <c r="C25" s="10">
        <v>45.86</v>
      </c>
      <c r="D25" s="10">
        <v>2.95</v>
      </c>
      <c r="F25" s="10">
        <f t="shared" si="4"/>
        <v>45.86</v>
      </c>
      <c r="G25" s="17">
        <f t="shared" si="1"/>
        <v>135.28700000000001</v>
      </c>
      <c r="H25" s="17">
        <v>46.818601331006199</v>
      </c>
      <c r="I25" s="28">
        <f t="shared" si="2"/>
        <v>18284.582997681522</v>
      </c>
      <c r="N25" s="11">
        <v>40840.875</v>
      </c>
      <c r="O25" s="10">
        <v>55.282499999999999</v>
      </c>
      <c r="P25" s="10">
        <v>3.7450000000000001</v>
      </c>
    </row>
    <row r="26" spans="1:16" x14ac:dyDescent="0.25">
      <c r="A26" s="28">
        <v>8.0111631066782802</v>
      </c>
      <c r="B26" s="11">
        <v>41733.916666666664</v>
      </c>
      <c r="C26" s="10">
        <v>4.5</v>
      </c>
      <c r="D26" s="10">
        <v>9.2100000000000009</v>
      </c>
      <c r="F26" s="10">
        <f t="shared" si="4"/>
        <v>4.5</v>
      </c>
      <c r="G26" s="17">
        <f t="shared" si="1"/>
        <v>41.445000000000007</v>
      </c>
      <c r="H26" s="17">
        <v>46.448065524113701</v>
      </c>
      <c r="I26" s="28">
        <f t="shared" si="2"/>
        <v>2006.486285021379</v>
      </c>
      <c r="N26" s="11">
        <v>40840.916666666664</v>
      </c>
      <c r="O26" s="10">
        <v>48.912500000000001</v>
      </c>
      <c r="P26" s="10">
        <v>5.0750000000000002</v>
      </c>
    </row>
    <row r="27" spans="1:16" x14ac:dyDescent="0.25">
      <c r="A27" s="28">
        <v>8.0111631066782802</v>
      </c>
      <c r="B27" s="11">
        <v>41733.958333333336</v>
      </c>
      <c r="C27" s="10">
        <v>56.81</v>
      </c>
      <c r="D27" s="10">
        <v>4.51</v>
      </c>
      <c r="F27" s="10">
        <f t="shared" si="4"/>
        <v>56.81</v>
      </c>
      <c r="G27" s="17">
        <f t="shared" si="1"/>
        <v>256.2131</v>
      </c>
      <c r="H27" s="17">
        <v>45.923644370503901</v>
      </c>
      <c r="I27" s="28">
        <f t="shared" si="2"/>
        <v>22953.066504917777</v>
      </c>
      <c r="N27" s="11">
        <v>40840.958333333336</v>
      </c>
      <c r="O27" s="10">
        <v>46.164999999999999</v>
      </c>
      <c r="P27" s="10">
        <v>4.8949999999999996</v>
      </c>
    </row>
    <row r="28" spans="1:16" x14ac:dyDescent="0.25">
      <c r="A28" s="28">
        <v>8.0114784183195304</v>
      </c>
      <c r="B28" s="16">
        <v>41734</v>
      </c>
      <c r="C28" s="10">
        <v>41.03</v>
      </c>
      <c r="D28" s="10">
        <v>4.3</v>
      </c>
      <c r="F28" s="10">
        <f t="shared" si="4"/>
        <v>41.03</v>
      </c>
      <c r="G28" s="17">
        <f t="shared" si="1"/>
        <v>176.429</v>
      </c>
      <c r="H28" s="17">
        <v>46.365498474667</v>
      </c>
      <c r="I28" s="28">
        <f t="shared" si="2"/>
        <v>16654.304617338519</v>
      </c>
      <c r="N28" s="16">
        <v>40841</v>
      </c>
      <c r="O28" s="10">
        <v>43.274999999999999</v>
      </c>
      <c r="P28" s="10">
        <v>2.7349999999999999</v>
      </c>
    </row>
    <row r="29" spans="1:16" x14ac:dyDescent="0.25">
      <c r="A29" s="28">
        <v>8.0114784183195304</v>
      </c>
      <c r="B29" s="11">
        <v>41734.041666666664</v>
      </c>
      <c r="C29" s="10">
        <v>92.18</v>
      </c>
      <c r="D29" s="10">
        <v>6.19</v>
      </c>
      <c r="F29" s="10">
        <f t="shared" si="4"/>
        <v>92.18</v>
      </c>
      <c r="G29" s="17">
        <f t="shared" si="1"/>
        <v>570.59420000000011</v>
      </c>
      <c r="H29" s="17">
        <v>46.078515214033303</v>
      </c>
      <c r="I29" s="28">
        <f t="shared" si="2"/>
        <v>38600.198161411783</v>
      </c>
      <c r="N29" s="11">
        <v>40841.041666666664</v>
      </c>
      <c r="O29" s="10">
        <v>60.217500000000001</v>
      </c>
      <c r="P29" s="10">
        <v>5.2</v>
      </c>
    </row>
    <row r="30" spans="1:16" x14ac:dyDescent="0.25">
      <c r="A30" s="28">
        <v>8.0114784183195304</v>
      </c>
      <c r="B30" s="11">
        <v>41734.083333333336</v>
      </c>
      <c r="C30" s="10">
        <v>83.72</v>
      </c>
      <c r="D30" s="10">
        <v>8.66</v>
      </c>
      <c r="F30" s="10">
        <f t="shared" si="4"/>
        <v>83.72</v>
      </c>
      <c r="G30" s="17">
        <f t="shared" si="1"/>
        <v>725.01520000000005</v>
      </c>
      <c r="H30" s="17">
        <v>45.743306009644002</v>
      </c>
      <c r="I30" s="28">
        <f t="shared" si="2"/>
        <v>36489.438351090859</v>
      </c>
      <c r="N30" s="11">
        <v>40841.083333333336</v>
      </c>
      <c r="O30" s="10">
        <v>38.932499999999997</v>
      </c>
      <c r="P30" s="10">
        <v>3.9775</v>
      </c>
    </row>
    <row r="31" spans="1:16" x14ac:dyDescent="0.25">
      <c r="A31" s="28">
        <v>8.0114784183195304</v>
      </c>
      <c r="B31" s="11">
        <v>41734.125</v>
      </c>
      <c r="C31" s="10">
        <v>88.22</v>
      </c>
      <c r="D31" s="10">
        <v>8.2799999999999994</v>
      </c>
      <c r="F31" s="10">
        <f t="shared" si="4"/>
        <v>88.22</v>
      </c>
      <c r="G31" s="17">
        <f t="shared" si="1"/>
        <v>730.46159999999998</v>
      </c>
      <c r="H31" s="17">
        <v>45.654926172262897</v>
      </c>
      <c r="I31" s="28">
        <f t="shared" si="2"/>
        <v>38119.729407346247</v>
      </c>
      <c r="N31" s="11">
        <v>40841.125</v>
      </c>
      <c r="O31" s="10">
        <v>60.372500000000002</v>
      </c>
      <c r="P31" s="10">
        <v>5.7625000000000002</v>
      </c>
    </row>
    <row r="32" spans="1:16" x14ac:dyDescent="0.25">
      <c r="A32" s="28">
        <v>8.0114784183195304</v>
      </c>
      <c r="B32" s="11">
        <v>41734.166666666664</v>
      </c>
      <c r="C32" s="10">
        <v>5.91</v>
      </c>
      <c r="D32" s="10">
        <v>4.21</v>
      </c>
      <c r="F32" s="10">
        <f t="shared" si="4"/>
        <v>5.91</v>
      </c>
      <c r="G32" s="17">
        <f t="shared" si="1"/>
        <v>24.8811</v>
      </c>
      <c r="H32" s="17">
        <v>45.678704870808701</v>
      </c>
      <c r="I32" s="28">
        <f t="shared" si="2"/>
        <v>2362.1222889272426</v>
      </c>
      <c r="N32" s="11">
        <v>40841.166666666664</v>
      </c>
      <c r="O32" s="10">
        <v>49.377499999999998</v>
      </c>
      <c r="P32" s="10">
        <v>4.6900000000000004</v>
      </c>
    </row>
    <row r="33" spans="1:16" x14ac:dyDescent="0.25">
      <c r="A33" s="28">
        <v>8.0114784183195304</v>
      </c>
      <c r="B33" s="11">
        <v>41734.208333333336</v>
      </c>
      <c r="C33" s="10">
        <v>94.53</v>
      </c>
      <c r="D33" s="10">
        <v>7.2</v>
      </c>
      <c r="F33" s="10">
        <f t="shared" si="4"/>
        <v>94.53</v>
      </c>
      <c r="G33" s="17">
        <f t="shared" si="1"/>
        <v>680.61599999999999</v>
      </c>
      <c r="H33" s="17">
        <v>45.8153255688919</v>
      </c>
      <c r="I33" s="28">
        <f t="shared" si="2"/>
        <v>40149.834346140684</v>
      </c>
      <c r="N33" s="11">
        <v>40841.208333333336</v>
      </c>
      <c r="O33" s="10">
        <v>58.134999999999998</v>
      </c>
      <c r="P33" s="10">
        <v>5.13</v>
      </c>
    </row>
    <row r="34" spans="1:16" x14ac:dyDescent="0.25">
      <c r="A34" s="28">
        <v>8.0114784183195304</v>
      </c>
      <c r="B34" s="11">
        <v>41734.25</v>
      </c>
      <c r="C34" s="10">
        <v>85.58</v>
      </c>
      <c r="D34" s="10">
        <v>5.53</v>
      </c>
      <c r="F34" s="10">
        <f t="shared" si="4"/>
        <v>85.58</v>
      </c>
      <c r="G34" s="17">
        <f t="shared" si="1"/>
        <v>473.25740000000002</v>
      </c>
      <c r="H34" s="17">
        <v>45.734501226639701</v>
      </c>
      <c r="I34" s="28">
        <f t="shared" si="2"/>
        <v>35148.086420484644</v>
      </c>
      <c r="N34" s="11">
        <v>40841.25</v>
      </c>
      <c r="O34" s="10">
        <v>49.21</v>
      </c>
      <c r="P34" s="10">
        <v>4.28</v>
      </c>
    </row>
    <row r="35" spans="1:16" x14ac:dyDescent="0.25">
      <c r="A35" s="28">
        <v>8.0114784183195304</v>
      </c>
      <c r="B35" s="11">
        <v>41734.291666666664</v>
      </c>
      <c r="C35" s="10">
        <v>79.819999999999993</v>
      </c>
      <c r="D35" s="10">
        <v>5.94</v>
      </c>
      <c r="F35" s="10">
        <f t="shared" si="4"/>
        <v>79.819999999999993</v>
      </c>
      <c r="G35" s="17">
        <f t="shared" si="1"/>
        <v>474.13079999999997</v>
      </c>
      <c r="H35" s="17">
        <v>45.972992778905599</v>
      </c>
      <c r="I35" s="28">
        <f t="shared" si="2"/>
        <v>33197.12373445624</v>
      </c>
      <c r="N35" s="11">
        <v>40841.291666666664</v>
      </c>
      <c r="O35" s="10">
        <v>37.14</v>
      </c>
      <c r="P35" s="10">
        <v>2.3025000000000002</v>
      </c>
    </row>
    <row r="36" spans="1:16" x14ac:dyDescent="0.25">
      <c r="A36" s="28">
        <v>8.0114784183195304</v>
      </c>
      <c r="B36" s="11">
        <v>41734.333333333336</v>
      </c>
      <c r="C36" s="10">
        <v>49.11</v>
      </c>
      <c r="D36" s="10">
        <v>3.05</v>
      </c>
      <c r="F36" s="10">
        <f t="shared" si="4"/>
        <v>49.11</v>
      </c>
      <c r="G36" s="17">
        <f t="shared" si="1"/>
        <v>149.78549999999998</v>
      </c>
      <c r="H36" s="17">
        <v>46.355494059025098</v>
      </c>
      <c r="I36" s="28">
        <f t="shared" si="2"/>
        <v>19438.280636048406</v>
      </c>
      <c r="N36" s="11">
        <v>40841.333333333336</v>
      </c>
      <c r="O36" s="10">
        <v>69.282499999999999</v>
      </c>
      <c r="P36" s="10">
        <v>6.915</v>
      </c>
    </row>
    <row r="37" spans="1:16" x14ac:dyDescent="0.25">
      <c r="A37" s="28">
        <v>8.0114784183195304</v>
      </c>
      <c r="B37" s="11">
        <v>41734.375</v>
      </c>
      <c r="C37" s="10">
        <v>62.79</v>
      </c>
      <c r="D37" s="10">
        <v>7.16</v>
      </c>
      <c r="F37" s="10">
        <f t="shared" si="4"/>
        <v>62.79</v>
      </c>
      <c r="G37" s="17">
        <f t="shared" si="1"/>
        <v>449.57639999999998</v>
      </c>
      <c r="H37" s="17">
        <v>46.895178399054103</v>
      </c>
      <c r="I37" s="28">
        <f t="shared" si="2"/>
        <v>27191.956395993431</v>
      </c>
      <c r="N37" s="11">
        <v>40841.375</v>
      </c>
      <c r="O37" s="10">
        <v>34.965000000000003</v>
      </c>
      <c r="P37" s="10">
        <v>8.61</v>
      </c>
    </row>
    <row r="38" spans="1:16" x14ac:dyDescent="0.25">
      <c r="A38" s="28">
        <v>8.0114784183195304</v>
      </c>
      <c r="B38" s="11">
        <v>41734.416666666664</v>
      </c>
      <c r="C38" s="10">
        <v>70.19</v>
      </c>
      <c r="D38" s="10">
        <v>8.7100000000000009</v>
      </c>
      <c r="F38" s="10">
        <f t="shared" si="4"/>
        <v>70.19</v>
      </c>
      <c r="G38" s="17">
        <f t="shared" si="1"/>
        <v>611.35490000000004</v>
      </c>
      <c r="H38" s="17">
        <v>47.104208311876597</v>
      </c>
      <c r="I38" s="28">
        <f t="shared" si="2"/>
        <v>31385.76209464527</v>
      </c>
      <c r="N38" s="11">
        <v>40841.416666666664</v>
      </c>
      <c r="O38" s="10">
        <v>61.78</v>
      </c>
      <c r="P38" s="10">
        <v>7.5324999999999998</v>
      </c>
    </row>
    <row r="39" spans="1:16" x14ac:dyDescent="0.25">
      <c r="A39" s="28">
        <v>8.0114784183195304</v>
      </c>
      <c r="B39" s="11">
        <v>41734.458333333336</v>
      </c>
      <c r="C39" s="10">
        <v>67.92</v>
      </c>
      <c r="D39" s="10">
        <v>8.39</v>
      </c>
      <c r="F39" s="10">
        <f t="shared" si="4"/>
        <v>67.92</v>
      </c>
      <c r="G39" s="17">
        <f t="shared" si="1"/>
        <v>569.8488000000001</v>
      </c>
      <c r="H39" s="17">
        <v>46.990205741434302</v>
      </c>
      <c r="I39" s="28">
        <f t="shared" si="2"/>
        <v>30134.563784924576</v>
      </c>
      <c r="N39" s="11">
        <v>40841.458333333336</v>
      </c>
      <c r="O39" s="10">
        <v>40.524999999999999</v>
      </c>
      <c r="P39" s="10">
        <v>6.4974999999999996</v>
      </c>
    </row>
    <row r="40" spans="1:16" x14ac:dyDescent="0.25">
      <c r="A40" s="28">
        <v>8.0114784183195304</v>
      </c>
      <c r="B40" s="11">
        <v>41734.5</v>
      </c>
      <c r="C40" s="10">
        <v>65.209999999999994</v>
      </c>
      <c r="D40" s="10">
        <v>9</v>
      </c>
      <c r="F40" s="10">
        <f t="shared" si="4"/>
        <v>65.209999999999994</v>
      </c>
      <c r="G40" s="17">
        <f t="shared" si="1"/>
        <v>586.89</v>
      </c>
      <c r="H40" s="17">
        <v>46.579975166496702</v>
      </c>
      <c r="I40" s="28">
        <f t="shared" si="2"/>
        <v>29036.563481935838</v>
      </c>
      <c r="N40" s="11">
        <v>40841.5</v>
      </c>
      <c r="O40" s="10">
        <v>82.332499999999996</v>
      </c>
      <c r="P40" s="10">
        <v>4.17</v>
      </c>
    </row>
    <row r="41" spans="1:16" x14ac:dyDescent="0.25">
      <c r="A41" s="28">
        <v>8.0114784183195304</v>
      </c>
      <c r="B41" s="11">
        <v>41734.541666666664</v>
      </c>
      <c r="C41" s="10">
        <v>76.7</v>
      </c>
      <c r="D41" s="10">
        <v>8.4700000000000006</v>
      </c>
      <c r="F41" s="10">
        <f t="shared" si="4"/>
        <v>76.7</v>
      </c>
      <c r="G41" s="17">
        <f t="shared" si="1"/>
        <v>649.64900000000011</v>
      </c>
      <c r="H41" s="17">
        <v>46.065215450791797</v>
      </c>
      <c r="I41" s="28">
        <f t="shared" si="2"/>
        <v>33510.820714439942</v>
      </c>
      <c r="N41" s="11">
        <v>40841.541666666664</v>
      </c>
      <c r="O41" s="10">
        <v>59.274999999999999</v>
      </c>
      <c r="P41" s="10">
        <v>7.6875</v>
      </c>
    </row>
    <row r="42" spans="1:16" x14ac:dyDescent="0.25">
      <c r="A42" s="28">
        <v>8.0114784183195304</v>
      </c>
      <c r="B42" s="11">
        <v>41734.583333333336</v>
      </c>
      <c r="C42" s="10">
        <v>80.38</v>
      </c>
      <c r="D42" s="10">
        <v>4.4800000000000004</v>
      </c>
      <c r="F42" s="10">
        <f t="shared" si="4"/>
        <v>80.38</v>
      </c>
      <c r="G42" s="17">
        <f t="shared" si="1"/>
        <v>360.10239999999999</v>
      </c>
      <c r="H42" s="17">
        <v>45.613112492932302</v>
      </c>
      <c r="I42" s="28">
        <f t="shared" si="2"/>
        <v>32258.092729550928</v>
      </c>
      <c r="N42" s="11">
        <v>40841.583333333336</v>
      </c>
      <c r="O42" s="10">
        <v>74.3</v>
      </c>
      <c r="P42" s="10">
        <v>5.7575000000000003</v>
      </c>
    </row>
    <row r="43" spans="1:16" x14ac:dyDescent="0.25">
      <c r="A43" s="28">
        <v>8.0114784183195304</v>
      </c>
      <c r="B43" s="11">
        <v>41734.625</v>
      </c>
      <c r="C43" s="10">
        <v>3.68</v>
      </c>
      <c r="D43" s="10">
        <v>5.08</v>
      </c>
      <c r="F43" s="10">
        <f t="shared" si="4"/>
        <v>3.68</v>
      </c>
      <c r="G43" s="17">
        <f t="shared" si="1"/>
        <v>18.694400000000002</v>
      </c>
      <c r="H43" s="17">
        <v>45.288209263563402</v>
      </c>
      <c r="I43" s="28">
        <f t="shared" si="2"/>
        <v>1484.9676630627393</v>
      </c>
      <c r="N43" s="11">
        <v>40841.625</v>
      </c>
      <c r="O43" s="10">
        <v>43.22</v>
      </c>
      <c r="P43" s="10">
        <v>5.7774999999999999</v>
      </c>
    </row>
    <row r="44" spans="1:16" x14ac:dyDescent="0.25">
      <c r="A44" s="28">
        <v>8.0114784183195304</v>
      </c>
      <c r="B44" s="11">
        <v>41734.666666666664</v>
      </c>
      <c r="C44" s="10">
        <v>79.17</v>
      </c>
      <c r="D44" s="10">
        <v>6.68</v>
      </c>
      <c r="F44" s="10">
        <f t="shared" si="4"/>
        <v>79.17</v>
      </c>
      <c r="G44" s="17">
        <f t="shared" si="1"/>
        <v>528.85559999999998</v>
      </c>
      <c r="H44" s="17">
        <v>45.4286713209044</v>
      </c>
      <c r="I44" s="28">
        <f t="shared" si="2"/>
        <v>33050.901634151895</v>
      </c>
      <c r="N44" s="11">
        <v>40841.666666666664</v>
      </c>
      <c r="O44" s="10">
        <v>17.6175</v>
      </c>
      <c r="P44" s="10">
        <v>3.7275</v>
      </c>
    </row>
    <row r="45" spans="1:16" x14ac:dyDescent="0.25">
      <c r="A45" s="28">
        <v>8.0114784183195304</v>
      </c>
      <c r="B45" s="11">
        <v>41734.708333333336</v>
      </c>
      <c r="C45" s="10">
        <v>71.52</v>
      </c>
      <c r="D45" s="10">
        <v>4.8099999999999996</v>
      </c>
      <c r="F45" s="10">
        <f t="shared" si="4"/>
        <v>71.52</v>
      </c>
      <c r="G45" s="17">
        <f t="shared" si="1"/>
        <v>344.01119999999997</v>
      </c>
      <c r="H45" s="17">
        <v>45.969753540008703</v>
      </c>
      <c r="I45" s="28">
        <f t="shared" si="2"/>
        <v>29095.830737487027</v>
      </c>
      <c r="N45" s="11">
        <v>40841.708333333336</v>
      </c>
      <c r="O45" s="10">
        <v>34.655000000000001</v>
      </c>
      <c r="P45" s="10">
        <v>5.4</v>
      </c>
    </row>
    <row r="46" spans="1:16" x14ac:dyDescent="0.25">
      <c r="A46" s="28">
        <v>8.0114784183195304</v>
      </c>
      <c r="B46" s="11">
        <v>41734.75</v>
      </c>
      <c r="C46" s="10">
        <v>9.56</v>
      </c>
      <c r="D46" s="10">
        <v>6.87</v>
      </c>
      <c r="F46" s="10">
        <f t="shared" si="4"/>
        <v>9.56</v>
      </c>
      <c r="G46" s="17">
        <f t="shared" si="1"/>
        <v>65.677199999999999</v>
      </c>
      <c r="H46" s="17">
        <v>46.236958569187699</v>
      </c>
      <c r="I46" s="28">
        <f t="shared" si="2"/>
        <v>4067.4478133229268</v>
      </c>
      <c r="N46" s="11">
        <v>40841.75</v>
      </c>
      <c r="O46" s="10">
        <v>33.655000000000001</v>
      </c>
      <c r="P46" s="10">
        <v>7.0250000000000004</v>
      </c>
    </row>
    <row r="47" spans="1:16" x14ac:dyDescent="0.25">
      <c r="A47" s="28">
        <v>8.0114784183195304</v>
      </c>
      <c r="B47" s="11">
        <v>41734.791666666664</v>
      </c>
      <c r="C47" s="10">
        <v>50.27</v>
      </c>
      <c r="D47" s="10">
        <v>1.32</v>
      </c>
      <c r="F47" s="10">
        <f t="shared" si="4"/>
        <v>50.27</v>
      </c>
      <c r="G47" s="17">
        <f t="shared" si="1"/>
        <v>66.356400000000008</v>
      </c>
      <c r="H47" s="17">
        <v>46.4066713992544</v>
      </c>
      <c r="I47" s="28">
        <f t="shared" si="2"/>
        <v>19221.297418098937</v>
      </c>
      <c r="N47" s="11">
        <v>40841.791666666664</v>
      </c>
      <c r="O47" s="10">
        <v>45.862499999999997</v>
      </c>
      <c r="P47" s="10">
        <v>5.33</v>
      </c>
    </row>
    <row r="48" spans="1:16" x14ac:dyDescent="0.25">
      <c r="A48" s="28">
        <v>8.0114784183195304</v>
      </c>
      <c r="B48" s="11">
        <v>41734.833333333336</v>
      </c>
      <c r="C48" s="10">
        <v>59.7</v>
      </c>
      <c r="D48" s="10">
        <v>0.67</v>
      </c>
      <c r="F48" s="10">
        <f t="shared" si="4"/>
        <v>59.7</v>
      </c>
      <c r="G48" s="17">
        <f t="shared" si="1"/>
        <v>39.999000000000002</v>
      </c>
      <c r="H48" s="17">
        <v>46.667169104691901</v>
      </c>
      <c r="I48" s="28">
        <f t="shared" si="2"/>
        <v>22640.670307394899</v>
      </c>
      <c r="N48" s="11">
        <v>40841.833333333336</v>
      </c>
      <c r="O48" s="10">
        <v>35.799999999999997</v>
      </c>
      <c r="P48" s="10">
        <v>5.3975</v>
      </c>
    </row>
    <row r="49" spans="1:16" x14ac:dyDescent="0.25">
      <c r="A49" s="28">
        <v>8.0114784183195304</v>
      </c>
      <c r="B49" s="11">
        <v>41734.875</v>
      </c>
      <c r="C49" s="10">
        <v>38.200000000000003</v>
      </c>
      <c r="D49" s="10">
        <v>1.46</v>
      </c>
      <c r="F49" s="10">
        <f t="shared" si="4"/>
        <v>38.200000000000003</v>
      </c>
      <c r="G49" s="17">
        <f t="shared" si="1"/>
        <v>55.772000000000006</v>
      </c>
      <c r="H49" s="17">
        <v>46.676383990920698</v>
      </c>
      <c r="I49" s="28">
        <f t="shared" si="2"/>
        <v>14731.585576505553</v>
      </c>
      <c r="N49" s="11">
        <v>40841.875</v>
      </c>
      <c r="O49" s="10">
        <v>41.41</v>
      </c>
      <c r="P49" s="10">
        <v>3.9824999999999999</v>
      </c>
    </row>
    <row r="50" spans="1:16" x14ac:dyDescent="0.25">
      <c r="A50" s="28">
        <v>8.0114784183195304</v>
      </c>
      <c r="B50" s="11">
        <v>41734.916666666664</v>
      </c>
      <c r="C50" s="10">
        <v>65.56</v>
      </c>
      <c r="D50" s="10">
        <v>9.41</v>
      </c>
      <c r="F50" s="10">
        <f t="shared" si="4"/>
        <v>65.56</v>
      </c>
      <c r="G50" s="17">
        <f t="shared" si="1"/>
        <v>616.91960000000006</v>
      </c>
      <c r="H50" s="17">
        <v>46.5815913752174</v>
      </c>
      <c r="I50" s="28">
        <f t="shared" si="2"/>
        <v>29408.604922654366</v>
      </c>
      <c r="N50" s="11">
        <v>40841.916666666664</v>
      </c>
      <c r="O50" s="10">
        <v>55.282499999999999</v>
      </c>
      <c r="P50" s="10">
        <v>3.7450000000000001</v>
      </c>
    </row>
    <row r="51" spans="1:16" x14ac:dyDescent="0.25">
      <c r="A51" s="28">
        <v>8.0114784183195304</v>
      </c>
      <c r="B51" s="11">
        <v>41734.958333333336</v>
      </c>
      <c r="C51" s="10">
        <v>94.81</v>
      </c>
      <c r="D51" s="10">
        <v>7.06</v>
      </c>
      <c r="F51" s="10">
        <f t="shared" si="4"/>
        <v>94.81</v>
      </c>
      <c r="G51" s="17">
        <f t="shared" si="1"/>
        <v>669.35860000000002</v>
      </c>
      <c r="H51" s="17">
        <v>46.073765786926799</v>
      </c>
      <c r="I51" s="28">
        <f t="shared" si="2"/>
        <v>40358.72249577249</v>
      </c>
      <c r="N51" s="11">
        <v>40841.958333333336</v>
      </c>
      <c r="O51" s="10">
        <v>48.912500000000001</v>
      </c>
      <c r="P51" s="10">
        <v>5.0750000000000002</v>
      </c>
    </row>
    <row r="52" spans="1:16" x14ac:dyDescent="0.25">
      <c r="A52" s="28">
        <v>8.0117939044483499</v>
      </c>
      <c r="B52" s="16">
        <v>41735</v>
      </c>
      <c r="C52" s="10">
        <v>1.03</v>
      </c>
      <c r="D52" s="10">
        <v>0.27</v>
      </c>
      <c r="F52" s="10">
        <f t="shared" si="4"/>
        <v>1.03</v>
      </c>
      <c r="G52" s="17">
        <f t="shared" si="1"/>
        <v>0.27810000000000001</v>
      </c>
      <c r="H52" s="17">
        <v>46.128410963201198</v>
      </c>
      <c r="I52" s="28">
        <f t="shared" si="2"/>
        <v>382.88654131499686</v>
      </c>
      <c r="N52" s="16">
        <v>40842</v>
      </c>
      <c r="O52" s="10">
        <v>46.164999999999999</v>
      </c>
      <c r="P52" s="10">
        <v>4.8949999999999996</v>
      </c>
    </row>
    <row r="53" spans="1:16" x14ac:dyDescent="0.25">
      <c r="A53" s="28">
        <v>8.0117939044483499</v>
      </c>
      <c r="B53" s="11">
        <v>41735.041666666664</v>
      </c>
      <c r="C53" s="10">
        <v>84.04</v>
      </c>
      <c r="D53" s="10">
        <v>4.62</v>
      </c>
      <c r="F53" s="10">
        <f t="shared" si="4"/>
        <v>84.04</v>
      </c>
      <c r="G53" s="17">
        <f t="shared" si="1"/>
        <v>388.26480000000004</v>
      </c>
      <c r="H53" s="17">
        <v>45.623445048916402</v>
      </c>
      <c r="I53" s="28">
        <f t="shared" si="2"/>
        <v>33829.472254708358</v>
      </c>
      <c r="N53" s="11">
        <v>40842.041666666664</v>
      </c>
      <c r="O53" s="10">
        <v>43.274999999999999</v>
      </c>
      <c r="P53" s="10">
        <v>2.7349999999999999</v>
      </c>
    </row>
    <row r="54" spans="1:16" x14ac:dyDescent="0.25">
      <c r="A54" s="28">
        <v>8.0117939044483499</v>
      </c>
      <c r="B54" s="11">
        <v>41735.083333333336</v>
      </c>
      <c r="C54" s="10">
        <v>10.02</v>
      </c>
      <c r="D54" s="10">
        <v>8.93</v>
      </c>
      <c r="F54" s="10">
        <f t="shared" si="4"/>
        <v>10.02</v>
      </c>
      <c r="G54" s="17">
        <f t="shared" si="1"/>
        <v>89.4786</v>
      </c>
      <c r="H54" s="17">
        <v>45.235925915901902</v>
      </c>
      <c r="I54" s="28">
        <f t="shared" si="2"/>
        <v>4348.3416755198741</v>
      </c>
      <c r="N54" s="11">
        <v>40842.083333333336</v>
      </c>
      <c r="O54" s="10">
        <v>60.217500000000001</v>
      </c>
      <c r="P54" s="10">
        <v>5.2</v>
      </c>
    </row>
    <row r="55" spans="1:16" x14ac:dyDescent="0.25">
      <c r="A55" s="28">
        <v>8.0117939044483499</v>
      </c>
      <c r="B55" s="11">
        <v>41735.125</v>
      </c>
      <c r="C55" s="10">
        <v>14.27</v>
      </c>
      <c r="D55" s="10">
        <v>8.84</v>
      </c>
      <c r="F55" s="10">
        <f t="shared" si="4"/>
        <v>14.27</v>
      </c>
      <c r="G55" s="17">
        <f t="shared" si="1"/>
        <v>126.1468</v>
      </c>
      <c r="H55" s="17">
        <v>45.071590297982901</v>
      </c>
      <c r="I55" s="28">
        <f t="shared" si="2"/>
        <v>6163.6204160416401</v>
      </c>
      <c r="N55" s="11">
        <v>40842.125</v>
      </c>
      <c r="O55" s="10">
        <v>38.932499999999997</v>
      </c>
      <c r="P55" s="10">
        <v>3.9775</v>
      </c>
    </row>
    <row r="56" spans="1:16" x14ac:dyDescent="0.25">
      <c r="A56" s="28">
        <v>8.0117939044483499</v>
      </c>
      <c r="B56" s="11">
        <v>41735.166666666664</v>
      </c>
      <c r="C56" s="10">
        <v>84.57</v>
      </c>
      <c r="D56" s="10">
        <v>2.95</v>
      </c>
      <c r="F56" s="10">
        <f t="shared" si="4"/>
        <v>84.57</v>
      </c>
      <c r="G56" s="17">
        <f t="shared" si="1"/>
        <v>249.48149999999998</v>
      </c>
      <c r="H56" s="17">
        <v>45.081138351899497</v>
      </c>
      <c r="I56" s="28">
        <f t="shared" si="2"/>
        <v>32543.853725041688</v>
      </c>
      <c r="N56" s="11">
        <v>40842.166666666664</v>
      </c>
      <c r="O56" s="10">
        <v>60.372500000000002</v>
      </c>
      <c r="P56" s="10">
        <v>5.7625000000000002</v>
      </c>
    </row>
    <row r="57" spans="1:16" x14ac:dyDescent="0.25">
      <c r="A57" s="28">
        <v>8.0117939044483499</v>
      </c>
      <c r="B57" s="11">
        <v>41735.208333333336</v>
      </c>
      <c r="C57" s="10">
        <v>96.59</v>
      </c>
      <c r="D57" s="10">
        <v>4.9400000000000004</v>
      </c>
      <c r="F57" s="10">
        <f t="shared" si="4"/>
        <v>96.59</v>
      </c>
      <c r="G57" s="17">
        <f t="shared" si="1"/>
        <v>477.15460000000007</v>
      </c>
      <c r="H57" s="17">
        <v>45.136133835559797</v>
      </c>
      <c r="I57" s="28">
        <f t="shared" si="2"/>
        <v>38751.875528574492</v>
      </c>
      <c r="N57" s="11">
        <v>40842.208333333336</v>
      </c>
      <c r="O57" s="10">
        <v>49.377499999999998</v>
      </c>
      <c r="P57" s="10">
        <v>4.6900000000000004</v>
      </c>
    </row>
    <row r="58" spans="1:16" x14ac:dyDescent="0.25">
      <c r="A58" s="28">
        <v>8.0117939044483499</v>
      </c>
      <c r="B58" s="11">
        <v>41735.25</v>
      </c>
      <c r="C58" s="10">
        <v>66.989999999999995</v>
      </c>
      <c r="D58" s="10">
        <v>2.1</v>
      </c>
      <c r="F58" s="10">
        <f t="shared" si="4"/>
        <v>66.989999999999995</v>
      </c>
      <c r="G58" s="17">
        <f t="shared" si="1"/>
        <v>140.679</v>
      </c>
      <c r="H58" s="17">
        <v>44.775806722842503</v>
      </c>
      <c r="I58" s="28">
        <f t="shared" si="2"/>
        <v>25158.717679041609</v>
      </c>
      <c r="N58" s="11">
        <v>40842.25</v>
      </c>
      <c r="O58" s="10">
        <v>56.15</v>
      </c>
      <c r="P58" s="10">
        <v>5.44</v>
      </c>
    </row>
    <row r="59" spans="1:16" x14ac:dyDescent="0.25">
      <c r="A59" s="28">
        <v>8.0117939044483499</v>
      </c>
      <c r="B59" s="11">
        <v>41735.291666666664</v>
      </c>
      <c r="C59" s="10">
        <v>69.39</v>
      </c>
      <c r="D59" s="10">
        <v>9.59</v>
      </c>
      <c r="F59" s="10">
        <f t="shared" si="4"/>
        <v>69.39</v>
      </c>
      <c r="G59" s="17">
        <f t="shared" si="1"/>
        <v>665.45010000000002</v>
      </c>
      <c r="H59" s="17">
        <v>44.539994495799</v>
      </c>
      <c r="I59" s="28">
        <f t="shared" si="2"/>
        <v>30092.941396879509</v>
      </c>
      <c r="N59" s="11">
        <v>40842.291666666664</v>
      </c>
      <c r="O59" s="10">
        <v>47.177500000000002</v>
      </c>
      <c r="P59" s="10">
        <v>3.64</v>
      </c>
    </row>
    <row r="60" spans="1:16" x14ac:dyDescent="0.25">
      <c r="A60" s="28">
        <v>8.0117939044483499</v>
      </c>
      <c r="B60" s="11">
        <v>41735.333333333336</v>
      </c>
      <c r="C60" s="10">
        <v>59.98</v>
      </c>
      <c r="D60" s="10">
        <v>9.81</v>
      </c>
      <c r="F60" s="10">
        <f t="shared" si="4"/>
        <v>59.98</v>
      </c>
      <c r="G60" s="17">
        <f t="shared" si="1"/>
        <v>588.40380000000005</v>
      </c>
      <c r="H60" s="17">
        <v>44.994629833906401</v>
      </c>
      <c r="I60" s="28">
        <f t="shared" si="2"/>
        <v>26336.222286345594</v>
      </c>
      <c r="N60" s="11">
        <v>40842.333333333336</v>
      </c>
      <c r="O60" s="10">
        <v>46.48</v>
      </c>
      <c r="P60" s="10">
        <v>3.44</v>
      </c>
    </row>
    <row r="61" spans="1:16" x14ac:dyDescent="0.25">
      <c r="A61" s="28">
        <v>8.0117939044483499</v>
      </c>
      <c r="B61" s="11">
        <v>41735.375</v>
      </c>
      <c r="C61" s="10">
        <v>76.209999999999994</v>
      </c>
      <c r="D61" s="10">
        <v>1.22</v>
      </c>
      <c r="F61" s="10">
        <f t="shared" si="4"/>
        <v>76.209999999999994</v>
      </c>
      <c r="G61" s="17">
        <f t="shared" si="1"/>
        <v>92.976199999999992</v>
      </c>
      <c r="H61" s="17">
        <v>45.538997112833798</v>
      </c>
      <c r="I61" s="28">
        <f t="shared" si="2"/>
        <v>28550.052975640516</v>
      </c>
      <c r="N61" s="11">
        <v>40842.375</v>
      </c>
      <c r="O61" s="10">
        <v>52.82</v>
      </c>
      <c r="P61" s="10">
        <v>6.335</v>
      </c>
    </row>
    <row r="62" spans="1:16" x14ac:dyDescent="0.25">
      <c r="A62" s="28">
        <v>8.0117939044483499</v>
      </c>
      <c r="B62" s="11">
        <v>41735.416666666664</v>
      </c>
      <c r="C62" s="10">
        <v>83.35</v>
      </c>
      <c r="D62" s="10">
        <v>0.74</v>
      </c>
      <c r="F62" s="10">
        <f t="shared" si="4"/>
        <v>83.35</v>
      </c>
      <c r="G62" s="17">
        <f t="shared" si="1"/>
        <v>61.678999999999995</v>
      </c>
      <c r="H62" s="17">
        <v>45.988378738767203</v>
      </c>
      <c r="I62" s="28">
        <f t="shared" si="2"/>
        <v>31204.417964333144</v>
      </c>
      <c r="N62" s="11">
        <v>40842.416666666664</v>
      </c>
      <c r="O62" s="10">
        <v>51.902500000000003</v>
      </c>
      <c r="P62" s="10">
        <v>9.1475000000000009</v>
      </c>
    </row>
    <row r="63" spans="1:16" x14ac:dyDescent="0.25">
      <c r="A63" s="28">
        <v>8.0117939044483499</v>
      </c>
      <c r="B63" s="11">
        <v>41735.458333333336</v>
      </c>
      <c r="C63" s="10">
        <v>22.01</v>
      </c>
      <c r="D63" s="10">
        <v>7.72</v>
      </c>
      <c r="F63" s="10">
        <f t="shared" si="4"/>
        <v>22.01</v>
      </c>
      <c r="G63" s="17">
        <f t="shared" si="1"/>
        <v>169.91720000000001</v>
      </c>
      <c r="H63" s="17">
        <v>46.229728956129797</v>
      </c>
      <c r="I63" s="28">
        <f t="shared" si="2"/>
        <v>9513.4727522379253</v>
      </c>
      <c r="N63" s="11">
        <v>40842.458333333336</v>
      </c>
      <c r="O63" s="10">
        <v>64.275000000000006</v>
      </c>
      <c r="P63" s="10">
        <v>7.09</v>
      </c>
    </row>
    <row r="64" spans="1:16" x14ac:dyDescent="0.25">
      <c r="A64" s="28">
        <v>8.0117939044483499</v>
      </c>
      <c r="B64" s="11">
        <v>41735.5</v>
      </c>
      <c r="C64" s="10">
        <v>52.87</v>
      </c>
      <c r="D64" s="10">
        <v>7.67</v>
      </c>
      <c r="F64" s="10">
        <f t="shared" si="4"/>
        <v>52.87</v>
      </c>
      <c r="G64" s="17">
        <f t="shared" si="1"/>
        <v>405.5129</v>
      </c>
      <c r="H64" s="17">
        <v>45.929297561410799</v>
      </c>
      <c r="I64" s="28">
        <f t="shared" si="2"/>
        <v>22703.780402403812</v>
      </c>
      <c r="N64" s="11">
        <v>40842.5</v>
      </c>
      <c r="O64" s="10">
        <v>38.664999999999999</v>
      </c>
      <c r="P64" s="10">
        <v>7.5025000000000004</v>
      </c>
    </row>
    <row r="65" spans="1:16" x14ac:dyDescent="0.25">
      <c r="A65" s="28">
        <v>8.0117939044483499</v>
      </c>
      <c r="B65" s="11">
        <v>41735.541666666664</v>
      </c>
      <c r="C65" s="10">
        <v>29.54</v>
      </c>
      <c r="D65" s="10">
        <v>2.3199999999999998</v>
      </c>
      <c r="F65" s="10">
        <f t="shared" si="4"/>
        <v>29.54</v>
      </c>
      <c r="G65" s="17">
        <f t="shared" si="1"/>
        <v>68.532799999999995</v>
      </c>
      <c r="H65" s="17">
        <v>45.301167380462203</v>
      </c>
      <c r="I65" s="28">
        <f t="shared" si="2"/>
        <v>11270.425106115959</v>
      </c>
      <c r="N65" s="11">
        <v>40842.541666666664</v>
      </c>
      <c r="O65" s="10">
        <v>83.4375</v>
      </c>
      <c r="P65" s="10">
        <v>4.2074999999999996</v>
      </c>
    </row>
    <row r="66" spans="1:16" x14ac:dyDescent="0.25">
      <c r="A66" s="28">
        <v>8.0117939044483499</v>
      </c>
      <c r="B66" s="11">
        <v>41735.583333333336</v>
      </c>
      <c r="C66" s="10">
        <v>45</v>
      </c>
      <c r="D66" s="10">
        <v>2.21</v>
      </c>
      <c r="F66" s="10">
        <f t="shared" si="4"/>
        <v>45</v>
      </c>
      <c r="G66" s="17">
        <f t="shared" si="1"/>
        <v>99.45</v>
      </c>
      <c r="H66" s="17">
        <v>44.799143966485701</v>
      </c>
      <c r="I66" s="28">
        <f t="shared" si="2"/>
        <v>16948.240788781128</v>
      </c>
      <c r="N66" s="11">
        <v>40842.583333333336</v>
      </c>
      <c r="O66" s="10">
        <v>50.93</v>
      </c>
      <c r="P66" s="10">
        <v>7.3550000000000004</v>
      </c>
    </row>
    <row r="67" spans="1:16" x14ac:dyDescent="0.25">
      <c r="A67" s="28">
        <v>8.0117939044483499</v>
      </c>
      <c r="B67" s="11">
        <v>41735.625</v>
      </c>
      <c r="C67" s="10">
        <v>78.790000000000006</v>
      </c>
      <c r="D67" s="10">
        <v>5.43</v>
      </c>
      <c r="F67" s="10">
        <f t="shared" si="4"/>
        <v>78.790000000000006</v>
      </c>
      <c r="G67" s="17">
        <f t="shared" si="1"/>
        <v>427.8297</v>
      </c>
      <c r="H67" s="17">
        <v>44.520341622393701</v>
      </c>
      <c r="I67" s="28">
        <f t="shared" si="2"/>
        <v>31531.115273364685</v>
      </c>
      <c r="N67" s="11">
        <v>40842.625</v>
      </c>
      <c r="O67" s="10">
        <v>76.972499999999997</v>
      </c>
      <c r="P67" s="10">
        <v>4.5875000000000004</v>
      </c>
    </row>
    <row r="68" spans="1:16" x14ac:dyDescent="0.25">
      <c r="A68" s="28">
        <v>8.0117939044483499</v>
      </c>
      <c r="B68" s="11">
        <v>41735.666666666664</v>
      </c>
      <c r="C68" s="10">
        <v>66.680000000000007</v>
      </c>
      <c r="D68" s="10">
        <v>9.26</v>
      </c>
      <c r="F68" s="10">
        <f t="shared" si="4"/>
        <v>66.680000000000007</v>
      </c>
      <c r="G68" s="17">
        <f t="shared" si="1"/>
        <v>617.45680000000004</v>
      </c>
      <c r="H68" s="17">
        <v>44.617258619134901</v>
      </c>
      <c r="I68" s="28">
        <f t="shared" si="2"/>
        <v>28782.654859440732</v>
      </c>
      <c r="N68" s="11">
        <v>40842.666666666664</v>
      </c>
      <c r="O68" s="10">
        <v>30.864999999999998</v>
      </c>
      <c r="P68" s="10">
        <v>5.6150000000000002</v>
      </c>
    </row>
    <row r="69" spans="1:16" x14ac:dyDescent="0.25">
      <c r="A69" s="28">
        <v>8.0117939044483499</v>
      </c>
      <c r="B69" s="11">
        <v>41735.708333333336</v>
      </c>
      <c r="C69" s="10">
        <v>40.85</v>
      </c>
      <c r="D69" s="10">
        <v>0.79</v>
      </c>
      <c r="F69" s="10">
        <f t="shared" si="4"/>
        <v>40.85</v>
      </c>
      <c r="G69" s="17">
        <f t="shared" ref="G69:G132" si="5">C69*D69</f>
        <v>32.271500000000003</v>
      </c>
      <c r="H69" s="17">
        <v>45.248927909351899</v>
      </c>
      <c r="I69" s="28">
        <f t="shared" ref="I69:I132" si="6">C69*(D69+H69)*A69</f>
        <v>15067.702321352062</v>
      </c>
      <c r="N69" s="11">
        <v>40842.708333333336</v>
      </c>
      <c r="O69" s="10">
        <v>33.380000000000003</v>
      </c>
      <c r="P69" s="10">
        <v>5.0025000000000004</v>
      </c>
    </row>
    <row r="70" spans="1:16" x14ac:dyDescent="0.25">
      <c r="A70" s="28">
        <v>8.0117939044483499</v>
      </c>
      <c r="B70" s="11">
        <v>41735.75</v>
      </c>
      <c r="C70" s="10">
        <v>17.78</v>
      </c>
      <c r="D70" s="10">
        <v>7.06</v>
      </c>
      <c r="F70" s="10">
        <f t="shared" si="4"/>
        <v>17.78</v>
      </c>
      <c r="G70" s="17">
        <f t="shared" si="5"/>
        <v>125.52679999999999</v>
      </c>
      <c r="H70" s="17">
        <v>45.602399283304997</v>
      </c>
      <c r="I70" s="28">
        <f t="shared" si="6"/>
        <v>7501.742748583194</v>
      </c>
      <c r="N70" s="11">
        <v>40842.75</v>
      </c>
      <c r="O70" s="10">
        <v>23.504999999999999</v>
      </c>
      <c r="P70" s="10">
        <v>4.4400000000000004</v>
      </c>
    </row>
    <row r="71" spans="1:16" x14ac:dyDescent="0.25">
      <c r="A71" s="28">
        <v>8.0117939044483499</v>
      </c>
      <c r="B71" s="11">
        <v>41735.791666666664</v>
      </c>
      <c r="C71" s="10">
        <v>71.58</v>
      </c>
      <c r="D71" s="10">
        <v>4.55</v>
      </c>
      <c r="F71" s="10">
        <f t="shared" si="4"/>
        <v>71.58</v>
      </c>
      <c r="G71" s="17">
        <f t="shared" si="5"/>
        <v>325.68899999999996</v>
      </c>
      <c r="H71" s="17">
        <v>46.050326488413297</v>
      </c>
      <c r="I71" s="28">
        <f t="shared" si="6"/>
        <v>29018.488144577906</v>
      </c>
      <c r="N71" s="11">
        <v>40842.791666666664</v>
      </c>
      <c r="O71" s="10">
        <v>45.445</v>
      </c>
      <c r="P71" s="10">
        <v>7.1775000000000002</v>
      </c>
    </row>
    <row r="72" spans="1:16" x14ac:dyDescent="0.25">
      <c r="A72" s="28">
        <v>8.0117939044483499</v>
      </c>
      <c r="B72" s="11">
        <v>41735.833333333336</v>
      </c>
      <c r="C72" s="10">
        <v>78.39</v>
      </c>
      <c r="D72" s="10">
        <v>0.56999999999999995</v>
      </c>
      <c r="F72" s="10">
        <f t="shared" si="4"/>
        <v>78.39</v>
      </c>
      <c r="G72" s="17">
        <f t="shared" si="5"/>
        <v>44.682299999999998</v>
      </c>
      <c r="H72" s="17">
        <v>46.688262952626999</v>
      </c>
      <c r="I72" s="28">
        <f t="shared" si="6"/>
        <v>29680.293269169477</v>
      </c>
      <c r="N72" s="11">
        <v>40842.833333333336</v>
      </c>
      <c r="O72" s="10">
        <v>33.4925</v>
      </c>
      <c r="P72" s="10">
        <v>4.6349999999999998</v>
      </c>
    </row>
    <row r="73" spans="1:16" x14ac:dyDescent="0.25">
      <c r="A73" s="28">
        <v>8.0117939044483499</v>
      </c>
      <c r="B73" s="11">
        <v>41735.875</v>
      </c>
      <c r="C73" s="10">
        <v>69.430000000000007</v>
      </c>
      <c r="D73" s="10">
        <v>7.19</v>
      </c>
      <c r="F73" s="10">
        <f t="shared" si="4"/>
        <v>69.430000000000007</v>
      </c>
      <c r="G73" s="17">
        <f t="shared" si="5"/>
        <v>499.20170000000007</v>
      </c>
      <c r="H73" s="17">
        <v>46.775919887150003</v>
      </c>
      <c r="I73" s="28">
        <f t="shared" si="6"/>
        <v>30019.020578027252</v>
      </c>
      <c r="N73" s="11">
        <v>40842.875</v>
      </c>
      <c r="O73" s="10">
        <v>30.962499999999999</v>
      </c>
      <c r="P73" s="10">
        <v>6.83</v>
      </c>
    </row>
    <row r="74" spans="1:16" x14ac:dyDescent="0.25">
      <c r="A74" s="28">
        <v>8.0117939044483499</v>
      </c>
      <c r="B74" s="11">
        <v>41735.916666666664</v>
      </c>
      <c r="C74" s="10">
        <v>38.369999999999997</v>
      </c>
      <c r="D74" s="10">
        <v>8.14</v>
      </c>
      <c r="F74" s="10">
        <f t="shared" si="4"/>
        <v>38.369999999999997</v>
      </c>
      <c r="G74" s="17">
        <f t="shared" si="5"/>
        <v>312.33179999999999</v>
      </c>
      <c r="H74" s="17">
        <v>46.646430229494001</v>
      </c>
      <c r="I74" s="28">
        <f t="shared" si="6"/>
        <v>16842.035242318387</v>
      </c>
      <c r="N74" s="11">
        <v>40842.916666666664</v>
      </c>
      <c r="O74" s="10">
        <v>52.307499999999997</v>
      </c>
      <c r="P74" s="10">
        <v>2.2075</v>
      </c>
    </row>
    <row r="75" spans="1:16" x14ac:dyDescent="0.25">
      <c r="A75" s="28">
        <v>8.0117939044483499</v>
      </c>
      <c r="B75" s="11">
        <v>41735.958333333336</v>
      </c>
      <c r="C75" s="10">
        <v>77.27</v>
      </c>
      <c r="D75" s="10">
        <v>2.65</v>
      </c>
      <c r="F75" s="10">
        <f t="shared" si="4"/>
        <v>77.27</v>
      </c>
      <c r="G75" s="17">
        <f t="shared" si="5"/>
        <v>204.76549999999997</v>
      </c>
      <c r="H75" s="17">
        <v>46.120052611405697</v>
      </c>
      <c r="I75" s="28">
        <f t="shared" si="6"/>
        <v>30192.140602602336</v>
      </c>
      <c r="N75" s="11">
        <v>40842.958333333336</v>
      </c>
      <c r="O75" s="10">
        <v>47.147500000000001</v>
      </c>
      <c r="P75" s="10">
        <v>5.5824999999999996</v>
      </c>
    </row>
    <row r="76" spans="1:16" x14ac:dyDescent="0.25">
      <c r="A76" s="28">
        <v>8.0121095642432998</v>
      </c>
      <c r="B76" s="16">
        <v>41736</v>
      </c>
      <c r="C76" s="10">
        <v>59.83</v>
      </c>
      <c r="D76" s="10">
        <v>7.64</v>
      </c>
      <c r="F76" s="10">
        <f t="shared" si="4"/>
        <v>59.83</v>
      </c>
      <c r="G76" s="17">
        <f t="shared" si="5"/>
        <v>457.10119999999995</v>
      </c>
      <c r="H76" s="17">
        <v>45.200428781395402</v>
      </c>
      <c r="I76" s="28">
        <f t="shared" si="6"/>
        <v>25329.826527269019</v>
      </c>
      <c r="N76" s="16">
        <v>40843</v>
      </c>
      <c r="O76" s="10">
        <v>61.5075</v>
      </c>
      <c r="P76" s="10">
        <v>3.8075000000000001</v>
      </c>
    </row>
    <row r="77" spans="1:16" x14ac:dyDescent="0.25">
      <c r="A77" s="28">
        <v>8.0121095642432998</v>
      </c>
      <c r="B77" s="11">
        <v>41736.041666666664</v>
      </c>
      <c r="C77" s="10">
        <v>62.63</v>
      </c>
      <c r="D77" s="10">
        <v>6.75</v>
      </c>
      <c r="F77" s="10">
        <f t="shared" si="4"/>
        <v>62.63</v>
      </c>
      <c r="G77" s="17">
        <f t="shared" si="5"/>
        <v>422.7525</v>
      </c>
      <c r="H77" s="17">
        <v>44.602872900888499</v>
      </c>
      <c r="I77" s="28">
        <f t="shared" si="6"/>
        <v>25768.790587271884</v>
      </c>
      <c r="N77" s="11">
        <v>40843.041666666664</v>
      </c>
      <c r="O77" s="10">
        <v>31.202500000000001</v>
      </c>
      <c r="P77" s="10">
        <v>4.5949999999999998</v>
      </c>
    </row>
    <row r="78" spans="1:16" x14ac:dyDescent="0.25">
      <c r="A78" s="28">
        <v>8.0121095642432998</v>
      </c>
      <c r="B78" s="11">
        <v>41736.083333333336</v>
      </c>
      <c r="C78" s="10">
        <v>74.03</v>
      </c>
      <c r="D78" s="10">
        <v>5.43</v>
      </c>
      <c r="F78" s="10">
        <f t="shared" si="4"/>
        <v>74.03</v>
      </c>
      <c r="G78" s="17">
        <f t="shared" si="5"/>
        <v>401.98289999999997</v>
      </c>
      <c r="H78" s="17">
        <v>44.311974673444297</v>
      </c>
      <c r="I78" s="28">
        <f t="shared" si="6"/>
        <v>29503.779320414142</v>
      </c>
      <c r="N78" s="11">
        <v>40843.083333333336</v>
      </c>
      <c r="O78" s="10">
        <v>54.677500000000002</v>
      </c>
      <c r="P78" s="10">
        <v>3.56</v>
      </c>
    </row>
    <row r="79" spans="1:16" x14ac:dyDescent="0.25">
      <c r="A79" s="28">
        <v>8.0121095642432998</v>
      </c>
      <c r="B79" s="11">
        <v>41736.125</v>
      </c>
      <c r="C79" s="10">
        <v>66.66</v>
      </c>
      <c r="D79" s="10">
        <v>6.37</v>
      </c>
      <c r="F79" s="10">
        <f t="shared" si="4"/>
        <v>66.66</v>
      </c>
      <c r="G79" s="17">
        <f t="shared" si="5"/>
        <v>424.62419999999997</v>
      </c>
      <c r="H79" s="17">
        <v>44.316291590164802</v>
      </c>
      <c r="I79" s="28">
        <f t="shared" si="6"/>
        <v>27070.900747561438</v>
      </c>
      <c r="N79" s="11">
        <v>40843.125</v>
      </c>
      <c r="O79" s="10">
        <v>61.08</v>
      </c>
      <c r="P79" s="10">
        <v>5.0774999999999997</v>
      </c>
    </row>
    <row r="80" spans="1:16" x14ac:dyDescent="0.25">
      <c r="A80" s="28">
        <v>8.0121095642432998</v>
      </c>
      <c r="B80" s="11">
        <v>41736.166666666664</v>
      </c>
      <c r="C80" s="10">
        <v>86.99</v>
      </c>
      <c r="D80" s="10">
        <v>5.59</v>
      </c>
      <c r="F80" s="10">
        <f t="shared" si="4"/>
        <v>86.99</v>
      </c>
      <c r="G80" s="17">
        <f t="shared" si="5"/>
        <v>486.27409999999998</v>
      </c>
      <c r="H80" s="17">
        <v>44.780447663155599</v>
      </c>
      <c r="I80" s="28">
        <f t="shared" si="6"/>
        <v>35106.862721060366</v>
      </c>
      <c r="N80" s="11">
        <v>40843.166666666664</v>
      </c>
      <c r="O80" s="10">
        <v>39.997500000000002</v>
      </c>
      <c r="P80" s="10">
        <v>3.5625</v>
      </c>
    </row>
    <row r="81" spans="1:16" x14ac:dyDescent="0.25">
      <c r="A81" s="28">
        <v>8.0121095642432998</v>
      </c>
      <c r="B81" s="11">
        <v>41736.208333333336</v>
      </c>
      <c r="C81" s="10">
        <v>0.5</v>
      </c>
      <c r="D81" s="10">
        <v>2.5499999999999998</v>
      </c>
      <c r="F81" s="10">
        <f t="shared" si="4"/>
        <v>0.5</v>
      </c>
      <c r="G81" s="17">
        <f t="shared" si="5"/>
        <v>1.2749999999999999</v>
      </c>
      <c r="H81" s="17">
        <v>45.353654330094798</v>
      </c>
      <c r="I81" s="28">
        <f t="shared" si="6"/>
        <v>191.90466351017875</v>
      </c>
      <c r="N81" s="11">
        <v>40843.208333333336</v>
      </c>
      <c r="O81" s="10">
        <v>53.207500000000003</v>
      </c>
      <c r="P81" s="10">
        <v>5.4074999999999998</v>
      </c>
    </row>
    <row r="82" spans="1:16" x14ac:dyDescent="0.25">
      <c r="A82" s="28">
        <v>8.0121095642432998</v>
      </c>
      <c r="B82" s="11">
        <v>41736.25</v>
      </c>
      <c r="C82" s="10">
        <v>44</v>
      </c>
      <c r="D82" s="10">
        <v>9.7899999999999991</v>
      </c>
      <c r="F82" s="10">
        <f t="shared" si="4"/>
        <v>44</v>
      </c>
      <c r="G82" s="17">
        <f t="shared" si="5"/>
        <v>430.76</v>
      </c>
      <c r="H82" s="17">
        <v>46.2166302882626</v>
      </c>
      <c r="I82" s="28">
        <f t="shared" si="6"/>
        <v>19744.175360519599</v>
      </c>
      <c r="N82" s="11">
        <v>40843.25</v>
      </c>
      <c r="O82" s="10">
        <v>54.112499999999997</v>
      </c>
      <c r="P82" s="10">
        <v>5.3574999999999999</v>
      </c>
    </row>
    <row r="83" spans="1:16" x14ac:dyDescent="0.25">
      <c r="A83" s="28">
        <v>8.0121095642432998</v>
      </c>
      <c r="B83" s="11">
        <v>41736.291666666664</v>
      </c>
      <c r="C83" s="10">
        <v>40.630000000000003</v>
      </c>
      <c r="D83" s="10">
        <v>1.66</v>
      </c>
      <c r="F83" s="10">
        <f t="shared" si="4"/>
        <v>40.630000000000003</v>
      </c>
      <c r="G83" s="17">
        <f t="shared" si="5"/>
        <v>67.445800000000006</v>
      </c>
      <c r="H83" s="17">
        <v>47.299210285595699</v>
      </c>
      <c r="I83" s="28">
        <f t="shared" si="6"/>
        <v>15937.790210382631</v>
      </c>
      <c r="N83" s="11">
        <v>40843.291666666664</v>
      </c>
      <c r="O83" s="10">
        <v>56.15</v>
      </c>
      <c r="P83" s="10">
        <v>5.44</v>
      </c>
    </row>
    <row r="84" spans="1:16" x14ac:dyDescent="0.25">
      <c r="A84" s="28">
        <v>8.0121095642432998</v>
      </c>
      <c r="B84" s="11">
        <v>41736.333333333336</v>
      </c>
      <c r="C84" s="10">
        <v>77.540000000000006</v>
      </c>
      <c r="D84" s="10">
        <v>3.66</v>
      </c>
      <c r="E84" s="10">
        <f t="shared" ref="E84:E95" si="7">C84</f>
        <v>77.540000000000006</v>
      </c>
      <c r="G84" s="17">
        <f t="shared" si="5"/>
        <v>283.79640000000001</v>
      </c>
      <c r="H84" s="17">
        <v>48.831175088204503</v>
      </c>
      <c r="I84" s="28">
        <f t="shared" si="6"/>
        <v>32610.613663937907</v>
      </c>
      <c r="N84" s="11">
        <v>40843.333333333336</v>
      </c>
      <c r="O84" s="10">
        <v>47.177500000000002</v>
      </c>
      <c r="P84" s="10">
        <v>3.64</v>
      </c>
    </row>
    <row r="85" spans="1:16" x14ac:dyDescent="0.25">
      <c r="A85" s="28">
        <v>8.0121095642432998</v>
      </c>
      <c r="B85" s="11">
        <v>41736.375</v>
      </c>
      <c r="C85" s="10">
        <v>75.260000000000005</v>
      </c>
      <c r="D85" s="10">
        <v>7.95</v>
      </c>
      <c r="E85" s="10">
        <f t="shared" si="7"/>
        <v>75.260000000000005</v>
      </c>
      <c r="G85" s="17">
        <f t="shared" si="5"/>
        <v>598.31700000000001</v>
      </c>
      <c r="H85" s="17">
        <v>48.477257324981103</v>
      </c>
      <c r="I85" s="28">
        <f t="shared" si="6"/>
        <v>34025.148963017775</v>
      </c>
      <c r="N85" s="11">
        <v>40843.375</v>
      </c>
      <c r="O85" s="10">
        <v>46.48</v>
      </c>
      <c r="P85" s="10">
        <v>3.44</v>
      </c>
    </row>
    <row r="86" spans="1:16" x14ac:dyDescent="0.25">
      <c r="A86" s="28">
        <v>8.0121095642432998</v>
      </c>
      <c r="B86" s="11">
        <v>41736.416666666664</v>
      </c>
      <c r="C86" s="10">
        <v>62.08</v>
      </c>
      <c r="D86" s="10">
        <v>0.38</v>
      </c>
      <c r="E86" s="10">
        <f t="shared" si="7"/>
        <v>62.08</v>
      </c>
      <c r="G86" s="17">
        <f t="shared" si="5"/>
        <v>23.590399999999999</v>
      </c>
      <c r="H86" s="17">
        <v>48.304801177595202</v>
      </c>
      <c r="I86" s="28">
        <f t="shared" si="6"/>
        <v>24215.419028086093</v>
      </c>
      <c r="N86" s="11">
        <v>40843.416666666664</v>
      </c>
      <c r="O86" s="10">
        <v>52.82</v>
      </c>
      <c r="P86" s="10">
        <v>6.335</v>
      </c>
    </row>
    <row r="87" spans="1:16" x14ac:dyDescent="0.25">
      <c r="A87" s="28">
        <v>8.0121095642432998</v>
      </c>
      <c r="B87" s="11">
        <v>41736.458333333336</v>
      </c>
      <c r="C87" s="10">
        <v>8.89</v>
      </c>
      <c r="D87" s="10">
        <v>0.15</v>
      </c>
      <c r="E87" s="10">
        <f t="shared" si="7"/>
        <v>8.89</v>
      </c>
      <c r="G87" s="17">
        <f t="shared" si="5"/>
        <v>1.3335000000000001</v>
      </c>
      <c r="H87" s="17">
        <v>48.014786185855399</v>
      </c>
      <c r="I87" s="28">
        <f t="shared" si="6"/>
        <v>3430.6647266882937</v>
      </c>
      <c r="N87" s="11">
        <v>40843.458333333336</v>
      </c>
      <c r="O87" s="10">
        <v>51.902500000000003</v>
      </c>
      <c r="P87" s="10">
        <v>9.1475000000000009</v>
      </c>
    </row>
    <row r="88" spans="1:16" x14ac:dyDescent="0.25">
      <c r="A88" s="28">
        <v>8.0121095642432998</v>
      </c>
      <c r="B88" s="11">
        <v>41736.5</v>
      </c>
      <c r="C88" s="10">
        <v>57.2</v>
      </c>
      <c r="D88" s="10">
        <v>4.78</v>
      </c>
      <c r="E88" s="10">
        <f t="shared" si="7"/>
        <v>57.2</v>
      </c>
      <c r="G88" s="17">
        <f t="shared" si="5"/>
        <v>273.41600000000005</v>
      </c>
      <c r="H88" s="17">
        <v>47.277897091534697</v>
      </c>
      <c r="I88" s="28">
        <f t="shared" si="6"/>
        <v>23857.752500380575</v>
      </c>
      <c r="N88" s="11">
        <v>40843.5</v>
      </c>
      <c r="O88" s="10">
        <v>64.275000000000006</v>
      </c>
      <c r="P88" s="10">
        <v>7.09</v>
      </c>
    </row>
    <row r="89" spans="1:16" x14ac:dyDescent="0.25">
      <c r="A89" s="28">
        <v>8.0121095642432998</v>
      </c>
      <c r="B89" s="11">
        <v>41736.541666666664</v>
      </c>
      <c r="C89" s="10">
        <v>59.3</v>
      </c>
      <c r="D89" s="10">
        <v>9.86</v>
      </c>
      <c r="E89" s="10">
        <f t="shared" si="7"/>
        <v>59.3</v>
      </c>
      <c r="G89" s="17">
        <f t="shared" si="5"/>
        <v>584.69799999999998</v>
      </c>
      <c r="H89" s="17">
        <v>46.968085216344299</v>
      </c>
      <c r="I89" s="28">
        <f t="shared" si="6"/>
        <v>27000.051713214671</v>
      </c>
      <c r="N89" s="11">
        <v>40843.541666666664</v>
      </c>
      <c r="O89" s="10">
        <v>38.664999999999999</v>
      </c>
      <c r="P89" s="10">
        <v>7.5025000000000004</v>
      </c>
    </row>
    <row r="90" spans="1:16" x14ac:dyDescent="0.25">
      <c r="A90" s="28">
        <v>8.0121095642432998</v>
      </c>
      <c r="B90" s="11">
        <v>41736.583333333336</v>
      </c>
      <c r="C90" s="10">
        <v>62.15</v>
      </c>
      <c r="D90" s="10">
        <v>9.4600000000000009</v>
      </c>
      <c r="E90" s="10">
        <f t="shared" si="7"/>
        <v>62.15</v>
      </c>
      <c r="G90" s="17">
        <f t="shared" si="5"/>
        <v>587.93900000000008</v>
      </c>
      <c r="H90" s="17">
        <v>46.605704132263497</v>
      </c>
      <c r="I90" s="28">
        <f t="shared" si="6"/>
        <v>27918.063671502518</v>
      </c>
      <c r="N90" s="11">
        <v>40843.583333333336</v>
      </c>
      <c r="O90" s="10">
        <v>83.4375</v>
      </c>
      <c r="P90" s="10">
        <v>4.2074999999999996</v>
      </c>
    </row>
    <row r="91" spans="1:16" x14ac:dyDescent="0.25">
      <c r="A91" s="28">
        <v>8.0121095642432998</v>
      </c>
      <c r="B91" s="11">
        <v>41736.625</v>
      </c>
      <c r="C91" s="10">
        <v>63.25</v>
      </c>
      <c r="D91" s="10">
        <v>4.66</v>
      </c>
      <c r="E91" s="10">
        <f t="shared" si="7"/>
        <v>63.25</v>
      </c>
      <c r="G91" s="17">
        <f t="shared" si="5"/>
        <v>294.745</v>
      </c>
      <c r="H91" s="17">
        <v>46.268095925285301</v>
      </c>
      <c r="I91" s="28">
        <f t="shared" si="6"/>
        <v>25808.623891568674</v>
      </c>
      <c r="N91" s="11">
        <v>40843.625</v>
      </c>
      <c r="O91" s="10">
        <v>50.93</v>
      </c>
      <c r="P91" s="10">
        <v>7.3550000000000004</v>
      </c>
    </row>
    <row r="92" spans="1:16" x14ac:dyDescent="0.25">
      <c r="A92" s="28">
        <v>8.0121095642432998</v>
      </c>
      <c r="B92" s="11">
        <v>41736.666666666664</v>
      </c>
      <c r="C92" s="10">
        <v>75.430000000000007</v>
      </c>
      <c r="D92" s="10">
        <v>6.31</v>
      </c>
      <c r="E92" s="10">
        <f t="shared" si="7"/>
        <v>75.430000000000007</v>
      </c>
      <c r="G92" s="17">
        <f t="shared" si="5"/>
        <v>475.9633</v>
      </c>
      <c r="H92" s="17">
        <v>45.893372540533797</v>
      </c>
      <c r="I92" s="28">
        <f t="shared" si="6"/>
        <v>31549.286961712158</v>
      </c>
      <c r="N92" s="11">
        <v>40843.666666666664</v>
      </c>
      <c r="O92" s="10">
        <v>76.972499999999997</v>
      </c>
      <c r="P92" s="10">
        <v>4.5875000000000004</v>
      </c>
    </row>
    <row r="93" spans="1:16" x14ac:dyDescent="0.25">
      <c r="A93" s="28">
        <v>8.0121095642432998</v>
      </c>
      <c r="B93" s="11">
        <v>41736.708333333336</v>
      </c>
      <c r="C93" s="10">
        <v>17.57</v>
      </c>
      <c r="D93" s="10">
        <v>5.76</v>
      </c>
      <c r="E93" s="10">
        <f t="shared" si="7"/>
        <v>17.57</v>
      </c>
      <c r="G93" s="17">
        <f t="shared" si="5"/>
        <v>101.2032</v>
      </c>
      <c r="H93" s="17">
        <v>45.901983405719101</v>
      </c>
      <c r="I93" s="28">
        <f t="shared" si="6"/>
        <v>7272.6002516676526</v>
      </c>
      <c r="N93" s="11">
        <v>40843.708333333336</v>
      </c>
      <c r="O93" s="10">
        <v>30.864999999999998</v>
      </c>
      <c r="P93" s="10">
        <v>5.6150000000000002</v>
      </c>
    </row>
    <row r="94" spans="1:16" x14ac:dyDescent="0.25">
      <c r="A94" s="28">
        <v>8.0121095642432998</v>
      </c>
      <c r="B94" s="11">
        <v>41736.75</v>
      </c>
      <c r="C94" s="10">
        <v>17.600000000000001</v>
      </c>
      <c r="D94" s="10">
        <v>3.65</v>
      </c>
      <c r="E94" s="10">
        <f t="shared" si="7"/>
        <v>17.600000000000001</v>
      </c>
      <c r="G94" s="17">
        <f t="shared" si="5"/>
        <v>64.240000000000009</v>
      </c>
      <c r="H94" s="17">
        <v>45.9242746930571</v>
      </c>
      <c r="I94" s="28">
        <f t="shared" si="6"/>
        <v>6990.6235591925461</v>
      </c>
      <c r="N94" s="11">
        <v>40843.75</v>
      </c>
      <c r="O94" s="10">
        <v>33.380000000000003</v>
      </c>
      <c r="P94" s="10">
        <v>5.0025000000000004</v>
      </c>
    </row>
    <row r="95" spans="1:16" x14ac:dyDescent="0.25">
      <c r="A95" s="28">
        <v>8.0121095642432998</v>
      </c>
      <c r="B95" s="11">
        <v>41736.791666666664</v>
      </c>
      <c r="C95" s="10">
        <v>68.349999999999994</v>
      </c>
      <c r="D95" s="10">
        <v>2.83</v>
      </c>
      <c r="E95" s="10">
        <f t="shared" si="7"/>
        <v>68.349999999999994</v>
      </c>
      <c r="G95" s="17">
        <f t="shared" si="5"/>
        <v>193.43049999999999</v>
      </c>
      <c r="H95" s="17">
        <v>46.063027754673698</v>
      </c>
      <c r="I95" s="28">
        <f t="shared" si="6"/>
        <v>26775.175783620638</v>
      </c>
      <c r="N95" s="11">
        <v>40843.791666666664</v>
      </c>
      <c r="O95" s="10">
        <v>23.504999999999999</v>
      </c>
      <c r="P95" s="10">
        <v>4.4400000000000004</v>
      </c>
    </row>
    <row r="96" spans="1:16" x14ac:dyDescent="0.25">
      <c r="A96" s="28">
        <v>8.0121095642432998</v>
      </c>
      <c r="B96" s="11">
        <v>41736.833333333336</v>
      </c>
      <c r="C96" s="10">
        <v>81.290000000000006</v>
      </c>
      <c r="D96" s="10">
        <v>7.95</v>
      </c>
      <c r="F96" s="10">
        <f t="shared" ref="F96:F107" si="8">C96</f>
        <v>81.290000000000006</v>
      </c>
      <c r="G96" s="17">
        <f t="shared" si="5"/>
        <v>646.2555000000001</v>
      </c>
      <c r="H96" s="17">
        <v>47.013461218218197</v>
      </c>
      <c r="I96" s="28">
        <f t="shared" si="6"/>
        <v>35797.943387402556</v>
      </c>
      <c r="N96" s="11">
        <v>40843.833333333336</v>
      </c>
      <c r="O96" s="10">
        <v>45.445</v>
      </c>
      <c r="P96" s="10">
        <v>7.1775000000000002</v>
      </c>
    </row>
    <row r="97" spans="1:16" x14ac:dyDescent="0.25">
      <c r="A97" s="28">
        <v>8.0121095642432998</v>
      </c>
      <c r="B97" s="11">
        <v>41736.875</v>
      </c>
      <c r="C97" s="10">
        <v>72.599999999999994</v>
      </c>
      <c r="D97" s="10">
        <v>9.09</v>
      </c>
      <c r="F97" s="10">
        <f t="shared" si="8"/>
        <v>72.599999999999994</v>
      </c>
      <c r="G97" s="17">
        <f t="shared" si="5"/>
        <v>659.93399999999997</v>
      </c>
      <c r="H97" s="17">
        <v>46.880786529954598</v>
      </c>
      <c r="I97" s="28">
        <f t="shared" si="6"/>
        <v>32557.039777835507</v>
      </c>
      <c r="N97" s="11">
        <v>40843.875</v>
      </c>
      <c r="O97" s="10">
        <v>33.4925</v>
      </c>
      <c r="P97" s="10">
        <v>4.6349999999999998</v>
      </c>
    </row>
    <row r="98" spans="1:16" x14ac:dyDescent="0.25">
      <c r="A98" s="28">
        <v>8.0121095642432998</v>
      </c>
      <c r="B98" s="11">
        <v>41736.916666666664</v>
      </c>
      <c r="C98" s="10">
        <v>20.92</v>
      </c>
      <c r="D98" s="10">
        <v>9.6199999999999992</v>
      </c>
      <c r="F98" s="10">
        <f t="shared" si="8"/>
        <v>20.92</v>
      </c>
      <c r="G98" s="17">
        <f t="shared" si="5"/>
        <v>201.25040000000001</v>
      </c>
      <c r="H98" s="17">
        <v>46.303779880591797</v>
      </c>
      <c r="I98" s="28">
        <f t="shared" si="6"/>
        <v>9373.5710885164644</v>
      </c>
      <c r="N98" s="11">
        <v>40843.916666666664</v>
      </c>
      <c r="O98" s="10">
        <v>30.962499999999999</v>
      </c>
      <c r="P98" s="10">
        <v>6.83</v>
      </c>
    </row>
    <row r="99" spans="1:16" x14ac:dyDescent="0.25">
      <c r="A99" s="28">
        <v>8.0121095642432998</v>
      </c>
      <c r="B99" s="11">
        <v>41736.958333333336</v>
      </c>
      <c r="C99" s="10">
        <v>64.290000000000006</v>
      </c>
      <c r="D99" s="10">
        <v>1</v>
      </c>
      <c r="F99" s="10">
        <f t="shared" si="8"/>
        <v>64.290000000000006</v>
      </c>
      <c r="G99" s="17">
        <f t="shared" si="5"/>
        <v>64.290000000000006</v>
      </c>
      <c r="H99" s="17">
        <v>45.364634165751497</v>
      </c>
      <c r="I99" s="28">
        <f t="shared" si="6"/>
        <v>23882.354619255992</v>
      </c>
      <c r="N99" s="11">
        <v>40843.958333333336</v>
      </c>
      <c r="O99" s="10">
        <v>52.307499999999997</v>
      </c>
      <c r="P99" s="10">
        <v>2.2075</v>
      </c>
    </row>
    <row r="100" spans="1:16" x14ac:dyDescent="0.25">
      <c r="A100" s="28">
        <v>8.0124253969567594</v>
      </c>
      <c r="B100" s="16">
        <v>41737</v>
      </c>
      <c r="C100" s="10">
        <v>57.06</v>
      </c>
      <c r="D100" s="10">
        <v>7.76</v>
      </c>
      <c r="F100" s="10">
        <f t="shared" si="8"/>
        <v>57.06</v>
      </c>
      <c r="G100" s="17">
        <f t="shared" si="5"/>
        <v>442.78559999999999</v>
      </c>
      <c r="H100" s="17">
        <v>45.183065983332298</v>
      </c>
      <c r="I100" s="28">
        <f t="shared" si="6"/>
        <v>24204.987031212378</v>
      </c>
      <c r="N100" s="16">
        <v>40844</v>
      </c>
      <c r="O100" s="10">
        <v>47.147500000000001</v>
      </c>
      <c r="P100" s="10">
        <v>5.5824999999999996</v>
      </c>
    </row>
    <row r="101" spans="1:16" x14ac:dyDescent="0.25">
      <c r="A101" s="28">
        <v>8.0124253969567594</v>
      </c>
      <c r="B101" s="11">
        <v>41737.041666666664</v>
      </c>
      <c r="C101" s="10">
        <v>67.53</v>
      </c>
      <c r="D101" s="10">
        <v>7.97</v>
      </c>
      <c r="F101" s="10">
        <f t="shared" si="8"/>
        <v>67.53</v>
      </c>
      <c r="G101" s="17">
        <f t="shared" si="5"/>
        <v>538.21410000000003</v>
      </c>
      <c r="H101" s="17">
        <v>44.834676849824199</v>
      </c>
      <c r="I101" s="28">
        <f t="shared" si="6"/>
        <v>28571.506342215846</v>
      </c>
      <c r="N101" s="11">
        <v>40844.041666666664</v>
      </c>
      <c r="O101" s="10">
        <v>61.5075</v>
      </c>
      <c r="P101" s="10">
        <v>3.8075000000000001</v>
      </c>
    </row>
    <row r="102" spans="1:16" x14ac:dyDescent="0.25">
      <c r="A102" s="28">
        <v>8.0124253969567594</v>
      </c>
      <c r="B102" s="11">
        <v>41737.083333333336</v>
      </c>
      <c r="C102" s="10">
        <v>98.09</v>
      </c>
      <c r="D102" s="10">
        <v>5.8</v>
      </c>
      <c r="F102" s="10">
        <f t="shared" si="8"/>
        <v>98.09</v>
      </c>
      <c r="G102" s="17">
        <f t="shared" si="5"/>
        <v>568.92200000000003</v>
      </c>
      <c r="H102" s="17">
        <v>44.571501219143599</v>
      </c>
      <c r="I102" s="28">
        <f t="shared" si="6"/>
        <v>39588.917584416842</v>
      </c>
      <c r="N102" s="11">
        <v>40844.083333333336</v>
      </c>
      <c r="O102" s="10">
        <v>31.202500000000001</v>
      </c>
      <c r="P102" s="10">
        <v>4.5949999999999998</v>
      </c>
    </row>
    <row r="103" spans="1:16" x14ac:dyDescent="0.25">
      <c r="A103" s="28">
        <v>8.0124253969567594</v>
      </c>
      <c r="B103" s="11">
        <v>41737.125</v>
      </c>
      <c r="C103" s="10">
        <v>92.72</v>
      </c>
      <c r="D103" s="10">
        <v>2.66</v>
      </c>
      <c r="F103" s="10">
        <f t="shared" si="8"/>
        <v>92.72</v>
      </c>
      <c r="G103" s="17">
        <f t="shared" si="5"/>
        <v>246.6352</v>
      </c>
      <c r="H103" s="17">
        <v>44.658237987934001</v>
      </c>
      <c r="I103" s="28">
        <f t="shared" si="6"/>
        <v>35153.290738318028</v>
      </c>
      <c r="N103" s="11">
        <v>40844.125</v>
      </c>
      <c r="O103" s="10">
        <v>51.95</v>
      </c>
      <c r="P103" s="10">
        <v>5.4024999999999999</v>
      </c>
    </row>
    <row r="104" spans="1:16" x14ac:dyDescent="0.25">
      <c r="A104" s="28">
        <v>8.0124253969567594</v>
      </c>
      <c r="B104" s="11">
        <v>41737.166666666664</v>
      </c>
      <c r="C104" s="10">
        <v>20.64</v>
      </c>
      <c r="D104" s="10">
        <v>6.96</v>
      </c>
      <c r="F104" s="10">
        <f t="shared" si="8"/>
        <v>20.64</v>
      </c>
      <c r="G104" s="17">
        <f t="shared" si="5"/>
        <v>143.65440000000001</v>
      </c>
      <c r="H104" s="17">
        <v>45.0297948160933</v>
      </c>
      <c r="I104" s="28">
        <f t="shared" si="6"/>
        <v>8597.888232855641</v>
      </c>
      <c r="N104" s="11">
        <v>40844.166666666664</v>
      </c>
      <c r="O104" s="10">
        <v>49.42</v>
      </c>
      <c r="P104" s="10">
        <v>3.7574999999999998</v>
      </c>
    </row>
    <row r="105" spans="1:16" x14ac:dyDescent="0.25">
      <c r="A105" s="28">
        <v>8.0124253969567594</v>
      </c>
      <c r="B105" s="11">
        <v>41737.208333333336</v>
      </c>
      <c r="C105" s="10">
        <v>87.8</v>
      </c>
      <c r="D105" s="10">
        <v>7.79</v>
      </c>
      <c r="F105" s="10">
        <f t="shared" si="8"/>
        <v>87.8</v>
      </c>
      <c r="G105" s="17">
        <f t="shared" si="5"/>
        <v>683.96199999999999</v>
      </c>
      <c r="H105" s="17">
        <v>45.662101445396999</v>
      </c>
      <c r="I105" s="28">
        <f t="shared" si="6"/>
        <v>37603.069617450739</v>
      </c>
      <c r="N105" s="11">
        <v>40844.208333333336</v>
      </c>
      <c r="O105" s="10">
        <v>58.612499999999997</v>
      </c>
      <c r="P105" s="10">
        <v>5.95</v>
      </c>
    </row>
    <row r="106" spans="1:16" x14ac:dyDescent="0.25">
      <c r="A106" s="28">
        <v>8.0124253969567594</v>
      </c>
      <c r="B106" s="11">
        <v>41737.25</v>
      </c>
      <c r="C106" s="10">
        <v>33.74</v>
      </c>
      <c r="D106" s="10">
        <v>7.63</v>
      </c>
      <c r="F106" s="10">
        <f t="shared" si="8"/>
        <v>33.74</v>
      </c>
      <c r="G106" s="17">
        <f t="shared" si="5"/>
        <v>257.43619999999999</v>
      </c>
      <c r="H106" s="17">
        <v>46.659367689087198</v>
      </c>
      <c r="I106" s="28">
        <f t="shared" si="6"/>
        <v>14676.546015331283</v>
      </c>
      <c r="N106" s="11">
        <v>40844.25</v>
      </c>
      <c r="O106" s="10">
        <v>37.99</v>
      </c>
      <c r="P106" s="10">
        <v>4.5599999999999996</v>
      </c>
    </row>
    <row r="107" spans="1:16" x14ac:dyDescent="0.25">
      <c r="A107" s="28">
        <v>8.0124253969567594</v>
      </c>
      <c r="B107" s="11">
        <v>41737.291666666664</v>
      </c>
      <c r="C107" s="10">
        <v>24.34</v>
      </c>
      <c r="D107" s="10">
        <v>8.86</v>
      </c>
      <c r="F107" s="10">
        <f t="shared" si="8"/>
        <v>24.34</v>
      </c>
      <c r="G107" s="17">
        <f t="shared" si="5"/>
        <v>215.65239999999997</v>
      </c>
      <c r="H107" s="17">
        <v>48.291719803521097</v>
      </c>
      <c r="I107" s="28">
        <f t="shared" si="6"/>
        <v>11145.867512623123</v>
      </c>
      <c r="N107" s="11">
        <v>40844.291666666664</v>
      </c>
      <c r="O107" s="10">
        <v>62.695</v>
      </c>
      <c r="P107" s="10">
        <v>5.62</v>
      </c>
    </row>
    <row r="108" spans="1:16" x14ac:dyDescent="0.25">
      <c r="A108" s="28">
        <v>8.0124253969567594</v>
      </c>
      <c r="B108" s="11">
        <v>41737.333333333336</v>
      </c>
      <c r="C108" s="10">
        <v>25.76</v>
      </c>
      <c r="D108" s="10">
        <v>3.13</v>
      </c>
      <c r="E108" s="10">
        <f t="shared" ref="E108:E119" si="9">C108</f>
        <v>25.76</v>
      </c>
      <c r="G108" s="17">
        <f t="shared" si="5"/>
        <v>80.628799999999998</v>
      </c>
      <c r="H108" s="17">
        <v>49.765982204583302</v>
      </c>
      <c r="I108" s="28">
        <f t="shared" si="6"/>
        <v>10917.734864846263</v>
      </c>
      <c r="N108" s="11">
        <v>40844.333333333336</v>
      </c>
      <c r="O108" s="10">
        <v>42.442500000000003</v>
      </c>
      <c r="P108" s="10">
        <v>4.6900000000000004</v>
      </c>
    </row>
    <row r="109" spans="1:16" x14ac:dyDescent="0.25">
      <c r="A109" s="28">
        <v>8.0124253969567594</v>
      </c>
      <c r="B109" s="11">
        <v>41737.375</v>
      </c>
      <c r="C109" s="10">
        <v>23.35</v>
      </c>
      <c r="D109" s="10">
        <v>5.36</v>
      </c>
      <c r="E109" s="10">
        <f t="shared" si="9"/>
        <v>23.35</v>
      </c>
      <c r="G109" s="17">
        <f t="shared" si="5"/>
        <v>125.15600000000002</v>
      </c>
      <c r="H109" s="17">
        <v>49.414991245836802</v>
      </c>
      <c r="I109" s="28">
        <f t="shared" si="6"/>
        <v>10247.860398294901</v>
      </c>
      <c r="N109" s="11">
        <v>40844.375</v>
      </c>
      <c r="O109" s="10">
        <v>57.36</v>
      </c>
      <c r="P109" s="10">
        <v>2.67</v>
      </c>
    </row>
    <row r="110" spans="1:16" x14ac:dyDescent="0.25">
      <c r="A110" s="28">
        <v>8.0124253969567594</v>
      </c>
      <c r="B110" s="11">
        <v>41737.416666666664</v>
      </c>
      <c r="C110" s="10">
        <v>98.22</v>
      </c>
      <c r="D110" s="10">
        <v>2.73</v>
      </c>
      <c r="E110" s="10">
        <f t="shared" si="9"/>
        <v>98.22</v>
      </c>
      <c r="G110" s="17">
        <f t="shared" si="5"/>
        <v>268.14060000000001</v>
      </c>
      <c r="H110" s="17">
        <v>49.009762322162203</v>
      </c>
      <c r="I110" s="28">
        <f t="shared" si="6"/>
        <v>40718.18001178046</v>
      </c>
      <c r="N110" s="11">
        <v>40844.416666666664</v>
      </c>
      <c r="O110" s="10">
        <v>50.7</v>
      </c>
      <c r="P110" s="10">
        <v>5.6375000000000002</v>
      </c>
    </row>
    <row r="111" spans="1:16" x14ac:dyDescent="0.25">
      <c r="A111" s="28">
        <v>8.0124253969567594</v>
      </c>
      <c r="B111" s="11">
        <v>41737.458333333336</v>
      </c>
      <c r="C111" s="10">
        <v>4.78</v>
      </c>
      <c r="D111" s="10">
        <v>7.22</v>
      </c>
      <c r="E111" s="10">
        <f t="shared" si="9"/>
        <v>4.78</v>
      </c>
      <c r="G111" s="17">
        <f t="shared" si="5"/>
        <v>34.511600000000001</v>
      </c>
      <c r="H111" s="17">
        <v>48.281439891994197</v>
      </c>
      <c r="I111" s="28">
        <f t="shared" si="6"/>
        <v>2125.6714805485944</v>
      </c>
      <c r="N111" s="11">
        <v>40844.458333333336</v>
      </c>
      <c r="O111" s="10">
        <v>52.325000000000003</v>
      </c>
      <c r="P111" s="10">
        <v>8.15</v>
      </c>
    </row>
    <row r="112" spans="1:16" x14ac:dyDescent="0.25">
      <c r="A112" s="28">
        <v>8.0124253969567594</v>
      </c>
      <c r="B112" s="11">
        <v>41737.5</v>
      </c>
      <c r="C112" s="10">
        <v>84.2</v>
      </c>
      <c r="D112" s="10">
        <v>0.64</v>
      </c>
      <c r="E112" s="10">
        <f t="shared" si="9"/>
        <v>84.2</v>
      </c>
      <c r="G112" s="17">
        <f t="shared" si="5"/>
        <v>53.888000000000005</v>
      </c>
      <c r="H112" s="17">
        <v>47.712741684500301</v>
      </c>
      <c r="I112" s="28">
        <f t="shared" si="6"/>
        <v>32620.994327868993</v>
      </c>
      <c r="N112" s="11">
        <v>40844.5</v>
      </c>
      <c r="O112" s="10">
        <v>63.342500000000001</v>
      </c>
      <c r="P112" s="10">
        <v>7.4625000000000004</v>
      </c>
    </row>
    <row r="113" spans="1:16" x14ac:dyDescent="0.25">
      <c r="A113" s="28">
        <v>8.0124253969567594</v>
      </c>
      <c r="B113" s="11">
        <v>41737.541666666664</v>
      </c>
      <c r="C113" s="10">
        <v>99.55</v>
      </c>
      <c r="D113" s="10">
        <v>5.41</v>
      </c>
      <c r="E113" s="10">
        <f t="shared" si="9"/>
        <v>99.55</v>
      </c>
      <c r="G113" s="17">
        <f t="shared" si="5"/>
        <v>538.56550000000004</v>
      </c>
      <c r="H113" s="17">
        <v>47.4217188706765</v>
      </c>
      <c r="I113" s="28">
        <f t="shared" si="6"/>
        <v>42140.531011708874</v>
      </c>
      <c r="N113" s="11">
        <v>40844.541666666664</v>
      </c>
      <c r="O113" s="10">
        <v>35.067500000000003</v>
      </c>
      <c r="P113" s="10">
        <v>6.9749999999999996</v>
      </c>
    </row>
    <row r="114" spans="1:16" x14ac:dyDescent="0.25">
      <c r="A114" s="28">
        <v>8.0124253969567594</v>
      </c>
      <c r="B114" s="11">
        <v>41737.583333333336</v>
      </c>
      <c r="C114" s="10">
        <v>13.36</v>
      </c>
      <c r="D114" s="10">
        <v>7.24</v>
      </c>
      <c r="E114" s="10">
        <f t="shared" si="9"/>
        <v>13.36</v>
      </c>
      <c r="G114" s="17">
        <f t="shared" si="5"/>
        <v>96.726399999999998</v>
      </c>
      <c r="H114" s="17">
        <v>47.102987801940003</v>
      </c>
      <c r="I114" s="28">
        <f t="shared" si="6"/>
        <v>5817.19965175996</v>
      </c>
      <c r="N114" s="11">
        <v>40844.583333333336</v>
      </c>
      <c r="O114" s="10">
        <v>67.232500000000002</v>
      </c>
      <c r="P114" s="10">
        <v>6.14</v>
      </c>
    </row>
    <row r="115" spans="1:16" x14ac:dyDescent="0.25">
      <c r="A115" s="28">
        <v>8.0124253969567594</v>
      </c>
      <c r="B115" s="11">
        <v>41737.625</v>
      </c>
      <c r="C115" s="10">
        <v>65.12</v>
      </c>
      <c r="D115" s="10">
        <v>3.03</v>
      </c>
      <c r="E115" s="10">
        <f t="shared" si="9"/>
        <v>65.12</v>
      </c>
      <c r="G115" s="17">
        <f t="shared" si="5"/>
        <v>197.31360000000001</v>
      </c>
      <c r="H115" s="17">
        <v>46.8095177121902</v>
      </c>
      <c r="I115" s="28">
        <f t="shared" si="6"/>
        <v>26004.722386898597</v>
      </c>
      <c r="N115" s="11">
        <v>40844.625</v>
      </c>
      <c r="O115" s="10">
        <v>76.825000000000003</v>
      </c>
      <c r="P115" s="10">
        <v>5.8949999999999996</v>
      </c>
    </row>
    <row r="116" spans="1:16" x14ac:dyDescent="0.25">
      <c r="A116" s="28">
        <v>8.0124253969567594</v>
      </c>
      <c r="B116" s="11">
        <v>41737.666666666664</v>
      </c>
      <c r="C116" s="10">
        <v>16.87</v>
      </c>
      <c r="D116" s="10">
        <v>4.72</v>
      </c>
      <c r="E116" s="10">
        <f t="shared" si="9"/>
        <v>16.87</v>
      </c>
      <c r="G116" s="17">
        <f t="shared" si="5"/>
        <v>79.626400000000004</v>
      </c>
      <c r="H116" s="17">
        <v>46.4129155055019</v>
      </c>
      <c r="I116" s="28">
        <f t="shared" si="6"/>
        <v>6911.6165766781924</v>
      </c>
      <c r="N116" s="11">
        <v>40844.666666666664</v>
      </c>
      <c r="O116" s="10">
        <v>67.697500000000005</v>
      </c>
      <c r="P116" s="10">
        <v>6.1875</v>
      </c>
    </row>
    <row r="117" spans="1:16" x14ac:dyDescent="0.25">
      <c r="A117" s="28">
        <v>8.0124253969567594</v>
      </c>
      <c r="B117" s="11">
        <v>41737.708333333336</v>
      </c>
      <c r="C117" s="10">
        <v>77.790000000000006</v>
      </c>
      <c r="D117" s="10">
        <v>4.8899999999999997</v>
      </c>
      <c r="E117" s="10">
        <f t="shared" si="9"/>
        <v>77.790000000000006</v>
      </c>
      <c r="G117" s="17">
        <f t="shared" si="5"/>
        <v>380.3931</v>
      </c>
      <c r="H117" s="17">
        <v>46.347591109727503</v>
      </c>
      <c r="I117" s="28">
        <f t="shared" si="6"/>
        <v>31935.702501324235</v>
      </c>
      <c r="N117" s="11">
        <v>40844.708333333336</v>
      </c>
      <c r="O117" s="10">
        <v>56.814999999999998</v>
      </c>
      <c r="P117" s="10">
        <v>6.2050000000000001</v>
      </c>
    </row>
    <row r="118" spans="1:16" x14ac:dyDescent="0.25">
      <c r="A118" s="28">
        <v>8.0124253969567594</v>
      </c>
      <c r="B118" s="11">
        <v>41737.75</v>
      </c>
      <c r="C118" s="10">
        <v>78.47</v>
      </c>
      <c r="D118" s="10">
        <v>7.58</v>
      </c>
      <c r="E118" s="10">
        <f t="shared" si="9"/>
        <v>78.47</v>
      </c>
      <c r="G118" s="17">
        <f t="shared" si="5"/>
        <v>594.80259999999998</v>
      </c>
      <c r="H118" s="17">
        <v>46.322257663302601</v>
      </c>
      <c r="I118" s="28">
        <f t="shared" si="6"/>
        <v>33890.23709845046</v>
      </c>
      <c r="N118" s="11">
        <v>40844.75</v>
      </c>
      <c r="O118" s="10">
        <v>17.227499999999999</v>
      </c>
      <c r="P118" s="10">
        <v>4.5525000000000002</v>
      </c>
    </row>
    <row r="119" spans="1:16" x14ac:dyDescent="0.25">
      <c r="A119" s="28">
        <v>8.0124253969567594</v>
      </c>
      <c r="B119" s="11">
        <v>41737.791666666664</v>
      </c>
      <c r="C119" s="10">
        <v>90.99</v>
      </c>
      <c r="D119" s="10">
        <v>9.2899999999999991</v>
      </c>
      <c r="E119" s="10">
        <f t="shared" si="9"/>
        <v>90.99</v>
      </c>
      <c r="G119" s="17">
        <f t="shared" si="5"/>
        <v>845.29709999999989</v>
      </c>
      <c r="H119" s="17">
        <v>46.523555238068099</v>
      </c>
      <c r="I119" s="28">
        <f t="shared" si="6"/>
        <v>40690.905201564223</v>
      </c>
      <c r="N119" s="11">
        <v>40844.791666666664</v>
      </c>
      <c r="O119" s="10">
        <v>26.945</v>
      </c>
      <c r="P119" s="10">
        <v>4.3425000000000002</v>
      </c>
    </row>
    <row r="120" spans="1:16" x14ac:dyDescent="0.25">
      <c r="A120" s="28">
        <v>8.0124253969567594</v>
      </c>
      <c r="B120" s="11">
        <v>41737.833333333336</v>
      </c>
      <c r="C120" s="10">
        <v>42.33</v>
      </c>
      <c r="D120" s="10">
        <v>6.42</v>
      </c>
      <c r="F120" s="10">
        <f t="shared" ref="F120:F131" si="10">C120</f>
        <v>42.33</v>
      </c>
      <c r="G120" s="17">
        <f t="shared" si="5"/>
        <v>271.7586</v>
      </c>
      <c r="H120" s="17">
        <v>47.2665752719995</v>
      </c>
      <c r="I120" s="28">
        <f t="shared" si="6"/>
        <v>18208.65921990103</v>
      </c>
      <c r="N120" s="11">
        <v>40844.833333333336</v>
      </c>
      <c r="O120" s="10">
        <v>20.692499999999999</v>
      </c>
      <c r="P120" s="10">
        <v>6.26</v>
      </c>
    </row>
    <row r="121" spans="1:16" x14ac:dyDescent="0.25">
      <c r="A121" s="28">
        <v>8.0124253969567594</v>
      </c>
      <c r="B121" s="11">
        <v>41737.875</v>
      </c>
      <c r="C121" s="10">
        <v>56.28</v>
      </c>
      <c r="D121" s="10">
        <v>0.84</v>
      </c>
      <c r="F121" s="10">
        <f t="shared" si="10"/>
        <v>56.28</v>
      </c>
      <c r="G121" s="17">
        <f t="shared" si="5"/>
        <v>47.275199999999998</v>
      </c>
      <c r="H121" s="17">
        <v>46.978925782539001</v>
      </c>
      <c r="I121" s="28">
        <f t="shared" si="6"/>
        <v>21563.432983242186</v>
      </c>
      <c r="N121" s="11">
        <v>40844.875</v>
      </c>
      <c r="O121" s="10">
        <v>65.28</v>
      </c>
      <c r="P121" s="10">
        <v>6.1124999999999998</v>
      </c>
    </row>
    <row r="122" spans="1:16" x14ac:dyDescent="0.25">
      <c r="A122" s="28">
        <v>8.0124253969567594</v>
      </c>
      <c r="B122" s="11">
        <v>41737.916666666664</v>
      </c>
      <c r="C122" s="10">
        <v>26.72</v>
      </c>
      <c r="D122" s="10">
        <v>5.61</v>
      </c>
      <c r="F122" s="10">
        <f t="shared" si="10"/>
        <v>26.72</v>
      </c>
      <c r="G122" s="17">
        <f t="shared" si="5"/>
        <v>149.89920000000001</v>
      </c>
      <c r="H122" s="17">
        <v>46.331029156503199</v>
      </c>
      <c r="I122" s="28">
        <f t="shared" si="6"/>
        <v>11120.15915733208</v>
      </c>
      <c r="N122" s="11">
        <v>40844.916666666664</v>
      </c>
      <c r="O122" s="10">
        <v>30.732500000000002</v>
      </c>
      <c r="P122" s="10">
        <v>6.2850000000000001</v>
      </c>
    </row>
    <row r="123" spans="1:16" x14ac:dyDescent="0.25">
      <c r="A123" s="28">
        <v>8.0124253969567594</v>
      </c>
      <c r="B123" s="11">
        <v>41737.958333333336</v>
      </c>
      <c r="C123" s="10">
        <v>13.17</v>
      </c>
      <c r="D123" s="10">
        <v>1.96</v>
      </c>
      <c r="F123" s="10">
        <f t="shared" si="10"/>
        <v>13.17</v>
      </c>
      <c r="G123" s="17">
        <f t="shared" si="5"/>
        <v>25.813199999999998</v>
      </c>
      <c r="H123" s="17">
        <v>45.263856214731597</v>
      </c>
      <c r="I123" s="28">
        <f t="shared" si="6"/>
        <v>4983.2333196320624</v>
      </c>
      <c r="N123" s="11">
        <v>40844.958333333336</v>
      </c>
      <c r="O123" s="10">
        <v>42.075000000000003</v>
      </c>
      <c r="P123" s="10">
        <v>3.8250000000000002</v>
      </c>
    </row>
    <row r="124" spans="1:16" x14ac:dyDescent="0.25">
      <c r="A124" s="28">
        <v>8.0127414017612892</v>
      </c>
      <c r="B124" s="16">
        <v>41738</v>
      </c>
      <c r="C124" s="10">
        <v>40.36</v>
      </c>
      <c r="D124" s="10">
        <v>5.9</v>
      </c>
      <c r="F124" s="10">
        <f t="shared" si="10"/>
        <v>40.36</v>
      </c>
      <c r="G124" s="17">
        <f t="shared" si="5"/>
        <v>238.12400000000002</v>
      </c>
      <c r="H124" s="17">
        <v>45.211255528725502</v>
      </c>
      <c r="I124" s="28">
        <f t="shared" si="6"/>
        <v>16529.085789218341</v>
      </c>
      <c r="N124" s="16">
        <v>40845</v>
      </c>
      <c r="O124" s="10">
        <v>51.752499999999998</v>
      </c>
      <c r="P124" s="10">
        <v>3.1775000000000002</v>
      </c>
    </row>
    <row r="125" spans="1:16" x14ac:dyDescent="0.25">
      <c r="A125" s="28">
        <v>8.0127414017612892</v>
      </c>
      <c r="B125" s="11">
        <v>41738.041666666664</v>
      </c>
      <c r="C125" s="10">
        <v>33.950000000000003</v>
      </c>
      <c r="D125" s="10">
        <v>2.7</v>
      </c>
      <c r="F125" s="10">
        <f t="shared" si="10"/>
        <v>33.950000000000003</v>
      </c>
      <c r="G125" s="17">
        <f t="shared" si="5"/>
        <v>91.66500000000002</v>
      </c>
      <c r="H125" s="17">
        <v>44.7133294087255</v>
      </c>
      <c r="I125" s="28">
        <f t="shared" si="6"/>
        <v>12897.969879276361</v>
      </c>
      <c r="N125" s="11">
        <v>40845.041666666664</v>
      </c>
      <c r="O125" s="10">
        <v>42.835000000000001</v>
      </c>
      <c r="P125" s="10">
        <v>6.0175000000000001</v>
      </c>
    </row>
    <row r="126" spans="1:16" x14ac:dyDescent="0.25">
      <c r="A126" s="28">
        <v>8.0127414017612892</v>
      </c>
      <c r="B126" s="11">
        <v>41738.083333333336</v>
      </c>
      <c r="C126" s="10">
        <v>3.98</v>
      </c>
      <c r="D126" s="10">
        <v>4.87</v>
      </c>
      <c r="F126" s="10">
        <f t="shared" si="10"/>
        <v>3.98</v>
      </c>
      <c r="G126" s="17">
        <f t="shared" si="5"/>
        <v>19.3826</v>
      </c>
      <c r="H126" s="17">
        <v>44.344157326545798</v>
      </c>
      <c r="I126" s="28">
        <f t="shared" si="6"/>
        <v>1569.4744575335646</v>
      </c>
      <c r="N126" s="11">
        <v>40845.083333333336</v>
      </c>
      <c r="O126" s="10">
        <v>49.142499999999998</v>
      </c>
      <c r="P126" s="10">
        <v>3.9725000000000001</v>
      </c>
    </row>
    <row r="127" spans="1:16" x14ac:dyDescent="0.25">
      <c r="A127" s="28">
        <v>8.0127414017612892</v>
      </c>
      <c r="B127" s="11">
        <v>41738.125</v>
      </c>
      <c r="C127" s="10">
        <v>52.85</v>
      </c>
      <c r="D127" s="10">
        <v>0.6</v>
      </c>
      <c r="F127" s="10">
        <f t="shared" si="10"/>
        <v>52.85</v>
      </c>
      <c r="G127" s="17">
        <f t="shared" si="5"/>
        <v>31.71</v>
      </c>
      <c r="H127" s="17">
        <v>44.376069815025801</v>
      </c>
      <c r="I127" s="28">
        <f t="shared" si="6"/>
        <v>19046.168442349957</v>
      </c>
      <c r="N127" s="11">
        <v>40845.125</v>
      </c>
      <c r="O127" s="10">
        <v>31.295000000000002</v>
      </c>
      <c r="P127" s="10">
        <v>3.6</v>
      </c>
    </row>
    <row r="128" spans="1:16" x14ac:dyDescent="0.25">
      <c r="A128" s="28">
        <v>8.0127414017612892</v>
      </c>
      <c r="B128" s="11">
        <v>41738.166666666664</v>
      </c>
      <c r="C128" s="10">
        <v>31.09</v>
      </c>
      <c r="D128" s="10">
        <v>4.03</v>
      </c>
      <c r="F128" s="10">
        <f t="shared" si="10"/>
        <v>31.09</v>
      </c>
      <c r="G128" s="17">
        <f t="shared" si="5"/>
        <v>125.29270000000001</v>
      </c>
      <c r="H128" s="17">
        <v>44.855355592985802</v>
      </c>
      <c r="I128" s="28">
        <f t="shared" si="6"/>
        <v>12178.130607834921</v>
      </c>
      <c r="N128" s="11">
        <v>40845.166666666664</v>
      </c>
      <c r="O128" s="10">
        <v>65.197500000000005</v>
      </c>
      <c r="P128" s="10">
        <v>3.5575000000000001</v>
      </c>
    </row>
    <row r="129" spans="1:16" x14ac:dyDescent="0.25">
      <c r="A129" s="28">
        <v>8.0127414017612892</v>
      </c>
      <c r="B129" s="11">
        <v>41738.208333333336</v>
      </c>
      <c r="C129" s="10">
        <v>14.26</v>
      </c>
      <c r="D129" s="10">
        <v>9.6300000000000008</v>
      </c>
      <c r="F129" s="10">
        <f t="shared" si="10"/>
        <v>14.26</v>
      </c>
      <c r="G129" s="17">
        <f t="shared" si="5"/>
        <v>137.32380000000001</v>
      </c>
      <c r="H129" s="17">
        <v>45.541327135942197</v>
      </c>
      <c r="I129" s="28">
        <f t="shared" si="6"/>
        <v>6303.969209906315</v>
      </c>
      <c r="N129" s="11">
        <v>40845.208333333336</v>
      </c>
      <c r="O129" s="10">
        <v>49.42</v>
      </c>
      <c r="P129" s="10">
        <v>3.7574999999999998</v>
      </c>
    </row>
    <row r="130" spans="1:16" x14ac:dyDescent="0.25">
      <c r="A130" s="28">
        <v>8.0127414017612892</v>
      </c>
      <c r="B130" s="11">
        <v>41738.25</v>
      </c>
      <c r="C130" s="10">
        <v>41.07</v>
      </c>
      <c r="D130" s="10">
        <v>2.8</v>
      </c>
      <c r="F130" s="10">
        <f t="shared" si="10"/>
        <v>41.07</v>
      </c>
      <c r="G130" s="17">
        <f t="shared" si="5"/>
        <v>114.996</v>
      </c>
      <c r="H130" s="17">
        <v>46.537936618506798</v>
      </c>
      <c r="I130" s="28">
        <f t="shared" si="6"/>
        <v>16236.290473163375</v>
      </c>
      <c r="N130" s="11">
        <v>40845.25</v>
      </c>
      <c r="O130" s="10">
        <v>58.612499999999997</v>
      </c>
      <c r="P130" s="10">
        <v>5.95</v>
      </c>
    </row>
    <row r="131" spans="1:16" x14ac:dyDescent="0.25">
      <c r="A131" s="28">
        <v>8.0127414017612892</v>
      </c>
      <c r="B131" s="11">
        <v>41738.291666666664</v>
      </c>
      <c r="C131" s="10">
        <v>90.21</v>
      </c>
      <c r="D131" s="10">
        <v>0.03</v>
      </c>
      <c r="F131" s="10">
        <f t="shared" si="10"/>
        <v>90.21</v>
      </c>
      <c r="G131" s="17">
        <f t="shared" si="5"/>
        <v>2.7062999999999997</v>
      </c>
      <c r="H131" s="17">
        <v>48.347768802960097</v>
      </c>
      <c r="I131" s="28">
        <f t="shared" si="6"/>
        <v>34968.873686820851</v>
      </c>
      <c r="N131" s="11">
        <v>40845.291666666664</v>
      </c>
      <c r="O131" s="10">
        <v>37.99</v>
      </c>
      <c r="P131" s="10">
        <v>4.5599999999999996</v>
      </c>
    </row>
    <row r="132" spans="1:16" x14ac:dyDescent="0.25">
      <c r="A132" s="28">
        <v>8.0127414017612892</v>
      </c>
      <c r="B132" s="11">
        <v>41738.333333333336</v>
      </c>
      <c r="C132" s="10">
        <v>22.31</v>
      </c>
      <c r="D132" s="10">
        <v>5.27</v>
      </c>
      <c r="E132" s="10">
        <f t="shared" ref="E132:E143" si="11">C132</f>
        <v>22.31</v>
      </c>
      <c r="G132" s="17">
        <f t="shared" si="5"/>
        <v>117.57369999999999</v>
      </c>
      <c r="H132" s="17">
        <v>50.297264618042</v>
      </c>
      <c r="I132" s="28">
        <f t="shared" si="6"/>
        <v>9933.4409770815855</v>
      </c>
      <c r="N132" s="11">
        <v>40845.333333333336</v>
      </c>
      <c r="O132" s="10">
        <v>62.695</v>
      </c>
      <c r="P132" s="10">
        <v>5.62</v>
      </c>
    </row>
    <row r="133" spans="1:16" x14ac:dyDescent="0.25">
      <c r="A133" s="28">
        <v>8.0127414017612892</v>
      </c>
      <c r="B133" s="11">
        <v>41738.375</v>
      </c>
      <c r="C133" s="10">
        <v>32.81</v>
      </c>
      <c r="D133" s="10">
        <v>5.73</v>
      </c>
      <c r="E133" s="10">
        <f t="shared" si="11"/>
        <v>32.81</v>
      </c>
      <c r="G133" s="17">
        <f t="shared" ref="G133:G196" si="12">C133*D133</f>
        <v>188.00130000000001</v>
      </c>
      <c r="H133" s="17">
        <v>49.978471117780799</v>
      </c>
      <c r="I133" s="28">
        <f t="shared" ref="I133:I196" si="13">C133*(D133+H133)*A133</f>
        <v>14645.648168629445</v>
      </c>
      <c r="N133" s="11">
        <v>40845.375</v>
      </c>
      <c r="O133" s="10">
        <v>42.442500000000003</v>
      </c>
      <c r="P133" s="10">
        <v>4.6900000000000004</v>
      </c>
    </row>
    <row r="134" spans="1:16" x14ac:dyDescent="0.25">
      <c r="A134" s="28">
        <v>8.0127414017612892</v>
      </c>
      <c r="B134" s="11">
        <v>41738.416666666664</v>
      </c>
      <c r="C134" s="10">
        <v>68.319999999999993</v>
      </c>
      <c r="D134" s="10">
        <v>2.98</v>
      </c>
      <c r="E134" s="10">
        <f t="shared" si="11"/>
        <v>68.319999999999993</v>
      </c>
      <c r="G134" s="17">
        <f t="shared" si="12"/>
        <v>203.59359999999998</v>
      </c>
      <c r="H134" s="17">
        <v>49.595111565380499</v>
      </c>
      <c r="I134" s="28">
        <f t="shared" si="13"/>
        <v>28781.219221071213</v>
      </c>
      <c r="N134" s="11">
        <v>40845.416666666664</v>
      </c>
      <c r="O134" s="10">
        <v>57.36</v>
      </c>
      <c r="P134" s="10">
        <v>2.67</v>
      </c>
    </row>
    <row r="135" spans="1:16" x14ac:dyDescent="0.25">
      <c r="A135" s="28">
        <v>8.0127414017612892</v>
      </c>
      <c r="B135" s="11">
        <v>41738.458333333336</v>
      </c>
      <c r="C135" s="10">
        <v>87.69</v>
      </c>
      <c r="D135" s="10">
        <v>7.4</v>
      </c>
      <c r="E135" s="10">
        <f t="shared" si="11"/>
        <v>87.69</v>
      </c>
      <c r="G135" s="17">
        <f t="shared" si="12"/>
        <v>648.90600000000006</v>
      </c>
      <c r="H135" s="17">
        <v>48.879952355863601</v>
      </c>
      <c r="I135" s="28">
        <f t="shared" si="13"/>
        <v>39544.393402783724</v>
      </c>
      <c r="N135" s="11">
        <v>40845.458333333336</v>
      </c>
      <c r="O135" s="10">
        <v>50.7</v>
      </c>
      <c r="P135" s="10">
        <v>5.6375000000000002</v>
      </c>
    </row>
    <row r="136" spans="1:16" x14ac:dyDescent="0.25">
      <c r="A136" s="28">
        <v>8.0127414017612892</v>
      </c>
      <c r="B136" s="11">
        <v>41738.5</v>
      </c>
      <c r="C136" s="10">
        <v>92.68</v>
      </c>
      <c r="D136" s="10">
        <v>1.66</v>
      </c>
      <c r="E136" s="10">
        <f t="shared" si="11"/>
        <v>92.68</v>
      </c>
      <c r="G136" s="17">
        <f t="shared" si="12"/>
        <v>153.84880000000001</v>
      </c>
      <c r="H136" s="17">
        <v>48.1534655326044</v>
      </c>
      <c r="I136" s="28">
        <f t="shared" si="13"/>
        <v>36992.519266718409</v>
      </c>
      <c r="N136" s="11">
        <v>40845.5</v>
      </c>
      <c r="O136" s="10">
        <v>52.325000000000003</v>
      </c>
      <c r="P136" s="10">
        <v>8.15</v>
      </c>
    </row>
    <row r="137" spans="1:16" x14ac:dyDescent="0.25">
      <c r="A137" s="28">
        <v>8.0127414017612892</v>
      </c>
      <c r="B137" s="11">
        <v>41738.541666666664</v>
      </c>
      <c r="C137" s="10">
        <v>55.84</v>
      </c>
      <c r="D137" s="10">
        <v>5.57</v>
      </c>
      <c r="E137" s="10">
        <f t="shared" si="11"/>
        <v>55.84</v>
      </c>
      <c r="G137" s="17">
        <f t="shared" si="12"/>
        <v>311.02880000000005</v>
      </c>
      <c r="H137" s="17">
        <v>47.807678236792199</v>
      </c>
      <c r="I137" s="28">
        <f t="shared" si="13"/>
        <v>23882.853565744845</v>
      </c>
      <c r="N137" s="11">
        <v>40845.541666666664</v>
      </c>
      <c r="O137" s="10">
        <v>63.342500000000001</v>
      </c>
      <c r="P137" s="10">
        <v>7.4625000000000004</v>
      </c>
    </row>
    <row r="138" spans="1:16" x14ac:dyDescent="0.25">
      <c r="A138" s="28">
        <v>8.0127414017612892</v>
      </c>
      <c r="B138" s="11">
        <v>41738.583333333336</v>
      </c>
      <c r="C138" s="10">
        <v>20.45</v>
      </c>
      <c r="D138" s="10">
        <v>6.2</v>
      </c>
      <c r="E138" s="10">
        <f t="shared" si="11"/>
        <v>20.45</v>
      </c>
      <c r="G138" s="17">
        <f t="shared" si="12"/>
        <v>126.79</v>
      </c>
      <c r="H138" s="17">
        <v>47.346629771102002</v>
      </c>
      <c r="I138" s="28">
        <f t="shared" si="13"/>
        <v>8774.1808296151157</v>
      </c>
      <c r="N138" s="11">
        <v>40845.583333333336</v>
      </c>
      <c r="O138" s="10">
        <v>35.067500000000003</v>
      </c>
      <c r="P138" s="10">
        <v>6.9749999999999996</v>
      </c>
    </row>
    <row r="139" spans="1:16" x14ac:dyDescent="0.25">
      <c r="A139" s="28">
        <v>8.0127414017612892</v>
      </c>
      <c r="B139" s="11">
        <v>41738.625</v>
      </c>
      <c r="C139" s="10">
        <v>13.39</v>
      </c>
      <c r="D139" s="10">
        <v>6.83</v>
      </c>
      <c r="E139" s="10">
        <f t="shared" si="11"/>
        <v>13.39</v>
      </c>
      <c r="G139" s="17">
        <f t="shared" si="12"/>
        <v>91.453699999999998</v>
      </c>
      <c r="H139" s="17">
        <v>46.803238647005003</v>
      </c>
      <c r="I139" s="28">
        <f t="shared" si="13"/>
        <v>5754.3427496349941</v>
      </c>
      <c r="N139" s="11">
        <v>40845.625</v>
      </c>
      <c r="O139" s="10">
        <v>67.232500000000002</v>
      </c>
      <c r="P139" s="10">
        <v>6.14</v>
      </c>
    </row>
    <row r="140" spans="1:16" x14ac:dyDescent="0.25">
      <c r="A140" s="28">
        <v>8.0127414017612892</v>
      </c>
      <c r="B140" s="11">
        <v>41738.666666666664</v>
      </c>
      <c r="C140" s="10">
        <v>0.77</v>
      </c>
      <c r="D140" s="10">
        <v>5.34</v>
      </c>
      <c r="E140" s="10">
        <f t="shared" si="11"/>
        <v>0.77</v>
      </c>
      <c r="G140" s="17">
        <f t="shared" si="12"/>
        <v>4.1117999999999997</v>
      </c>
      <c r="H140" s="17">
        <v>46.204428746767803</v>
      </c>
      <c r="I140" s="28">
        <f t="shared" si="13"/>
        <v>318.0193772520081</v>
      </c>
      <c r="N140" s="11">
        <v>40845.666666666664</v>
      </c>
      <c r="O140" s="10">
        <v>76.825000000000003</v>
      </c>
      <c r="P140" s="10">
        <v>5.8949999999999996</v>
      </c>
    </row>
    <row r="141" spans="1:16" x14ac:dyDescent="0.25">
      <c r="A141" s="28">
        <v>8.0127414017612892</v>
      </c>
      <c r="B141" s="11">
        <v>41738.708333333336</v>
      </c>
      <c r="C141" s="10">
        <v>38.299999999999997</v>
      </c>
      <c r="D141" s="10">
        <v>10</v>
      </c>
      <c r="E141" s="10">
        <f t="shared" si="11"/>
        <v>38.299999999999997</v>
      </c>
      <c r="G141" s="17">
        <f t="shared" si="12"/>
        <v>383</v>
      </c>
      <c r="H141" s="17">
        <v>46.190912672535802</v>
      </c>
      <c r="I141" s="28">
        <f t="shared" si="13"/>
        <v>17244.316565923462</v>
      </c>
      <c r="N141" s="11">
        <v>40845.708333333336</v>
      </c>
      <c r="O141" s="10">
        <v>67.697500000000005</v>
      </c>
      <c r="P141" s="10">
        <v>6.1875</v>
      </c>
    </row>
    <row r="142" spans="1:16" x14ac:dyDescent="0.25">
      <c r="A142" s="28">
        <v>8.0127414017612892</v>
      </c>
      <c r="B142" s="11">
        <v>41738.75</v>
      </c>
      <c r="C142" s="10">
        <v>8.74</v>
      </c>
      <c r="D142" s="10">
        <v>1.91</v>
      </c>
      <c r="E142" s="10">
        <f t="shared" si="11"/>
        <v>8.74</v>
      </c>
      <c r="G142" s="17">
        <f t="shared" si="12"/>
        <v>16.6934</v>
      </c>
      <c r="H142" s="17">
        <v>46.247309344145997</v>
      </c>
      <c r="I142" s="28">
        <f t="shared" si="13"/>
        <v>3372.5218601547708</v>
      </c>
      <c r="N142" s="11">
        <v>40845.75</v>
      </c>
      <c r="O142" s="10">
        <v>56.814999999999998</v>
      </c>
      <c r="P142" s="10">
        <v>6.2050000000000001</v>
      </c>
    </row>
    <row r="143" spans="1:16" x14ac:dyDescent="0.25">
      <c r="A143" s="28">
        <v>8.0127414017612892</v>
      </c>
      <c r="B143" s="11">
        <v>41738.791666666664</v>
      </c>
      <c r="C143" s="10">
        <v>41.21</v>
      </c>
      <c r="D143" s="10">
        <v>4.66</v>
      </c>
      <c r="E143" s="10">
        <f t="shared" si="11"/>
        <v>41.21</v>
      </c>
      <c r="G143" s="17">
        <f t="shared" si="12"/>
        <v>192.0386</v>
      </c>
      <c r="H143" s="17">
        <v>46.478082987568897</v>
      </c>
      <c r="I143" s="28">
        <f t="shared" si="13"/>
        <v>16886.054434508966</v>
      </c>
      <c r="N143" s="11">
        <v>40845.791666666664</v>
      </c>
      <c r="O143" s="10">
        <v>17.227499999999999</v>
      </c>
      <c r="P143" s="10">
        <v>4.5525000000000002</v>
      </c>
    </row>
    <row r="144" spans="1:16" x14ac:dyDescent="0.25">
      <c r="A144" s="28">
        <v>8.0127414017612892</v>
      </c>
      <c r="B144" s="11">
        <v>41738.833333333336</v>
      </c>
      <c r="C144" s="10">
        <v>95.69</v>
      </c>
      <c r="D144" s="10">
        <v>3.89</v>
      </c>
      <c r="F144" s="10">
        <f t="shared" ref="F144:F155" si="14">C144</f>
        <v>95.69</v>
      </c>
      <c r="G144" s="17">
        <f t="shared" si="12"/>
        <v>372.23410000000001</v>
      </c>
      <c r="H144" s="17">
        <v>47.311751315111501</v>
      </c>
      <c r="I144" s="28">
        <f t="shared" si="13"/>
        <v>39258.391108399192</v>
      </c>
      <c r="N144" s="11">
        <v>40845.833333333336</v>
      </c>
      <c r="O144" s="10">
        <v>26.945</v>
      </c>
      <c r="P144" s="10">
        <v>4.3425000000000002</v>
      </c>
    </row>
    <row r="145" spans="1:16" x14ac:dyDescent="0.25">
      <c r="A145" s="28">
        <v>8.0127414017612892</v>
      </c>
      <c r="B145" s="11">
        <v>41738.875</v>
      </c>
      <c r="C145" s="10">
        <v>39.24</v>
      </c>
      <c r="D145" s="10">
        <v>0.51</v>
      </c>
      <c r="F145" s="10">
        <f t="shared" si="14"/>
        <v>39.24</v>
      </c>
      <c r="G145" s="17">
        <f t="shared" si="12"/>
        <v>20.012400000000003</v>
      </c>
      <c r="H145" s="17">
        <v>46.9883026188147</v>
      </c>
      <c r="I145" s="28">
        <f t="shared" si="13"/>
        <v>14934.415008197086</v>
      </c>
      <c r="N145" s="11">
        <v>40845.875</v>
      </c>
      <c r="O145" s="10">
        <v>20.692499999999999</v>
      </c>
      <c r="P145" s="10">
        <v>6.26</v>
      </c>
    </row>
    <row r="146" spans="1:16" x14ac:dyDescent="0.25">
      <c r="A146" s="28">
        <v>8.0127414017612892</v>
      </c>
      <c r="B146" s="11">
        <v>41738.916666666664</v>
      </c>
      <c r="C146" s="10">
        <v>46.53</v>
      </c>
      <c r="D146" s="10">
        <v>6.15</v>
      </c>
      <c r="F146" s="10">
        <f t="shared" si="14"/>
        <v>46.53</v>
      </c>
      <c r="G146" s="17">
        <f t="shared" si="12"/>
        <v>286.15950000000004</v>
      </c>
      <c r="H146" s="17">
        <v>46.358473095586596</v>
      </c>
      <c r="I146" s="28">
        <f t="shared" si="13"/>
        <v>19576.884063196299</v>
      </c>
      <c r="N146" s="11">
        <v>40845.916666666664</v>
      </c>
      <c r="O146" s="10">
        <v>65.28</v>
      </c>
      <c r="P146" s="10">
        <v>6.1124999999999998</v>
      </c>
    </row>
    <row r="147" spans="1:16" x14ac:dyDescent="0.25">
      <c r="A147" s="28">
        <v>8.0127414017612892</v>
      </c>
      <c r="B147" s="11">
        <v>41738.958333333336</v>
      </c>
      <c r="C147" s="10">
        <v>42.97</v>
      </c>
      <c r="D147" s="10">
        <v>1.04</v>
      </c>
      <c r="F147" s="10">
        <f t="shared" si="14"/>
        <v>42.97</v>
      </c>
      <c r="G147" s="17">
        <f t="shared" si="12"/>
        <v>44.688800000000001</v>
      </c>
      <c r="H147" s="17">
        <v>45.539975595247299</v>
      </c>
      <c r="I147" s="28">
        <f t="shared" si="13"/>
        <v>16037.834855669591</v>
      </c>
      <c r="N147" s="11">
        <v>40845.958333333336</v>
      </c>
      <c r="O147" s="10">
        <v>30.732500000000002</v>
      </c>
      <c r="P147" s="10">
        <v>6.2850000000000001</v>
      </c>
    </row>
    <row r="148" spans="1:16" x14ac:dyDescent="0.25">
      <c r="A148" s="28">
        <v>8.0130575778468707</v>
      </c>
      <c r="B148" s="16">
        <v>41739</v>
      </c>
      <c r="C148" s="10">
        <v>96.06</v>
      </c>
      <c r="D148" s="10">
        <v>8.51</v>
      </c>
      <c r="F148" s="10">
        <f t="shared" si="14"/>
        <v>96.06</v>
      </c>
      <c r="G148" s="17">
        <f t="shared" si="12"/>
        <v>817.47059999999999</v>
      </c>
      <c r="H148" s="17">
        <v>45.536000909161601</v>
      </c>
      <c r="I148" s="28">
        <f t="shared" si="13"/>
        <v>41601.061268225967</v>
      </c>
      <c r="N148" s="16">
        <v>40846</v>
      </c>
      <c r="O148" s="10">
        <v>42.075000000000003</v>
      </c>
      <c r="P148" s="10">
        <v>3.8250000000000002</v>
      </c>
    </row>
    <row r="149" spans="1:16" x14ac:dyDescent="0.25">
      <c r="A149" s="28">
        <v>8.0130575778468707</v>
      </c>
      <c r="B149" s="11">
        <v>41739.041666666664</v>
      </c>
      <c r="C149" s="10">
        <v>96.22</v>
      </c>
      <c r="D149" s="10">
        <v>6.66</v>
      </c>
      <c r="F149" s="10">
        <f t="shared" si="14"/>
        <v>96.22</v>
      </c>
      <c r="G149" s="17">
        <f t="shared" si="12"/>
        <v>640.8252</v>
      </c>
      <c r="H149" s="17">
        <v>45.085360407161197</v>
      </c>
      <c r="I149" s="28">
        <f t="shared" si="13"/>
        <v>39896.521505098346</v>
      </c>
      <c r="N149" s="11">
        <v>40846.041666666664</v>
      </c>
      <c r="O149" s="10">
        <v>51.752499999999998</v>
      </c>
      <c r="P149" s="10">
        <v>3.1775000000000002</v>
      </c>
    </row>
    <row r="150" spans="1:16" x14ac:dyDescent="0.25">
      <c r="A150" s="28">
        <v>8.0130575778468707</v>
      </c>
      <c r="B150" s="11">
        <v>41739.083333333336</v>
      </c>
      <c r="C150" s="10">
        <v>6.7</v>
      </c>
      <c r="D150" s="10">
        <v>4.13</v>
      </c>
      <c r="F150" s="10">
        <f t="shared" si="14"/>
        <v>6.7</v>
      </c>
      <c r="G150" s="17">
        <f t="shared" si="12"/>
        <v>27.670999999999999</v>
      </c>
      <c r="H150" s="17">
        <v>44.748065905763902</v>
      </c>
      <c r="I150" s="28">
        <f t="shared" si="13"/>
        <v>2624.1404678577574</v>
      </c>
      <c r="N150" s="11">
        <v>40846.083333333336</v>
      </c>
      <c r="O150" s="10">
        <v>42.835000000000001</v>
      </c>
      <c r="P150" s="10">
        <v>6.0175000000000001</v>
      </c>
    </row>
    <row r="151" spans="1:16" x14ac:dyDescent="0.25">
      <c r="A151" s="28">
        <v>8.0130575778468707</v>
      </c>
      <c r="B151" s="11">
        <v>41739.125</v>
      </c>
      <c r="C151" s="10">
        <v>85.88</v>
      </c>
      <c r="D151" s="10">
        <v>8.0399999999999991</v>
      </c>
      <c r="F151" s="10">
        <f t="shared" si="14"/>
        <v>85.88</v>
      </c>
      <c r="G151" s="17">
        <f t="shared" si="12"/>
        <v>690.47519999999986</v>
      </c>
      <c r="H151" s="17">
        <v>44.706804671977402</v>
      </c>
      <c r="I151" s="28">
        <f t="shared" si="13"/>
        <v>36298.314146077682</v>
      </c>
      <c r="N151" s="11">
        <v>40846.083333333336</v>
      </c>
      <c r="O151" s="10">
        <v>42.835000000000001</v>
      </c>
      <c r="P151" s="10">
        <v>6.0175000000000001</v>
      </c>
    </row>
    <row r="152" spans="1:16" x14ac:dyDescent="0.25">
      <c r="A152" s="28">
        <v>8.0130575778468707</v>
      </c>
      <c r="B152" s="11">
        <v>41739.166666666664</v>
      </c>
      <c r="C152" s="10">
        <v>87.23</v>
      </c>
      <c r="D152" s="10">
        <v>1.22</v>
      </c>
      <c r="F152" s="10">
        <f t="shared" si="14"/>
        <v>87.23</v>
      </c>
      <c r="G152" s="17">
        <f t="shared" si="12"/>
        <v>106.42060000000001</v>
      </c>
      <c r="H152" s="17">
        <v>45.137571671571401</v>
      </c>
      <c r="I152" s="28">
        <f t="shared" si="13"/>
        <v>32402.969669615322</v>
      </c>
      <c r="N152" s="11">
        <v>40846.125</v>
      </c>
      <c r="O152" s="10">
        <v>49.142499999999998</v>
      </c>
      <c r="P152" s="10">
        <v>3.9725000000000001</v>
      </c>
    </row>
    <row r="153" spans="1:16" x14ac:dyDescent="0.25">
      <c r="A153" s="28">
        <v>8.0130575778468707</v>
      </c>
      <c r="B153" s="11">
        <v>41739.208333333336</v>
      </c>
      <c r="C153" s="10">
        <v>93.58</v>
      </c>
      <c r="D153" s="10">
        <v>5.39</v>
      </c>
      <c r="F153" s="10">
        <f t="shared" si="14"/>
        <v>93.58</v>
      </c>
      <c r="G153" s="17">
        <f t="shared" si="12"/>
        <v>504.39619999999996</v>
      </c>
      <c r="H153" s="17">
        <v>45.787236409048802</v>
      </c>
      <c r="I153" s="28">
        <f t="shared" si="13"/>
        <v>38375.861170305463</v>
      </c>
      <c r="N153" s="11">
        <v>40846.166666666664</v>
      </c>
      <c r="O153" s="10">
        <v>31.295000000000002</v>
      </c>
      <c r="P153" s="10">
        <v>3.6</v>
      </c>
    </row>
    <row r="154" spans="1:16" x14ac:dyDescent="0.25">
      <c r="A154" s="28">
        <v>8.0130575778468707</v>
      </c>
      <c r="B154" s="11">
        <v>41739.25</v>
      </c>
      <c r="C154" s="10">
        <v>86.67</v>
      </c>
      <c r="D154" s="10">
        <v>5.83</v>
      </c>
      <c r="F154" s="10">
        <f t="shared" si="14"/>
        <v>86.67</v>
      </c>
      <c r="G154" s="17">
        <f t="shared" si="12"/>
        <v>505.28610000000003</v>
      </c>
      <c r="H154" s="17">
        <v>46.7707658896448</v>
      </c>
      <c r="I154" s="28">
        <f t="shared" si="13"/>
        <v>36530.79533830822</v>
      </c>
      <c r="N154" s="11">
        <v>40846.208333333336</v>
      </c>
      <c r="O154" s="10">
        <v>65.197500000000005</v>
      </c>
      <c r="P154" s="10">
        <v>3.5575000000000001</v>
      </c>
    </row>
    <row r="155" spans="1:16" x14ac:dyDescent="0.25">
      <c r="A155" s="28">
        <v>8.0130575778468707</v>
      </c>
      <c r="B155" s="11">
        <v>41739.291666666664</v>
      </c>
      <c r="C155" s="10">
        <v>81.45</v>
      </c>
      <c r="D155" s="10">
        <v>2.0499999999999998</v>
      </c>
      <c r="F155" s="10">
        <f t="shared" si="14"/>
        <v>81.45</v>
      </c>
      <c r="G155" s="17">
        <f t="shared" si="12"/>
        <v>166.9725</v>
      </c>
      <c r="H155" s="17">
        <v>48.293478171350898</v>
      </c>
      <c r="I155" s="28">
        <f t="shared" si="13"/>
        <v>32857.352664910308</v>
      </c>
      <c r="N155" s="11">
        <v>40846.25</v>
      </c>
      <c r="O155" s="10">
        <v>49.42</v>
      </c>
      <c r="P155" s="10">
        <v>3.7574999999999998</v>
      </c>
    </row>
    <row r="156" spans="1:16" x14ac:dyDescent="0.25">
      <c r="A156" s="28">
        <v>8.0130575778468707</v>
      </c>
      <c r="B156" s="11">
        <v>41739.333333333336</v>
      </c>
      <c r="C156" s="10">
        <v>38.69</v>
      </c>
      <c r="D156" s="10">
        <v>2.04</v>
      </c>
      <c r="E156" s="10">
        <f t="shared" ref="E156:E167" si="15">C156</f>
        <v>38.69</v>
      </c>
      <c r="G156" s="17">
        <f t="shared" si="12"/>
        <v>78.927599999999998</v>
      </c>
      <c r="H156" s="17">
        <v>49.944377977301599</v>
      </c>
      <c r="I156" s="28">
        <f t="shared" si="13"/>
        <v>16116.46705904322</v>
      </c>
      <c r="N156" s="11">
        <v>40846.291666666664</v>
      </c>
      <c r="O156" s="10">
        <v>58.612499999999997</v>
      </c>
      <c r="P156" s="10">
        <v>5.95</v>
      </c>
    </row>
    <row r="157" spans="1:16" x14ac:dyDescent="0.25">
      <c r="A157" s="28">
        <v>8.0130575778468707</v>
      </c>
      <c r="B157" s="11">
        <v>41739.375</v>
      </c>
      <c r="C157" s="10">
        <v>33.35</v>
      </c>
      <c r="D157" s="10">
        <v>7.55</v>
      </c>
      <c r="E157" s="10">
        <f t="shared" si="15"/>
        <v>33.35</v>
      </c>
      <c r="G157" s="17">
        <f t="shared" si="12"/>
        <v>251.79250000000002</v>
      </c>
      <c r="H157" s="17">
        <v>49.650453467449097</v>
      </c>
      <c r="I157" s="28">
        <f t="shared" si="13"/>
        <v>15285.990079239236</v>
      </c>
      <c r="N157" s="11">
        <v>40846.333333333336</v>
      </c>
      <c r="O157" s="10">
        <v>37.99</v>
      </c>
      <c r="P157" s="10">
        <v>4.5599999999999996</v>
      </c>
    </row>
    <row r="158" spans="1:16" x14ac:dyDescent="0.25">
      <c r="A158" s="28">
        <v>8.0130575778468707</v>
      </c>
      <c r="B158" s="11">
        <v>41739.416666666664</v>
      </c>
      <c r="C158" s="10">
        <v>19.32</v>
      </c>
      <c r="D158" s="10">
        <v>9.58</v>
      </c>
      <c r="E158" s="10">
        <f t="shared" si="15"/>
        <v>19.32</v>
      </c>
      <c r="G158" s="17">
        <f t="shared" si="12"/>
        <v>185.0856</v>
      </c>
      <c r="H158" s="17">
        <v>49.258079228278802</v>
      </c>
      <c r="I158" s="28">
        <f t="shared" si="13"/>
        <v>9108.8567492165239</v>
      </c>
      <c r="N158" s="11">
        <v>40846.375</v>
      </c>
      <c r="O158" s="10">
        <v>66.454999999999998</v>
      </c>
      <c r="P158" s="10">
        <v>5.9749999999999996</v>
      </c>
    </row>
    <row r="159" spans="1:16" x14ac:dyDescent="0.25">
      <c r="A159" s="28">
        <v>8.0130575778468707</v>
      </c>
      <c r="B159" s="11">
        <v>41739.458333333336</v>
      </c>
      <c r="C159" s="10">
        <v>93.15</v>
      </c>
      <c r="D159" s="10">
        <v>1.26</v>
      </c>
      <c r="E159" s="10">
        <f t="shared" si="15"/>
        <v>93.15</v>
      </c>
      <c r="G159" s="17">
        <f t="shared" si="12"/>
        <v>117.36900000000001</v>
      </c>
      <c r="H159" s="17">
        <v>48.536293400138902</v>
      </c>
      <c r="I159" s="28">
        <f t="shared" si="13"/>
        <v>37168.765739543036</v>
      </c>
      <c r="N159" s="11">
        <v>40846.416666666664</v>
      </c>
      <c r="O159" s="10">
        <v>49.21</v>
      </c>
      <c r="P159" s="10">
        <v>4.28</v>
      </c>
    </row>
    <row r="160" spans="1:16" x14ac:dyDescent="0.25">
      <c r="A160" s="28">
        <v>8.0130575778468707</v>
      </c>
      <c r="B160" s="11">
        <v>41739.5</v>
      </c>
      <c r="C160" s="10">
        <v>76.28</v>
      </c>
      <c r="D160" s="10">
        <v>7.9</v>
      </c>
      <c r="E160" s="10">
        <f t="shared" si="15"/>
        <v>76.28</v>
      </c>
      <c r="G160" s="17">
        <f t="shared" si="12"/>
        <v>602.61200000000008</v>
      </c>
      <c r="H160" s="17">
        <v>48.010838700857597</v>
      </c>
      <c r="I160" s="28">
        <f t="shared" si="13"/>
        <v>34174.719195437749</v>
      </c>
      <c r="N160" s="11">
        <v>40846.458333333336</v>
      </c>
      <c r="O160" s="10">
        <v>37.14</v>
      </c>
      <c r="P160" s="10">
        <v>2.3025000000000002</v>
      </c>
    </row>
    <row r="161" spans="1:16" x14ac:dyDescent="0.25">
      <c r="A161" s="28">
        <v>8.0130575778468707</v>
      </c>
      <c r="B161" s="11">
        <v>41739.541666666664</v>
      </c>
      <c r="C161" s="10">
        <v>6.81</v>
      </c>
      <c r="D161" s="10">
        <v>6.98</v>
      </c>
      <c r="E161" s="10">
        <f t="shared" si="15"/>
        <v>6.81</v>
      </c>
      <c r="G161" s="17">
        <f t="shared" si="12"/>
        <v>47.533799999999999</v>
      </c>
      <c r="H161" s="17">
        <v>47.770850110625801</v>
      </c>
      <c r="I161" s="28">
        <f t="shared" si="13"/>
        <v>2987.6948748767813</v>
      </c>
      <c r="N161" s="11">
        <v>40846.5</v>
      </c>
      <c r="O161" s="10">
        <v>69.282499999999999</v>
      </c>
      <c r="P161" s="10">
        <v>6.915</v>
      </c>
    </row>
    <row r="162" spans="1:16" x14ac:dyDescent="0.25">
      <c r="A162" s="28">
        <v>8.0130575778468707</v>
      </c>
      <c r="B162" s="11">
        <v>41739.583333333336</v>
      </c>
      <c r="C162" s="10">
        <v>46.58</v>
      </c>
      <c r="D162" s="10">
        <v>2.98</v>
      </c>
      <c r="E162" s="10">
        <f t="shared" si="15"/>
        <v>46.58</v>
      </c>
      <c r="G162" s="17">
        <f t="shared" si="12"/>
        <v>138.80840000000001</v>
      </c>
      <c r="H162" s="17">
        <v>47.406889685870901</v>
      </c>
      <c r="I162" s="28">
        <f t="shared" si="13"/>
        <v>18806.81698615757</v>
      </c>
      <c r="N162" s="11">
        <v>40846.541666666664</v>
      </c>
      <c r="O162" s="10">
        <v>34.965000000000003</v>
      </c>
      <c r="P162" s="10">
        <v>8.61</v>
      </c>
    </row>
    <row r="163" spans="1:16" x14ac:dyDescent="0.25">
      <c r="A163" s="28">
        <v>8.0130575778468707</v>
      </c>
      <c r="B163" s="11">
        <v>41739.625</v>
      </c>
      <c r="C163" s="10">
        <v>27.83</v>
      </c>
      <c r="D163" s="10">
        <v>5.7</v>
      </c>
      <c r="E163" s="10">
        <f t="shared" si="15"/>
        <v>27.83</v>
      </c>
      <c r="G163" s="17">
        <f t="shared" si="12"/>
        <v>158.631</v>
      </c>
      <c r="H163" s="17">
        <v>46.868305673489303</v>
      </c>
      <c r="I163" s="28">
        <f t="shared" si="13"/>
        <v>11722.910497460316</v>
      </c>
      <c r="N163" s="11">
        <v>40846.583333333336</v>
      </c>
      <c r="O163" s="10">
        <v>61.78</v>
      </c>
      <c r="P163" s="10">
        <v>7.5324999999999998</v>
      </c>
    </row>
    <row r="164" spans="1:16" x14ac:dyDescent="0.25">
      <c r="A164" s="28">
        <v>8.0130575778468707</v>
      </c>
      <c r="B164" s="11">
        <v>41739.666666666664</v>
      </c>
      <c r="C164" s="10">
        <v>49.28</v>
      </c>
      <c r="D164" s="10">
        <v>9.7899999999999991</v>
      </c>
      <c r="E164" s="10">
        <f t="shared" si="15"/>
        <v>49.28</v>
      </c>
      <c r="G164" s="17">
        <f t="shared" si="12"/>
        <v>482.45119999999997</v>
      </c>
      <c r="H164" s="17">
        <v>46.291068635312897</v>
      </c>
      <c r="I164" s="28">
        <f t="shared" si="13"/>
        <v>22145.487401055823</v>
      </c>
      <c r="N164" s="11">
        <v>40846.625</v>
      </c>
      <c r="O164" s="10">
        <v>40.524999999999999</v>
      </c>
      <c r="P164" s="10">
        <v>6.4974999999999996</v>
      </c>
    </row>
    <row r="165" spans="1:16" x14ac:dyDescent="0.25">
      <c r="A165" s="28">
        <v>8.0130575778468707</v>
      </c>
      <c r="B165" s="11">
        <v>41739.708333333336</v>
      </c>
      <c r="C165" s="10">
        <v>92.34</v>
      </c>
      <c r="D165" s="10">
        <v>7.75</v>
      </c>
      <c r="E165" s="10">
        <f t="shared" si="15"/>
        <v>92.34</v>
      </c>
      <c r="G165" s="17">
        <f t="shared" si="12"/>
        <v>715.63499999999999</v>
      </c>
      <c r="H165" s="17">
        <v>46.268459814013603</v>
      </c>
      <c r="I165" s="28">
        <f t="shared" si="13"/>
        <v>39969.648675356591</v>
      </c>
      <c r="N165" s="11">
        <v>40846.666666666664</v>
      </c>
      <c r="O165" s="10">
        <v>82.332499999999996</v>
      </c>
      <c r="P165" s="10">
        <v>4.17</v>
      </c>
    </row>
    <row r="166" spans="1:16" x14ac:dyDescent="0.25">
      <c r="A166" s="28">
        <v>8.0130575778468707</v>
      </c>
      <c r="B166" s="11">
        <v>41739.75</v>
      </c>
      <c r="C166" s="10">
        <v>33.130000000000003</v>
      </c>
      <c r="D166" s="10">
        <v>6.89</v>
      </c>
      <c r="E166" s="10">
        <f t="shared" si="15"/>
        <v>33.130000000000003</v>
      </c>
      <c r="G166" s="17">
        <f t="shared" si="12"/>
        <v>228.26570000000001</v>
      </c>
      <c r="H166" s="17">
        <v>46.380218332439902</v>
      </c>
      <c r="I166" s="28">
        <f t="shared" si="13"/>
        <v>14141.783232985092</v>
      </c>
      <c r="N166" s="11">
        <v>40846.708333333336</v>
      </c>
      <c r="O166" s="10">
        <v>59.274999999999999</v>
      </c>
      <c r="P166" s="10">
        <v>7.6875</v>
      </c>
    </row>
    <row r="167" spans="1:16" x14ac:dyDescent="0.25">
      <c r="A167" s="28">
        <v>8.0130575778468707</v>
      </c>
      <c r="B167" s="11">
        <v>41739.791666666664</v>
      </c>
      <c r="C167" s="10">
        <v>13.96</v>
      </c>
      <c r="D167" s="10">
        <v>4.9400000000000004</v>
      </c>
      <c r="E167" s="10">
        <f t="shared" si="15"/>
        <v>13.96</v>
      </c>
      <c r="G167" s="17">
        <f t="shared" si="12"/>
        <v>68.962400000000017</v>
      </c>
      <c r="H167" s="17">
        <v>46.636703716786101</v>
      </c>
      <c r="I167" s="28">
        <f t="shared" si="13"/>
        <v>5769.4878679518542</v>
      </c>
      <c r="N167" s="11">
        <v>40846.75</v>
      </c>
      <c r="O167" s="10">
        <v>74.3</v>
      </c>
      <c r="P167" s="10">
        <v>5.7575000000000003</v>
      </c>
    </row>
    <row r="168" spans="1:16" x14ac:dyDescent="0.25">
      <c r="A168" s="28">
        <v>8.0130575778468707</v>
      </c>
      <c r="B168" s="11">
        <v>41739.833333333336</v>
      </c>
      <c r="C168" s="10">
        <v>41.15</v>
      </c>
      <c r="D168" s="10">
        <v>0.47</v>
      </c>
      <c r="F168" s="10">
        <f t="shared" ref="F168:F179" si="16">C168</f>
        <v>41.15</v>
      </c>
      <c r="G168" s="17">
        <f t="shared" si="12"/>
        <v>19.340499999999999</v>
      </c>
      <c r="H168" s="17">
        <v>47.187188448743399</v>
      </c>
      <c r="I168" s="28">
        <f t="shared" si="13"/>
        <v>15714.353565816977</v>
      </c>
      <c r="N168" s="11">
        <v>40846.791666666664</v>
      </c>
      <c r="O168" s="10">
        <v>43.22</v>
      </c>
      <c r="P168" s="10">
        <v>5.7774999999999999</v>
      </c>
    </row>
    <row r="169" spans="1:16" x14ac:dyDescent="0.25">
      <c r="A169" s="28">
        <v>8.0130575778468707</v>
      </c>
      <c r="B169" s="11">
        <v>41739.875</v>
      </c>
      <c r="C169" s="10">
        <v>98.49</v>
      </c>
      <c r="D169" s="10">
        <v>7.33</v>
      </c>
      <c r="F169" s="10">
        <f t="shared" si="16"/>
        <v>98.49</v>
      </c>
      <c r="G169" s="17">
        <f t="shared" si="12"/>
        <v>721.93169999999998</v>
      </c>
      <c r="H169" s="17">
        <v>47.056206729637204</v>
      </c>
      <c r="I169" s="28">
        <f t="shared" si="13"/>
        <v>42921.922889519032</v>
      </c>
      <c r="N169" s="11">
        <v>40846.833333333336</v>
      </c>
      <c r="O169" s="10">
        <v>17.6175</v>
      </c>
      <c r="P169" s="10">
        <v>3.7275</v>
      </c>
    </row>
    <row r="170" spans="1:16" x14ac:dyDescent="0.25">
      <c r="A170" s="28">
        <v>8.0130575778468707</v>
      </c>
      <c r="B170" s="11">
        <v>41739.916666666664</v>
      </c>
      <c r="C170" s="10">
        <v>88.27</v>
      </c>
      <c r="D170" s="10">
        <v>3.87</v>
      </c>
      <c r="F170" s="10">
        <f t="shared" si="16"/>
        <v>88.27</v>
      </c>
      <c r="G170" s="17">
        <f t="shared" si="12"/>
        <v>341.60489999999999</v>
      </c>
      <c r="H170" s="17">
        <v>46.366147823505401</v>
      </c>
      <c r="I170" s="28">
        <f t="shared" si="13"/>
        <v>35532.659949059569</v>
      </c>
      <c r="N170" s="11">
        <v>40846.875</v>
      </c>
      <c r="O170" s="10">
        <v>34.655000000000001</v>
      </c>
      <c r="P170" s="10">
        <v>5.4</v>
      </c>
    </row>
    <row r="171" spans="1:16" x14ac:dyDescent="0.25">
      <c r="A171" s="28">
        <v>8.0130575778468707</v>
      </c>
      <c r="B171" s="11">
        <v>41739.958333333336</v>
      </c>
      <c r="C171" s="10">
        <v>4.1399999999999997</v>
      </c>
      <c r="D171" s="10">
        <v>0.35</v>
      </c>
      <c r="F171" s="10">
        <f t="shared" si="16"/>
        <v>4.1399999999999997</v>
      </c>
      <c r="G171" s="17">
        <f t="shared" si="12"/>
        <v>1.4489999999999998</v>
      </c>
      <c r="H171" s="17">
        <v>45.404975314636403</v>
      </c>
      <c r="I171" s="28">
        <f t="shared" si="13"/>
        <v>1517.878221910255</v>
      </c>
      <c r="N171" s="11">
        <v>40846.916666666664</v>
      </c>
      <c r="O171" s="10">
        <v>33.655000000000001</v>
      </c>
      <c r="P171" s="10">
        <v>7.0250000000000004</v>
      </c>
    </row>
    <row r="172" spans="1:16" x14ac:dyDescent="0.25">
      <c r="A172" s="28">
        <v>8.0133739244233002</v>
      </c>
      <c r="B172" s="16">
        <v>41740</v>
      </c>
      <c r="C172" s="10">
        <v>69.87</v>
      </c>
      <c r="D172" s="10">
        <v>1.65</v>
      </c>
      <c r="F172" s="10">
        <f t="shared" si="16"/>
        <v>69.87</v>
      </c>
      <c r="G172" s="17">
        <f t="shared" si="12"/>
        <v>115.2855</v>
      </c>
      <c r="H172" s="17">
        <v>45.603638901074397</v>
      </c>
      <c r="I172" s="28">
        <f t="shared" si="13"/>
        <v>26457.049506164367</v>
      </c>
      <c r="N172" s="11">
        <v>40846.958333333336</v>
      </c>
      <c r="O172" s="10">
        <v>45.862499999999997</v>
      </c>
      <c r="P172" s="10">
        <v>5.33</v>
      </c>
    </row>
    <row r="173" spans="1:16" x14ac:dyDescent="0.25">
      <c r="A173" s="28">
        <v>8.0133739244233002</v>
      </c>
      <c r="B173" s="11">
        <v>41740.041666666664</v>
      </c>
      <c r="C173" s="10">
        <v>21.94</v>
      </c>
      <c r="D173" s="10">
        <v>5.61</v>
      </c>
      <c r="F173" s="10">
        <f t="shared" si="16"/>
        <v>21.94</v>
      </c>
      <c r="G173" s="17">
        <f t="shared" si="12"/>
        <v>123.08340000000001</v>
      </c>
      <c r="H173" s="17">
        <v>45.085636859403898</v>
      </c>
      <c r="I173" s="28">
        <f t="shared" si="13"/>
        <v>8912.9734931364874</v>
      </c>
      <c r="N173" s="16">
        <v>40847</v>
      </c>
      <c r="O173" s="10">
        <v>35.799999999999997</v>
      </c>
      <c r="P173" s="10">
        <v>5.3975</v>
      </c>
    </row>
    <row r="174" spans="1:16" x14ac:dyDescent="0.25">
      <c r="A174" s="28">
        <v>8.0133739244233002</v>
      </c>
      <c r="B174" s="11">
        <v>41740.083333333336</v>
      </c>
      <c r="C174" s="10">
        <v>77.459999999999994</v>
      </c>
      <c r="D174" s="10">
        <v>2.6</v>
      </c>
      <c r="F174" s="10">
        <f t="shared" si="16"/>
        <v>77.459999999999994</v>
      </c>
      <c r="G174" s="17">
        <f t="shared" si="12"/>
        <v>201.39599999999999</v>
      </c>
      <c r="H174" s="17">
        <v>44.735713372988897</v>
      </c>
      <c r="I174" s="28">
        <f t="shared" si="13"/>
        <v>29382.032020024566</v>
      </c>
      <c r="N174" s="11">
        <v>40847.041666666664</v>
      </c>
      <c r="O174" s="10">
        <v>41.41</v>
      </c>
      <c r="P174" s="10">
        <v>3.9824999999999999</v>
      </c>
    </row>
    <row r="175" spans="1:16" x14ac:dyDescent="0.25">
      <c r="A175" s="28">
        <v>8.0133739244233002</v>
      </c>
      <c r="B175" s="11">
        <v>41740.125</v>
      </c>
      <c r="C175" s="10">
        <v>15.29</v>
      </c>
      <c r="D175" s="10">
        <v>4</v>
      </c>
      <c r="F175" s="10">
        <f t="shared" si="16"/>
        <v>15.29</v>
      </c>
      <c r="G175" s="17">
        <f t="shared" si="12"/>
        <v>61.16</v>
      </c>
      <c r="H175" s="17">
        <v>44.790019331541998</v>
      </c>
      <c r="I175" s="28">
        <f t="shared" si="13"/>
        <v>5977.9721041705216</v>
      </c>
      <c r="N175" s="11">
        <v>40847.083333333336</v>
      </c>
      <c r="O175" s="10">
        <v>55.282499999999999</v>
      </c>
      <c r="P175" s="10">
        <v>3.7450000000000001</v>
      </c>
    </row>
    <row r="176" spans="1:16" x14ac:dyDescent="0.25">
      <c r="A176" s="28">
        <v>8.0133739244233002</v>
      </c>
      <c r="B176" s="11">
        <v>41740.166666666664</v>
      </c>
      <c r="C176" s="10">
        <v>9.51</v>
      </c>
      <c r="D176" s="10">
        <v>0.87</v>
      </c>
      <c r="F176" s="10">
        <f t="shared" si="16"/>
        <v>9.51</v>
      </c>
      <c r="G176" s="17">
        <f t="shared" si="12"/>
        <v>8.2736999999999998</v>
      </c>
      <c r="H176" s="17">
        <v>45.091414652597301</v>
      </c>
      <c r="I176" s="28">
        <f t="shared" si="13"/>
        <v>3502.5900762310039</v>
      </c>
      <c r="N176" s="11">
        <v>40847.125</v>
      </c>
      <c r="O176" s="10">
        <v>48.912500000000001</v>
      </c>
      <c r="P176" s="10">
        <v>5.0750000000000002</v>
      </c>
    </row>
    <row r="177" spans="1:16" x14ac:dyDescent="0.25">
      <c r="A177" s="28">
        <v>8.0133739244233002</v>
      </c>
      <c r="B177" s="11">
        <v>41740.208333333336</v>
      </c>
      <c r="C177" s="10">
        <v>73.25</v>
      </c>
      <c r="D177" s="10">
        <v>1.1299999999999999</v>
      </c>
      <c r="F177" s="10">
        <f t="shared" si="16"/>
        <v>73.25</v>
      </c>
      <c r="G177" s="17">
        <f t="shared" si="12"/>
        <v>82.772499999999994</v>
      </c>
      <c r="H177" s="17">
        <v>45.5250555739878</v>
      </c>
      <c r="I177" s="28">
        <f t="shared" si="13"/>
        <v>27385.567723320088</v>
      </c>
      <c r="N177" s="11">
        <v>40847.166666666664</v>
      </c>
      <c r="O177" s="10">
        <v>46.164999999999999</v>
      </c>
      <c r="P177" s="10">
        <v>4.8949999999999996</v>
      </c>
    </row>
    <row r="178" spans="1:16" x14ac:dyDescent="0.25">
      <c r="A178" s="28">
        <v>8.0133739244233002</v>
      </c>
      <c r="B178" s="11">
        <v>41740.25</v>
      </c>
      <c r="C178" s="10">
        <v>3.38</v>
      </c>
      <c r="D178" s="10">
        <v>1.2</v>
      </c>
      <c r="F178" s="10">
        <f t="shared" si="16"/>
        <v>3.38</v>
      </c>
      <c r="G178" s="17">
        <f t="shared" si="12"/>
        <v>4.056</v>
      </c>
      <c r="H178" s="17">
        <v>46.508723455307198</v>
      </c>
      <c r="I178" s="28">
        <f t="shared" si="13"/>
        <v>1292.2005009044697</v>
      </c>
      <c r="N178" s="11">
        <v>40847.208333333336</v>
      </c>
      <c r="O178" s="10">
        <v>43.274999999999999</v>
      </c>
      <c r="P178" s="10">
        <v>2.7349999999999999</v>
      </c>
    </row>
    <row r="179" spans="1:16" x14ac:dyDescent="0.25">
      <c r="A179" s="28">
        <v>8.0133739244233002</v>
      </c>
      <c r="B179" s="11">
        <v>41740.291666666664</v>
      </c>
      <c r="C179" s="10">
        <v>48.37</v>
      </c>
      <c r="D179" s="10">
        <v>0.22</v>
      </c>
      <c r="F179" s="10">
        <f t="shared" si="16"/>
        <v>48.37</v>
      </c>
      <c r="G179" s="17">
        <f t="shared" si="12"/>
        <v>10.641399999999999</v>
      </c>
      <c r="H179" s="17">
        <v>48.041550375569997</v>
      </c>
      <c r="I179" s="28">
        <f t="shared" si="13"/>
        <v>18706.509772180816</v>
      </c>
      <c r="N179" s="11">
        <v>40847.25</v>
      </c>
      <c r="O179" s="10">
        <v>60.217500000000001</v>
      </c>
      <c r="P179" s="10">
        <v>5.2</v>
      </c>
    </row>
    <row r="180" spans="1:16" x14ac:dyDescent="0.25">
      <c r="A180" s="28">
        <v>8.0133739244233002</v>
      </c>
      <c r="B180" s="11">
        <v>41740.333333333336</v>
      </c>
      <c r="C180" s="10">
        <v>8.83</v>
      </c>
      <c r="D180" s="10">
        <v>3.93</v>
      </c>
      <c r="E180" s="10">
        <f t="shared" ref="E180:E191" si="17">C180</f>
        <v>8.83</v>
      </c>
      <c r="G180" s="17">
        <f t="shared" si="12"/>
        <v>34.701900000000002</v>
      </c>
      <c r="H180" s="17">
        <v>49.157630299737498</v>
      </c>
      <c r="I180" s="28">
        <f t="shared" si="13"/>
        <v>3756.3794156799991</v>
      </c>
      <c r="N180" s="11">
        <v>40847.291666666664</v>
      </c>
      <c r="O180" s="10">
        <v>38.932499999999997</v>
      </c>
      <c r="P180" s="10">
        <v>3.9775</v>
      </c>
    </row>
    <row r="181" spans="1:16" x14ac:dyDescent="0.25">
      <c r="A181" s="28">
        <v>8.0133739244233002</v>
      </c>
      <c r="B181" s="11">
        <v>41740.375</v>
      </c>
      <c r="C181" s="10">
        <v>24.11</v>
      </c>
      <c r="D181" s="10">
        <v>5.65</v>
      </c>
      <c r="E181" s="10">
        <f t="shared" si="17"/>
        <v>24.11</v>
      </c>
      <c r="G181" s="17">
        <f t="shared" si="12"/>
        <v>136.22149999999999</v>
      </c>
      <c r="H181" s="17">
        <v>48.909656883462297</v>
      </c>
      <c r="I181" s="28">
        <f t="shared" si="13"/>
        <v>10541.059125587552</v>
      </c>
      <c r="N181" s="11">
        <v>40847.333333333336</v>
      </c>
      <c r="O181" s="10">
        <v>60.372500000000002</v>
      </c>
      <c r="P181" s="10">
        <v>5.7625000000000002</v>
      </c>
    </row>
    <row r="182" spans="1:16" x14ac:dyDescent="0.25">
      <c r="A182" s="28">
        <v>8.0133739244233002</v>
      </c>
      <c r="B182" s="11">
        <v>41740.416666666664</v>
      </c>
      <c r="C182" s="10">
        <v>57.4</v>
      </c>
      <c r="D182" s="10">
        <v>9.7899999999999991</v>
      </c>
      <c r="E182" s="10">
        <f t="shared" si="17"/>
        <v>57.4</v>
      </c>
      <c r="G182" s="17">
        <f t="shared" si="12"/>
        <v>561.94599999999991</v>
      </c>
      <c r="H182" s="17">
        <v>48.423765998804399</v>
      </c>
      <c r="I182" s="28">
        <f t="shared" si="13"/>
        <v>26776.449916144957</v>
      </c>
      <c r="N182" s="11">
        <v>40847.375</v>
      </c>
      <c r="O182" s="10">
        <v>49.377499999999998</v>
      </c>
      <c r="P182" s="10">
        <v>4.6900000000000004</v>
      </c>
    </row>
    <row r="183" spans="1:16" x14ac:dyDescent="0.25">
      <c r="A183" s="28">
        <v>8.0133739244233002</v>
      </c>
      <c r="B183" s="11">
        <v>41740.458333333336</v>
      </c>
      <c r="C183" s="10">
        <v>30.09</v>
      </c>
      <c r="D183" s="10">
        <v>1.1599999999999999</v>
      </c>
      <c r="E183" s="10">
        <f t="shared" si="17"/>
        <v>30.09</v>
      </c>
      <c r="G183" s="17">
        <f t="shared" si="12"/>
        <v>34.904399999999995</v>
      </c>
      <c r="H183" s="17">
        <v>47.7048437043955</v>
      </c>
      <c r="I183" s="28">
        <f t="shared" si="13"/>
        <v>11782.409434647254</v>
      </c>
      <c r="N183" s="11">
        <v>40847.416666666664</v>
      </c>
      <c r="O183" s="10">
        <v>58.134999999999998</v>
      </c>
      <c r="P183" s="10">
        <v>5.13</v>
      </c>
    </row>
    <row r="184" spans="1:16" x14ac:dyDescent="0.25">
      <c r="A184" s="28">
        <v>8.0133739244233002</v>
      </c>
      <c r="B184" s="11">
        <v>41740.5</v>
      </c>
      <c r="C184" s="10">
        <v>40.35</v>
      </c>
      <c r="D184" s="10">
        <v>2.58</v>
      </c>
      <c r="E184" s="10">
        <f t="shared" si="17"/>
        <v>40.35</v>
      </c>
      <c r="G184" s="17">
        <f t="shared" si="12"/>
        <v>104.10300000000001</v>
      </c>
      <c r="H184" s="17">
        <v>47.096596427372297</v>
      </c>
      <c r="I184" s="28">
        <f t="shared" si="13"/>
        <v>16062.412698471016</v>
      </c>
      <c r="N184" s="11">
        <v>40847.458333333336</v>
      </c>
      <c r="O184" s="10">
        <v>49.21</v>
      </c>
      <c r="P184" s="10">
        <v>4.28</v>
      </c>
    </row>
    <row r="185" spans="1:16" x14ac:dyDescent="0.25">
      <c r="A185" s="28">
        <v>8.0133739244233002</v>
      </c>
      <c r="B185" s="11">
        <v>41740.541666666664</v>
      </c>
      <c r="C185" s="10">
        <v>60.72</v>
      </c>
      <c r="D185" s="10">
        <v>6.22</v>
      </c>
      <c r="E185" s="10">
        <f t="shared" si="17"/>
        <v>60.72</v>
      </c>
      <c r="G185" s="17">
        <f t="shared" si="12"/>
        <v>377.67839999999995</v>
      </c>
      <c r="H185" s="17">
        <v>46.475314406300498</v>
      </c>
      <c r="I185" s="28">
        <f t="shared" si="13"/>
        <v>25640.067930214122</v>
      </c>
      <c r="N185" s="11">
        <v>40847.5</v>
      </c>
      <c r="O185" s="10">
        <v>37.14</v>
      </c>
      <c r="P185" s="10">
        <v>2.3025000000000002</v>
      </c>
    </row>
    <row r="186" spans="1:16" x14ac:dyDescent="0.25">
      <c r="A186" s="28">
        <v>8.0133739244233002</v>
      </c>
      <c r="B186" s="11">
        <v>41740.583333333336</v>
      </c>
      <c r="C186" s="10">
        <v>92.65</v>
      </c>
      <c r="D186" s="10">
        <v>3.04</v>
      </c>
      <c r="E186" s="10">
        <f t="shared" si="17"/>
        <v>92.65</v>
      </c>
      <c r="G186" s="17">
        <f t="shared" si="12"/>
        <v>281.65600000000001</v>
      </c>
      <c r="H186" s="17">
        <v>45.929203392067997</v>
      </c>
      <c r="I186" s="28">
        <f t="shared" si="13"/>
        <v>36356.6510050988</v>
      </c>
      <c r="N186" s="11">
        <v>40847.541666666664</v>
      </c>
      <c r="O186" s="10">
        <v>69.282499999999999</v>
      </c>
      <c r="P186" s="10">
        <v>6.915</v>
      </c>
    </row>
    <row r="187" spans="1:16" x14ac:dyDescent="0.25">
      <c r="A187" s="28">
        <v>8.0133739244233002</v>
      </c>
      <c r="B187" s="11">
        <v>41740.625</v>
      </c>
      <c r="C187" s="10">
        <v>57.4</v>
      </c>
      <c r="D187" s="10">
        <v>0.91</v>
      </c>
      <c r="E187" s="10">
        <f t="shared" si="17"/>
        <v>57.4</v>
      </c>
      <c r="G187" s="17">
        <f t="shared" si="12"/>
        <v>52.234000000000002</v>
      </c>
      <c r="H187" s="17">
        <v>45.541959463295903</v>
      </c>
      <c r="I187" s="28">
        <f t="shared" si="13"/>
        <v>21366.399248268597</v>
      </c>
      <c r="N187" s="11">
        <v>40847.583333333336</v>
      </c>
      <c r="O187" s="10">
        <v>34.965000000000003</v>
      </c>
      <c r="P187" s="10">
        <v>8.61</v>
      </c>
    </row>
    <row r="188" spans="1:16" x14ac:dyDescent="0.25">
      <c r="A188" s="28">
        <v>8.0133739244233002</v>
      </c>
      <c r="B188" s="11">
        <v>41740.666666666664</v>
      </c>
      <c r="C188" s="10">
        <v>51.3</v>
      </c>
      <c r="D188" s="10">
        <v>9.34</v>
      </c>
      <c r="E188" s="10">
        <f t="shared" si="17"/>
        <v>51.3</v>
      </c>
      <c r="G188" s="17">
        <f t="shared" si="12"/>
        <v>479.14199999999994</v>
      </c>
      <c r="H188" s="17">
        <v>45.093745708139998</v>
      </c>
      <c r="I188" s="28">
        <f t="shared" si="13"/>
        <v>22376.955269321072</v>
      </c>
      <c r="N188" s="11">
        <v>40847.625</v>
      </c>
      <c r="O188" s="10">
        <v>61.78</v>
      </c>
      <c r="P188" s="10">
        <v>7.5324999999999998</v>
      </c>
    </row>
    <row r="189" spans="1:16" x14ac:dyDescent="0.25">
      <c r="A189" s="28">
        <v>8.0133739244233002</v>
      </c>
      <c r="B189" s="11">
        <v>41740.708333333336</v>
      </c>
      <c r="C189" s="10">
        <v>85.29</v>
      </c>
      <c r="D189" s="10">
        <v>3.64</v>
      </c>
      <c r="E189" s="10">
        <f t="shared" si="17"/>
        <v>85.29</v>
      </c>
      <c r="G189" s="17">
        <f t="shared" si="12"/>
        <v>310.45560000000006</v>
      </c>
      <c r="H189" s="17">
        <v>45.149808630540797</v>
      </c>
      <c r="I189" s="28">
        <f t="shared" si="13"/>
        <v>33345.914906168873</v>
      </c>
      <c r="N189" s="11">
        <v>40847.666666666664</v>
      </c>
      <c r="O189" s="10">
        <v>40.524999999999999</v>
      </c>
      <c r="P189" s="10">
        <v>6.4974999999999996</v>
      </c>
    </row>
    <row r="190" spans="1:16" x14ac:dyDescent="0.25">
      <c r="A190" s="28">
        <v>8.0133739244233002</v>
      </c>
      <c r="B190" s="11">
        <v>41740.75</v>
      </c>
      <c r="C190" s="10">
        <v>7.57</v>
      </c>
      <c r="D190" s="10">
        <v>2.85</v>
      </c>
      <c r="E190" s="10">
        <f t="shared" si="17"/>
        <v>7.57</v>
      </c>
      <c r="G190" s="17">
        <f t="shared" si="12"/>
        <v>21.5745</v>
      </c>
      <c r="H190" s="17">
        <v>45.501136004321097</v>
      </c>
      <c r="I190" s="28">
        <f t="shared" si="13"/>
        <v>2933.0398948226639</v>
      </c>
      <c r="N190" s="11">
        <v>40847.708333333336</v>
      </c>
      <c r="O190" s="10">
        <v>82.332499999999996</v>
      </c>
      <c r="P190" s="10">
        <v>4.17</v>
      </c>
    </row>
    <row r="191" spans="1:16" x14ac:dyDescent="0.25">
      <c r="A191" s="28">
        <v>8.0133739244233002</v>
      </c>
      <c r="B191" s="11">
        <v>41740.791666666664</v>
      </c>
      <c r="C191" s="10">
        <v>38.22</v>
      </c>
      <c r="D191" s="10">
        <v>5.92</v>
      </c>
      <c r="E191" s="10">
        <f t="shared" si="17"/>
        <v>38.22</v>
      </c>
      <c r="G191" s="17">
        <f t="shared" si="12"/>
        <v>226.26239999999999</v>
      </c>
      <c r="H191" s="17">
        <v>45.730115930613103</v>
      </c>
      <c r="I191" s="28">
        <f t="shared" si="13"/>
        <v>15818.940475571189</v>
      </c>
      <c r="N191" s="11">
        <v>40847.75</v>
      </c>
      <c r="O191" s="10">
        <v>59.274999999999999</v>
      </c>
      <c r="P191" s="10">
        <v>7.6875</v>
      </c>
    </row>
    <row r="192" spans="1:16" x14ac:dyDescent="0.25">
      <c r="A192" s="28">
        <v>8.0133739244233002</v>
      </c>
      <c r="B192" s="11">
        <v>41740.833333333336</v>
      </c>
      <c r="C192" s="10">
        <v>81.709999999999994</v>
      </c>
      <c r="D192" s="10">
        <v>9.69</v>
      </c>
      <c r="F192" s="10">
        <f t="shared" ref="F192:F251" si="18">C192</f>
        <v>81.709999999999994</v>
      </c>
      <c r="G192" s="17">
        <f t="shared" si="12"/>
        <v>791.76989999999989</v>
      </c>
      <c r="H192" s="17">
        <v>46.189419697813499</v>
      </c>
      <c r="I192" s="28">
        <f t="shared" si="13"/>
        <v>36588.323168337549</v>
      </c>
      <c r="N192" s="11">
        <v>40847.791666666664</v>
      </c>
      <c r="O192" s="10">
        <v>74.3</v>
      </c>
      <c r="P192" s="10">
        <v>5.7575000000000003</v>
      </c>
    </row>
    <row r="193" spans="1:16" x14ac:dyDescent="0.25">
      <c r="A193" s="28">
        <v>8.0133739244233002</v>
      </c>
      <c r="B193" s="11">
        <v>41740.875</v>
      </c>
      <c r="C193" s="10">
        <v>95.77</v>
      </c>
      <c r="D193" s="10">
        <v>4.41</v>
      </c>
      <c r="F193" s="10">
        <f t="shared" si="18"/>
        <v>95.77</v>
      </c>
      <c r="G193" s="17">
        <f t="shared" si="12"/>
        <v>422.34570000000002</v>
      </c>
      <c r="H193" s="17">
        <v>46.145356242393298</v>
      </c>
      <c r="I193" s="28">
        <f t="shared" si="13"/>
        <v>38798.244087567487</v>
      </c>
      <c r="N193" s="11">
        <v>40847.833333333336</v>
      </c>
      <c r="O193" s="10">
        <v>43.22</v>
      </c>
      <c r="P193" s="10">
        <v>5.7774999999999999</v>
      </c>
    </row>
    <row r="194" spans="1:16" x14ac:dyDescent="0.25">
      <c r="A194" s="28">
        <v>8.0133739244233002</v>
      </c>
      <c r="B194" s="11">
        <v>41740.916666666664</v>
      </c>
      <c r="C194" s="10">
        <v>13.2</v>
      </c>
      <c r="D194" s="10">
        <v>4.79</v>
      </c>
      <c r="F194" s="10">
        <f t="shared" si="18"/>
        <v>13.2</v>
      </c>
      <c r="G194" s="17">
        <f t="shared" si="12"/>
        <v>63.227999999999994</v>
      </c>
      <c r="H194" s="17">
        <v>45.7614376159842</v>
      </c>
      <c r="I194" s="28">
        <f t="shared" si="13"/>
        <v>5347.1559508493137</v>
      </c>
      <c r="N194" s="11">
        <v>40847.875</v>
      </c>
      <c r="O194" s="10">
        <v>17.6175</v>
      </c>
      <c r="P194" s="10">
        <v>3.7275</v>
      </c>
    </row>
    <row r="195" spans="1:16" x14ac:dyDescent="0.25">
      <c r="A195" s="28">
        <v>8.0133739244233002</v>
      </c>
      <c r="B195" s="11">
        <v>41740.958333333336</v>
      </c>
      <c r="C195" s="10">
        <v>47.37</v>
      </c>
      <c r="D195" s="10">
        <v>3.53</v>
      </c>
      <c r="F195" s="10">
        <f t="shared" si="18"/>
        <v>47.37</v>
      </c>
      <c r="G195" s="17">
        <f t="shared" si="12"/>
        <v>167.21609999999998</v>
      </c>
      <c r="H195" s="17">
        <v>45.218349347291003</v>
      </c>
      <c r="I195" s="28">
        <f t="shared" si="13"/>
        <v>18504.557659419945</v>
      </c>
      <c r="N195" s="11">
        <v>40847.916666666664</v>
      </c>
      <c r="O195" s="10">
        <v>34.655000000000001</v>
      </c>
      <c r="P195" s="10">
        <v>5.4</v>
      </c>
    </row>
    <row r="196" spans="1:16" x14ac:dyDescent="0.25">
      <c r="A196" s="28">
        <v>8.0136904406605201</v>
      </c>
      <c r="B196" s="16">
        <v>41741</v>
      </c>
      <c r="C196" s="10">
        <v>80.099999999999994</v>
      </c>
      <c r="D196" s="10">
        <v>0.77</v>
      </c>
      <c r="F196" s="10">
        <f t="shared" si="18"/>
        <v>80.099999999999994</v>
      </c>
      <c r="G196" s="17">
        <f t="shared" si="12"/>
        <v>61.677</v>
      </c>
      <c r="H196" s="17">
        <v>45.675910199020102</v>
      </c>
      <c r="I196" s="28">
        <f t="shared" si="13"/>
        <v>29813.472040230114</v>
      </c>
      <c r="N196" s="11">
        <v>40847.958333333336</v>
      </c>
      <c r="O196" s="10">
        <v>33.655000000000001</v>
      </c>
      <c r="P196" s="10">
        <v>7.0250000000000004</v>
      </c>
    </row>
    <row r="197" spans="1:16" x14ac:dyDescent="0.25">
      <c r="A197" s="28">
        <v>8.0136904406605201</v>
      </c>
      <c r="B197" s="11">
        <v>41741.041666666664</v>
      </c>
      <c r="C197" s="10">
        <v>1.19</v>
      </c>
      <c r="D197" s="10">
        <v>5.0199999999999996</v>
      </c>
      <c r="F197" s="10">
        <f t="shared" si="18"/>
        <v>1.19</v>
      </c>
      <c r="G197" s="17">
        <f t="shared" ref="G197:G260" si="19">C197*D197</f>
        <v>5.9737999999999989</v>
      </c>
      <c r="H197" s="17">
        <v>45.378699376554202</v>
      </c>
      <c r="I197" s="28">
        <f t="shared" ref="I197:I260" si="20">C197*(D197+H197)*A197</f>
        <v>480.61669474458273</v>
      </c>
      <c r="N197" s="16">
        <v>40848</v>
      </c>
      <c r="O197" s="10">
        <v>45.862499999999997</v>
      </c>
      <c r="P197" s="10">
        <v>5.33</v>
      </c>
    </row>
    <row r="198" spans="1:16" x14ac:dyDescent="0.25">
      <c r="A198" s="28">
        <v>8.0136904406605201</v>
      </c>
      <c r="B198" s="11">
        <v>41741.083333333336</v>
      </c>
      <c r="C198" s="10">
        <v>5.63</v>
      </c>
      <c r="D198" s="10">
        <v>4.7699999999999996</v>
      </c>
      <c r="F198" s="10">
        <f t="shared" si="18"/>
        <v>5.63</v>
      </c>
      <c r="G198" s="17">
        <f t="shared" si="19"/>
        <v>26.855099999999997</v>
      </c>
      <c r="H198" s="17">
        <v>45.031666389620902</v>
      </c>
      <c r="I198" s="28">
        <f t="shared" si="20"/>
        <v>2246.9056262388926</v>
      </c>
      <c r="N198" s="11">
        <v>40848.041666666664</v>
      </c>
      <c r="O198" s="10">
        <v>35.799999999999997</v>
      </c>
      <c r="P198" s="10">
        <v>5.3975</v>
      </c>
    </row>
    <row r="199" spans="1:16" x14ac:dyDescent="0.25">
      <c r="A199" s="28">
        <v>8.0136904406605201</v>
      </c>
      <c r="B199" s="11">
        <v>41741.125</v>
      </c>
      <c r="C199" s="10">
        <v>85.15</v>
      </c>
      <c r="D199" s="10">
        <v>9.34</v>
      </c>
      <c r="F199" s="10">
        <f t="shared" si="18"/>
        <v>85.15</v>
      </c>
      <c r="G199" s="17">
        <f t="shared" si="19"/>
        <v>795.30100000000004</v>
      </c>
      <c r="H199" s="17">
        <v>44.940191236153503</v>
      </c>
      <c r="I199" s="28">
        <f t="shared" si="20"/>
        <v>37038.942915686959</v>
      </c>
      <c r="N199" s="11">
        <v>40848.083333333336</v>
      </c>
      <c r="O199" s="10">
        <v>41.41</v>
      </c>
      <c r="P199" s="10">
        <v>3.9824999999999999</v>
      </c>
    </row>
    <row r="200" spans="1:16" x14ac:dyDescent="0.25">
      <c r="A200" s="28">
        <v>8.0136904406605201</v>
      </c>
      <c r="B200" s="11">
        <v>41741.166666666664</v>
      </c>
      <c r="C200" s="10">
        <v>29.95</v>
      </c>
      <c r="D200" s="10">
        <v>0.11</v>
      </c>
      <c r="F200" s="10">
        <f t="shared" si="18"/>
        <v>29.95</v>
      </c>
      <c r="G200" s="17">
        <f t="shared" si="19"/>
        <v>3.2944999999999998</v>
      </c>
      <c r="H200" s="17">
        <v>44.9648018240376</v>
      </c>
      <c r="I200" s="28">
        <f t="shared" si="20"/>
        <v>10818.404479334127</v>
      </c>
      <c r="N200" s="11">
        <v>40848.125</v>
      </c>
      <c r="O200" s="10">
        <v>55.282499999999999</v>
      </c>
      <c r="P200" s="10">
        <v>3.7450000000000001</v>
      </c>
    </row>
    <row r="201" spans="1:16" x14ac:dyDescent="0.25">
      <c r="A201" s="28">
        <v>8.0136904406605201</v>
      </c>
      <c r="B201" s="11">
        <v>41741.208333333336</v>
      </c>
      <c r="C201" s="10">
        <v>73.67</v>
      </c>
      <c r="D201" s="10">
        <v>2.98</v>
      </c>
      <c r="F201" s="10">
        <f t="shared" si="18"/>
        <v>73.67</v>
      </c>
      <c r="G201" s="17">
        <f t="shared" si="19"/>
        <v>219.53659999999999</v>
      </c>
      <c r="H201" s="17">
        <v>45.106215110686499</v>
      </c>
      <c r="I201" s="28">
        <f t="shared" si="20"/>
        <v>28388.590280665165</v>
      </c>
      <c r="N201" s="11">
        <v>40848.166666666664</v>
      </c>
      <c r="O201" s="10">
        <v>48.912500000000001</v>
      </c>
      <c r="P201" s="10">
        <v>5.0750000000000002</v>
      </c>
    </row>
    <row r="202" spans="1:16" x14ac:dyDescent="0.25">
      <c r="A202" s="28">
        <v>8.0136904406605201</v>
      </c>
      <c r="B202" s="11">
        <v>41741.25</v>
      </c>
      <c r="C202" s="10">
        <v>52.86</v>
      </c>
      <c r="D202" s="10">
        <v>7.18</v>
      </c>
      <c r="F202" s="10">
        <f t="shared" si="18"/>
        <v>52.86</v>
      </c>
      <c r="G202" s="17">
        <f t="shared" si="19"/>
        <v>379.53479999999996</v>
      </c>
      <c r="H202" s="17">
        <v>45.022552823322101</v>
      </c>
      <c r="I202" s="28">
        <f t="shared" si="20"/>
        <v>22113.193308736238</v>
      </c>
      <c r="N202" s="11">
        <v>40848.208333333336</v>
      </c>
      <c r="O202" s="10">
        <v>46.164999999999999</v>
      </c>
      <c r="P202" s="10">
        <v>4.8949999999999996</v>
      </c>
    </row>
    <row r="203" spans="1:16" x14ac:dyDescent="0.25">
      <c r="A203" s="28">
        <v>8.0136904406605201</v>
      </c>
      <c r="B203" s="11">
        <v>41741.291666666664</v>
      </c>
      <c r="C203" s="10">
        <v>91.59</v>
      </c>
      <c r="D203" s="10">
        <v>3.17</v>
      </c>
      <c r="F203" s="10">
        <f t="shared" si="18"/>
        <v>91.59</v>
      </c>
      <c r="G203" s="17">
        <f t="shared" si="19"/>
        <v>290.34030000000001</v>
      </c>
      <c r="H203" s="17">
        <v>45.269440594082504</v>
      </c>
      <c r="I203" s="28">
        <f t="shared" si="20"/>
        <v>35553.285488019981</v>
      </c>
      <c r="N203" s="11">
        <v>40848.25</v>
      </c>
      <c r="O203" s="10">
        <v>41.555</v>
      </c>
      <c r="P203" s="10">
        <v>3.9649999999999999</v>
      </c>
    </row>
    <row r="204" spans="1:16" x14ac:dyDescent="0.25">
      <c r="A204" s="28">
        <v>8.0136904406605201</v>
      </c>
      <c r="B204" s="11">
        <v>41741.333333333336</v>
      </c>
      <c r="C204" s="10">
        <v>30.31</v>
      </c>
      <c r="D204" s="10">
        <v>0.38</v>
      </c>
      <c r="F204" s="10">
        <f t="shared" si="18"/>
        <v>30.31</v>
      </c>
      <c r="G204" s="17">
        <f t="shared" si="19"/>
        <v>11.517799999999999</v>
      </c>
      <c r="H204" s="17">
        <v>45.665547624094302</v>
      </c>
      <c r="I204" s="28">
        <f t="shared" si="20"/>
        <v>11184.231322002854</v>
      </c>
      <c r="N204" s="11">
        <v>40848.291666666664</v>
      </c>
      <c r="O204" s="10">
        <v>53.765000000000001</v>
      </c>
      <c r="P204" s="10">
        <v>5.0199999999999996</v>
      </c>
    </row>
    <row r="205" spans="1:16" x14ac:dyDescent="0.25">
      <c r="A205" s="28">
        <v>8.0136904406605201</v>
      </c>
      <c r="B205" s="11">
        <v>41741.375</v>
      </c>
      <c r="C205" s="10">
        <v>66.180000000000007</v>
      </c>
      <c r="D205" s="10">
        <v>2.06</v>
      </c>
      <c r="F205" s="10">
        <f t="shared" si="18"/>
        <v>66.180000000000007</v>
      </c>
      <c r="G205" s="17">
        <f t="shared" si="19"/>
        <v>136.33080000000001</v>
      </c>
      <c r="H205" s="17">
        <v>46.2247189101044</v>
      </c>
      <c r="I205" s="28">
        <f t="shared" si="20"/>
        <v>25607.609146017119</v>
      </c>
      <c r="N205" s="11">
        <v>40848.333333333336</v>
      </c>
      <c r="O205" s="10">
        <v>55.854999999999997</v>
      </c>
      <c r="P205" s="10">
        <v>5.77</v>
      </c>
    </row>
    <row r="206" spans="1:16" x14ac:dyDescent="0.25">
      <c r="A206" s="28">
        <v>8.0136904406605201</v>
      </c>
      <c r="B206" s="11">
        <v>41741.416666666664</v>
      </c>
      <c r="C206" s="10">
        <v>35.4</v>
      </c>
      <c r="D206" s="10">
        <v>7.67</v>
      </c>
      <c r="F206" s="10">
        <f t="shared" si="18"/>
        <v>35.4</v>
      </c>
      <c r="G206" s="17">
        <f t="shared" si="19"/>
        <v>271.51799999999997</v>
      </c>
      <c r="H206" s="17">
        <v>46.441387001492302</v>
      </c>
      <c r="I206" s="28">
        <f t="shared" si="20"/>
        <v>15350.569427963823</v>
      </c>
      <c r="N206" s="11">
        <v>40848.375</v>
      </c>
      <c r="O206" s="10">
        <v>47.14</v>
      </c>
      <c r="P206" s="10">
        <v>3.71</v>
      </c>
    </row>
    <row r="207" spans="1:16" x14ac:dyDescent="0.25">
      <c r="A207" s="28">
        <v>8.0136904406605201</v>
      </c>
      <c r="B207" s="11">
        <v>41741.458333333336</v>
      </c>
      <c r="C207" s="10">
        <v>35.61</v>
      </c>
      <c r="D207" s="10">
        <v>7.38</v>
      </c>
      <c r="F207" s="10">
        <f t="shared" si="18"/>
        <v>35.61</v>
      </c>
      <c r="G207" s="17">
        <f t="shared" si="19"/>
        <v>262.80180000000001</v>
      </c>
      <c r="H207" s="17">
        <v>46.323212415847699</v>
      </c>
      <c r="I207" s="28">
        <f t="shared" si="20"/>
        <v>15325.152360118882</v>
      </c>
      <c r="N207" s="11">
        <v>40848.416666666664</v>
      </c>
      <c r="O207" s="10">
        <v>54.715000000000003</v>
      </c>
      <c r="P207" s="10">
        <v>5.9874999999999998</v>
      </c>
    </row>
    <row r="208" spans="1:16" x14ac:dyDescent="0.25">
      <c r="A208" s="28">
        <v>8.0136904406605201</v>
      </c>
      <c r="B208" s="11">
        <v>41741.5</v>
      </c>
      <c r="C208" s="10">
        <v>74.709999999999994</v>
      </c>
      <c r="D208" s="10">
        <v>8.4700000000000006</v>
      </c>
      <c r="F208" s="10">
        <f t="shared" si="18"/>
        <v>74.709999999999994</v>
      </c>
      <c r="G208" s="17">
        <f t="shared" si="19"/>
        <v>632.79369999999994</v>
      </c>
      <c r="H208" s="17">
        <v>45.8980932326972</v>
      </c>
      <c r="I208" s="28">
        <f t="shared" si="20"/>
        <v>32550.33034617082</v>
      </c>
      <c r="N208" s="11">
        <v>40848.458333333336</v>
      </c>
      <c r="O208" s="10">
        <v>48.115000000000002</v>
      </c>
      <c r="P208" s="10">
        <v>5.7774999999999999</v>
      </c>
    </row>
    <row r="209" spans="1:16" x14ac:dyDescent="0.25">
      <c r="A209" s="28">
        <v>8.0136904406605201</v>
      </c>
      <c r="B209" s="11">
        <v>41741.541666666664</v>
      </c>
      <c r="C209" s="10">
        <v>15.88</v>
      </c>
      <c r="D209" s="10">
        <v>0.44</v>
      </c>
      <c r="F209" s="10">
        <f t="shared" si="18"/>
        <v>15.88</v>
      </c>
      <c r="G209" s="17">
        <f t="shared" si="19"/>
        <v>6.9872000000000005</v>
      </c>
      <c r="H209" s="17">
        <v>45.364927973618599</v>
      </c>
      <c r="I209" s="28">
        <f t="shared" si="20"/>
        <v>5829.0162333848166</v>
      </c>
      <c r="N209" s="11">
        <v>40848.5</v>
      </c>
      <c r="O209" s="10">
        <v>40.44</v>
      </c>
      <c r="P209" s="10">
        <v>2.8174999999999999</v>
      </c>
    </row>
    <row r="210" spans="1:16" x14ac:dyDescent="0.25">
      <c r="A210" s="28">
        <v>8.0136904406605201</v>
      </c>
      <c r="B210" s="11">
        <v>41741.583333333336</v>
      </c>
      <c r="C210" s="10">
        <v>17.399999999999999</v>
      </c>
      <c r="D210" s="10">
        <v>9.81</v>
      </c>
      <c r="F210" s="10">
        <f t="shared" si="18"/>
        <v>17.399999999999999</v>
      </c>
      <c r="G210" s="17">
        <f t="shared" si="19"/>
        <v>170.69399999999999</v>
      </c>
      <c r="H210" s="17">
        <v>44.8969163446639</v>
      </c>
      <c r="I210" s="28">
        <f t="shared" si="20"/>
        <v>7628.2346903569123</v>
      </c>
      <c r="N210" s="11">
        <v>40848.541666666664</v>
      </c>
      <c r="O210" s="10">
        <v>64.547499999999999</v>
      </c>
      <c r="P210" s="10">
        <v>3.96</v>
      </c>
    </row>
    <row r="211" spans="1:16" x14ac:dyDescent="0.25">
      <c r="A211" s="28">
        <v>8.0136904406605201</v>
      </c>
      <c r="B211" s="11">
        <v>41741.625</v>
      </c>
      <c r="C211" s="10">
        <v>22.03</v>
      </c>
      <c r="D211" s="10">
        <v>4.0199999999999996</v>
      </c>
      <c r="F211" s="10">
        <f t="shared" si="18"/>
        <v>22.03</v>
      </c>
      <c r="G211" s="17">
        <f t="shared" si="19"/>
        <v>88.560599999999994</v>
      </c>
      <c r="H211" s="17">
        <v>44.560729886778297</v>
      </c>
      <c r="I211" s="28">
        <f t="shared" si="20"/>
        <v>8576.5198031885138</v>
      </c>
      <c r="N211" s="11">
        <v>40848.583333333336</v>
      </c>
      <c r="O211" s="10">
        <v>41.09</v>
      </c>
      <c r="P211" s="10">
        <v>7.58</v>
      </c>
    </row>
    <row r="212" spans="1:16" x14ac:dyDescent="0.25">
      <c r="A212" s="28">
        <v>8.0136904406605201</v>
      </c>
      <c r="B212" s="11">
        <v>41741.666666666664</v>
      </c>
      <c r="C212" s="10">
        <v>35.97</v>
      </c>
      <c r="D212" s="10">
        <v>0.18</v>
      </c>
      <c r="F212" s="10">
        <f t="shared" si="18"/>
        <v>35.97</v>
      </c>
      <c r="G212" s="17">
        <f t="shared" si="19"/>
        <v>6.4745999999999997</v>
      </c>
      <c r="H212" s="17">
        <v>44.706054492486899</v>
      </c>
      <c r="I212" s="28">
        <f t="shared" si="20"/>
        <v>12938.514960620578</v>
      </c>
      <c r="N212" s="11">
        <v>40848.625</v>
      </c>
      <c r="O212" s="10">
        <v>68.717500000000001</v>
      </c>
      <c r="P212" s="10">
        <v>8.7925000000000004</v>
      </c>
    </row>
    <row r="213" spans="1:16" x14ac:dyDescent="0.25">
      <c r="A213" s="28">
        <v>8.0136904406605201</v>
      </c>
      <c r="B213" s="11">
        <v>41741.708333333336</v>
      </c>
      <c r="C213" s="10">
        <v>3.34</v>
      </c>
      <c r="D213" s="10">
        <v>0.95</v>
      </c>
      <c r="F213" s="10">
        <f t="shared" si="18"/>
        <v>3.34</v>
      </c>
      <c r="G213" s="17">
        <f t="shared" si="19"/>
        <v>3.1729999999999996</v>
      </c>
      <c r="H213" s="17">
        <v>45.266086867045097</v>
      </c>
      <c r="I213" s="28">
        <f t="shared" si="20"/>
        <v>1237.0071211941263</v>
      </c>
      <c r="N213" s="11">
        <v>40848.666666666664</v>
      </c>
      <c r="O213" s="10">
        <v>44.075000000000003</v>
      </c>
      <c r="P213" s="10">
        <v>6.085</v>
      </c>
    </row>
    <row r="214" spans="1:16" x14ac:dyDescent="0.25">
      <c r="A214" s="28">
        <v>8.0136904406605201</v>
      </c>
      <c r="B214" s="11">
        <v>41741.75</v>
      </c>
      <c r="C214" s="10">
        <v>65.11</v>
      </c>
      <c r="D214" s="10">
        <v>5.41</v>
      </c>
      <c r="F214" s="10">
        <f t="shared" si="18"/>
        <v>65.11</v>
      </c>
      <c r="G214" s="17">
        <f t="shared" si="19"/>
        <v>352.24509999999998</v>
      </c>
      <c r="H214" s="17">
        <v>45.5427774477361</v>
      </c>
      <c r="I214" s="28">
        <f t="shared" si="20"/>
        <v>26585.70123768305</v>
      </c>
      <c r="N214" s="11">
        <v>40848.708333333336</v>
      </c>
      <c r="O214" s="10">
        <v>53.064999999999998</v>
      </c>
      <c r="P214" s="10">
        <v>8.0449999999999999</v>
      </c>
    </row>
    <row r="215" spans="1:16" x14ac:dyDescent="0.25">
      <c r="A215" s="28">
        <v>8.0136904406605201</v>
      </c>
      <c r="B215" s="11">
        <v>41741.791666666664</v>
      </c>
      <c r="C215" s="10">
        <v>91.44</v>
      </c>
      <c r="D215" s="10">
        <v>5.16</v>
      </c>
      <c r="F215" s="10">
        <f t="shared" si="18"/>
        <v>91.44</v>
      </c>
      <c r="G215" s="17">
        <f t="shared" si="19"/>
        <v>471.8304</v>
      </c>
      <c r="H215" s="17">
        <v>45.718558348381997</v>
      </c>
      <c r="I215" s="28">
        <f t="shared" si="20"/>
        <v>37282.375524397823</v>
      </c>
      <c r="N215" s="11">
        <v>40848.75</v>
      </c>
      <c r="O215" s="10">
        <v>76.867500000000007</v>
      </c>
      <c r="P215" s="10">
        <v>4.2525000000000004</v>
      </c>
    </row>
    <row r="216" spans="1:16" x14ac:dyDescent="0.25">
      <c r="A216" s="28">
        <v>8.0136904406605201</v>
      </c>
      <c r="B216" s="11">
        <v>41741.833333333336</v>
      </c>
      <c r="C216" s="10">
        <v>69.540000000000006</v>
      </c>
      <c r="D216" s="10">
        <v>9.91</v>
      </c>
      <c r="F216" s="10">
        <f t="shared" si="18"/>
        <v>69.540000000000006</v>
      </c>
      <c r="G216" s="17">
        <f t="shared" si="19"/>
        <v>689.14140000000009</v>
      </c>
      <c r="H216" s="17">
        <v>45.988435419844897</v>
      </c>
      <c r="I216" s="28">
        <f t="shared" si="20"/>
        <v>31150.634761549267</v>
      </c>
      <c r="N216" s="11">
        <v>40848.791666666664</v>
      </c>
      <c r="O216" s="10">
        <v>62.78</v>
      </c>
      <c r="P216" s="10">
        <v>7.4850000000000003</v>
      </c>
    </row>
    <row r="217" spans="1:16" x14ac:dyDescent="0.25">
      <c r="A217" s="28">
        <v>8.0136904406605201</v>
      </c>
      <c r="B217" s="11">
        <v>41741.875</v>
      </c>
      <c r="C217" s="10">
        <v>28.39</v>
      </c>
      <c r="D217" s="10">
        <v>7.5</v>
      </c>
      <c r="F217" s="10">
        <f t="shared" si="18"/>
        <v>28.39</v>
      </c>
      <c r="G217" s="17">
        <f t="shared" si="19"/>
        <v>212.92500000000001</v>
      </c>
      <c r="H217" s="17">
        <v>45.997983536712603</v>
      </c>
      <c r="I217" s="28">
        <f t="shared" si="20"/>
        <v>12171.255168269974</v>
      </c>
      <c r="N217" s="11">
        <v>40848.833333333336</v>
      </c>
      <c r="O217" s="10">
        <v>75.165000000000006</v>
      </c>
      <c r="P217" s="10">
        <v>4.2699999999999996</v>
      </c>
    </row>
    <row r="218" spans="1:16" x14ac:dyDescent="0.25">
      <c r="A218" s="28">
        <v>8.0136904406605201</v>
      </c>
      <c r="B218" s="11">
        <v>41741.916666666664</v>
      </c>
      <c r="C218" s="10">
        <v>22.58</v>
      </c>
      <c r="D218" s="10">
        <v>2.64</v>
      </c>
      <c r="F218" s="10">
        <f t="shared" si="18"/>
        <v>22.58</v>
      </c>
      <c r="G218" s="17">
        <f t="shared" si="19"/>
        <v>59.611199999999997</v>
      </c>
      <c r="H218" s="17">
        <v>45.899767716419603</v>
      </c>
      <c r="I218" s="28">
        <f t="shared" si="20"/>
        <v>8783.2287459747386</v>
      </c>
      <c r="N218" s="11">
        <v>40848.875</v>
      </c>
      <c r="O218" s="10">
        <v>19.085000000000001</v>
      </c>
      <c r="P218" s="10">
        <v>4.8250000000000002</v>
      </c>
    </row>
    <row r="219" spans="1:16" x14ac:dyDescent="0.25">
      <c r="A219" s="28">
        <v>8.0136904406605201</v>
      </c>
      <c r="B219" s="11">
        <v>41741.958333333336</v>
      </c>
      <c r="C219" s="10">
        <v>82.2</v>
      </c>
      <c r="D219" s="10">
        <v>4.8600000000000003</v>
      </c>
      <c r="F219" s="10">
        <f t="shared" si="18"/>
        <v>82.2</v>
      </c>
      <c r="G219" s="17">
        <f t="shared" si="19"/>
        <v>399.49200000000002</v>
      </c>
      <c r="H219" s="17">
        <v>45.373781500177799</v>
      </c>
      <c r="I219" s="28">
        <f t="shared" si="20"/>
        <v>33090.265512629972</v>
      </c>
      <c r="N219" s="11">
        <v>40848.916666666664</v>
      </c>
      <c r="O219" s="10">
        <v>30.11</v>
      </c>
      <c r="P219" s="10">
        <v>4.32</v>
      </c>
    </row>
    <row r="220" spans="1:16" x14ac:dyDescent="0.25">
      <c r="A220" s="28">
        <v>8.0140071257388605</v>
      </c>
      <c r="B220" s="16">
        <v>41742</v>
      </c>
      <c r="C220" s="10">
        <v>95.23</v>
      </c>
      <c r="D220" s="10">
        <v>5.94</v>
      </c>
      <c r="F220" s="10">
        <f t="shared" si="18"/>
        <v>95.23</v>
      </c>
      <c r="G220" s="17">
        <f t="shared" si="19"/>
        <v>565.66620000000012</v>
      </c>
      <c r="H220" s="17">
        <v>45.430366392232997</v>
      </c>
      <c r="I220" s="28">
        <f t="shared" si="20"/>
        <v>39204.522791254691</v>
      </c>
      <c r="N220" s="11">
        <v>40848.958333333336</v>
      </c>
      <c r="O220" s="10">
        <v>20.440000000000001</v>
      </c>
      <c r="P220" s="10">
        <v>6.5724999999999998</v>
      </c>
    </row>
    <row r="221" spans="1:16" x14ac:dyDescent="0.25">
      <c r="A221" s="28">
        <v>8.0140071257388605</v>
      </c>
      <c r="B221" s="11">
        <v>41742.041666666664</v>
      </c>
      <c r="C221" s="10">
        <v>32.21</v>
      </c>
      <c r="D221" s="10">
        <v>9.49</v>
      </c>
      <c r="F221" s="10">
        <f t="shared" si="18"/>
        <v>32.21</v>
      </c>
      <c r="G221" s="17">
        <f t="shared" si="19"/>
        <v>305.67290000000003</v>
      </c>
      <c r="H221" s="17">
        <v>44.907609787252397</v>
      </c>
      <c r="I221" s="28">
        <f t="shared" si="20"/>
        <v>14041.718633478709</v>
      </c>
      <c r="N221" s="16">
        <v>40849</v>
      </c>
      <c r="O221" s="10">
        <v>62.037500000000001</v>
      </c>
      <c r="P221" s="10">
        <v>6.58</v>
      </c>
    </row>
    <row r="222" spans="1:16" x14ac:dyDescent="0.25">
      <c r="A222" s="28">
        <v>8.0140071257388605</v>
      </c>
      <c r="B222" s="11">
        <v>41742.083333333336</v>
      </c>
      <c r="C222" s="10">
        <v>28.29</v>
      </c>
      <c r="D222" s="10">
        <v>5.94</v>
      </c>
      <c r="F222" s="10">
        <f t="shared" si="18"/>
        <v>28.29</v>
      </c>
      <c r="G222" s="17">
        <f t="shared" si="19"/>
        <v>168.04259999999999</v>
      </c>
      <c r="H222" s="17">
        <v>44.506642593621002</v>
      </c>
      <c r="I222" s="28">
        <f t="shared" si="20"/>
        <v>11437.074218448959</v>
      </c>
      <c r="N222" s="11">
        <v>40849.041666666664</v>
      </c>
      <c r="O222" s="10">
        <v>18.727499999999999</v>
      </c>
      <c r="P222" s="10">
        <v>5.2549999999999999</v>
      </c>
    </row>
    <row r="223" spans="1:16" x14ac:dyDescent="0.25">
      <c r="A223" s="28">
        <v>8.0140071257388605</v>
      </c>
      <c r="B223" s="11">
        <v>41742.125</v>
      </c>
      <c r="C223" s="10">
        <v>30.4</v>
      </c>
      <c r="D223" s="10">
        <v>2.6</v>
      </c>
      <c r="F223" s="10">
        <f t="shared" si="18"/>
        <v>30.4</v>
      </c>
      <c r="G223" s="17">
        <f t="shared" si="19"/>
        <v>79.039999999999992</v>
      </c>
      <c r="H223" s="17">
        <v>44.336658153079298</v>
      </c>
      <c r="I223" s="28">
        <f t="shared" si="20"/>
        <v>11434.981672073252</v>
      </c>
      <c r="N223" s="11">
        <v>40849.083333333336</v>
      </c>
      <c r="O223" s="10">
        <v>46.55</v>
      </c>
      <c r="P223" s="10">
        <v>6.1025</v>
      </c>
    </row>
    <row r="224" spans="1:16" x14ac:dyDescent="0.25">
      <c r="A224" s="28">
        <v>8.0140071257388605</v>
      </c>
      <c r="B224" s="11">
        <v>41742.166666666664</v>
      </c>
      <c r="C224" s="10">
        <v>0.74</v>
      </c>
      <c r="D224" s="10">
        <v>3.9</v>
      </c>
      <c r="F224" s="10">
        <f t="shared" si="18"/>
        <v>0.74</v>
      </c>
      <c r="G224" s="17">
        <f t="shared" si="19"/>
        <v>2.8860000000000001</v>
      </c>
      <c r="H224" s="17">
        <v>44.346533523674097</v>
      </c>
      <c r="I224" s="28">
        <f t="shared" si="20"/>
        <v>286.11956695368298</v>
      </c>
      <c r="N224" s="11">
        <v>40849.125</v>
      </c>
      <c r="O224" s="10">
        <v>47.517499999999998</v>
      </c>
      <c r="P224" s="10">
        <v>1.7475000000000001</v>
      </c>
    </row>
    <row r="225" spans="1:16" x14ac:dyDescent="0.25">
      <c r="A225" s="28">
        <v>8.0140071257388605</v>
      </c>
      <c r="B225" s="11">
        <v>41742.208333333336</v>
      </c>
      <c r="C225" s="10">
        <v>5.33</v>
      </c>
      <c r="D225" s="10">
        <v>9.2899999999999991</v>
      </c>
      <c r="F225" s="10">
        <f t="shared" si="18"/>
        <v>5.33</v>
      </c>
      <c r="G225" s="17">
        <f t="shared" si="19"/>
        <v>49.515699999999995</v>
      </c>
      <c r="H225" s="17">
        <v>44.403416434223701</v>
      </c>
      <c r="I225" s="28">
        <f t="shared" si="20"/>
        <v>2293.4959187756781</v>
      </c>
      <c r="N225" s="11">
        <v>40849.166666666664</v>
      </c>
      <c r="O225" s="10">
        <v>38.115000000000002</v>
      </c>
      <c r="P225" s="10">
        <v>6.9349999999999996</v>
      </c>
    </row>
    <row r="226" spans="1:16" x14ac:dyDescent="0.25">
      <c r="A226" s="28">
        <v>8.0140071257388605</v>
      </c>
      <c r="B226" s="11">
        <v>41742.25</v>
      </c>
      <c r="C226" s="10">
        <v>92.84</v>
      </c>
      <c r="D226" s="10">
        <v>6.98</v>
      </c>
      <c r="F226" s="10">
        <f t="shared" si="18"/>
        <v>92.84</v>
      </c>
      <c r="G226" s="17">
        <f t="shared" si="19"/>
        <v>648.02320000000009</v>
      </c>
      <c r="H226" s="17">
        <v>44.030789099731798</v>
      </c>
      <c r="I226" s="28">
        <f t="shared" si="20"/>
        <v>37953.068809764023</v>
      </c>
      <c r="N226" s="11">
        <v>40849.208333333336</v>
      </c>
      <c r="O226" s="10">
        <v>61.807499999999997</v>
      </c>
      <c r="P226" s="10">
        <v>3.2825000000000002</v>
      </c>
    </row>
    <row r="227" spans="1:16" x14ac:dyDescent="0.25">
      <c r="A227" s="28">
        <v>8.0140071257388605</v>
      </c>
      <c r="B227" s="11">
        <v>41742.291666666664</v>
      </c>
      <c r="C227" s="10">
        <v>25.22</v>
      </c>
      <c r="D227" s="10">
        <v>7.21</v>
      </c>
      <c r="F227" s="10">
        <f t="shared" si="18"/>
        <v>25.22</v>
      </c>
      <c r="G227" s="17">
        <f t="shared" si="19"/>
        <v>181.83619999999999</v>
      </c>
      <c r="H227" s="17">
        <v>43.787011896477601</v>
      </c>
      <c r="I227" s="28">
        <f t="shared" si="20"/>
        <v>10307.17230992457</v>
      </c>
      <c r="N227" s="11">
        <v>40849.25</v>
      </c>
      <c r="O227" s="10">
        <v>35.907499999999999</v>
      </c>
      <c r="P227" s="10">
        <v>4.7300000000000004</v>
      </c>
    </row>
    <row r="228" spans="1:16" x14ac:dyDescent="0.25">
      <c r="A228" s="28">
        <v>8.0140071257388605</v>
      </c>
      <c r="B228" s="11">
        <v>41742.333333333336</v>
      </c>
      <c r="C228" s="10">
        <v>51.28</v>
      </c>
      <c r="D228" s="10">
        <v>2.36</v>
      </c>
      <c r="F228" s="10">
        <f t="shared" si="18"/>
        <v>51.28</v>
      </c>
      <c r="G228" s="17">
        <f t="shared" si="19"/>
        <v>121.02079999999999</v>
      </c>
      <c r="H228" s="17">
        <v>44.257063403305899</v>
      </c>
      <c r="I228" s="28">
        <f t="shared" si="20"/>
        <v>19157.668446973432</v>
      </c>
      <c r="N228" s="11">
        <v>40849.291666666664</v>
      </c>
      <c r="O228" s="10">
        <v>55.064999999999998</v>
      </c>
      <c r="P228" s="10">
        <v>1.7</v>
      </c>
    </row>
    <row r="229" spans="1:16" x14ac:dyDescent="0.25">
      <c r="A229" s="28">
        <v>8.0140071257388605</v>
      </c>
      <c r="B229" s="11">
        <v>41742.375</v>
      </c>
      <c r="C229" s="10">
        <v>12.21</v>
      </c>
      <c r="D229" s="10">
        <v>4.3600000000000003</v>
      </c>
      <c r="F229" s="10">
        <f t="shared" si="18"/>
        <v>12.21</v>
      </c>
      <c r="G229" s="17">
        <f t="shared" si="19"/>
        <v>53.235600000000005</v>
      </c>
      <c r="H229" s="17">
        <v>44.820216038393099</v>
      </c>
      <c r="I229" s="28">
        <f t="shared" si="20"/>
        <v>4812.3346476978895</v>
      </c>
      <c r="N229" s="11">
        <v>40849.333333333336</v>
      </c>
      <c r="O229" s="10">
        <v>53.765000000000001</v>
      </c>
      <c r="P229" s="10">
        <v>5.0199999999999996</v>
      </c>
    </row>
    <row r="230" spans="1:16" x14ac:dyDescent="0.25">
      <c r="A230" s="28">
        <v>8.0140071257388605</v>
      </c>
      <c r="B230" s="11">
        <v>41742.416666666664</v>
      </c>
      <c r="C230" s="10">
        <v>62.71</v>
      </c>
      <c r="D230" s="10">
        <v>4.1100000000000003</v>
      </c>
      <c r="F230" s="10">
        <f t="shared" si="18"/>
        <v>62.71</v>
      </c>
      <c r="G230" s="17">
        <f t="shared" si="19"/>
        <v>257.73810000000003</v>
      </c>
      <c r="H230" s="17">
        <v>45.285370526160598</v>
      </c>
      <c r="I230" s="28">
        <f t="shared" si="20"/>
        <v>24824.057729736429</v>
      </c>
      <c r="N230" s="11">
        <v>40849.375</v>
      </c>
      <c r="O230" s="10">
        <v>55.854999999999997</v>
      </c>
      <c r="P230" s="10">
        <v>5.77</v>
      </c>
    </row>
    <row r="231" spans="1:16" x14ac:dyDescent="0.25">
      <c r="A231" s="28">
        <v>8.0140071257388605</v>
      </c>
      <c r="B231" s="11">
        <v>41742.458333333336</v>
      </c>
      <c r="C231" s="10">
        <v>15.5</v>
      </c>
      <c r="D231" s="10">
        <v>2.48</v>
      </c>
      <c r="F231" s="10">
        <f t="shared" si="18"/>
        <v>15.5</v>
      </c>
      <c r="G231" s="17">
        <f t="shared" si="19"/>
        <v>38.44</v>
      </c>
      <c r="H231" s="17">
        <v>45.535290087881599</v>
      </c>
      <c r="I231" s="28">
        <f t="shared" si="20"/>
        <v>5964.320592084875</v>
      </c>
      <c r="N231" s="11">
        <v>40849.416666666664</v>
      </c>
      <c r="O231" s="10">
        <v>47.14</v>
      </c>
      <c r="P231" s="10">
        <v>3.71</v>
      </c>
    </row>
    <row r="232" spans="1:16" x14ac:dyDescent="0.25">
      <c r="A232" s="28">
        <v>8.0140071257388605</v>
      </c>
      <c r="B232" s="11">
        <v>41742.5</v>
      </c>
      <c r="C232" s="10">
        <v>69.63</v>
      </c>
      <c r="D232" s="10">
        <v>0.65</v>
      </c>
      <c r="F232" s="10">
        <f t="shared" si="18"/>
        <v>69.63</v>
      </c>
      <c r="G232" s="17">
        <f t="shared" si="19"/>
        <v>45.259499999999996</v>
      </c>
      <c r="H232" s="17">
        <v>45.224202046604503</v>
      </c>
      <c r="I232" s="28">
        <f t="shared" si="20"/>
        <v>25598.507358862131</v>
      </c>
      <c r="N232" s="11">
        <v>40849.458333333336</v>
      </c>
      <c r="O232" s="10">
        <v>54.715000000000003</v>
      </c>
      <c r="P232" s="10">
        <v>5.9874999999999998</v>
      </c>
    </row>
    <row r="233" spans="1:16" x14ac:dyDescent="0.25">
      <c r="A233" s="28">
        <v>8.0140071257388605</v>
      </c>
      <c r="B233" s="11">
        <v>41742.541666666664</v>
      </c>
      <c r="C233" s="10">
        <v>21.97</v>
      </c>
      <c r="D233" s="10">
        <v>1.56</v>
      </c>
      <c r="F233" s="10">
        <f t="shared" si="18"/>
        <v>21.97</v>
      </c>
      <c r="G233" s="17">
        <f t="shared" si="19"/>
        <v>34.273200000000003</v>
      </c>
      <c r="H233" s="17">
        <v>44.574135605632101</v>
      </c>
      <c r="I233" s="28">
        <f t="shared" si="20"/>
        <v>8122.7328338889483</v>
      </c>
      <c r="N233" s="11">
        <v>40849.5</v>
      </c>
      <c r="O233" s="10">
        <v>48.115000000000002</v>
      </c>
      <c r="P233" s="10">
        <v>5.7774999999999999</v>
      </c>
    </row>
    <row r="234" spans="1:16" x14ac:dyDescent="0.25">
      <c r="A234" s="28">
        <v>8.0140071257388605</v>
      </c>
      <c r="B234" s="11">
        <v>41742.583333333336</v>
      </c>
      <c r="C234" s="10">
        <v>93.13</v>
      </c>
      <c r="D234" s="10">
        <v>6.2</v>
      </c>
      <c r="F234" s="10">
        <f t="shared" si="18"/>
        <v>93.13</v>
      </c>
      <c r="G234" s="17">
        <f t="shared" si="19"/>
        <v>577.40599999999995</v>
      </c>
      <c r="H234" s="17">
        <v>44.054918256107797</v>
      </c>
      <c r="I234" s="28">
        <f t="shared" si="20"/>
        <v>37507.481015223108</v>
      </c>
      <c r="N234" s="11">
        <v>40849.541666666664</v>
      </c>
      <c r="O234" s="10">
        <v>40.44</v>
      </c>
      <c r="P234" s="10">
        <v>2.8174999999999999</v>
      </c>
    </row>
    <row r="235" spans="1:16" x14ac:dyDescent="0.25">
      <c r="A235" s="28">
        <v>8.0140071257388605</v>
      </c>
      <c r="B235" s="11">
        <v>41742.625</v>
      </c>
      <c r="C235" s="10">
        <v>79.2</v>
      </c>
      <c r="D235" s="10">
        <v>6.77</v>
      </c>
      <c r="F235" s="10">
        <f t="shared" si="18"/>
        <v>79.2</v>
      </c>
      <c r="G235" s="17">
        <f t="shared" si="19"/>
        <v>536.18399999999997</v>
      </c>
      <c r="H235" s="17">
        <v>43.7666982535549</v>
      </c>
      <c r="I235" s="28">
        <f t="shared" si="20"/>
        <v>32076.115625292048</v>
      </c>
      <c r="N235" s="11">
        <v>40849.583333333336</v>
      </c>
      <c r="O235" s="10">
        <v>64.547499999999999</v>
      </c>
      <c r="P235" s="10">
        <v>3.96</v>
      </c>
    </row>
    <row r="236" spans="1:16" x14ac:dyDescent="0.25">
      <c r="A236" s="28">
        <v>8.0140071257388605</v>
      </c>
      <c r="B236" s="11">
        <v>41742.666666666664</v>
      </c>
      <c r="C236" s="10">
        <v>92.55</v>
      </c>
      <c r="D236" s="10">
        <v>4.6900000000000004</v>
      </c>
      <c r="F236" s="10">
        <f t="shared" si="18"/>
        <v>92.55</v>
      </c>
      <c r="G236" s="17">
        <f t="shared" si="19"/>
        <v>434.05950000000001</v>
      </c>
      <c r="H236" s="17">
        <v>43.866878337614601</v>
      </c>
      <c r="I236" s="28">
        <f t="shared" si="20"/>
        <v>36014.459891068305</v>
      </c>
      <c r="N236" s="11">
        <v>40849.625</v>
      </c>
      <c r="O236" s="10">
        <v>41.09</v>
      </c>
      <c r="P236" s="10">
        <v>7.58</v>
      </c>
    </row>
    <row r="237" spans="1:16" x14ac:dyDescent="0.25">
      <c r="A237" s="28">
        <v>8.0140071257388605</v>
      </c>
      <c r="B237" s="11">
        <v>41742.708333333336</v>
      </c>
      <c r="C237" s="10">
        <v>87.14</v>
      </c>
      <c r="D237" s="10">
        <v>0.03</v>
      </c>
      <c r="F237" s="10">
        <f t="shared" si="18"/>
        <v>87.14</v>
      </c>
      <c r="G237" s="17">
        <f t="shared" si="19"/>
        <v>2.6141999999999999</v>
      </c>
      <c r="H237" s="17">
        <v>44.5200928930496</v>
      </c>
      <c r="I237" s="28">
        <f t="shared" si="20"/>
        <v>31111.137751724418</v>
      </c>
      <c r="N237" s="11">
        <v>40849.666666666664</v>
      </c>
      <c r="O237" s="10">
        <v>68.717500000000001</v>
      </c>
      <c r="P237" s="10">
        <v>8.7925000000000004</v>
      </c>
    </row>
    <row r="238" spans="1:16" x14ac:dyDescent="0.25">
      <c r="A238" s="28">
        <v>8.0140071257388605</v>
      </c>
      <c r="B238" s="11">
        <v>41742.75</v>
      </c>
      <c r="C238" s="10">
        <v>85.44</v>
      </c>
      <c r="D238" s="10">
        <v>0.02</v>
      </c>
      <c r="F238" s="10">
        <f t="shared" si="18"/>
        <v>85.44</v>
      </c>
      <c r="G238" s="17">
        <f t="shared" si="19"/>
        <v>1.7088000000000001</v>
      </c>
      <c r="H238" s="17">
        <v>44.885829086945897</v>
      </c>
      <c r="I238" s="28">
        <f t="shared" si="20"/>
        <v>30747.774193737241</v>
      </c>
      <c r="N238" s="11">
        <v>40849.708333333336</v>
      </c>
      <c r="O238" s="10">
        <v>44.075000000000003</v>
      </c>
      <c r="P238" s="10">
        <v>6.085</v>
      </c>
    </row>
    <row r="239" spans="1:16" x14ac:dyDescent="0.25">
      <c r="A239" s="28">
        <v>8.0140071257388605</v>
      </c>
      <c r="B239" s="11">
        <v>41742.791666666664</v>
      </c>
      <c r="C239" s="10">
        <v>63.99</v>
      </c>
      <c r="D239" s="10">
        <v>1.1599999999999999</v>
      </c>
      <c r="F239" s="10">
        <f t="shared" si="18"/>
        <v>63.99</v>
      </c>
      <c r="G239" s="17">
        <f t="shared" si="19"/>
        <v>74.228399999999993</v>
      </c>
      <c r="H239" s="17">
        <v>45.349511261374197</v>
      </c>
      <c r="I239" s="28">
        <f t="shared" si="20"/>
        <v>23850.836222903581</v>
      </c>
      <c r="N239" s="11">
        <v>40849.75</v>
      </c>
      <c r="O239" s="10">
        <v>53.064999999999998</v>
      </c>
      <c r="P239" s="10">
        <v>8.0449999999999999</v>
      </c>
    </row>
    <row r="240" spans="1:16" x14ac:dyDescent="0.25">
      <c r="A240" s="28">
        <v>8.0140071257388605</v>
      </c>
      <c r="B240" s="11">
        <v>41742.833333333336</v>
      </c>
      <c r="C240" s="10">
        <v>67.33</v>
      </c>
      <c r="D240" s="10">
        <v>8.09</v>
      </c>
      <c r="F240" s="10">
        <f t="shared" si="18"/>
        <v>67.33</v>
      </c>
      <c r="G240" s="17">
        <f t="shared" si="19"/>
        <v>544.69970000000001</v>
      </c>
      <c r="H240" s="17">
        <v>46.010292213158301</v>
      </c>
      <c r="I240" s="28">
        <f t="shared" si="20"/>
        <v>29191.603371163212</v>
      </c>
      <c r="N240" s="11">
        <v>40849.791666666664</v>
      </c>
      <c r="O240" s="10">
        <v>76.867500000000007</v>
      </c>
      <c r="P240" s="10">
        <v>4.2525000000000004</v>
      </c>
    </row>
    <row r="241" spans="1:16" x14ac:dyDescent="0.25">
      <c r="A241" s="28">
        <v>8.0140071257388605</v>
      </c>
      <c r="B241" s="11">
        <v>41742.875</v>
      </c>
      <c r="C241" s="10">
        <v>68.47</v>
      </c>
      <c r="D241" s="10">
        <v>0.57999999999999996</v>
      </c>
      <c r="F241" s="10">
        <f t="shared" si="18"/>
        <v>68.47</v>
      </c>
      <c r="G241" s="17">
        <f t="shared" si="19"/>
        <v>39.712599999999995</v>
      </c>
      <c r="H241" s="17">
        <v>46.101125141576702</v>
      </c>
      <c r="I241" s="28">
        <f t="shared" si="20"/>
        <v>25614.823476178401</v>
      </c>
      <c r="N241" s="11">
        <v>40849.833333333336</v>
      </c>
      <c r="O241" s="10">
        <v>62.78</v>
      </c>
      <c r="P241" s="10">
        <v>7.4850000000000003</v>
      </c>
    </row>
    <row r="242" spans="1:16" x14ac:dyDescent="0.25">
      <c r="A242" s="28">
        <v>8.0140071257388605</v>
      </c>
      <c r="B242" s="11">
        <v>41742.916666666664</v>
      </c>
      <c r="C242" s="10">
        <v>87.92</v>
      </c>
      <c r="D242" s="10">
        <v>4.13</v>
      </c>
      <c r="F242" s="10">
        <f t="shared" si="18"/>
        <v>87.92</v>
      </c>
      <c r="G242" s="17">
        <f t="shared" si="19"/>
        <v>363.1096</v>
      </c>
      <c r="H242" s="17">
        <v>45.966946941307498</v>
      </c>
      <c r="I242" s="28">
        <f t="shared" si="20"/>
        <v>35297.88331617396</v>
      </c>
      <c r="N242" s="11">
        <v>40849.875</v>
      </c>
      <c r="O242" s="10">
        <v>75.165000000000006</v>
      </c>
      <c r="P242" s="10">
        <v>4.2699999999999996</v>
      </c>
    </row>
    <row r="243" spans="1:16" x14ac:dyDescent="0.25">
      <c r="A243" s="28">
        <v>8.0140071257388605</v>
      </c>
      <c r="B243" s="11">
        <v>41742.958333333336</v>
      </c>
      <c r="C243" s="10">
        <v>5.96</v>
      </c>
      <c r="D243" s="10">
        <v>6.28</v>
      </c>
      <c r="F243" s="10">
        <f t="shared" si="18"/>
        <v>5.96</v>
      </c>
      <c r="G243" s="17">
        <f t="shared" si="19"/>
        <v>37.428800000000003</v>
      </c>
      <c r="H243" s="17">
        <v>45.421711120750203</v>
      </c>
      <c r="I243" s="28">
        <f t="shared" si="20"/>
        <v>2469.4537727541219</v>
      </c>
      <c r="N243" s="11">
        <v>40849.916666666664</v>
      </c>
      <c r="O243" s="10">
        <v>19.085000000000001</v>
      </c>
      <c r="P243" s="10">
        <v>4.8250000000000002</v>
      </c>
    </row>
    <row r="244" spans="1:16" x14ac:dyDescent="0.25">
      <c r="A244" s="28">
        <v>8.0143239789116407</v>
      </c>
      <c r="B244" s="16">
        <v>41743</v>
      </c>
      <c r="C244" s="10">
        <v>4.75</v>
      </c>
      <c r="D244" s="10">
        <v>0.73</v>
      </c>
      <c r="F244" s="10">
        <f t="shared" si="18"/>
        <v>4.75</v>
      </c>
      <c r="G244" s="17">
        <f t="shared" si="19"/>
        <v>3.4674999999999998</v>
      </c>
      <c r="H244" s="17">
        <v>44.532383184597897</v>
      </c>
      <c r="I244" s="28">
        <f t="shared" si="20"/>
        <v>1723.0501637702973</v>
      </c>
      <c r="N244" s="11">
        <v>40849.958333333336</v>
      </c>
      <c r="O244" s="10">
        <v>30.11</v>
      </c>
      <c r="P244" s="10">
        <v>4.32</v>
      </c>
    </row>
    <row r="245" spans="1:16" x14ac:dyDescent="0.25">
      <c r="A245" s="28">
        <v>8.0143239789116407</v>
      </c>
      <c r="B245" s="11">
        <v>41743.041666666664</v>
      </c>
      <c r="C245" s="10">
        <v>2.44</v>
      </c>
      <c r="D245" s="10">
        <v>8.99</v>
      </c>
      <c r="F245" s="10">
        <f t="shared" si="18"/>
        <v>2.44</v>
      </c>
      <c r="G245" s="17">
        <f t="shared" si="19"/>
        <v>21.935600000000001</v>
      </c>
      <c r="H245" s="17">
        <v>43.4860110630636</v>
      </c>
      <c r="I245" s="28">
        <f t="shared" si="20"/>
        <v>1026.1657992240373</v>
      </c>
      <c r="N245" s="16">
        <v>40850</v>
      </c>
      <c r="O245" s="10">
        <v>20.440000000000001</v>
      </c>
      <c r="P245" s="10">
        <v>6.5724999999999998</v>
      </c>
    </row>
    <row r="246" spans="1:16" x14ac:dyDescent="0.25">
      <c r="A246" s="28">
        <v>8.0143239789116407</v>
      </c>
      <c r="B246" s="11">
        <v>41743.083333333336</v>
      </c>
      <c r="C246" s="10">
        <v>42.85</v>
      </c>
      <c r="D246" s="10">
        <v>8.93</v>
      </c>
      <c r="F246" s="10">
        <f t="shared" si="18"/>
        <v>42.85</v>
      </c>
      <c r="G246" s="17">
        <f t="shared" si="19"/>
        <v>382.65050000000002</v>
      </c>
      <c r="H246" s="17">
        <v>42.980623362149998</v>
      </c>
      <c r="I246" s="28">
        <f t="shared" si="20"/>
        <v>17826.823520540041</v>
      </c>
      <c r="N246" s="11">
        <v>40850.041666666664</v>
      </c>
      <c r="O246" s="10">
        <v>62.037500000000001</v>
      </c>
      <c r="P246" s="10">
        <v>6.58</v>
      </c>
    </row>
    <row r="247" spans="1:16" x14ac:dyDescent="0.25">
      <c r="A247" s="28">
        <v>8.0143239789116407</v>
      </c>
      <c r="B247" s="11">
        <v>41743.125</v>
      </c>
      <c r="C247" s="10">
        <v>17.82</v>
      </c>
      <c r="D247" s="10">
        <v>3.54</v>
      </c>
      <c r="F247" s="10">
        <f t="shared" si="18"/>
        <v>17.82</v>
      </c>
      <c r="G247" s="17">
        <f t="shared" si="19"/>
        <v>63.082799999999999</v>
      </c>
      <c r="H247" s="17">
        <v>42.988104117554201</v>
      </c>
      <c r="I247" s="28">
        <f t="shared" si="20"/>
        <v>6644.9229753129466</v>
      </c>
      <c r="N247" s="11">
        <v>40850.083333333336</v>
      </c>
      <c r="O247" s="10">
        <v>18.727499999999999</v>
      </c>
      <c r="P247" s="10">
        <v>5.2549999999999999</v>
      </c>
    </row>
    <row r="248" spans="1:16" x14ac:dyDescent="0.25">
      <c r="A248" s="28">
        <v>8.0143239789116407</v>
      </c>
      <c r="B248" s="11">
        <v>41743.166666666664</v>
      </c>
      <c r="C248" s="10">
        <v>68.510000000000005</v>
      </c>
      <c r="D248" s="10">
        <v>1.02</v>
      </c>
      <c r="F248" s="10">
        <f t="shared" si="18"/>
        <v>68.510000000000005</v>
      </c>
      <c r="G248" s="17">
        <f t="shared" si="19"/>
        <v>69.880200000000002</v>
      </c>
      <c r="H248" s="17">
        <v>43.795806390398603</v>
      </c>
      <c r="I248" s="28">
        <f t="shared" si="20"/>
        <v>24606.626521452959</v>
      </c>
      <c r="N248" s="11">
        <v>40850.125</v>
      </c>
      <c r="O248" s="10">
        <v>46.55</v>
      </c>
      <c r="P248" s="10">
        <v>6.1025</v>
      </c>
    </row>
    <row r="249" spans="1:16" x14ac:dyDescent="0.25">
      <c r="A249" s="28">
        <v>8.0143239789116407</v>
      </c>
      <c r="B249" s="11">
        <v>41743.208333333336</v>
      </c>
      <c r="C249" s="10">
        <v>41.84</v>
      </c>
      <c r="D249" s="10">
        <v>1.06</v>
      </c>
      <c r="F249" s="10">
        <f t="shared" si="18"/>
        <v>41.84</v>
      </c>
      <c r="G249" s="17">
        <f t="shared" si="19"/>
        <v>44.350400000000008</v>
      </c>
      <c r="H249" s="17">
        <v>44.802472050428896</v>
      </c>
      <c r="I249" s="28">
        <f t="shared" si="20"/>
        <v>15378.572724890779</v>
      </c>
      <c r="N249" s="11">
        <v>40850.166666666664</v>
      </c>
      <c r="O249" s="10">
        <v>47.517499999999998</v>
      </c>
      <c r="P249" s="10">
        <v>1.7475000000000001</v>
      </c>
    </row>
    <row r="250" spans="1:16" x14ac:dyDescent="0.25">
      <c r="A250" s="28">
        <v>8.0143239789116407</v>
      </c>
      <c r="B250" s="11">
        <v>41743.25</v>
      </c>
      <c r="C250" s="10">
        <v>63.79</v>
      </c>
      <c r="D250" s="10">
        <v>9.82</v>
      </c>
      <c r="F250" s="10">
        <f t="shared" si="18"/>
        <v>63.79</v>
      </c>
      <c r="G250" s="17">
        <f t="shared" si="19"/>
        <v>626.41780000000006</v>
      </c>
      <c r="H250" s="17">
        <v>46.337146799349902</v>
      </c>
      <c r="I250" s="28">
        <f t="shared" si="20"/>
        <v>28709.427434284553</v>
      </c>
      <c r="N250" s="11">
        <v>40850.208333333336</v>
      </c>
      <c r="O250" s="10">
        <v>38.115000000000002</v>
      </c>
      <c r="P250" s="10">
        <v>6.9349999999999996</v>
      </c>
    </row>
    <row r="251" spans="1:16" x14ac:dyDescent="0.25">
      <c r="A251" s="28">
        <v>8.0143239789116407</v>
      </c>
      <c r="B251" s="11">
        <v>41743.291666666664</v>
      </c>
      <c r="C251" s="10">
        <v>87.86</v>
      </c>
      <c r="D251" s="10">
        <v>3.35</v>
      </c>
      <c r="F251" s="10">
        <f t="shared" si="18"/>
        <v>87.86</v>
      </c>
      <c r="G251" s="17">
        <f t="shared" si="19"/>
        <v>294.33100000000002</v>
      </c>
      <c r="H251" s="17">
        <v>48.294715007638203</v>
      </c>
      <c r="I251" s="28">
        <f t="shared" si="20"/>
        <v>36365.032405638231</v>
      </c>
      <c r="N251" s="11">
        <v>40850.25</v>
      </c>
      <c r="O251" s="10">
        <v>61.807499999999997</v>
      </c>
      <c r="P251" s="10">
        <v>3.2825000000000002</v>
      </c>
    </row>
    <row r="252" spans="1:16" x14ac:dyDescent="0.25">
      <c r="A252" s="28">
        <v>8.0143239789116407</v>
      </c>
      <c r="B252" s="11">
        <v>41743.333333333336</v>
      </c>
      <c r="C252" s="10">
        <v>61.74</v>
      </c>
      <c r="D252" s="10">
        <v>5.09</v>
      </c>
      <c r="E252" s="10">
        <f t="shared" ref="E252:E263" si="21">C252</f>
        <v>61.74</v>
      </c>
      <c r="G252" s="17">
        <f t="shared" si="19"/>
        <v>314.25659999999999</v>
      </c>
      <c r="H252" s="17">
        <v>51.126098254983901</v>
      </c>
      <c r="I252" s="28">
        <f t="shared" si="20"/>
        <v>27815.970656933863</v>
      </c>
      <c r="N252" s="11">
        <v>40850.291666666664</v>
      </c>
      <c r="O252" s="10">
        <v>35.907499999999999</v>
      </c>
      <c r="P252" s="10">
        <v>4.7300000000000004</v>
      </c>
    </row>
    <row r="253" spans="1:16" x14ac:dyDescent="0.25">
      <c r="A253" s="28">
        <v>8.0143239789116407</v>
      </c>
      <c r="B253" s="11">
        <v>41743.375</v>
      </c>
      <c r="C253" s="10">
        <v>59.58</v>
      </c>
      <c r="D253" s="10">
        <v>1.52</v>
      </c>
      <c r="E253" s="10">
        <f t="shared" si="21"/>
        <v>59.58</v>
      </c>
      <c r="G253" s="17">
        <f t="shared" si="19"/>
        <v>90.561599999999999</v>
      </c>
      <c r="H253" s="17">
        <v>50.465635054340403</v>
      </c>
      <c r="I253" s="28">
        <f t="shared" si="20"/>
        <v>24822.79881143551</v>
      </c>
      <c r="N253" s="11">
        <v>40850.333333333336</v>
      </c>
      <c r="O253" s="10">
        <v>55.064999999999998</v>
      </c>
      <c r="P253" s="10">
        <v>1.7</v>
      </c>
    </row>
    <row r="254" spans="1:16" x14ac:dyDescent="0.25">
      <c r="A254" s="28">
        <v>8.0143239789116407</v>
      </c>
      <c r="B254" s="11">
        <v>41743.416666666664</v>
      </c>
      <c r="C254" s="10">
        <v>90.5</v>
      </c>
      <c r="D254" s="10">
        <v>4.79</v>
      </c>
      <c r="E254" s="10">
        <f t="shared" si="21"/>
        <v>90.5</v>
      </c>
      <c r="G254" s="17">
        <f t="shared" si="19"/>
        <v>433.495</v>
      </c>
      <c r="H254" s="17">
        <v>50.1451869672009</v>
      </c>
      <c r="I254" s="28">
        <f t="shared" si="20"/>
        <v>39844.288950849528</v>
      </c>
      <c r="N254" s="11">
        <v>40850.375</v>
      </c>
      <c r="O254" s="10">
        <v>53.765000000000001</v>
      </c>
      <c r="P254" s="10">
        <v>5.0199999999999996</v>
      </c>
    </row>
    <row r="255" spans="1:16" x14ac:dyDescent="0.25">
      <c r="A255" s="28">
        <v>8.0143239789116407</v>
      </c>
      <c r="B255" s="11">
        <v>41743.458333333336</v>
      </c>
      <c r="C255" s="10">
        <v>31.57</v>
      </c>
      <c r="D255" s="10">
        <v>3.85</v>
      </c>
      <c r="E255" s="10">
        <f t="shared" si="21"/>
        <v>31.57</v>
      </c>
      <c r="G255" s="17">
        <f t="shared" si="19"/>
        <v>121.5445</v>
      </c>
      <c r="H255" s="17">
        <v>49.608340298593703</v>
      </c>
      <c r="I255" s="28">
        <f t="shared" si="20"/>
        <v>13525.612715723846</v>
      </c>
      <c r="N255" s="11">
        <v>40850.416666666664</v>
      </c>
      <c r="O255" s="10">
        <v>55.854999999999997</v>
      </c>
      <c r="P255" s="10">
        <v>5.77</v>
      </c>
    </row>
    <row r="256" spans="1:16" x14ac:dyDescent="0.25">
      <c r="A256" s="28">
        <v>8.0143239789116407</v>
      </c>
      <c r="B256" s="11">
        <v>41743.5</v>
      </c>
      <c r="C256" s="10">
        <v>74.62</v>
      </c>
      <c r="D256" s="10">
        <v>1.95</v>
      </c>
      <c r="E256" s="10">
        <f t="shared" si="21"/>
        <v>74.62</v>
      </c>
      <c r="G256" s="17">
        <f t="shared" si="19"/>
        <v>145.50900000000001</v>
      </c>
      <c r="H256" s="17">
        <v>48.255829057420101</v>
      </c>
      <c r="I256" s="28">
        <f t="shared" si="20"/>
        <v>30024.534480917071</v>
      </c>
      <c r="N256" s="11">
        <v>40850.458333333336</v>
      </c>
      <c r="O256" s="10">
        <v>47.14</v>
      </c>
      <c r="P256" s="10">
        <v>3.71</v>
      </c>
    </row>
    <row r="257" spans="1:16" x14ac:dyDescent="0.25">
      <c r="A257" s="28">
        <v>8.0143239789116407</v>
      </c>
      <c r="B257" s="11">
        <v>41743.541666666664</v>
      </c>
      <c r="C257" s="10">
        <v>12.08</v>
      </c>
      <c r="D257" s="10">
        <v>4.5199999999999996</v>
      </c>
      <c r="E257" s="10">
        <f t="shared" si="21"/>
        <v>12.08</v>
      </c>
      <c r="G257" s="17">
        <f t="shared" si="19"/>
        <v>54.601599999999998</v>
      </c>
      <c r="H257" s="17">
        <v>47.692146660812597</v>
      </c>
      <c r="I257" s="28">
        <f t="shared" si="20"/>
        <v>5054.8163124083567</v>
      </c>
      <c r="N257" s="11">
        <v>40850.5</v>
      </c>
      <c r="O257" s="10">
        <v>51.452500000000001</v>
      </c>
      <c r="P257" s="10">
        <v>6.2249999999999996</v>
      </c>
    </row>
    <row r="258" spans="1:16" x14ac:dyDescent="0.25">
      <c r="A258" s="28">
        <v>8.0143239789116407</v>
      </c>
      <c r="B258" s="11">
        <v>41743.583333333336</v>
      </c>
      <c r="C258" s="10">
        <v>65.25</v>
      </c>
      <c r="D258" s="10">
        <v>5.24</v>
      </c>
      <c r="E258" s="10">
        <f t="shared" si="21"/>
        <v>65.25</v>
      </c>
      <c r="G258" s="17">
        <f t="shared" si="19"/>
        <v>341.91</v>
      </c>
      <c r="H258" s="17">
        <v>47.0365493197475</v>
      </c>
      <c r="I258" s="28">
        <f t="shared" si="20"/>
        <v>27337.218479307616</v>
      </c>
      <c r="N258" s="11">
        <v>40850.541666666664</v>
      </c>
      <c r="O258" s="10">
        <v>42.442500000000003</v>
      </c>
      <c r="P258" s="10">
        <v>4.6900000000000004</v>
      </c>
    </row>
    <row r="259" spans="1:16" x14ac:dyDescent="0.25">
      <c r="A259" s="28">
        <v>8.0143239789116407</v>
      </c>
      <c r="B259" s="11">
        <v>41743.625</v>
      </c>
      <c r="C259" s="10">
        <v>17.510000000000002</v>
      </c>
      <c r="D259" s="10">
        <v>5.9</v>
      </c>
      <c r="E259" s="10">
        <f t="shared" si="21"/>
        <v>17.510000000000002</v>
      </c>
      <c r="G259" s="17">
        <f t="shared" si="19"/>
        <v>103.30900000000001</v>
      </c>
      <c r="H259" s="17">
        <v>46.429395012618699</v>
      </c>
      <c r="I259" s="28">
        <f t="shared" si="20"/>
        <v>7343.4265391549779</v>
      </c>
      <c r="N259" s="11">
        <v>40850.583333333336</v>
      </c>
      <c r="O259" s="10">
        <v>57.36</v>
      </c>
      <c r="P259" s="10">
        <v>2.67</v>
      </c>
    </row>
    <row r="260" spans="1:16" x14ac:dyDescent="0.25">
      <c r="A260" s="28">
        <v>8.0143239789116407</v>
      </c>
      <c r="B260" s="11">
        <v>41743.666666666664</v>
      </c>
      <c r="C260" s="10">
        <v>60.26</v>
      </c>
      <c r="D260" s="10">
        <v>9.14</v>
      </c>
      <c r="E260" s="10">
        <f t="shared" si="21"/>
        <v>60.26</v>
      </c>
      <c r="G260" s="17">
        <f t="shared" si="19"/>
        <v>550.77639999999997</v>
      </c>
      <c r="H260" s="17">
        <v>45.759594515384798</v>
      </c>
      <c r="I260" s="28">
        <f t="shared" si="20"/>
        <v>26513.383820987328</v>
      </c>
      <c r="N260" s="11">
        <v>40850.625</v>
      </c>
      <c r="O260" s="10">
        <v>50.7</v>
      </c>
      <c r="P260" s="10">
        <v>5.6375000000000002</v>
      </c>
    </row>
    <row r="261" spans="1:16" x14ac:dyDescent="0.25">
      <c r="A261" s="28">
        <v>8.0143239789116407</v>
      </c>
      <c r="B261" s="11">
        <v>41743.708333333336</v>
      </c>
      <c r="C261" s="10">
        <v>43.13</v>
      </c>
      <c r="D261" s="10">
        <v>3.34</v>
      </c>
      <c r="E261" s="10">
        <f t="shared" si="21"/>
        <v>43.13</v>
      </c>
      <c r="G261" s="17">
        <f t="shared" ref="G261:G324" si="22">C261*D261</f>
        <v>144.05420000000001</v>
      </c>
      <c r="H261" s="17">
        <v>45.7749375380088</v>
      </c>
      <c r="I261" s="28">
        <f t="shared" ref="I261:I324" si="23">C261*(D261+H261)*A261</f>
        <v>16976.960923057664</v>
      </c>
      <c r="N261" s="11">
        <v>40850.666666666664</v>
      </c>
      <c r="O261" s="10">
        <v>52.325000000000003</v>
      </c>
      <c r="P261" s="10">
        <v>8.15</v>
      </c>
    </row>
    <row r="262" spans="1:16" x14ac:dyDescent="0.25">
      <c r="A262" s="28">
        <v>8.0143239789116407</v>
      </c>
      <c r="B262" s="11">
        <v>41743.75</v>
      </c>
      <c r="C262" s="10">
        <v>40.93</v>
      </c>
      <c r="D262" s="10">
        <v>5.59</v>
      </c>
      <c r="E262" s="10">
        <f t="shared" si="21"/>
        <v>40.93</v>
      </c>
      <c r="G262" s="17">
        <f t="shared" si="22"/>
        <v>228.7987</v>
      </c>
      <c r="H262" s="17">
        <v>45.8146672297718</v>
      </c>
      <c r="I262" s="28">
        <f t="shared" si="23"/>
        <v>16862.081789504347</v>
      </c>
      <c r="N262" s="11">
        <v>40850.708333333336</v>
      </c>
      <c r="O262" s="10">
        <v>63.342500000000001</v>
      </c>
      <c r="P262" s="10">
        <v>7.4625000000000004</v>
      </c>
    </row>
    <row r="263" spans="1:16" x14ac:dyDescent="0.25">
      <c r="A263" s="28">
        <v>8.0143239789116407</v>
      </c>
      <c r="B263" s="11">
        <v>41743.791666666664</v>
      </c>
      <c r="C263" s="10">
        <v>70.33</v>
      </c>
      <c r="D263" s="10">
        <v>3.12</v>
      </c>
      <c r="E263" s="10">
        <f t="shared" si="21"/>
        <v>70.33</v>
      </c>
      <c r="G263" s="17">
        <f t="shared" si="22"/>
        <v>219.42959999999999</v>
      </c>
      <c r="H263" s="17">
        <v>46.062310208583597</v>
      </c>
      <c r="I263" s="28">
        <f t="shared" si="23"/>
        <v>27721.481542458725</v>
      </c>
      <c r="N263" s="11">
        <v>40850.75</v>
      </c>
      <c r="O263" s="10">
        <v>35.067500000000003</v>
      </c>
      <c r="P263" s="10">
        <v>6.9749999999999996</v>
      </c>
    </row>
    <row r="264" spans="1:16" x14ac:dyDescent="0.25">
      <c r="A264" s="28">
        <v>8.0143239789116407</v>
      </c>
      <c r="B264" s="11">
        <v>41743.833333333336</v>
      </c>
      <c r="C264" s="10">
        <v>65.790000000000006</v>
      </c>
      <c r="D264" s="10">
        <v>5.43</v>
      </c>
      <c r="F264" s="10">
        <f t="shared" ref="F264:F275" si="24">C264</f>
        <v>65.790000000000006</v>
      </c>
      <c r="G264" s="17">
        <f t="shared" si="22"/>
        <v>357.23970000000003</v>
      </c>
      <c r="H264" s="17">
        <v>47.774521634274997</v>
      </c>
      <c r="I264" s="28">
        <f t="shared" si="23"/>
        <v>28052.742414886936</v>
      </c>
      <c r="N264" s="11">
        <v>40850.791666666664</v>
      </c>
      <c r="O264" s="10">
        <v>67.232500000000002</v>
      </c>
      <c r="P264" s="10">
        <v>6.14</v>
      </c>
    </row>
    <row r="265" spans="1:16" x14ac:dyDescent="0.25">
      <c r="A265" s="28">
        <v>8.0143239789116407</v>
      </c>
      <c r="B265" s="11">
        <v>41743.875</v>
      </c>
      <c r="C265" s="10">
        <v>86.49</v>
      </c>
      <c r="D265" s="10">
        <v>3.23</v>
      </c>
      <c r="F265" s="10">
        <f t="shared" si="24"/>
        <v>86.49</v>
      </c>
      <c r="G265" s="17">
        <f t="shared" si="22"/>
        <v>279.36269999999996</v>
      </c>
      <c r="H265" s="17">
        <v>47.533843232759502</v>
      </c>
      <c r="I265" s="28">
        <f t="shared" si="23"/>
        <v>35187.408767233552</v>
      </c>
      <c r="N265" s="11">
        <v>40850.833333333336</v>
      </c>
      <c r="O265" s="10">
        <v>76.825000000000003</v>
      </c>
      <c r="P265" s="10">
        <v>5.8949999999999996</v>
      </c>
    </row>
    <row r="266" spans="1:16" x14ac:dyDescent="0.25">
      <c r="A266" s="28">
        <v>8.0143239789116407</v>
      </c>
      <c r="B266" s="11">
        <v>41743.916666666664</v>
      </c>
      <c r="C266" s="10">
        <v>33.1</v>
      </c>
      <c r="D266" s="10">
        <v>5.51</v>
      </c>
      <c r="F266" s="10">
        <f t="shared" si="24"/>
        <v>33.1</v>
      </c>
      <c r="G266" s="17">
        <f t="shared" si="22"/>
        <v>182.381</v>
      </c>
      <c r="H266" s="17">
        <v>46.493403555406303</v>
      </c>
      <c r="I266" s="28">
        <f t="shared" si="23"/>
        <v>13795.157307680594</v>
      </c>
      <c r="N266" s="11">
        <v>40850.875</v>
      </c>
      <c r="O266" s="10">
        <v>67.697500000000005</v>
      </c>
      <c r="P266" s="10">
        <v>6.1875</v>
      </c>
    </row>
    <row r="267" spans="1:16" x14ac:dyDescent="0.25">
      <c r="A267" s="28">
        <v>8.0143239789116407</v>
      </c>
      <c r="B267" s="11">
        <v>41743.958333333336</v>
      </c>
      <c r="C267" s="10">
        <v>0.68</v>
      </c>
      <c r="D267" s="10">
        <v>0.93</v>
      </c>
      <c r="F267" s="10">
        <f t="shared" si="24"/>
        <v>0.68</v>
      </c>
      <c r="G267" s="17">
        <f t="shared" si="22"/>
        <v>0.63240000000000007</v>
      </c>
      <c r="H267" s="17">
        <v>44.821853904142799</v>
      </c>
      <c r="I267" s="28">
        <f t="shared" si="23"/>
        <v>249.335722280071</v>
      </c>
      <c r="N267" s="11">
        <v>40850.916666666664</v>
      </c>
      <c r="O267" s="10">
        <v>56.814999999999998</v>
      </c>
      <c r="P267" s="10">
        <v>6.2050000000000001</v>
      </c>
    </row>
    <row r="268" spans="1:16" x14ac:dyDescent="0.25">
      <c r="A268" s="28">
        <v>8.0146409993240404</v>
      </c>
      <c r="B268" s="16">
        <v>41744</v>
      </c>
      <c r="C268" s="10">
        <v>66.400000000000006</v>
      </c>
      <c r="D268" s="10">
        <v>4.55</v>
      </c>
      <c r="F268" s="10">
        <f t="shared" si="24"/>
        <v>66.400000000000006</v>
      </c>
      <c r="G268" s="17">
        <f t="shared" si="22"/>
        <v>302.12</v>
      </c>
      <c r="H268" s="17">
        <v>44.501823712752497</v>
      </c>
      <c r="I268" s="28">
        <f t="shared" si="23"/>
        <v>26104.015092677466</v>
      </c>
      <c r="N268" s="11">
        <v>40850.958333333336</v>
      </c>
      <c r="O268" s="10">
        <v>17.227499999999999</v>
      </c>
      <c r="P268" s="10">
        <v>4.5525000000000002</v>
      </c>
    </row>
    <row r="269" spans="1:16" x14ac:dyDescent="0.25">
      <c r="A269" s="28">
        <v>8.0146409993240404</v>
      </c>
      <c r="B269" s="11">
        <v>41744.041666666664</v>
      </c>
      <c r="C269" s="10">
        <v>24.42</v>
      </c>
      <c r="D269" s="10">
        <v>2.2400000000000002</v>
      </c>
      <c r="F269" s="10">
        <f t="shared" si="24"/>
        <v>24.42</v>
      </c>
      <c r="G269" s="17">
        <f t="shared" si="22"/>
        <v>54.700800000000008</v>
      </c>
      <c r="H269" s="17">
        <v>43.890608675442799</v>
      </c>
      <c r="I269" s="28">
        <f t="shared" si="23"/>
        <v>9028.5689351333222</v>
      </c>
      <c r="N269" s="16">
        <v>40851</v>
      </c>
      <c r="O269" s="10">
        <v>26.945</v>
      </c>
      <c r="P269" s="10">
        <v>4.3425000000000002</v>
      </c>
    </row>
    <row r="270" spans="1:16" x14ac:dyDescent="0.25">
      <c r="A270" s="28">
        <v>8.0146409993240404</v>
      </c>
      <c r="B270" s="11">
        <v>41744.083333333336</v>
      </c>
      <c r="C270" s="10">
        <v>34.590000000000003</v>
      </c>
      <c r="D270" s="10">
        <v>4.21</v>
      </c>
      <c r="F270" s="10">
        <f t="shared" si="24"/>
        <v>34.590000000000003</v>
      </c>
      <c r="G270" s="17">
        <f t="shared" si="22"/>
        <v>145.62390000000002</v>
      </c>
      <c r="H270" s="17">
        <v>43.431381794559499</v>
      </c>
      <c r="I270" s="28">
        <f t="shared" si="23"/>
        <v>13207.450298393427</v>
      </c>
      <c r="N270" s="11">
        <v>40851.041666666664</v>
      </c>
      <c r="O270" s="10">
        <v>20.692499999999999</v>
      </c>
      <c r="P270" s="10">
        <v>6.26</v>
      </c>
    </row>
    <row r="271" spans="1:16" x14ac:dyDescent="0.25">
      <c r="A271" s="28">
        <v>8.0146409993240404</v>
      </c>
      <c r="B271" s="11">
        <v>41744.125</v>
      </c>
      <c r="C271" s="10">
        <v>10.02</v>
      </c>
      <c r="D271" s="10">
        <v>8.1300000000000008</v>
      </c>
      <c r="F271" s="10">
        <f t="shared" si="24"/>
        <v>10.02</v>
      </c>
      <c r="G271" s="17">
        <f t="shared" si="22"/>
        <v>81.462600000000009</v>
      </c>
      <c r="H271" s="17">
        <v>43.582495755298801</v>
      </c>
      <c r="I271" s="28">
        <f t="shared" si="23"/>
        <v>4152.8600283510377</v>
      </c>
      <c r="N271" s="11">
        <v>40851.083333333336</v>
      </c>
      <c r="O271" s="10">
        <v>65.28</v>
      </c>
      <c r="P271" s="10">
        <v>6.1124999999999998</v>
      </c>
    </row>
    <row r="272" spans="1:16" x14ac:dyDescent="0.25">
      <c r="A272" s="28">
        <v>8.0146409993240404</v>
      </c>
      <c r="B272" s="11">
        <v>41744.166666666664</v>
      </c>
      <c r="C272" s="10">
        <v>13.07</v>
      </c>
      <c r="D272" s="10">
        <v>5.1100000000000003</v>
      </c>
      <c r="F272" s="10">
        <f t="shared" si="24"/>
        <v>13.07</v>
      </c>
      <c r="G272" s="17">
        <f t="shared" si="22"/>
        <v>66.787700000000001</v>
      </c>
      <c r="H272" s="17">
        <v>44.232462070082804</v>
      </c>
      <c r="I272" s="28">
        <f t="shared" si="23"/>
        <v>5168.6899020542151</v>
      </c>
      <c r="N272" s="11">
        <v>40851.125</v>
      </c>
      <c r="O272" s="10">
        <v>30.732500000000002</v>
      </c>
      <c r="P272" s="10">
        <v>6.2850000000000001</v>
      </c>
    </row>
    <row r="273" spans="1:16" x14ac:dyDescent="0.25">
      <c r="A273" s="28">
        <v>8.0146409993240404</v>
      </c>
      <c r="B273" s="11">
        <v>41744.208333333336</v>
      </c>
      <c r="C273" s="10">
        <v>56.55</v>
      </c>
      <c r="D273" s="10">
        <v>7.28</v>
      </c>
      <c r="F273" s="10">
        <f t="shared" si="24"/>
        <v>56.55</v>
      </c>
      <c r="G273" s="17">
        <f t="shared" si="22"/>
        <v>411.68399999999997</v>
      </c>
      <c r="H273" s="17">
        <v>45.348364972054803</v>
      </c>
      <c r="I273" s="28">
        <f t="shared" si="23"/>
        <v>23852.645889813328</v>
      </c>
      <c r="N273" s="11">
        <v>40851.166666666664</v>
      </c>
      <c r="O273" s="10">
        <v>42.075000000000003</v>
      </c>
      <c r="P273" s="10">
        <v>3.8250000000000002</v>
      </c>
    </row>
    <row r="274" spans="1:16" x14ac:dyDescent="0.25">
      <c r="A274" s="28">
        <v>8.0146409993240404</v>
      </c>
      <c r="B274" s="11">
        <v>41744.25</v>
      </c>
      <c r="C274" s="10">
        <v>98.46</v>
      </c>
      <c r="D274" s="10">
        <v>0.45</v>
      </c>
      <c r="F274" s="10">
        <f t="shared" si="24"/>
        <v>98.46</v>
      </c>
      <c r="G274" s="17">
        <f t="shared" si="22"/>
        <v>44.306999999999995</v>
      </c>
      <c r="H274" s="17">
        <v>47.1333800860317</v>
      </c>
      <c r="I274" s="28">
        <f t="shared" si="23"/>
        <v>37549.070780650021</v>
      </c>
      <c r="N274" s="11">
        <v>40851.208333333336</v>
      </c>
      <c r="O274" s="10">
        <v>51.752499999999998</v>
      </c>
      <c r="P274" s="10">
        <v>3.1775000000000002</v>
      </c>
    </row>
    <row r="275" spans="1:16" x14ac:dyDescent="0.25">
      <c r="A275" s="28">
        <v>8.0146409993240404</v>
      </c>
      <c r="B275" s="11">
        <v>41744.291666666664</v>
      </c>
      <c r="C275" s="10">
        <v>88.7</v>
      </c>
      <c r="D275" s="10">
        <v>3.26</v>
      </c>
      <c r="F275" s="10">
        <f t="shared" si="24"/>
        <v>88.7</v>
      </c>
      <c r="G275" s="17">
        <f t="shared" si="22"/>
        <v>289.16199999999998</v>
      </c>
      <c r="H275" s="17">
        <v>50.120916856647099</v>
      </c>
      <c r="I275" s="28">
        <f t="shared" si="23"/>
        <v>37948.422083604222</v>
      </c>
      <c r="N275" s="11">
        <v>40851.25</v>
      </c>
      <c r="O275" s="10">
        <v>42.835000000000001</v>
      </c>
      <c r="P275" s="10">
        <v>6.0175000000000001</v>
      </c>
    </row>
    <row r="276" spans="1:16" x14ac:dyDescent="0.25">
      <c r="A276" s="28">
        <v>8.0146409993240404</v>
      </c>
      <c r="B276" s="11">
        <v>41744.333333333336</v>
      </c>
      <c r="C276" s="10">
        <v>45.35</v>
      </c>
      <c r="D276" s="10">
        <v>6.47</v>
      </c>
      <c r="E276" s="10">
        <f t="shared" ref="E276:E287" si="25">C276</f>
        <v>45.35</v>
      </c>
      <c r="G276" s="17">
        <f t="shared" si="22"/>
        <v>293.41449999999998</v>
      </c>
      <c r="H276" s="17">
        <v>52.888872826462602</v>
      </c>
      <c r="I276" s="28">
        <f t="shared" si="23"/>
        <v>21574.81153182832</v>
      </c>
      <c r="N276" s="11">
        <v>40851.291666666664</v>
      </c>
      <c r="O276" s="10">
        <v>49.142499999999998</v>
      </c>
      <c r="P276" s="10">
        <v>3.9725000000000001</v>
      </c>
    </row>
    <row r="277" spans="1:16" x14ac:dyDescent="0.25">
      <c r="A277" s="28">
        <v>8.0146409993240404</v>
      </c>
      <c r="B277" s="11">
        <v>41744.375</v>
      </c>
      <c r="C277" s="10">
        <v>17.46</v>
      </c>
      <c r="D277" s="10">
        <v>1.41</v>
      </c>
      <c r="E277" s="10">
        <f t="shared" si="25"/>
        <v>17.46</v>
      </c>
      <c r="G277" s="17">
        <f t="shared" si="22"/>
        <v>24.618600000000001</v>
      </c>
      <c r="H277" s="17">
        <v>52.223899816732398</v>
      </c>
      <c r="I277" s="28">
        <f t="shared" si="23"/>
        <v>7505.2936593373852</v>
      </c>
      <c r="N277" s="11">
        <v>40851.333333333336</v>
      </c>
      <c r="O277" s="10">
        <v>31.295000000000002</v>
      </c>
      <c r="P277" s="10">
        <v>3.6</v>
      </c>
    </row>
    <row r="278" spans="1:16" x14ac:dyDescent="0.25">
      <c r="A278" s="28">
        <v>8.0146409993240404</v>
      </c>
      <c r="B278" s="11">
        <v>41744.416666666664</v>
      </c>
      <c r="C278" s="10">
        <v>69.47</v>
      </c>
      <c r="D278" s="10">
        <v>5.73</v>
      </c>
      <c r="E278" s="10">
        <f t="shared" si="25"/>
        <v>69.47</v>
      </c>
      <c r="G278" s="17">
        <f t="shared" si="22"/>
        <v>398.06310000000002</v>
      </c>
      <c r="H278" s="17">
        <v>51.460813607609701</v>
      </c>
      <c r="I278" s="28">
        <f t="shared" si="23"/>
        <v>31842.535931749502</v>
      </c>
      <c r="N278" s="11">
        <v>40851.375</v>
      </c>
      <c r="O278" s="10">
        <v>65.197500000000005</v>
      </c>
      <c r="P278" s="10">
        <v>3.5575000000000001</v>
      </c>
    </row>
    <row r="279" spans="1:16" x14ac:dyDescent="0.25">
      <c r="A279" s="28">
        <v>8.0146409993240404</v>
      </c>
      <c r="B279" s="11">
        <v>41744.458333333336</v>
      </c>
      <c r="C279" s="10">
        <v>5.72</v>
      </c>
      <c r="D279" s="10">
        <v>8.89</v>
      </c>
      <c r="E279" s="10">
        <f t="shared" si="25"/>
        <v>5.72</v>
      </c>
      <c r="G279" s="17">
        <f t="shared" si="22"/>
        <v>50.8508</v>
      </c>
      <c r="H279" s="17">
        <v>50.101848007073798</v>
      </c>
      <c r="I279" s="28">
        <f t="shared" si="23"/>
        <v>2704.4073265545671</v>
      </c>
      <c r="N279" s="11">
        <v>40851.416666666664</v>
      </c>
      <c r="O279" s="10">
        <v>49.42</v>
      </c>
      <c r="P279" s="10">
        <v>3.7574999999999998</v>
      </c>
    </row>
    <row r="280" spans="1:16" x14ac:dyDescent="0.25">
      <c r="A280" s="28">
        <v>8.0146409993240404</v>
      </c>
      <c r="B280" s="11">
        <v>41744.5</v>
      </c>
      <c r="C280" s="10">
        <v>41.22</v>
      </c>
      <c r="D280" s="10">
        <v>0.5</v>
      </c>
      <c r="E280" s="10">
        <f t="shared" si="25"/>
        <v>41.22</v>
      </c>
      <c r="G280" s="17">
        <f t="shared" si="22"/>
        <v>20.61</v>
      </c>
      <c r="H280" s="17">
        <v>49.051952146506501</v>
      </c>
      <c r="I280" s="28">
        <f t="shared" si="23"/>
        <v>16370.156441666675</v>
      </c>
      <c r="N280" s="11">
        <v>40851.458333333336</v>
      </c>
      <c r="O280" s="10">
        <v>58.612499999999997</v>
      </c>
      <c r="P280" s="10">
        <v>5.95</v>
      </c>
    </row>
    <row r="281" spans="1:16" x14ac:dyDescent="0.25">
      <c r="A281" s="28">
        <v>8.0146409993240404</v>
      </c>
      <c r="B281" s="11">
        <v>41744.541666666664</v>
      </c>
      <c r="C281" s="10">
        <v>54.76</v>
      </c>
      <c r="D281" s="10">
        <v>9.58</v>
      </c>
      <c r="E281" s="10">
        <f t="shared" si="25"/>
        <v>54.76</v>
      </c>
      <c r="G281" s="17">
        <f t="shared" si="22"/>
        <v>524.60079999999994</v>
      </c>
      <c r="H281" s="17">
        <v>48.518501508154202</v>
      </c>
      <c r="I281" s="28">
        <f t="shared" si="23"/>
        <v>25498.371498535053</v>
      </c>
      <c r="N281" s="11">
        <v>40851.5</v>
      </c>
      <c r="O281" s="10">
        <v>37.99</v>
      </c>
      <c r="P281" s="10">
        <v>4.5599999999999996</v>
      </c>
    </row>
    <row r="282" spans="1:16" x14ac:dyDescent="0.25">
      <c r="A282" s="28">
        <v>8.0146409993240404</v>
      </c>
      <c r="B282" s="11">
        <v>41744.583333333336</v>
      </c>
      <c r="C282" s="10">
        <v>90.37</v>
      </c>
      <c r="D282" s="10">
        <v>7.51</v>
      </c>
      <c r="E282" s="10">
        <f t="shared" si="25"/>
        <v>90.37</v>
      </c>
      <c r="G282" s="17">
        <f t="shared" si="22"/>
        <v>678.67870000000005</v>
      </c>
      <c r="H282" s="17">
        <v>47.937231905239599</v>
      </c>
      <c r="I282" s="28">
        <f t="shared" si="23"/>
        <v>40159.493404915418</v>
      </c>
      <c r="N282" s="11">
        <v>40851.541666666664</v>
      </c>
      <c r="O282" s="10">
        <v>62.695</v>
      </c>
      <c r="P282" s="10">
        <v>5.62</v>
      </c>
    </row>
    <row r="283" spans="1:16" x14ac:dyDescent="0.25">
      <c r="A283" s="28">
        <v>8.0146409993240404</v>
      </c>
      <c r="B283" s="11">
        <v>41744.625</v>
      </c>
      <c r="C283" s="10">
        <v>48.54</v>
      </c>
      <c r="D283" s="10">
        <v>4.63</v>
      </c>
      <c r="E283" s="10">
        <f t="shared" si="25"/>
        <v>48.54</v>
      </c>
      <c r="G283" s="17">
        <f t="shared" si="22"/>
        <v>224.74019999999999</v>
      </c>
      <c r="H283" s="17">
        <v>47.404780788624997</v>
      </c>
      <c r="I283" s="28">
        <f t="shared" si="23"/>
        <v>20243.125847218587</v>
      </c>
      <c r="N283" s="11">
        <v>40851.583333333336</v>
      </c>
      <c r="O283" s="10">
        <v>42.442500000000003</v>
      </c>
      <c r="P283" s="10">
        <v>4.6900000000000004</v>
      </c>
    </row>
    <row r="284" spans="1:16" x14ac:dyDescent="0.25">
      <c r="A284" s="28">
        <v>8.0146409993240404</v>
      </c>
      <c r="B284" s="11">
        <v>41744.666666666664</v>
      </c>
      <c r="C284" s="10">
        <v>42.1</v>
      </c>
      <c r="D284" s="10">
        <v>3.89</v>
      </c>
      <c r="E284" s="10">
        <f t="shared" si="25"/>
        <v>42.1</v>
      </c>
      <c r="G284" s="17">
        <f t="shared" si="22"/>
        <v>163.76900000000001</v>
      </c>
      <c r="H284" s="17">
        <v>46.689409737268399</v>
      </c>
      <c r="I284" s="28">
        <f t="shared" si="23"/>
        <v>17066.321643180869</v>
      </c>
      <c r="N284" s="11">
        <v>40851.625</v>
      </c>
      <c r="O284" s="10">
        <v>57.36</v>
      </c>
      <c r="P284" s="10">
        <v>2.67</v>
      </c>
    </row>
    <row r="285" spans="1:16" x14ac:dyDescent="0.25">
      <c r="A285" s="28">
        <v>8.0146409993240404</v>
      </c>
      <c r="B285" s="11">
        <v>41744.708333333336</v>
      </c>
      <c r="C285" s="10">
        <v>91.59</v>
      </c>
      <c r="D285" s="10">
        <v>7.23</v>
      </c>
      <c r="E285" s="10">
        <f t="shared" si="25"/>
        <v>91.59</v>
      </c>
      <c r="G285" s="17">
        <f t="shared" si="22"/>
        <v>662.1957000000001</v>
      </c>
      <c r="H285" s="17">
        <v>46.572044002969498</v>
      </c>
      <c r="I285" s="28">
        <f t="shared" si="23"/>
        <v>39493.980561891869</v>
      </c>
      <c r="N285" s="11">
        <v>40851.666666666664</v>
      </c>
      <c r="O285" s="10">
        <v>50.7</v>
      </c>
      <c r="P285" s="10">
        <v>5.6375000000000002</v>
      </c>
    </row>
    <row r="286" spans="1:16" x14ac:dyDescent="0.25">
      <c r="A286" s="28">
        <v>8.0146409993240404</v>
      </c>
      <c r="B286" s="11">
        <v>41744.75</v>
      </c>
      <c r="C286" s="10">
        <v>75.62</v>
      </c>
      <c r="D286" s="10">
        <v>1.51</v>
      </c>
      <c r="E286" s="10">
        <f t="shared" si="25"/>
        <v>75.62</v>
      </c>
      <c r="G286" s="17">
        <f t="shared" si="22"/>
        <v>114.18620000000001</v>
      </c>
      <c r="H286" s="17">
        <v>46.526563685628602</v>
      </c>
      <c r="I286" s="28">
        <f t="shared" si="23"/>
        <v>29113.383362535467</v>
      </c>
      <c r="N286" s="11">
        <v>40851.708333333336</v>
      </c>
      <c r="O286" s="10">
        <v>52.325000000000003</v>
      </c>
      <c r="P286" s="10">
        <v>8.15</v>
      </c>
    </row>
    <row r="287" spans="1:16" x14ac:dyDescent="0.25">
      <c r="A287" s="28">
        <v>8.0146409993240404</v>
      </c>
      <c r="B287" s="11">
        <v>41744.791666666664</v>
      </c>
      <c r="C287" s="10">
        <v>88.07</v>
      </c>
      <c r="D287" s="10">
        <v>8.61</v>
      </c>
      <c r="E287" s="10">
        <f t="shared" si="25"/>
        <v>88.07</v>
      </c>
      <c r="G287" s="17">
        <f t="shared" si="22"/>
        <v>758.28269999999986</v>
      </c>
      <c r="H287" s="17">
        <v>46.8884906548735</v>
      </c>
      <c r="I287" s="28">
        <f t="shared" si="23"/>
        <v>39173.578150579531</v>
      </c>
      <c r="N287" s="11">
        <v>40851.75</v>
      </c>
      <c r="O287" s="10">
        <v>63.342500000000001</v>
      </c>
      <c r="P287" s="10">
        <v>7.4625000000000004</v>
      </c>
    </row>
    <row r="288" spans="1:16" x14ac:dyDescent="0.25">
      <c r="A288" s="28">
        <v>8.0146409993240404</v>
      </c>
      <c r="B288" s="11">
        <v>41744.833333333336</v>
      </c>
      <c r="C288" s="10">
        <v>7.5</v>
      </c>
      <c r="D288" s="10">
        <v>9.57</v>
      </c>
      <c r="F288" s="10">
        <f t="shared" ref="F288:F299" si="26">C288</f>
        <v>7.5</v>
      </c>
      <c r="G288" s="17">
        <f t="shared" si="22"/>
        <v>71.775000000000006</v>
      </c>
      <c r="H288" s="17">
        <v>48.235178034339398</v>
      </c>
      <c r="I288" s="28">
        <f t="shared" si="23"/>
        <v>3474.6581238543149</v>
      </c>
      <c r="N288" s="11">
        <v>40851.791666666664</v>
      </c>
      <c r="O288" s="10">
        <v>35.067500000000003</v>
      </c>
      <c r="P288" s="10">
        <v>6.9749999999999996</v>
      </c>
    </row>
    <row r="289" spans="1:16" x14ac:dyDescent="0.25">
      <c r="A289" s="28">
        <v>8.0146409993240404</v>
      </c>
      <c r="B289" s="11">
        <v>41744.875</v>
      </c>
      <c r="C289" s="10">
        <v>4.3600000000000003</v>
      </c>
      <c r="D289" s="10">
        <v>2.83</v>
      </c>
      <c r="F289" s="10">
        <f t="shared" si="26"/>
        <v>4.3600000000000003</v>
      </c>
      <c r="G289" s="17">
        <f t="shared" si="22"/>
        <v>12.338800000000001</v>
      </c>
      <c r="H289" s="17">
        <v>47.711820742657501</v>
      </c>
      <c r="I289" s="28">
        <f t="shared" si="23"/>
        <v>1766.1250323520082</v>
      </c>
      <c r="N289" s="11">
        <v>40851.833333333336</v>
      </c>
      <c r="O289" s="10">
        <v>67.232500000000002</v>
      </c>
      <c r="P289" s="10">
        <v>6.14</v>
      </c>
    </row>
    <row r="290" spans="1:16" x14ac:dyDescent="0.25">
      <c r="A290" s="28">
        <v>8.0146409993240404</v>
      </c>
      <c r="B290" s="11">
        <v>41744.916666666664</v>
      </c>
      <c r="C290" s="10">
        <v>24.93</v>
      </c>
      <c r="D290" s="10">
        <v>5.71</v>
      </c>
      <c r="F290" s="10">
        <f t="shared" si="26"/>
        <v>24.93</v>
      </c>
      <c r="G290" s="17">
        <f t="shared" si="22"/>
        <v>142.3503</v>
      </c>
      <c r="H290" s="17">
        <v>46.542308632265602</v>
      </c>
      <c r="I290" s="28">
        <f t="shared" si="23"/>
        <v>10440.272532182089</v>
      </c>
      <c r="N290" s="11">
        <v>40851.875</v>
      </c>
      <c r="O290" s="10">
        <v>76.825000000000003</v>
      </c>
      <c r="P290" s="10">
        <v>5.8949999999999996</v>
      </c>
    </row>
    <row r="291" spans="1:16" x14ac:dyDescent="0.25">
      <c r="A291" s="28">
        <v>8.0146409993240404</v>
      </c>
      <c r="B291" s="11">
        <v>41744.958333333336</v>
      </c>
      <c r="C291" s="10">
        <v>27.27</v>
      </c>
      <c r="D291" s="10">
        <v>4.21</v>
      </c>
      <c r="F291" s="10">
        <f t="shared" si="26"/>
        <v>27.27</v>
      </c>
      <c r="G291" s="17">
        <f t="shared" si="22"/>
        <v>114.80669999999999</v>
      </c>
      <c r="H291" s="17">
        <v>44.644098050833101</v>
      </c>
      <c r="I291" s="28">
        <f t="shared" si="23"/>
        <v>10677.515520476763</v>
      </c>
      <c r="N291" s="11">
        <v>40851.916666666664</v>
      </c>
      <c r="O291" s="10">
        <v>67.697500000000005</v>
      </c>
      <c r="P291" s="10">
        <v>6.1875</v>
      </c>
    </row>
    <row r="292" spans="1:16" x14ac:dyDescent="0.25">
      <c r="A292" s="28">
        <v>8.0149581861130006</v>
      </c>
      <c r="B292" s="16">
        <v>41745</v>
      </c>
      <c r="C292" s="10">
        <v>7.24</v>
      </c>
      <c r="D292" s="10">
        <v>9.07</v>
      </c>
      <c r="F292" s="10">
        <f t="shared" si="26"/>
        <v>7.24</v>
      </c>
      <c r="G292" s="17">
        <f t="shared" si="22"/>
        <v>65.666800000000009</v>
      </c>
      <c r="H292" s="17">
        <v>44.551443563483701</v>
      </c>
      <c r="I292" s="28">
        <f t="shared" si="23"/>
        <v>3111.5610670120614</v>
      </c>
      <c r="N292" s="11">
        <v>40851.958333333336</v>
      </c>
      <c r="O292" s="10">
        <v>56.814999999999998</v>
      </c>
      <c r="P292" s="10">
        <v>6.2050000000000001</v>
      </c>
    </row>
    <row r="293" spans="1:16" x14ac:dyDescent="0.25">
      <c r="A293" s="28">
        <v>8.0149581861130006</v>
      </c>
      <c r="B293" s="11">
        <v>41745.041666666664</v>
      </c>
      <c r="C293" s="10">
        <v>88.97</v>
      </c>
      <c r="D293" s="10">
        <v>9.15</v>
      </c>
      <c r="F293" s="10">
        <f t="shared" si="26"/>
        <v>88.97</v>
      </c>
      <c r="G293" s="17">
        <f t="shared" si="22"/>
        <v>814.07550000000003</v>
      </c>
      <c r="H293" s="17">
        <v>43.678597737564097</v>
      </c>
      <c r="I293" s="28">
        <f t="shared" si="23"/>
        <v>37671.588598825925</v>
      </c>
      <c r="N293" s="16">
        <v>40852</v>
      </c>
      <c r="O293" s="10">
        <v>17.227499999999999</v>
      </c>
      <c r="P293" s="10">
        <v>4.5525000000000002</v>
      </c>
    </row>
    <row r="294" spans="1:16" x14ac:dyDescent="0.25">
      <c r="A294" s="28">
        <v>8.0149581861130006</v>
      </c>
      <c r="B294" s="11">
        <v>41745.083333333336</v>
      </c>
      <c r="C294" s="10">
        <v>79.540000000000006</v>
      </c>
      <c r="D294" s="10">
        <v>5.03</v>
      </c>
      <c r="F294" s="10">
        <f t="shared" si="26"/>
        <v>79.540000000000006</v>
      </c>
      <c r="G294" s="17">
        <f t="shared" si="22"/>
        <v>400.08620000000008</v>
      </c>
      <c r="H294" s="17">
        <v>43.0364063670376</v>
      </c>
      <c r="I294" s="28">
        <f t="shared" si="23"/>
        <v>30642.803865975049</v>
      </c>
      <c r="N294" s="11">
        <v>40852.041666666664</v>
      </c>
      <c r="O294" s="10">
        <v>26.945</v>
      </c>
      <c r="P294" s="10">
        <v>4.3425000000000002</v>
      </c>
    </row>
    <row r="295" spans="1:16" x14ac:dyDescent="0.25">
      <c r="A295" s="28">
        <v>8.0149581861130006</v>
      </c>
      <c r="B295" s="11">
        <v>41745.125</v>
      </c>
      <c r="C295" s="10">
        <v>30.45</v>
      </c>
      <c r="D295" s="10">
        <v>9.31</v>
      </c>
      <c r="F295" s="10">
        <f t="shared" si="26"/>
        <v>30.45</v>
      </c>
      <c r="G295" s="17">
        <f t="shared" si="22"/>
        <v>283.48950000000002</v>
      </c>
      <c r="H295" s="17">
        <v>43.091752802659499</v>
      </c>
      <c r="I295" s="28">
        <f t="shared" si="23"/>
        <v>12788.934763686924</v>
      </c>
      <c r="N295" s="11">
        <v>40852.083333333336</v>
      </c>
      <c r="O295" s="10">
        <v>20.692499999999999</v>
      </c>
      <c r="P295" s="10">
        <v>6.26</v>
      </c>
    </row>
    <row r="296" spans="1:16" x14ac:dyDescent="0.25">
      <c r="A296" s="28">
        <v>8.0149581861130006</v>
      </c>
      <c r="B296" s="11">
        <v>41745.166666666664</v>
      </c>
      <c r="C296" s="10">
        <v>5.93</v>
      </c>
      <c r="D296" s="10">
        <v>1.73</v>
      </c>
      <c r="F296" s="10">
        <f t="shared" si="26"/>
        <v>5.93</v>
      </c>
      <c r="G296" s="17">
        <f t="shared" si="22"/>
        <v>10.258899999999999</v>
      </c>
      <c r="H296" s="17">
        <v>43.926782766645097</v>
      </c>
      <c r="I296" s="28">
        <f t="shared" si="23"/>
        <v>2170.0076243875328</v>
      </c>
      <c r="N296" s="11">
        <v>40852.125</v>
      </c>
      <c r="O296" s="10">
        <v>65.28</v>
      </c>
      <c r="P296" s="10">
        <v>6.1124999999999998</v>
      </c>
    </row>
    <row r="297" spans="1:16" x14ac:dyDescent="0.25">
      <c r="A297" s="28">
        <v>8.0149581861130006</v>
      </c>
      <c r="B297" s="11">
        <v>41745.208333333336</v>
      </c>
      <c r="C297" s="10">
        <v>11.59</v>
      </c>
      <c r="D297" s="10">
        <v>9.99</v>
      </c>
      <c r="F297" s="10">
        <f t="shared" si="26"/>
        <v>11.59</v>
      </c>
      <c r="G297" s="17">
        <f t="shared" si="22"/>
        <v>115.7841</v>
      </c>
      <c r="H297" s="17">
        <v>45.134267855446801</v>
      </c>
      <c r="I297" s="28">
        <f t="shared" si="23"/>
        <v>5120.6787550383742</v>
      </c>
      <c r="N297" s="11">
        <v>40852.166666666664</v>
      </c>
      <c r="O297" s="10">
        <v>30.732500000000002</v>
      </c>
      <c r="P297" s="10">
        <v>6.2850000000000001</v>
      </c>
    </row>
    <row r="298" spans="1:16" x14ac:dyDescent="0.25">
      <c r="A298" s="28">
        <v>8.0149581861130006</v>
      </c>
      <c r="B298" s="11">
        <v>41745.25</v>
      </c>
      <c r="C298" s="10">
        <v>23.82</v>
      </c>
      <c r="D298" s="10">
        <v>5.42</v>
      </c>
      <c r="F298" s="10">
        <f t="shared" si="26"/>
        <v>23.82</v>
      </c>
      <c r="G298" s="17">
        <f t="shared" si="22"/>
        <v>129.1044</v>
      </c>
      <c r="H298" s="17">
        <v>46.914395561290597</v>
      </c>
      <c r="I298" s="28">
        <f t="shared" si="23"/>
        <v>9991.4893722803445</v>
      </c>
      <c r="N298" s="11">
        <v>40852.208333333336</v>
      </c>
      <c r="O298" s="10">
        <v>42.075000000000003</v>
      </c>
      <c r="P298" s="10">
        <v>3.8250000000000002</v>
      </c>
    </row>
    <row r="299" spans="1:16" x14ac:dyDescent="0.25">
      <c r="A299" s="28">
        <v>8.0149581861130006</v>
      </c>
      <c r="B299" s="11">
        <v>41745.291666666664</v>
      </c>
      <c r="C299" s="10">
        <v>62.55</v>
      </c>
      <c r="D299" s="10">
        <v>8.35</v>
      </c>
      <c r="F299" s="10">
        <f t="shared" si="26"/>
        <v>62.55</v>
      </c>
      <c r="G299" s="17">
        <f t="shared" si="22"/>
        <v>522.2924999999999</v>
      </c>
      <c r="H299" s="17">
        <v>50.224942248458198</v>
      </c>
      <c r="I299" s="28">
        <f t="shared" si="23"/>
        <v>29365.705840354785</v>
      </c>
      <c r="N299" s="11">
        <v>40852.25</v>
      </c>
      <c r="O299" s="10">
        <v>51.752499999999998</v>
      </c>
      <c r="P299" s="10">
        <v>3.1775000000000002</v>
      </c>
    </row>
    <row r="300" spans="1:16" x14ac:dyDescent="0.25">
      <c r="A300" s="28">
        <v>8.0149581861130006</v>
      </c>
      <c r="B300" s="11">
        <v>41745.333333333336</v>
      </c>
      <c r="C300" s="10">
        <v>51.17</v>
      </c>
      <c r="D300" s="10">
        <v>4.2300000000000004</v>
      </c>
      <c r="E300" s="10">
        <f t="shared" ref="E300:E311" si="27">C300</f>
        <v>51.17</v>
      </c>
      <c r="G300" s="17">
        <f t="shared" si="22"/>
        <v>216.44910000000002</v>
      </c>
      <c r="H300" s="17">
        <v>53.9025088254918</v>
      </c>
      <c r="I300" s="28">
        <f t="shared" si="23"/>
        <v>23841.619038671575</v>
      </c>
      <c r="N300" s="11">
        <v>40852.291666666664</v>
      </c>
      <c r="O300" s="10">
        <v>42.835000000000001</v>
      </c>
      <c r="P300" s="10">
        <v>6.0175000000000001</v>
      </c>
    </row>
    <row r="301" spans="1:16" x14ac:dyDescent="0.25">
      <c r="A301" s="28">
        <v>8.0149581861130006</v>
      </c>
      <c r="B301" s="11">
        <v>41745.375</v>
      </c>
      <c r="C301" s="10">
        <v>22.63</v>
      </c>
      <c r="D301" s="10">
        <v>2.72</v>
      </c>
      <c r="E301" s="10">
        <f t="shared" si="27"/>
        <v>22.63</v>
      </c>
      <c r="G301" s="17">
        <f t="shared" si="22"/>
        <v>61.553600000000003</v>
      </c>
      <c r="H301" s="17">
        <v>53.293257499190503</v>
      </c>
      <c r="I301" s="28">
        <f t="shared" si="23"/>
        <v>10159.600835463947</v>
      </c>
      <c r="N301" s="11">
        <v>40852.333333333336</v>
      </c>
      <c r="O301" s="10">
        <v>49.142499999999998</v>
      </c>
      <c r="P301" s="10">
        <v>3.9725000000000001</v>
      </c>
    </row>
    <row r="302" spans="1:16" x14ac:dyDescent="0.25">
      <c r="A302" s="28">
        <v>8.0149581861130006</v>
      </c>
      <c r="B302" s="11">
        <v>41745.416666666664</v>
      </c>
      <c r="C302" s="10">
        <v>90.2</v>
      </c>
      <c r="D302" s="10">
        <v>2.91</v>
      </c>
      <c r="E302" s="10">
        <f t="shared" si="27"/>
        <v>90.2</v>
      </c>
      <c r="G302" s="17">
        <f t="shared" si="22"/>
        <v>262.48200000000003</v>
      </c>
      <c r="H302" s="17">
        <v>52.564682344865503</v>
      </c>
      <c r="I302" s="28">
        <f t="shared" si="23"/>
        <v>40105.378796256235</v>
      </c>
      <c r="N302" s="11">
        <v>40852.375</v>
      </c>
      <c r="O302" s="10">
        <v>42.435000000000002</v>
      </c>
      <c r="P302" s="10">
        <v>4.8449999999999998</v>
      </c>
    </row>
    <row r="303" spans="1:16" x14ac:dyDescent="0.25">
      <c r="A303" s="28">
        <v>8.0149581861130006</v>
      </c>
      <c r="B303" s="11">
        <v>41745.458333333336</v>
      </c>
      <c r="C303" s="10">
        <v>91.23</v>
      </c>
      <c r="D303" s="10">
        <v>5.74</v>
      </c>
      <c r="E303" s="10">
        <f t="shared" si="27"/>
        <v>91.23</v>
      </c>
      <c r="G303" s="17">
        <f t="shared" si="22"/>
        <v>523.66020000000003</v>
      </c>
      <c r="H303" s="17">
        <v>51.217422411221101</v>
      </c>
      <c r="I303" s="28">
        <f t="shared" si="23"/>
        <v>41647.531282912241</v>
      </c>
      <c r="N303" s="11">
        <v>40852.416666666664</v>
      </c>
      <c r="O303" s="10">
        <v>61.08</v>
      </c>
      <c r="P303" s="10">
        <v>5.0774999999999997</v>
      </c>
    </row>
    <row r="304" spans="1:16" x14ac:dyDescent="0.25">
      <c r="A304" s="28">
        <v>8.0149581861130006</v>
      </c>
      <c r="B304" s="11">
        <v>41745.5</v>
      </c>
      <c r="C304" s="10">
        <v>0.98</v>
      </c>
      <c r="D304" s="10">
        <v>2.1</v>
      </c>
      <c r="E304" s="10">
        <f t="shared" si="27"/>
        <v>0.98</v>
      </c>
      <c r="G304" s="17">
        <f t="shared" si="22"/>
        <v>2.0579999999999998</v>
      </c>
      <c r="H304" s="17">
        <v>49.864729844489901</v>
      </c>
      <c r="I304" s="28">
        <f t="shared" si="23"/>
        <v>408.16523411911999</v>
      </c>
      <c r="N304" s="11">
        <v>40852.458333333336</v>
      </c>
      <c r="O304" s="10">
        <v>39.997500000000002</v>
      </c>
      <c r="P304" s="10">
        <v>3.5625</v>
      </c>
    </row>
    <row r="305" spans="1:16" x14ac:dyDescent="0.25">
      <c r="A305" s="28">
        <v>8.0149581861130006</v>
      </c>
      <c r="B305" s="11">
        <v>41745.541666666664</v>
      </c>
      <c r="C305" s="10">
        <v>77.680000000000007</v>
      </c>
      <c r="D305" s="10">
        <v>5.05</v>
      </c>
      <c r="E305" s="10">
        <f t="shared" si="27"/>
        <v>77.680000000000007</v>
      </c>
      <c r="G305" s="17">
        <f t="shared" si="22"/>
        <v>392.28400000000005</v>
      </c>
      <c r="H305" s="17">
        <v>49.226532268000099</v>
      </c>
      <c r="I305" s="28">
        <f t="shared" si="23"/>
        <v>33792.674932271366</v>
      </c>
      <c r="N305" s="11">
        <v>40852.5</v>
      </c>
      <c r="O305" s="10">
        <v>53.207500000000003</v>
      </c>
      <c r="P305" s="10">
        <v>5.4074999999999998</v>
      </c>
    </row>
    <row r="306" spans="1:16" x14ac:dyDescent="0.25">
      <c r="A306" s="28">
        <v>8.0149581861130006</v>
      </c>
      <c r="B306" s="11">
        <v>41745.583333333336</v>
      </c>
      <c r="C306" s="10">
        <v>13.56</v>
      </c>
      <c r="D306" s="10">
        <v>3.8</v>
      </c>
      <c r="E306" s="10">
        <f t="shared" si="27"/>
        <v>13.56</v>
      </c>
      <c r="G306" s="17">
        <f t="shared" si="22"/>
        <v>51.527999999999999</v>
      </c>
      <c r="H306" s="17">
        <v>48.381281765340503</v>
      </c>
      <c r="I306" s="28">
        <f t="shared" si="23"/>
        <v>5671.2095320211147</v>
      </c>
      <c r="N306" s="11">
        <v>40852.541666666664</v>
      </c>
      <c r="O306" s="10">
        <v>54.112499999999997</v>
      </c>
      <c r="P306" s="10">
        <v>5.3574999999999999</v>
      </c>
    </row>
    <row r="307" spans="1:16" x14ac:dyDescent="0.25">
      <c r="A307" s="28">
        <v>8.0149581861130006</v>
      </c>
      <c r="B307" s="11">
        <v>41745.625</v>
      </c>
      <c r="C307" s="10">
        <v>10.56</v>
      </c>
      <c r="D307" s="10">
        <v>1.93</v>
      </c>
      <c r="E307" s="10">
        <f t="shared" si="27"/>
        <v>10.56</v>
      </c>
      <c r="G307" s="17">
        <f t="shared" si="22"/>
        <v>20.380800000000001</v>
      </c>
      <c r="H307" s="17">
        <v>47.393417338731702</v>
      </c>
      <c r="I307" s="28">
        <f t="shared" si="23"/>
        <v>4174.6333470983918</v>
      </c>
      <c r="N307" s="11">
        <v>40852.583333333336</v>
      </c>
      <c r="O307" s="10">
        <v>56.15</v>
      </c>
      <c r="P307" s="10">
        <v>5.44</v>
      </c>
    </row>
    <row r="308" spans="1:16" x14ac:dyDescent="0.25">
      <c r="A308" s="28">
        <v>8.0149581861130006</v>
      </c>
      <c r="B308" s="11">
        <v>41745.666666666664</v>
      </c>
      <c r="C308" s="10">
        <v>47.34</v>
      </c>
      <c r="D308" s="10">
        <v>8.49</v>
      </c>
      <c r="E308" s="10">
        <f t="shared" si="27"/>
        <v>47.34</v>
      </c>
      <c r="G308" s="17">
        <f t="shared" si="22"/>
        <v>401.91660000000002</v>
      </c>
      <c r="H308" s="17">
        <v>46.3152884091934</v>
      </c>
      <c r="I308" s="28">
        <f t="shared" si="23"/>
        <v>20794.667576237152</v>
      </c>
      <c r="N308" s="11">
        <v>40852.625</v>
      </c>
      <c r="O308" s="10">
        <v>47.177500000000002</v>
      </c>
      <c r="P308" s="10">
        <v>3.64</v>
      </c>
    </row>
    <row r="309" spans="1:16" x14ac:dyDescent="0.25">
      <c r="A309" s="28">
        <v>8.0149581861130006</v>
      </c>
      <c r="B309" s="11">
        <v>41745.708333333336</v>
      </c>
      <c r="C309" s="10">
        <v>85.95</v>
      </c>
      <c r="D309" s="10">
        <v>5.03</v>
      </c>
      <c r="E309" s="10">
        <f t="shared" si="27"/>
        <v>85.95</v>
      </c>
      <c r="G309" s="17">
        <f t="shared" si="22"/>
        <v>432.32850000000002</v>
      </c>
      <c r="H309" s="17">
        <v>46.2910804486174</v>
      </c>
      <c r="I309" s="28">
        <f t="shared" si="23"/>
        <v>35354.356176422567</v>
      </c>
      <c r="N309" s="11">
        <v>40852.666666666664</v>
      </c>
      <c r="O309" s="10">
        <v>46.48</v>
      </c>
      <c r="P309" s="10">
        <v>3.44</v>
      </c>
    </row>
    <row r="310" spans="1:16" x14ac:dyDescent="0.25">
      <c r="A310" s="28">
        <v>8.0149581861130006</v>
      </c>
      <c r="B310" s="11">
        <v>41745.75</v>
      </c>
      <c r="C310" s="10">
        <v>38.35</v>
      </c>
      <c r="D310" s="10">
        <v>1.42</v>
      </c>
      <c r="E310" s="10">
        <f t="shared" si="27"/>
        <v>38.35</v>
      </c>
      <c r="G310" s="17">
        <f t="shared" si="22"/>
        <v>54.457000000000001</v>
      </c>
      <c r="H310" s="17">
        <v>46.392126857838797</v>
      </c>
      <c r="I310" s="28">
        <f t="shared" si="23"/>
        <v>14696.187776223065</v>
      </c>
      <c r="N310" s="11">
        <v>40852.708333333336</v>
      </c>
      <c r="O310" s="10">
        <v>52.82</v>
      </c>
      <c r="P310" s="10">
        <v>6.335</v>
      </c>
    </row>
    <row r="311" spans="1:16" x14ac:dyDescent="0.25">
      <c r="A311" s="28">
        <v>8.0149581861130006</v>
      </c>
      <c r="B311" s="11">
        <v>41745.791666666664</v>
      </c>
      <c r="C311" s="10">
        <v>73.11</v>
      </c>
      <c r="D311" s="10">
        <v>9.15</v>
      </c>
      <c r="E311" s="10">
        <f t="shared" si="27"/>
        <v>73.11</v>
      </c>
      <c r="G311" s="17">
        <f t="shared" si="22"/>
        <v>668.95650000000001</v>
      </c>
      <c r="H311" s="17">
        <v>46.806624130094498</v>
      </c>
      <c r="I311" s="28">
        <f t="shared" si="23"/>
        <v>32789.104092918955</v>
      </c>
      <c r="N311" s="11">
        <v>40852.75</v>
      </c>
      <c r="O311" s="10">
        <v>51.902500000000003</v>
      </c>
      <c r="P311" s="10">
        <v>9.1475000000000009</v>
      </c>
    </row>
    <row r="312" spans="1:16" x14ac:dyDescent="0.25">
      <c r="A312" s="28">
        <v>8.0149581861130006</v>
      </c>
      <c r="B312" s="11">
        <v>41745.833333333336</v>
      </c>
      <c r="C312" s="10">
        <v>90.39</v>
      </c>
      <c r="D312" s="10">
        <v>5.57</v>
      </c>
      <c r="F312" s="10">
        <f t="shared" ref="F312:F323" si="28">C312</f>
        <v>90.39</v>
      </c>
      <c r="G312" s="17">
        <f t="shared" si="22"/>
        <v>503.47230000000002</v>
      </c>
      <c r="H312" s="17">
        <v>48.317602625614903</v>
      </c>
      <c r="I312" s="28">
        <f t="shared" si="23"/>
        <v>39040.063045375624</v>
      </c>
      <c r="N312" s="11">
        <v>40852.791666666664</v>
      </c>
      <c r="O312" s="10">
        <v>64.275000000000006</v>
      </c>
      <c r="P312" s="10">
        <v>7.09</v>
      </c>
    </row>
    <row r="313" spans="1:16" x14ac:dyDescent="0.25">
      <c r="A313" s="28">
        <v>8.0149581861130006</v>
      </c>
      <c r="B313" s="11">
        <v>41745.875</v>
      </c>
      <c r="C313" s="10">
        <v>24.69</v>
      </c>
      <c r="D313" s="10">
        <v>8.34</v>
      </c>
      <c r="F313" s="10">
        <f t="shared" si="28"/>
        <v>24.69</v>
      </c>
      <c r="G313" s="17">
        <f t="shared" si="22"/>
        <v>205.91460000000001</v>
      </c>
      <c r="H313" s="17">
        <v>47.728841266942702</v>
      </c>
      <c r="I313" s="28">
        <f t="shared" si="23"/>
        <v>11095.424737786332</v>
      </c>
      <c r="N313" s="11">
        <v>40852.833333333336</v>
      </c>
      <c r="O313" s="10">
        <v>38.664999999999999</v>
      </c>
      <c r="P313" s="10">
        <v>7.5025000000000004</v>
      </c>
    </row>
    <row r="314" spans="1:16" x14ac:dyDescent="0.25">
      <c r="A314" s="28">
        <v>8.0149581861130006</v>
      </c>
      <c r="B314" s="11">
        <v>41745.916666666664</v>
      </c>
      <c r="C314" s="10">
        <v>68.849999999999994</v>
      </c>
      <c r="D314" s="10">
        <v>0.09</v>
      </c>
      <c r="F314" s="10">
        <f t="shared" si="28"/>
        <v>68.849999999999994</v>
      </c>
      <c r="G314" s="17">
        <f t="shared" si="22"/>
        <v>6.1964999999999995</v>
      </c>
      <c r="H314" s="17">
        <v>46.591586133783402</v>
      </c>
      <c r="I314" s="28">
        <f t="shared" si="23"/>
        <v>25760.293659597184</v>
      </c>
      <c r="N314" s="11">
        <v>40852.875</v>
      </c>
      <c r="O314" s="10">
        <v>83.4375</v>
      </c>
      <c r="P314" s="10">
        <v>4.2074999999999996</v>
      </c>
    </row>
    <row r="315" spans="1:16" x14ac:dyDescent="0.25">
      <c r="A315" s="28">
        <v>8.0149581861130006</v>
      </c>
      <c r="B315" s="11">
        <v>41745.958333333336</v>
      </c>
      <c r="C315" s="10">
        <v>67</v>
      </c>
      <c r="D315" s="10">
        <v>6.49</v>
      </c>
      <c r="F315" s="10">
        <f t="shared" si="28"/>
        <v>67</v>
      </c>
      <c r="G315" s="17">
        <f t="shared" si="22"/>
        <v>434.83000000000004</v>
      </c>
      <c r="H315" s="17">
        <v>45.131874517946997</v>
      </c>
      <c r="I315" s="28">
        <f t="shared" si="23"/>
        <v>27721.060105257868</v>
      </c>
      <c r="N315" s="11">
        <v>40852.916666666664</v>
      </c>
      <c r="O315" s="10">
        <v>50.93</v>
      </c>
      <c r="P315" s="10">
        <v>7.3550000000000004</v>
      </c>
    </row>
    <row r="316" spans="1:16" x14ac:dyDescent="0.25">
      <c r="A316" s="28">
        <v>8.0152755385530305</v>
      </c>
      <c r="B316" s="16">
        <v>41746</v>
      </c>
      <c r="C316" s="10">
        <v>19.13</v>
      </c>
      <c r="D316" s="10">
        <v>1.94</v>
      </c>
      <c r="F316" s="10">
        <f t="shared" si="28"/>
        <v>19.13</v>
      </c>
      <c r="G316" s="17">
        <f t="shared" si="22"/>
        <v>37.112199999999994</v>
      </c>
      <c r="H316" s="17">
        <v>44.937963712100597</v>
      </c>
      <c r="I316" s="28">
        <f t="shared" si="23"/>
        <v>7187.9022943957943</v>
      </c>
      <c r="N316" s="11">
        <v>40852.958333333336</v>
      </c>
      <c r="O316" s="10">
        <v>76.972499999999997</v>
      </c>
      <c r="P316" s="10">
        <v>4.5875000000000004</v>
      </c>
    </row>
    <row r="317" spans="1:16" x14ac:dyDescent="0.25">
      <c r="A317" s="28">
        <v>8.0152755385530305</v>
      </c>
      <c r="B317" s="11">
        <v>41746.041666666664</v>
      </c>
      <c r="C317" s="10">
        <v>23.57</v>
      </c>
      <c r="D317" s="10">
        <v>8.84</v>
      </c>
      <c r="F317" s="10">
        <f t="shared" si="28"/>
        <v>23.57</v>
      </c>
      <c r="G317" s="17">
        <f t="shared" si="22"/>
        <v>208.3588</v>
      </c>
      <c r="H317" s="17">
        <v>44.018251906370203</v>
      </c>
      <c r="I317" s="28">
        <f t="shared" si="23"/>
        <v>9985.983299367479</v>
      </c>
      <c r="N317" s="16">
        <v>40853</v>
      </c>
      <c r="O317" s="10">
        <v>30.864999999999998</v>
      </c>
      <c r="P317" s="10">
        <v>5.6150000000000002</v>
      </c>
    </row>
    <row r="318" spans="1:16" x14ac:dyDescent="0.25">
      <c r="A318" s="28">
        <v>8.0152755385530305</v>
      </c>
      <c r="B318" s="11">
        <v>41746.083333333336</v>
      </c>
      <c r="C318" s="10">
        <v>67.25</v>
      </c>
      <c r="D318" s="10">
        <v>1.84</v>
      </c>
      <c r="F318" s="10">
        <f t="shared" si="28"/>
        <v>67.25</v>
      </c>
      <c r="G318" s="17">
        <f t="shared" si="22"/>
        <v>123.74000000000001</v>
      </c>
      <c r="H318" s="17">
        <v>43.318536503757102</v>
      </c>
      <c r="I318" s="28">
        <f t="shared" si="23"/>
        <v>24341.683098941889</v>
      </c>
      <c r="N318" s="11">
        <v>40853.041666666664</v>
      </c>
      <c r="O318" s="10">
        <v>33.380000000000003</v>
      </c>
      <c r="P318" s="10">
        <v>5.0025000000000004</v>
      </c>
    </row>
    <row r="319" spans="1:16" x14ac:dyDescent="0.25">
      <c r="A319" s="28">
        <v>8.0152755385530305</v>
      </c>
      <c r="B319" s="11">
        <v>41746.125</v>
      </c>
      <c r="C319" s="10">
        <v>71.8</v>
      </c>
      <c r="D319" s="10">
        <v>9.82</v>
      </c>
      <c r="F319" s="10">
        <f t="shared" si="28"/>
        <v>71.8</v>
      </c>
      <c r="G319" s="17">
        <f t="shared" si="22"/>
        <v>705.07600000000002</v>
      </c>
      <c r="H319" s="17">
        <v>43.023404990203097</v>
      </c>
      <c r="I319" s="28">
        <f t="shared" si="23"/>
        <v>30411.20960993311</v>
      </c>
      <c r="N319" s="11">
        <v>40853.083333333336</v>
      </c>
      <c r="O319" s="10">
        <v>23.504999999999999</v>
      </c>
      <c r="P319" s="10">
        <v>4.4400000000000004</v>
      </c>
    </row>
    <row r="320" spans="1:16" x14ac:dyDescent="0.25">
      <c r="A320" s="28">
        <v>8.0152755385530305</v>
      </c>
      <c r="B320" s="11">
        <v>41746.166666666664</v>
      </c>
      <c r="C320" s="10">
        <v>16.29</v>
      </c>
      <c r="D320" s="10">
        <v>0.31</v>
      </c>
      <c r="F320" s="10">
        <f t="shared" si="28"/>
        <v>16.29</v>
      </c>
      <c r="G320" s="17">
        <f t="shared" si="22"/>
        <v>5.0499000000000001</v>
      </c>
      <c r="H320" s="17">
        <v>43.040526362779801</v>
      </c>
      <c r="I320" s="28">
        <f t="shared" si="23"/>
        <v>5660.2278765501014</v>
      </c>
      <c r="N320" s="11">
        <v>40853.125</v>
      </c>
      <c r="O320" s="10">
        <v>45.445</v>
      </c>
      <c r="P320" s="10">
        <v>7.1775000000000002</v>
      </c>
    </row>
    <row r="321" spans="1:16" x14ac:dyDescent="0.25">
      <c r="A321" s="28">
        <v>8.0152755385530305</v>
      </c>
      <c r="B321" s="11">
        <v>41746.208333333336</v>
      </c>
      <c r="C321" s="10">
        <v>14.46</v>
      </c>
      <c r="D321" s="10">
        <v>3.84</v>
      </c>
      <c r="F321" s="10">
        <f t="shared" si="28"/>
        <v>14.46</v>
      </c>
      <c r="G321" s="17">
        <f t="shared" si="22"/>
        <v>55.526400000000002</v>
      </c>
      <c r="H321" s="17">
        <v>43.1392056866421</v>
      </c>
      <c r="I321" s="28">
        <f t="shared" si="23"/>
        <v>5444.9314822050801</v>
      </c>
      <c r="N321" s="11">
        <v>40853.166666666664</v>
      </c>
      <c r="O321" s="10">
        <v>33.4925</v>
      </c>
      <c r="P321" s="10">
        <v>4.6349999999999998</v>
      </c>
    </row>
    <row r="322" spans="1:16" x14ac:dyDescent="0.25">
      <c r="A322" s="28">
        <v>8.0152755385530305</v>
      </c>
      <c r="B322" s="11">
        <v>41746.25</v>
      </c>
      <c r="C322" s="10">
        <v>57.09</v>
      </c>
      <c r="D322" s="10">
        <v>3.18</v>
      </c>
      <c r="F322" s="10">
        <f t="shared" si="28"/>
        <v>57.09</v>
      </c>
      <c r="G322" s="17">
        <f t="shared" si="22"/>
        <v>181.54620000000003</v>
      </c>
      <c r="H322" s="17">
        <v>42.494604257597601</v>
      </c>
      <c r="I322" s="28">
        <f t="shared" si="23"/>
        <v>20900.337188065205</v>
      </c>
      <c r="N322" s="11">
        <v>40853.208333333336</v>
      </c>
      <c r="O322" s="10">
        <v>30.962499999999999</v>
      </c>
      <c r="P322" s="10">
        <v>6.83</v>
      </c>
    </row>
    <row r="323" spans="1:16" x14ac:dyDescent="0.25">
      <c r="A323" s="28">
        <v>8.0152755385530305</v>
      </c>
      <c r="B323" s="11">
        <v>41746.291666666664</v>
      </c>
      <c r="C323" s="10">
        <v>52.74</v>
      </c>
      <c r="D323" s="10">
        <v>0.2</v>
      </c>
      <c r="F323" s="10">
        <f t="shared" si="28"/>
        <v>52.74</v>
      </c>
      <c r="G323" s="17">
        <f t="shared" si="22"/>
        <v>10.548000000000002</v>
      </c>
      <c r="H323" s="17">
        <v>42.075231243635699</v>
      </c>
      <c r="I323" s="28">
        <f t="shared" si="23"/>
        <v>17870.823841323476</v>
      </c>
      <c r="N323" s="11">
        <v>40853.25</v>
      </c>
      <c r="O323" s="10">
        <v>52.307499999999997</v>
      </c>
      <c r="P323" s="10">
        <v>2.2075</v>
      </c>
    </row>
    <row r="324" spans="1:16" x14ac:dyDescent="0.25">
      <c r="A324" s="28">
        <v>8.0152755385530305</v>
      </c>
      <c r="B324" s="11">
        <v>41746.333333333336</v>
      </c>
      <c r="C324" s="10">
        <v>3.5</v>
      </c>
      <c r="D324" s="10">
        <v>1.98</v>
      </c>
      <c r="E324" s="10">
        <f t="shared" ref="E324:E335" si="29">C324</f>
        <v>3.5</v>
      </c>
      <c r="G324" s="17">
        <f t="shared" si="22"/>
        <v>6.93</v>
      </c>
      <c r="H324" s="17">
        <v>42.885518436135399</v>
      </c>
      <c r="I324" s="28">
        <f t="shared" si="23"/>
        <v>1258.6332235597961</v>
      </c>
      <c r="N324" s="11">
        <v>40853.291666666664</v>
      </c>
      <c r="O324" s="10">
        <v>47.147500000000001</v>
      </c>
      <c r="P324" s="10">
        <v>5.5824999999999996</v>
      </c>
    </row>
    <row r="325" spans="1:16" x14ac:dyDescent="0.25">
      <c r="A325" s="28">
        <v>8.0152755385530305</v>
      </c>
      <c r="B325" s="11">
        <v>41746.375</v>
      </c>
      <c r="C325" s="10">
        <v>76.22</v>
      </c>
      <c r="D325" s="10">
        <v>9.5</v>
      </c>
      <c r="E325" s="10">
        <f t="shared" si="29"/>
        <v>76.22</v>
      </c>
      <c r="G325" s="17">
        <f t="shared" ref="G325:G388" si="30">C325*D325</f>
        <v>724.09</v>
      </c>
      <c r="H325" s="17">
        <v>43.865319702674597</v>
      </c>
      <c r="I325" s="28">
        <f t="shared" ref="I325:I388" si="31">C325*(D325+H325)*A325</f>
        <v>32602.170666269525</v>
      </c>
      <c r="N325" s="11">
        <v>40853.333333333336</v>
      </c>
      <c r="O325" s="10">
        <v>61.5075</v>
      </c>
      <c r="P325" s="10">
        <v>3.8075000000000001</v>
      </c>
    </row>
    <row r="326" spans="1:16" x14ac:dyDescent="0.25">
      <c r="A326" s="28">
        <v>8.0152755385530305</v>
      </c>
      <c r="B326" s="11">
        <v>41746.416666666664</v>
      </c>
      <c r="C326" s="10">
        <v>23.97</v>
      </c>
      <c r="D326" s="10">
        <v>1.36</v>
      </c>
      <c r="E326" s="10">
        <f t="shared" si="29"/>
        <v>23.97</v>
      </c>
      <c r="G326" s="17">
        <f t="shared" si="30"/>
        <v>32.599200000000003</v>
      </c>
      <c r="H326" s="17">
        <v>44.682019463779497</v>
      </c>
      <c r="I326" s="28">
        <f t="shared" si="31"/>
        <v>8845.8761523161338</v>
      </c>
      <c r="N326" s="11">
        <v>40853.375</v>
      </c>
      <c r="O326" s="10">
        <v>31.202500000000001</v>
      </c>
      <c r="P326" s="10">
        <v>4.5949999999999998</v>
      </c>
    </row>
    <row r="327" spans="1:16" x14ac:dyDescent="0.25">
      <c r="A327" s="28">
        <v>8.0152755385530305</v>
      </c>
      <c r="B327" s="11">
        <v>41746.458333333336</v>
      </c>
      <c r="C327" s="10">
        <v>46.41</v>
      </c>
      <c r="D327" s="10">
        <v>3.04</v>
      </c>
      <c r="E327" s="10">
        <f t="shared" si="29"/>
        <v>46.41</v>
      </c>
      <c r="G327" s="17">
        <f t="shared" si="30"/>
        <v>141.0864</v>
      </c>
      <c r="H327" s="17">
        <v>45.123577756251002</v>
      </c>
      <c r="I327" s="28">
        <f t="shared" si="31"/>
        <v>17916.318127510211</v>
      </c>
      <c r="N327" s="11">
        <v>40853.416666666664</v>
      </c>
      <c r="O327" s="10">
        <v>54.677500000000002</v>
      </c>
      <c r="P327" s="10">
        <v>3.56</v>
      </c>
    </row>
    <row r="328" spans="1:16" x14ac:dyDescent="0.25">
      <c r="A328" s="28">
        <v>8.0152755385530305</v>
      </c>
      <c r="B328" s="11">
        <v>41746.5</v>
      </c>
      <c r="C328" s="10">
        <v>29.94</v>
      </c>
      <c r="D328" s="10">
        <v>1.17</v>
      </c>
      <c r="E328" s="10">
        <f t="shared" si="29"/>
        <v>29.94</v>
      </c>
      <c r="G328" s="17">
        <f t="shared" si="30"/>
        <v>35.029800000000002</v>
      </c>
      <c r="H328" s="17">
        <v>44.574240529372801</v>
      </c>
      <c r="I328" s="28">
        <f t="shared" si="31"/>
        <v>10977.581602814353</v>
      </c>
      <c r="N328" s="11">
        <v>40853.458333333336</v>
      </c>
      <c r="O328" s="10">
        <v>61.08</v>
      </c>
      <c r="P328" s="10">
        <v>5.0774999999999997</v>
      </c>
    </row>
    <row r="329" spans="1:16" x14ac:dyDescent="0.25">
      <c r="A329" s="28">
        <v>8.0152755385530305</v>
      </c>
      <c r="B329" s="11">
        <v>41746.541666666664</v>
      </c>
      <c r="C329" s="10">
        <v>86.77</v>
      </c>
      <c r="D329" s="10">
        <v>9.3800000000000008</v>
      </c>
      <c r="E329" s="10">
        <f t="shared" si="29"/>
        <v>86.77</v>
      </c>
      <c r="G329" s="17">
        <f t="shared" si="30"/>
        <v>813.90260000000001</v>
      </c>
      <c r="H329" s="17">
        <v>43.435968027020103</v>
      </c>
      <c r="I329" s="28">
        <f t="shared" si="31"/>
        <v>36732.737738350108</v>
      </c>
      <c r="N329" s="11">
        <v>40853.5</v>
      </c>
      <c r="O329" s="10">
        <v>39.997500000000002</v>
      </c>
      <c r="P329" s="10">
        <v>3.5625</v>
      </c>
    </row>
    <row r="330" spans="1:16" x14ac:dyDescent="0.25">
      <c r="A330" s="28">
        <v>8.0152755385530305</v>
      </c>
      <c r="B330" s="11">
        <v>41746.583333333336</v>
      </c>
      <c r="C330" s="10">
        <v>0.84</v>
      </c>
      <c r="D330" s="10">
        <v>0.94</v>
      </c>
      <c r="E330" s="10">
        <f t="shared" si="29"/>
        <v>0.84</v>
      </c>
      <c r="G330" s="17">
        <f t="shared" si="30"/>
        <v>0.78959999999999997</v>
      </c>
      <c r="H330" s="17">
        <v>42.536214365942897</v>
      </c>
      <c r="I330" s="28">
        <f t="shared" si="31"/>
        <v>292.71802351363317</v>
      </c>
      <c r="N330" s="11">
        <v>40853.541666666664</v>
      </c>
      <c r="O330" s="10">
        <v>53.207500000000003</v>
      </c>
      <c r="P330" s="10">
        <v>5.4074999999999998</v>
      </c>
    </row>
    <row r="331" spans="1:16" x14ac:dyDescent="0.25">
      <c r="A331" s="28">
        <v>8.0152755385530305</v>
      </c>
      <c r="B331" s="11">
        <v>41746.625</v>
      </c>
      <c r="C331" s="10">
        <v>88.51</v>
      </c>
      <c r="D331" s="10">
        <v>3.47</v>
      </c>
      <c r="E331" s="10">
        <f t="shared" si="29"/>
        <v>88.51</v>
      </c>
      <c r="G331" s="17">
        <f t="shared" si="30"/>
        <v>307.12970000000001</v>
      </c>
      <c r="H331" s="17">
        <v>42.040368797159502</v>
      </c>
      <c r="I331" s="28">
        <f t="shared" si="31"/>
        <v>32286.513682138077</v>
      </c>
      <c r="N331" s="11">
        <v>40853.583333333336</v>
      </c>
      <c r="O331" s="10">
        <v>54.112499999999997</v>
      </c>
      <c r="P331" s="10">
        <v>5.3574999999999999</v>
      </c>
    </row>
    <row r="332" spans="1:16" x14ac:dyDescent="0.25">
      <c r="A332" s="28">
        <v>8.0152755385530305</v>
      </c>
      <c r="B332" s="11">
        <v>41746.666666666664</v>
      </c>
      <c r="C332" s="10">
        <v>41.44</v>
      </c>
      <c r="D332" s="10">
        <v>2.2200000000000002</v>
      </c>
      <c r="E332" s="10">
        <f t="shared" si="29"/>
        <v>41.44</v>
      </c>
      <c r="G332" s="17">
        <f t="shared" si="30"/>
        <v>91.996800000000007</v>
      </c>
      <c r="H332" s="17">
        <v>42.212423083566598</v>
      </c>
      <c r="I332" s="28">
        <f t="shared" si="31"/>
        <v>14758.363438372919</v>
      </c>
      <c r="N332" s="11">
        <v>40853.625</v>
      </c>
      <c r="O332" s="10">
        <v>56.15</v>
      </c>
      <c r="P332" s="10">
        <v>5.44</v>
      </c>
    </row>
    <row r="333" spans="1:16" x14ac:dyDescent="0.25">
      <c r="A333" s="28">
        <v>8.0152755385530305</v>
      </c>
      <c r="B333" s="11">
        <v>41746.708333333336</v>
      </c>
      <c r="C333" s="10">
        <v>82.24</v>
      </c>
      <c r="D333" s="10">
        <v>7.81</v>
      </c>
      <c r="E333" s="10">
        <f t="shared" si="29"/>
        <v>82.24</v>
      </c>
      <c r="G333" s="17">
        <f t="shared" si="30"/>
        <v>642.29439999999988</v>
      </c>
      <c r="H333" s="17">
        <v>43.341927505736201</v>
      </c>
      <c r="I333" s="28">
        <f t="shared" si="31"/>
        <v>33718.136279887127</v>
      </c>
      <c r="N333" s="11">
        <v>40853.666666666664</v>
      </c>
      <c r="O333" s="10">
        <v>47.177500000000002</v>
      </c>
      <c r="P333" s="10">
        <v>3.64</v>
      </c>
    </row>
    <row r="334" spans="1:16" x14ac:dyDescent="0.25">
      <c r="A334" s="28">
        <v>8.0152755385530305</v>
      </c>
      <c r="B334" s="11">
        <v>41746.75</v>
      </c>
      <c r="C334" s="10">
        <v>82.99</v>
      </c>
      <c r="D334" s="10">
        <v>9</v>
      </c>
      <c r="E334" s="10">
        <f t="shared" si="29"/>
        <v>82.99</v>
      </c>
      <c r="G334" s="17">
        <f t="shared" si="30"/>
        <v>746.91</v>
      </c>
      <c r="H334" s="17">
        <v>43.9801152875282</v>
      </c>
      <c r="I334" s="28">
        <f t="shared" si="31"/>
        <v>35241.721931568129</v>
      </c>
      <c r="N334" s="11">
        <v>40853.708333333336</v>
      </c>
      <c r="O334" s="10">
        <v>46.48</v>
      </c>
      <c r="P334" s="10">
        <v>3.44</v>
      </c>
    </row>
    <row r="335" spans="1:16" x14ac:dyDescent="0.25">
      <c r="A335" s="28">
        <v>8.0152755385530305</v>
      </c>
      <c r="B335" s="11">
        <v>41746.791666666664</v>
      </c>
      <c r="C335" s="10">
        <v>14.16</v>
      </c>
      <c r="D335" s="10">
        <v>8.44</v>
      </c>
      <c r="E335" s="10">
        <f t="shared" si="29"/>
        <v>14.16</v>
      </c>
      <c r="G335" s="17">
        <f t="shared" si="30"/>
        <v>119.51039999999999</v>
      </c>
      <c r="H335" s="17">
        <v>44.795159578821803</v>
      </c>
      <c r="I335" s="28">
        <f t="shared" si="31"/>
        <v>6041.9937286614595</v>
      </c>
      <c r="N335" s="11">
        <v>40853.75</v>
      </c>
      <c r="O335" s="10">
        <v>52.82</v>
      </c>
      <c r="P335" s="10">
        <v>6.335</v>
      </c>
    </row>
    <row r="336" spans="1:16" x14ac:dyDescent="0.25">
      <c r="A336" s="28">
        <v>8.0152755385530305</v>
      </c>
      <c r="B336" s="11">
        <v>41746.833333333336</v>
      </c>
      <c r="C336" s="10">
        <v>24.57</v>
      </c>
      <c r="D336" s="10">
        <v>6.32</v>
      </c>
      <c r="F336" s="10">
        <f t="shared" ref="F336:F347" si="32">C336</f>
        <v>24.57</v>
      </c>
      <c r="G336" s="17">
        <f t="shared" si="30"/>
        <v>155.2824</v>
      </c>
      <c r="H336" s="17">
        <v>45.968119351835099</v>
      </c>
      <c r="I336" s="28">
        <f t="shared" si="31"/>
        <v>10297.377515823619</v>
      </c>
      <c r="N336" s="11">
        <v>40853.791666666664</v>
      </c>
      <c r="O336" s="10">
        <v>51.902500000000003</v>
      </c>
      <c r="P336" s="10">
        <v>9.1475000000000009</v>
      </c>
    </row>
    <row r="337" spans="1:16" x14ac:dyDescent="0.25">
      <c r="A337" s="28">
        <v>8.0152755385530305</v>
      </c>
      <c r="B337" s="11">
        <v>41746.875</v>
      </c>
      <c r="C337" s="10">
        <v>62.32</v>
      </c>
      <c r="D337" s="10">
        <v>9.27</v>
      </c>
      <c r="F337" s="10">
        <f t="shared" si="32"/>
        <v>62.32</v>
      </c>
      <c r="G337" s="17">
        <f t="shared" si="30"/>
        <v>577.70640000000003</v>
      </c>
      <c r="H337" s="17">
        <v>46.130409107110403</v>
      </c>
      <c r="I337" s="28">
        <f t="shared" si="31"/>
        <v>27673.167578468718</v>
      </c>
      <c r="N337" s="11">
        <v>40853.833333333336</v>
      </c>
      <c r="O337" s="10">
        <v>64.275000000000006</v>
      </c>
      <c r="P337" s="10">
        <v>7.09</v>
      </c>
    </row>
    <row r="338" spans="1:16" x14ac:dyDescent="0.25">
      <c r="A338" s="28">
        <v>8.0152755385530305</v>
      </c>
      <c r="B338" s="11">
        <v>41746.916666666664</v>
      </c>
      <c r="C338" s="10">
        <v>30.84</v>
      </c>
      <c r="D338" s="10">
        <v>8.26</v>
      </c>
      <c r="F338" s="10">
        <f t="shared" si="32"/>
        <v>30.84</v>
      </c>
      <c r="G338" s="17">
        <f t="shared" si="30"/>
        <v>254.73839999999998</v>
      </c>
      <c r="H338" s="17">
        <v>45.890764505963404</v>
      </c>
      <c r="I338" s="28">
        <f t="shared" si="31"/>
        <v>13385.586914594243</v>
      </c>
      <c r="N338" s="11">
        <v>40853.875</v>
      </c>
      <c r="O338" s="10">
        <v>38.664999999999999</v>
      </c>
      <c r="P338" s="10">
        <v>7.5025000000000004</v>
      </c>
    </row>
    <row r="339" spans="1:16" x14ac:dyDescent="0.25">
      <c r="A339" s="28">
        <v>8.0152755385530305</v>
      </c>
      <c r="B339" s="11">
        <v>41746.958333333336</v>
      </c>
      <c r="C339" s="10">
        <v>87.94</v>
      </c>
      <c r="D339" s="10">
        <v>6.32</v>
      </c>
      <c r="F339" s="10">
        <f t="shared" si="32"/>
        <v>87.94</v>
      </c>
      <c r="G339" s="17">
        <f t="shared" si="30"/>
        <v>555.7808</v>
      </c>
      <c r="H339" s="17">
        <v>44.922667366281402</v>
      </c>
      <c r="I339" s="28">
        <f t="shared" si="31"/>
        <v>36119.077201966247</v>
      </c>
      <c r="N339" s="11">
        <v>40853.916666666664</v>
      </c>
      <c r="O339" s="10">
        <v>83.4375</v>
      </c>
      <c r="P339" s="10">
        <v>4.2074999999999996</v>
      </c>
    </row>
    <row r="340" spans="1:16" x14ac:dyDescent="0.25">
      <c r="A340" s="28">
        <v>8.0155930557660504</v>
      </c>
      <c r="B340" s="16">
        <v>41747</v>
      </c>
      <c r="C340" s="10">
        <v>89.84</v>
      </c>
      <c r="D340" s="10">
        <v>8.7100000000000009</v>
      </c>
      <c r="F340" s="10">
        <f t="shared" si="32"/>
        <v>89.84</v>
      </c>
      <c r="G340" s="17">
        <f t="shared" si="30"/>
        <v>782.5064000000001</v>
      </c>
      <c r="H340" s="17">
        <v>44.937963712100597</v>
      </c>
      <c r="I340" s="28">
        <f t="shared" si="31"/>
        <v>38633.018845541359</v>
      </c>
      <c r="N340" s="11">
        <v>40853.958333333336</v>
      </c>
      <c r="O340" s="10">
        <v>50.93</v>
      </c>
      <c r="P340" s="10">
        <v>7.3550000000000004</v>
      </c>
    </row>
    <row r="341" spans="1:16" x14ac:dyDescent="0.25">
      <c r="A341" s="28">
        <v>8.0155930557660504</v>
      </c>
      <c r="B341" s="11">
        <v>41747.041666666664</v>
      </c>
      <c r="C341" s="10">
        <v>3.03</v>
      </c>
      <c r="D341" s="10">
        <v>6.92</v>
      </c>
      <c r="F341" s="10">
        <f t="shared" si="32"/>
        <v>3.03</v>
      </c>
      <c r="G341" s="17">
        <f t="shared" si="30"/>
        <v>20.967599999999997</v>
      </c>
      <c r="H341" s="17">
        <v>44.018251906370203</v>
      </c>
      <c r="I341" s="28">
        <f t="shared" si="31"/>
        <v>1237.1499037082951</v>
      </c>
    </row>
    <row r="342" spans="1:16" x14ac:dyDescent="0.25">
      <c r="A342" s="28">
        <v>8.0155930557660504</v>
      </c>
      <c r="B342" s="11">
        <v>41747.083333333336</v>
      </c>
      <c r="C342" s="10">
        <v>48.61</v>
      </c>
      <c r="D342" s="10">
        <v>1.03</v>
      </c>
      <c r="F342" s="10">
        <f t="shared" si="32"/>
        <v>48.61</v>
      </c>
      <c r="G342" s="17">
        <f t="shared" si="30"/>
        <v>50.068300000000001</v>
      </c>
      <c r="H342" s="17">
        <v>43.318536503757102</v>
      </c>
      <c r="I342" s="28">
        <f t="shared" si="31"/>
        <v>17279.874110131397</v>
      </c>
    </row>
    <row r="343" spans="1:16" x14ac:dyDescent="0.25">
      <c r="A343" s="28">
        <v>8.0155930557660504</v>
      </c>
      <c r="B343" s="11">
        <v>41747.125</v>
      </c>
      <c r="C343" s="10">
        <v>80.900000000000006</v>
      </c>
      <c r="D343" s="10">
        <v>8.82</v>
      </c>
      <c r="F343" s="10">
        <f t="shared" si="32"/>
        <v>80.900000000000006</v>
      </c>
      <c r="G343" s="17">
        <f t="shared" si="30"/>
        <v>713.53800000000012</v>
      </c>
      <c r="H343" s="17">
        <v>43.023404990203097</v>
      </c>
      <c r="I343" s="28">
        <f t="shared" si="31"/>
        <v>33618.451035463186</v>
      </c>
    </row>
    <row r="344" spans="1:16" x14ac:dyDescent="0.25">
      <c r="A344" s="28">
        <v>8.0155930557660504</v>
      </c>
      <c r="B344" s="11">
        <v>41747.166666666664</v>
      </c>
      <c r="C344" s="10">
        <v>22.23</v>
      </c>
      <c r="D344" s="10">
        <v>9.81</v>
      </c>
      <c r="F344" s="10">
        <f t="shared" si="32"/>
        <v>22.23</v>
      </c>
      <c r="G344" s="17">
        <f t="shared" si="30"/>
        <v>218.0763</v>
      </c>
      <c r="H344" s="17">
        <v>43.040526362779801</v>
      </c>
      <c r="I344" s="28">
        <f t="shared" si="31"/>
        <v>9417.2573781403516</v>
      </c>
    </row>
    <row r="345" spans="1:16" x14ac:dyDescent="0.25">
      <c r="A345" s="28">
        <v>8.0155930557660504</v>
      </c>
      <c r="B345" s="11">
        <v>41747.208333333336</v>
      </c>
      <c r="C345" s="10">
        <v>80.44</v>
      </c>
      <c r="D345" s="10">
        <v>5.76</v>
      </c>
      <c r="F345" s="10">
        <f t="shared" si="32"/>
        <v>80.44</v>
      </c>
      <c r="G345" s="17">
        <f t="shared" si="30"/>
        <v>463.33439999999996</v>
      </c>
      <c r="H345" s="17">
        <v>43.1392056866421</v>
      </c>
      <c r="I345" s="28">
        <f t="shared" si="31"/>
        <v>31528.951381501032</v>
      </c>
    </row>
    <row r="346" spans="1:16" x14ac:dyDescent="0.25">
      <c r="A346" s="28">
        <v>8.0155930557660504</v>
      </c>
      <c r="B346" s="11">
        <v>41747.25</v>
      </c>
      <c r="C346" s="10">
        <v>9.4</v>
      </c>
      <c r="D346" s="10">
        <v>7.29</v>
      </c>
      <c r="F346" s="10">
        <f t="shared" si="32"/>
        <v>9.4</v>
      </c>
      <c r="G346" s="17">
        <f t="shared" si="30"/>
        <v>68.525999999999996</v>
      </c>
      <c r="H346" s="17">
        <v>42.494604257597601</v>
      </c>
      <c r="I346" s="28">
        <f t="shared" si="31"/>
        <v>3751.0994048098469</v>
      </c>
    </row>
    <row r="347" spans="1:16" x14ac:dyDescent="0.25">
      <c r="A347" s="28">
        <v>8.0155930557660504</v>
      </c>
      <c r="B347" s="11">
        <v>41747.291666666664</v>
      </c>
      <c r="C347" s="10">
        <v>90.1</v>
      </c>
      <c r="D347" s="10">
        <v>2.88</v>
      </c>
      <c r="F347" s="10">
        <f t="shared" si="32"/>
        <v>90.1</v>
      </c>
      <c r="G347" s="17">
        <f t="shared" si="30"/>
        <v>259.488</v>
      </c>
      <c r="H347" s="17">
        <v>42.075231243635699</v>
      </c>
      <c r="I347" s="28">
        <f t="shared" si="31"/>
        <v>32466.889827853582</v>
      </c>
    </row>
    <row r="348" spans="1:16" x14ac:dyDescent="0.25">
      <c r="A348" s="28">
        <v>8.0155930557660504</v>
      </c>
      <c r="B348" s="11">
        <v>41747.333333333336</v>
      </c>
      <c r="C348" s="10">
        <v>11</v>
      </c>
      <c r="D348" s="10">
        <v>9.23</v>
      </c>
      <c r="E348" s="10">
        <f t="shared" ref="E348:E359" si="33">C348</f>
        <v>11</v>
      </c>
      <c r="G348" s="17">
        <f t="shared" si="30"/>
        <v>101.53</v>
      </c>
      <c r="H348" s="17">
        <v>42.885518436135399</v>
      </c>
      <c r="I348" s="28">
        <f t="shared" si="31"/>
        <v>4595.1046644176795</v>
      </c>
    </row>
    <row r="349" spans="1:16" x14ac:dyDescent="0.25">
      <c r="A349" s="28">
        <v>8.0155930557660504</v>
      </c>
      <c r="B349" s="11">
        <v>41747.375</v>
      </c>
      <c r="C349" s="10">
        <v>35.6</v>
      </c>
      <c r="D349" s="10">
        <v>2.91</v>
      </c>
      <c r="E349" s="10">
        <f t="shared" si="33"/>
        <v>35.6</v>
      </c>
      <c r="G349" s="17">
        <f t="shared" si="30"/>
        <v>103.596</v>
      </c>
      <c r="H349" s="17">
        <v>43.865319702674597</v>
      </c>
      <c r="I349" s="28">
        <f t="shared" si="31"/>
        <v>13347.576629323836</v>
      </c>
    </row>
    <row r="350" spans="1:16" x14ac:dyDescent="0.25">
      <c r="A350" s="28">
        <v>8.0155930557660504</v>
      </c>
      <c r="B350" s="11">
        <v>41747.416666666664</v>
      </c>
      <c r="C350" s="10">
        <v>93.48</v>
      </c>
      <c r="D350" s="10">
        <v>7.73</v>
      </c>
      <c r="E350" s="10">
        <f t="shared" si="33"/>
        <v>93.48</v>
      </c>
      <c r="G350" s="17">
        <f t="shared" si="30"/>
        <v>722.60040000000004</v>
      </c>
      <c r="H350" s="17">
        <v>44.682019463779497</v>
      </c>
      <c r="I350" s="28">
        <f t="shared" si="31"/>
        <v>39272.202431728001</v>
      </c>
    </row>
    <row r="351" spans="1:16" x14ac:dyDescent="0.25">
      <c r="A351" s="28">
        <v>8.0155930557660504</v>
      </c>
      <c r="B351" s="11">
        <v>41747.458333333336</v>
      </c>
      <c r="C351" s="10">
        <v>81.96</v>
      </c>
      <c r="D351" s="10">
        <v>9.42</v>
      </c>
      <c r="E351" s="10">
        <f t="shared" si="33"/>
        <v>81.96</v>
      </c>
      <c r="G351" s="17">
        <f t="shared" si="30"/>
        <v>772.06319999999994</v>
      </c>
      <c r="H351" s="17">
        <v>45.123577756251002</v>
      </c>
      <c r="I351" s="28">
        <f t="shared" si="31"/>
        <v>35832.840129246586</v>
      </c>
    </row>
    <row r="352" spans="1:16" x14ac:dyDescent="0.25">
      <c r="A352" s="28">
        <v>8.0155930557660504</v>
      </c>
      <c r="B352" s="11">
        <v>41747.5</v>
      </c>
      <c r="C352" s="10">
        <v>39.61</v>
      </c>
      <c r="D352" s="10">
        <v>4.2300000000000004</v>
      </c>
      <c r="E352" s="10">
        <f t="shared" si="33"/>
        <v>39.61</v>
      </c>
      <c r="G352" s="17">
        <f t="shared" si="30"/>
        <v>167.55030000000002</v>
      </c>
      <c r="H352" s="17">
        <v>44.574240529372801</v>
      </c>
      <c r="I352" s="28">
        <f t="shared" si="31"/>
        <v>15495.231235890187</v>
      </c>
    </row>
    <row r="353" spans="1:9" x14ac:dyDescent="0.25">
      <c r="A353" s="28">
        <v>8.0155930557660504</v>
      </c>
      <c r="B353" s="11">
        <v>41747.541666666664</v>
      </c>
      <c r="C353" s="10">
        <v>37.68</v>
      </c>
      <c r="D353" s="10">
        <v>2.86</v>
      </c>
      <c r="E353" s="10">
        <f t="shared" si="33"/>
        <v>37.68</v>
      </c>
      <c r="G353" s="17">
        <f t="shared" si="30"/>
        <v>107.76479999999999</v>
      </c>
      <c r="H353" s="17">
        <v>43.435968027020103</v>
      </c>
      <c r="I353" s="28">
        <f t="shared" si="31"/>
        <v>13982.657628694527</v>
      </c>
    </row>
    <row r="354" spans="1:9" x14ac:dyDescent="0.25">
      <c r="A354" s="28">
        <v>8.0155930557660504</v>
      </c>
      <c r="B354" s="11">
        <v>41747.583333333336</v>
      </c>
      <c r="C354" s="10">
        <v>86</v>
      </c>
      <c r="D354" s="10">
        <v>9.9499999999999993</v>
      </c>
      <c r="E354" s="10">
        <f t="shared" si="33"/>
        <v>86</v>
      </c>
      <c r="G354" s="17">
        <f t="shared" si="30"/>
        <v>855.69999999999993</v>
      </c>
      <c r="H354" s="17">
        <v>42.536214365942897</v>
      </c>
      <c r="I354" s="28">
        <f t="shared" si="31"/>
        <v>36180.899643978621</v>
      </c>
    </row>
    <row r="355" spans="1:9" x14ac:dyDescent="0.25">
      <c r="A355" s="28">
        <v>8.0155930557660504</v>
      </c>
      <c r="B355" s="11">
        <v>41747.625</v>
      </c>
      <c r="C355" s="10">
        <v>84.11</v>
      </c>
      <c r="D355" s="10">
        <v>2.56</v>
      </c>
      <c r="E355" s="10">
        <f t="shared" si="33"/>
        <v>84.11</v>
      </c>
      <c r="G355" s="17">
        <f t="shared" si="30"/>
        <v>215.32159999999999</v>
      </c>
      <c r="H355" s="17">
        <v>42.040368797159502</v>
      </c>
      <c r="I355" s="28">
        <f t="shared" si="31"/>
        <v>30069.190963575453</v>
      </c>
    </row>
    <row r="356" spans="1:9" x14ac:dyDescent="0.25">
      <c r="A356" s="28">
        <v>8.0155930557660504</v>
      </c>
      <c r="B356" s="11">
        <v>41747.666666666664</v>
      </c>
      <c r="C356" s="10">
        <v>74.61</v>
      </c>
      <c r="D356" s="10">
        <v>7.61</v>
      </c>
      <c r="E356" s="10">
        <f t="shared" si="33"/>
        <v>74.61</v>
      </c>
      <c r="G356" s="17">
        <f t="shared" si="30"/>
        <v>567.78210000000001</v>
      </c>
      <c r="H356" s="17">
        <v>42.212423083566598</v>
      </c>
      <c r="I356" s="28">
        <f t="shared" si="31"/>
        <v>29795.971192044468</v>
      </c>
    </row>
    <row r="357" spans="1:9" x14ac:dyDescent="0.25">
      <c r="A357" s="28">
        <v>8.0155930557660504</v>
      </c>
      <c r="B357" s="11">
        <v>41747.708333333336</v>
      </c>
      <c r="C357" s="10">
        <v>38.130000000000003</v>
      </c>
      <c r="D357" s="10">
        <v>4.9400000000000004</v>
      </c>
      <c r="E357" s="10">
        <f t="shared" si="33"/>
        <v>38.130000000000003</v>
      </c>
      <c r="G357" s="17">
        <f t="shared" si="30"/>
        <v>188.36220000000003</v>
      </c>
      <c r="H357" s="17">
        <v>43.341927505736201</v>
      </c>
      <c r="I357" s="28">
        <f t="shared" si="31"/>
        <v>14756.625824459617</v>
      </c>
    </row>
    <row r="358" spans="1:9" x14ac:dyDescent="0.25">
      <c r="A358" s="28">
        <v>8.0155930557660504</v>
      </c>
      <c r="B358" s="11">
        <v>41747.75</v>
      </c>
      <c r="C358" s="10">
        <v>69.98</v>
      </c>
      <c r="D358" s="10">
        <v>5.57</v>
      </c>
      <c r="E358" s="10">
        <f t="shared" si="33"/>
        <v>69.98</v>
      </c>
      <c r="G358" s="17">
        <f t="shared" si="30"/>
        <v>389.78860000000003</v>
      </c>
      <c r="H358" s="17">
        <v>43.9801152875282</v>
      </c>
      <c r="I358" s="28">
        <f t="shared" si="31"/>
        <v>27794.205729578054</v>
      </c>
    </row>
    <row r="359" spans="1:9" x14ac:dyDescent="0.25">
      <c r="A359" s="28">
        <v>8.0155930557660504</v>
      </c>
      <c r="B359" s="11">
        <v>41747.791666666664</v>
      </c>
      <c r="C359" s="10">
        <v>4.71</v>
      </c>
      <c r="D359" s="10">
        <v>7.51</v>
      </c>
      <c r="E359" s="10">
        <f t="shared" si="33"/>
        <v>4.71</v>
      </c>
      <c r="G359" s="17">
        <f t="shared" si="30"/>
        <v>35.372099999999996</v>
      </c>
      <c r="H359" s="17">
        <v>44.795159578821803</v>
      </c>
      <c r="I359" s="28">
        <f t="shared" si="31"/>
        <v>1974.6998760724814</v>
      </c>
    </row>
    <row r="360" spans="1:9" x14ac:dyDescent="0.25">
      <c r="A360" s="28">
        <v>8.0155930557660504</v>
      </c>
      <c r="B360" s="11">
        <v>41747.833333333336</v>
      </c>
      <c r="C360" s="10">
        <v>9.52</v>
      </c>
      <c r="D360" s="10">
        <v>7.59</v>
      </c>
      <c r="F360" s="10">
        <f t="shared" ref="F360:F419" si="34">C360</f>
        <v>9.52</v>
      </c>
      <c r="G360" s="17">
        <f t="shared" si="30"/>
        <v>72.256799999999998</v>
      </c>
      <c r="H360" s="17">
        <v>45.968119351835099</v>
      </c>
      <c r="I360" s="28">
        <f t="shared" si="31"/>
        <v>4086.9368525774871</v>
      </c>
    </row>
    <row r="361" spans="1:9" x14ac:dyDescent="0.25">
      <c r="A361" s="28">
        <v>8.0155930557660504</v>
      </c>
      <c r="B361" s="11">
        <v>41747.875</v>
      </c>
      <c r="C361" s="10">
        <v>13.92</v>
      </c>
      <c r="D361" s="10">
        <v>9.66</v>
      </c>
      <c r="F361" s="10">
        <f t="shared" si="34"/>
        <v>13.92</v>
      </c>
      <c r="G361" s="17">
        <f t="shared" si="30"/>
        <v>134.46719999999999</v>
      </c>
      <c r="H361" s="17">
        <v>46.130409107110403</v>
      </c>
      <c r="I361" s="28">
        <f t="shared" si="31"/>
        <v>6224.9295641768322</v>
      </c>
    </row>
    <row r="362" spans="1:9" x14ac:dyDescent="0.25">
      <c r="A362" s="28">
        <v>8.0155930557660504</v>
      </c>
      <c r="B362" s="11">
        <v>41747.916666666664</v>
      </c>
      <c r="C362" s="10">
        <v>16.600000000000001</v>
      </c>
      <c r="D362" s="10">
        <v>3.21</v>
      </c>
      <c r="F362" s="10">
        <f t="shared" si="34"/>
        <v>16.600000000000001</v>
      </c>
      <c r="G362" s="17">
        <f t="shared" si="30"/>
        <v>53.286000000000001</v>
      </c>
      <c r="H362" s="17">
        <v>45.890764505963404</v>
      </c>
      <c r="I362" s="28">
        <f t="shared" si="31"/>
        <v>6533.2910003129537</v>
      </c>
    </row>
    <row r="363" spans="1:9" x14ac:dyDescent="0.25">
      <c r="A363" s="28">
        <v>8.0155930557660504</v>
      </c>
      <c r="B363" s="11">
        <v>41747.958333333336</v>
      </c>
      <c r="C363" s="10">
        <v>36.25</v>
      </c>
      <c r="D363" s="10">
        <v>4.3499999999999996</v>
      </c>
      <c r="F363" s="10">
        <f t="shared" si="34"/>
        <v>36.25</v>
      </c>
      <c r="G363" s="17">
        <f t="shared" si="30"/>
        <v>157.6875</v>
      </c>
      <c r="H363" s="17">
        <v>44.922667366281402</v>
      </c>
      <c r="I363" s="28">
        <f t="shared" si="31"/>
        <v>14316.924826283544</v>
      </c>
    </row>
    <row r="364" spans="1:9" x14ac:dyDescent="0.25">
      <c r="A364" s="28">
        <v>8.0159107369445604</v>
      </c>
      <c r="B364" s="16">
        <v>41748</v>
      </c>
      <c r="C364" s="10">
        <v>6.68</v>
      </c>
      <c r="D364" s="10">
        <v>1.23</v>
      </c>
      <c r="F364" s="10">
        <f t="shared" si="34"/>
        <v>6.68</v>
      </c>
      <c r="G364" s="17">
        <f t="shared" si="30"/>
        <v>8.2164000000000001</v>
      </c>
      <c r="H364" s="17">
        <v>45.372872446965502</v>
      </c>
      <c r="I364" s="28">
        <f t="shared" si="31"/>
        <v>2495.4106303421918</v>
      </c>
    </row>
    <row r="365" spans="1:9" x14ac:dyDescent="0.25">
      <c r="A365" s="28">
        <v>8.0159107369445604</v>
      </c>
      <c r="B365" s="11">
        <v>41748.041666666664</v>
      </c>
      <c r="C365" s="10">
        <v>6.63</v>
      </c>
      <c r="D365" s="10">
        <v>7.92</v>
      </c>
      <c r="F365" s="10">
        <f t="shared" si="34"/>
        <v>6.63</v>
      </c>
      <c r="G365" s="17">
        <f t="shared" si="30"/>
        <v>52.509599999999999</v>
      </c>
      <c r="H365" s="17">
        <v>44.846687567090498</v>
      </c>
      <c r="I365" s="28">
        <f t="shared" si="31"/>
        <v>2804.3113707081238</v>
      </c>
    </row>
    <row r="366" spans="1:9" x14ac:dyDescent="0.25">
      <c r="A366" s="28">
        <v>8.0159107369445604</v>
      </c>
      <c r="B366" s="11">
        <v>41748.083333333336</v>
      </c>
      <c r="C366" s="10">
        <v>87.93</v>
      </c>
      <c r="D366" s="10">
        <v>3.62</v>
      </c>
      <c r="F366" s="10">
        <f t="shared" si="34"/>
        <v>87.93</v>
      </c>
      <c r="G366" s="17">
        <f t="shared" si="30"/>
        <v>318.30660000000006</v>
      </c>
      <c r="H366" s="17">
        <v>44.235746830751701</v>
      </c>
      <c r="I366" s="28">
        <f t="shared" si="31"/>
        <v>33730.59822873168</v>
      </c>
    </row>
    <row r="367" spans="1:9" x14ac:dyDescent="0.25">
      <c r="A367" s="28">
        <v>8.0159107369445604</v>
      </c>
      <c r="B367" s="11">
        <v>41748.125</v>
      </c>
      <c r="C367" s="10">
        <v>1.87</v>
      </c>
      <c r="D367" s="10">
        <v>1.25</v>
      </c>
      <c r="F367" s="10">
        <f t="shared" si="34"/>
        <v>1.87</v>
      </c>
      <c r="G367" s="17">
        <f t="shared" si="30"/>
        <v>2.3375000000000004</v>
      </c>
      <c r="H367" s="17">
        <v>44.075327335874199</v>
      </c>
      <c r="I367" s="28">
        <f t="shared" si="31"/>
        <v>679.41546494819067</v>
      </c>
    </row>
    <row r="368" spans="1:9" x14ac:dyDescent="0.25">
      <c r="A368" s="28">
        <v>8.0159107369445604</v>
      </c>
      <c r="B368" s="11">
        <v>41748.166666666664</v>
      </c>
      <c r="C368" s="10">
        <v>83.85</v>
      </c>
      <c r="D368" s="10">
        <v>1.25</v>
      </c>
      <c r="F368" s="10">
        <f t="shared" si="34"/>
        <v>83.85</v>
      </c>
      <c r="G368" s="17">
        <f t="shared" si="30"/>
        <v>104.8125</v>
      </c>
      <c r="H368" s="17">
        <v>44.118461356978003</v>
      </c>
      <c r="I368" s="28">
        <f t="shared" si="31"/>
        <v>30493.690636368057</v>
      </c>
    </row>
    <row r="369" spans="1:9" x14ac:dyDescent="0.25">
      <c r="A369" s="28">
        <v>8.0159107369445604</v>
      </c>
      <c r="B369" s="11">
        <v>41748.208333333336</v>
      </c>
      <c r="C369" s="10">
        <v>44.39</v>
      </c>
      <c r="D369" s="10">
        <v>5.53</v>
      </c>
      <c r="F369" s="10">
        <f t="shared" si="34"/>
        <v>44.39</v>
      </c>
      <c r="G369" s="17">
        <f t="shared" si="30"/>
        <v>245.47670000000002</v>
      </c>
      <c r="H369" s="17">
        <v>44.3666738088721</v>
      </c>
      <c r="I369" s="28">
        <f t="shared" si="31"/>
        <v>17754.547706679485</v>
      </c>
    </row>
    <row r="370" spans="1:9" x14ac:dyDescent="0.25">
      <c r="A370" s="28">
        <v>8.0159107369445604</v>
      </c>
      <c r="B370" s="11">
        <v>41748.25</v>
      </c>
      <c r="C370" s="10">
        <v>77.709999999999994</v>
      </c>
      <c r="D370" s="10">
        <v>2.52</v>
      </c>
      <c r="F370" s="10">
        <f t="shared" si="34"/>
        <v>77.709999999999994</v>
      </c>
      <c r="G370" s="17">
        <f t="shared" si="30"/>
        <v>195.82919999999999</v>
      </c>
      <c r="H370" s="17">
        <v>44.219752815718202</v>
      </c>
      <c r="I370" s="28">
        <f t="shared" si="31"/>
        <v>29114.959653069804</v>
      </c>
    </row>
    <row r="371" spans="1:9" x14ac:dyDescent="0.25">
      <c r="A371" s="28">
        <v>8.0159107369445604</v>
      </c>
      <c r="B371" s="11">
        <v>41748.291666666664</v>
      </c>
      <c r="C371" s="10">
        <v>93.68</v>
      </c>
      <c r="D371" s="10">
        <v>5.37</v>
      </c>
      <c r="F371" s="10">
        <f t="shared" si="34"/>
        <v>93.68</v>
      </c>
      <c r="G371" s="17">
        <f t="shared" si="30"/>
        <v>503.06160000000006</v>
      </c>
      <c r="H371" s="17">
        <v>44.653939779313497</v>
      </c>
      <c r="I371" s="28">
        <f t="shared" si="31"/>
        <v>37564.503002725112</v>
      </c>
    </row>
    <row r="372" spans="1:9" x14ac:dyDescent="0.25">
      <c r="A372" s="28">
        <v>8.0159107369445604</v>
      </c>
      <c r="B372" s="11">
        <v>41748.333333333336</v>
      </c>
      <c r="C372" s="10">
        <v>96.66</v>
      </c>
      <c r="D372" s="10">
        <v>9.1199999999999992</v>
      </c>
      <c r="F372" s="10">
        <f t="shared" si="34"/>
        <v>96.66</v>
      </c>
      <c r="G372" s="17">
        <f t="shared" si="30"/>
        <v>881.53919999999994</v>
      </c>
      <c r="H372" s="17">
        <v>45.354480624638001</v>
      </c>
      <c r="I372" s="28">
        <f t="shared" si="31"/>
        <v>42207.804415262181</v>
      </c>
    </row>
    <row r="373" spans="1:9" x14ac:dyDescent="0.25">
      <c r="A373" s="28">
        <v>8.0159107369445604</v>
      </c>
      <c r="B373" s="11">
        <v>41748.375</v>
      </c>
      <c r="C373" s="10">
        <v>89.11</v>
      </c>
      <c r="D373" s="10">
        <v>0.59</v>
      </c>
      <c r="F373" s="10">
        <f t="shared" si="34"/>
        <v>89.11</v>
      </c>
      <c r="G373" s="17">
        <f t="shared" si="30"/>
        <v>52.5749</v>
      </c>
      <c r="H373" s="17">
        <v>46.351639642666903</v>
      </c>
      <c r="I373" s="28">
        <f t="shared" si="31"/>
        <v>33530.310195962164</v>
      </c>
    </row>
    <row r="374" spans="1:9" x14ac:dyDescent="0.25">
      <c r="A374" s="28">
        <v>8.0159107369445604</v>
      </c>
      <c r="B374" s="11">
        <v>41748.416666666664</v>
      </c>
      <c r="C374" s="10">
        <v>0.39</v>
      </c>
      <c r="D374" s="10">
        <v>1.0900000000000001</v>
      </c>
      <c r="F374" s="10">
        <f t="shared" si="34"/>
        <v>0.39</v>
      </c>
      <c r="G374" s="17">
        <f t="shared" si="30"/>
        <v>0.42510000000000003</v>
      </c>
      <c r="H374" s="17">
        <v>46.740604346462398</v>
      </c>
      <c r="I374" s="28">
        <f t="shared" si="31"/>
        <v>149.52828342478853</v>
      </c>
    </row>
    <row r="375" spans="1:9" x14ac:dyDescent="0.25">
      <c r="A375" s="28">
        <v>8.0159107369445604</v>
      </c>
      <c r="B375" s="11">
        <v>41748.458333333336</v>
      </c>
      <c r="C375" s="10">
        <v>61.18</v>
      </c>
      <c r="D375" s="10">
        <v>3.2</v>
      </c>
      <c r="F375" s="10">
        <f t="shared" si="34"/>
        <v>61.18</v>
      </c>
      <c r="G375" s="17">
        <f t="shared" si="30"/>
        <v>195.77600000000001</v>
      </c>
      <c r="H375" s="17">
        <v>46.528277364467101</v>
      </c>
      <c r="I375" s="28">
        <f t="shared" si="31"/>
        <v>24387.414517632937</v>
      </c>
    </row>
    <row r="376" spans="1:9" x14ac:dyDescent="0.25">
      <c r="A376" s="28">
        <v>8.0159107369445604</v>
      </c>
      <c r="B376" s="11">
        <v>41748.5</v>
      </c>
      <c r="C376" s="10">
        <v>59.42</v>
      </c>
      <c r="D376" s="10">
        <v>4.29</v>
      </c>
      <c r="F376" s="10">
        <f t="shared" si="34"/>
        <v>59.42</v>
      </c>
      <c r="G376" s="17">
        <f t="shared" si="30"/>
        <v>254.9118</v>
      </c>
      <c r="H376" s="17">
        <v>45.768005662368502</v>
      </c>
      <c r="I376" s="28">
        <f t="shared" si="31"/>
        <v>23842.899210606451</v>
      </c>
    </row>
    <row r="377" spans="1:9" x14ac:dyDescent="0.25">
      <c r="A377" s="28">
        <v>8.0159107369445604</v>
      </c>
      <c r="B377" s="11">
        <v>41748.541666666664</v>
      </c>
      <c r="C377" s="10">
        <v>29</v>
      </c>
      <c r="D377" s="10">
        <v>6.71</v>
      </c>
      <c r="F377" s="10">
        <f t="shared" si="34"/>
        <v>29</v>
      </c>
      <c r="G377" s="17">
        <f t="shared" si="30"/>
        <v>194.59</v>
      </c>
      <c r="H377" s="17">
        <v>44.822372591530304</v>
      </c>
      <c r="I377" s="28">
        <f t="shared" si="31"/>
        <v>11979.288063943584</v>
      </c>
    </row>
    <row r="378" spans="1:9" x14ac:dyDescent="0.25">
      <c r="A378" s="28">
        <v>8.0159107369445604</v>
      </c>
      <c r="B378" s="11">
        <v>41748.583333333336</v>
      </c>
      <c r="C378" s="10">
        <v>63.24</v>
      </c>
      <c r="D378" s="10">
        <v>4.57</v>
      </c>
      <c r="F378" s="10">
        <f t="shared" si="34"/>
        <v>63.24</v>
      </c>
      <c r="G378" s="17">
        <f t="shared" si="30"/>
        <v>289.00680000000006</v>
      </c>
      <c r="H378" s="17">
        <v>43.999526536130404</v>
      </c>
      <c r="I378" s="28">
        <f t="shared" si="31"/>
        <v>24621.165280124562</v>
      </c>
    </row>
    <row r="379" spans="1:9" x14ac:dyDescent="0.25">
      <c r="A379" s="28">
        <v>8.0159107369445604</v>
      </c>
      <c r="B379" s="11">
        <v>41748.625</v>
      </c>
      <c r="C379" s="10">
        <v>85.23</v>
      </c>
      <c r="D379" s="10">
        <v>2.5</v>
      </c>
      <c r="F379" s="10">
        <f t="shared" si="34"/>
        <v>85.23</v>
      </c>
      <c r="G379" s="17">
        <f t="shared" si="30"/>
        <v>213.07500000000002</v>
      </c>
      <c r="H379" s="17">
        <v>43.412632099815703</v>
      </c>
      <c r="I379" s="28">
        <f t="shared" si="31"/>
        <v>31367.329910815715</v>
      </c>
    </row>
    <row r="380" spans="1:9" x14ac:dyDescent="0.25">
      <c r="A380" s="28">
        <v>8.0159107369445604</v>
      </c>
      <c r="B380" s="11">
        <v>41748.666666666664</v>
      </c>
      <c r="C380" s="10">
        <v>13.91</v>
      </c>
      <c r="D380" s="10">
        <v>7.09</v>
      </c>
      <c r="F380" s="10">
        <f t="shared" si="34"/>
        <v>13.91</v>
      </c>
      <c r="G380" s="17">
        <f t="shared" si="30"/>
        <v>98.621899999999997</v>
      </c>
      <c r="H380" s="17">
        <v>43.665901922093902</v>
      </c>
      <c r="I380" s="28">
        <f t="shared" si="31"/>
        <v>5659.3499784023898</v>
      </c>
    </row>
    <row r="381" spans="1:9" x14ac:dyDescent="0.25">
      <c r="A381" s="28">
        <v>8.0159107369445604</v>
      </c>
      <c r="B381" s="11">
        <v>41748.708333333336</v>
      </c>
      <c r="C381" s="10">
        <v>97.17</v>
      </c>
      <c r="D381" s="10">
        <v>2.73</v>
      </c>
      <c r="F381" s="10">
        <f t="shared" si="34"/>
        <v>97.17</v>
      </c>
      <c r="G381" s="17">
        <f t="shared" si="30"/>
        <v>265.27409999999998</v>
      </c>
      <c r="H381" s="17">
        <v>44.648029164411597</v>
      </c>
      <c r="I381" s="28">
        <f t="shared" si="31"/>
        <v>36903.033378359731</v>
      </c>
    </row>
    <row r="382" spans="1:9" x14ac:dyDescent="0.25">
      <c r="A382" s="28">
        <v>8.0159107369445604</v>
      </c>
      <c r="B382" s="11">
        <v>41748.75</v>
      </c>
      <c r="C382" s="10">
        <v>49.72</v>
      </c>
      <c r="D382" s="10">
        <v>0.9</v>
      </c>
      <c r="F382" s="10">
        <f t="shared" si="34"/>
        <v>49.72</v>
      </c>
      <c r="G382" s="17">
        <f t="shared" si="30"/>
        <v>44.747999999999998</v>
      </c>
      <c r="H382" s="17">
        <v>45.136836161593997</v>
      </c>
      <c r="I382" s="28">
        <f t="shared" si="31"/>
        <v>18348.030856734793</v>
      </c>
    </row>
    <row r="383" spans="1:9" x14ac:dyDescent="0.25">
      <c r="A383" s="28">
        <v>8.0159107369445604</v>
      </c>
      <c r="B383" s="11">
        <v>41748.791666666664</v>
      </c>
      <c r="C383" s="10">
        <v>45.76</v>
      </c>
      <c r="D383" s="10">
        <v>4.6500000000000004</v>
      </c>
      <c r="F383" s="10">
        <f t="shared" si="34"/>
        <v>45.76</v>
      </c>
      <c r="G383" s="17">
        <f t="shared" si="30"/>
        <v>212.78400000000002</v>
      </c>
      <c r="H383" s="17">
        <v>45.448600549185102</v>
      </c>
      <c r="I383" s="28">
        <f t="shared" si="31"/>
        <v>18376.571243801489</v>
      </c>
    </row>
    <row r="384" spans="1:9" x14ac:dyDescent="0.25">
      <c r="A384" s="28">
        <v>8.0159107369445604</v>
      </c>
      <c r="B384" s="11">
        <v>41748.833333333336</v>
      </c>
      <c r="C384" s="10">
        <v>13.77</v>
      </c>
      <c r="D384" s="10">
        <v>2.92</v>
      </c>
      <c r="F384" s="10">
        <f t="shared" si="34"/>
        <v>13.77</v>
      </c>
      <c r="G384" s="17">
        <f t="shared" si="30"/>
        <v>40.208399999999997</v>
      </c>
      <c r="H384" s="17">
        <v>45.929106051918097</v>
      </c>
      <c r="I384" s="28">
        <f t="shared" si="31"/>
        <v>5391.9199147348991</v>
      </c>
    </row>
    <row r="385" spans="1:9" x14ac:dyDescent="0.25">
      <c r="A385" s="28">
        <v>8.0159107369445604</v>
      </c>
      <c r="B385" s="11">
        <v>41748.875</v>
      </c>
      <c r="C385" s="10">
        <v>11.14</v>
      </c>
      <c r="D385" s="10">
        <v>3.44</v>
      </c>
      <c r="F385" s="10">
        <f t="shared" si="34"/>
        <v>11.14</v>
      </c>
      <c r="G385" s="17">
        <f t="shared" si="30"/>
        <v>38.321600000000004</v>
      </c>
      <c r="H385" s="17">
        <v>45.946147162348801</v>
      </c>
      <c r="I385" s="28">
        <f t="shared" si="31"/>
        <v>4410.0469128662544</v>
      </c>
    </row>
    <row r="386" spans="1:9" x14ac:dyDescent="0.25">
      <c r="A386" s="28">
        <v>8.0159107369445604</v>
      </c>
      <c r="B386" s="11">
        <v>41748.916666666664</v>
      </c>
      <c r="C386" s="10">
        <v>67</v>
      </c>
      <c r="D386" s="10">
        <v>8.92</v>
      </c>
      <c r="F386" s="10">
        <f t="shared" si="34"/>
        <v>67</v>
      </c>
      <c r="G386" s="17">
        <f t="shared" si="30"/>
        <v>597.64</v>
      </c>
      <c r="H386" s="17">
        <v>45.770989357621303</v>
      </c>
      <c r="I386" s="28">
        <f t="shared" si="31"/>
        <v>29372.671949993783</v>
      </c>
    </row>
    <row r="387" spans="1:9" x14ac:dyDescent="0.25">
      <c r="A387" s="28">
        <v>8.0159107369445604</v>
      </c>
      <c r="B387" s="11">
        <v>41748.958333333336</v>
      </c>
      <c r="C387" s="10">
        <v>47.53</v>
      </c>
      <c r="D387" s="10">
        <v>2.29</v>
      </c>
      <c r="F387" s="10">
        <f t="shared" si="34"/>
        <v>47.53</v>
      </c>
      <c r="G387" s="17">
        <f t="shared" si="30"/>
        <v>108.8437</v>
      </c>
      <c r="H387" s="17">
        <v>44.838003826142298</v>
      </c>
      <c r="I387" s="28">
        <f t="shared" si="31"/>
        <v>17955.592130491495</v>
      </c>
    </row>
    <row r="388" spans="1:9" x14ac:dyDescent="0.25">
      <c r="A388" s="28">
        <v>8.01622858129954</v>
      </c>
      <c r="B388" s="16">
        <v>41749</v>
      </c>
      <c r="C388" s="10">
        <v>78.78</v>
      </c>
      <c r="D388" s="10">
        <v>2.0699999999999998</v>
      </c>
      <c r="F388" s="10">
        <f t="shared" si="34"/>
        <v>78.78</v>
      </c>
      <c r="G388" s="17">
        <f t="shared" si="30"/>
        <v>163.0746</v>
      </c>
      <c r="H388" s="17">
        <v>44.937963712100597</v>
      </c>
      <c r="I388" s="28">
        <f t="shared" si="31"/>
        <v>29686.398150256282</v>
      </c>
    </row>
    <row r="389" spans="1:9" x14ac:dyDescent="0.25">
      <c r="A389" s="28">
        <v>8.01622858129954</v>
      </c>
      <c r="B389" s="11">
        <v>41749.041666666664</v>
      </c>
      <c r="C389" s="10">
        <v>70.41</v>
      </c>
      <c r="D389" s="10">
        <v>6.23</v>
      </c>
      <c r="F389" s="10">
        <f t="shared" si="34"/>
        <v>70.41</v>
      </c>
      <c r="G389" s="17">
        <f t="shared" ref="G389:G452" si="35">C389*D389</f>
        <v>438.65430000000003</v>
      </c>
      <c r="H389" s="17">
        <v>44.018251906370203</v>
      </c>
      <c r="I389" s="28">
        <f t="shared" ref="I389:I452" si="36">C389*(D389+H389)*A389</f>
        <v>28361.251720420663</v>
      </c>
    </row>
    <row r="390" spans="1:9" x14ac:dyDescent="0.25">
      <c r="A390" s="28">
        <v>8.01622858129954</v>
      </c>
      <c r="B390" s="11">
        <v>41749.083333333336</v>
      </c>
      <c r="C390" s="10">
        <v>89.45</v>
      </c>
      <c r="D390" s="10">
        <v>8.94</v>
      </c>
      <c r="F390" s="10">
        <f t="shared" si="34"/>
        <v>89.45</v>
      </c>
      <c r="G390" s="17">
        <f t="shared" si="35"/>
        <v>799.68299999999999</v>
      </c>
      <c r="H390" s="17">
        <v>43.318536503757102</v>
      </c>
      <c r="I390" s="28">
        <f t="shared" si="36"/>
        <v>37472.069648781202</v>
      </c>
    </row>
    <row r="391" spans="1:9" x14ac:dyDescent="0.25">
      <c r="A391" s="28">
        <v>8.01622858129954</v>
      </c>
      <c r="B391" s="11">
        <v>41749.125</v>
      </c>
      <c r="C391" s="10">
        <v>1.99</v>
      </c>
      <c r="D391" s="10">
        <v>5.66</v>
      </c>
      <c r="F391" s="10">
        <f t="shared" si="34"/>
        <v>1.99</v>
      </c>
      <c r="G391" s="17">
        <f t="shared" si="35"/>
        <v>11.263400000000001</v>
      </c>
      <c r="H391" s="17">
        <v>43.023404990203097</v>
      </c>
      <c r="I391" s="28">
        <f t="shared" si="36"/>
        <v>776.61203200971909</v>
      </c>
    </row>
    <row r="392" spans="1:9" x14ac:dyDescent="0.25">
      <c r="A392" s="28">
        <v>8.01622858129954</v>
      </c>
      <c r="B392" s="11">
        <v>41749.166666666664</v>
      </c>
      <c r="C392" s="10">
        <v>86.74</v>
      </c>
      <c r="D392" s="10">
        <v>9.68</v>
      </c>
      <c r="F392" s="10">
        <f t="shared" si="34"/>
        <v>86.74</v>
      </c>
      <c r="G392" s="17">
        <f t="shared" si="35"/>
        <v>839.64319999999998</v>
      </c>
      <c r="H392" s="17">
        <v>43.040526362779801</v>
      </c>
      <c r="I392" s="28">
        <f t="shared" si="36"/>
        <v>36658.040606325878</v>
      </c>
    </row>
    <row r="393" spans="1:9" x14ac:dyDescent="0.25">
      <c r="A393" s="28">
        <v>8.01622858129954</v>
      </c>
      <c r="B393" s="11">
        <v>41749.208333333336</v>
      </c>
      <c r="C393" s="10">
        <v>36.07</v>
      </c>
      <c r="D393" s="10">
        <v>4.7300000000000004</v>
      </c>
      <c r="F393" s="10">
        <f t="shared" si="34"/>
        <v>36.07</v>
      </c>
      <c r="G393" s="17">
        <f t="shared" si="35"/>
        <v>170.61110000000002</v>
      </c>
      <c r="H393" s="17">
        <v>43.1392056866421</v>
      </c>
      <c r="I393" s="28">
        <f t="shared" si="36"/>
        <v>13841.158947052463</v>
      </c>
    </row>
    <row r="394" spans="1:9" x14ac:dyDescent="0.25">
      <c r="A394" s="28">
        <v>8.01622858129954</v>
      </c>
      <c r="B394" s="11">
        <v>41749.25</v>
      </c>
      <c r="C394" s="10">
        <v>90.27</v>
      </c>
      <c r="D394" s="10">
        <v>7.94</v>
      </c>
      <c r="F394" s="10">
        <f t="shared" si="34"/>
        <v>90.27</v>
      </c>
      <c r="G394" s="17">
        <f t="shared" si="35"/>
        <v>716.74379999999996</v>
      </c>
      <c r="H394" s="17">
        <v>42.494604257597601</v>
      </c>
      <c r="I394" s="28">
        <f t="shared" si="36"/>
        <v>36495.738187622475</v>
      </c>
    </row>
    <row r="395" spans="1:9" x14ac:dyDescent="0.25">
      <c r="A395" s="28">
        <v>8.01622858129954</v>
      </c>
      <c r="B395" s="11">
        <v>41749.291666666664</v>
      </c>
      <c r="C395" s="10">
        <v>35.89</v>
      </c>
      <c r="D395" s="10">
        <v>9.7799999999999994</v>
      </c>
      <c r="F395" s="10">
        <f t="shared" si="34"/>
        <v>35.89</v>
      </c>
      <c r="G395" s="17">
        <f t="shared" si="35"/>
        <v>351.00419999999997</v>
      </c>
      <c r="H395" s="17">
        <v>42.075231243635699</v>
      </c>
      <c r="I395" s="28">
        <f t="shared" si="36"/>
        <v>14918.876751718295</v>
      </c>
    </row>
    <row r="396" spans="1:9" x14ac:dyDescent="0.25">
      <c r="A396" s="28">
        <v>8.01622858129954</v>
      </c>
      <c r="B396" s="11">
        <v>41749.333333333336</v>
      </c>
      <c r="C396" s="10">
        <v>45.93</v>
      </c>
      <c r="D396" s="10">
        <v>5.23</v>
      </c>
      <c r="F396" s="10">
        <f t="shared" si="34"/>
        <v>45.93</v>
      </c>
      <c r="G396" s="17">
        <f t="shared" si="35"/>
        <v>240.21390000000002</v>
      </c>
      <c r="H396" s="17">
        <v>42.885518436135399</v>
      </c>
      <c r="I396" s="28">
        <f t="shared" si="36"/>
        <v>17715.430378636076</v>
      </c>
    </row>
    <row r="397" spans="1:9" x14ac:dyDescent="0.25">
      <c r="A397" s="28">
        <v>8.01622858129954</v>
      </c>
      <c r="B397" s="11">
        <v>41749.375</v>
      </c>
      <c r="C397" s="10">
        <v>24.16</v>
      </c>
      <c r="D397" s="10">
        <v>5.7</v>
      </c>
      <c r="F397" s="10">
        <f t="shared" si="34"/>
        <v>24.16</v>
      </c>
      <c r="G397" s="17">
        <f t="shared" si="35"/>
        <v>137.71200000000002</v>
      </c>
      <c r="H397" s="17">
        <v>43.865319702674597</v>
      </c>
      <c r="I397" s="28">
        <f t="shared" si="36"/>
        <v>9599.4186877945958</v>
      </c>
    </row>
    <row r="398" spans="1:9" x14ac:dyDescent="0.25">
      <c r="A398" s="28">
        <v>8.01622858129954</v>
      </c>
      <c r="B398" s="11">
        <v>41749.416666666664</v>
      </c>
      <c r="C398" s="10">
        <v>82.08</v>
      </c>
      <c r="D398" s="10">
        <v>3.2</v>
      </c>
      <c r="F398" s="10">
        <f t="shared" si="34"/>
        <v>82.08</v>
      </c>
      <c r="G398" s="17">
        <f t="shared" si="35"/>
        <v>262.65600000000001</v>
      </c>
      <c r="H398" s="17">
        <v>44.682019463779497</v>
      </c>
      <c r="I398" s="28">
        <f t="shared" si="36"/>
        <v>31505.030119419462</v>
      </c>
    </row>
    <row r="399" spans="1:9" x14ac:dyDescent="0.25">
      <c r="A399" s="28">
        <v>8.01622858129954</v>
      </c>
      <c r="B399" s="11">
        <v>41749.458333333336</v>
      </c>
      <c r="C399" s="10">
        <v>33.67</v>
      </c>
      <c r="D399" s="10">
        <v>3.99</v>
      </c>
      <c r="F399" s="10">
        <f t="shared" si="34"/>
        <v>33.67</v>
      </c>
      <c r="G399" s="17">
        <f t="shared" si="35"/>
        <v>134.34330000000003</v>
      </c>
      <c r="H399" s="17">
        <v>45.123577756251002</v>
      </c>
      <c r="I399" s="28">
        <f t="shared" si="36"/>
        <v>13256.069765450198</v>
      </c>
    </row>
    <row r="400" spans="1:9" x14ac:dyDescent="0.25">
      <c r="A400" s="28">
        <v>8.01622858129954</v>
      </c>
      <c r="B400" s="11">
        <v>41749.5</v>
      </c>
      <c r="C400" s="10">
        <v>64.959999999999994</v>
      </c>
      <c r="D400" s="10">
        <v>2.52</v>
      </c>
      <c r="F400" s="10">
        <f t="shared" si="34"/>
        <v>64.959999999999994</v>
      </c>
      <c r="G400" s="17">
        <f t="shared" si="35"/>
        <v>163.69919999999999</v>
      </c>
      <c r="H400" s="17">
        <v>44.574240529372801</v>
      </c>
      <c r="I400" s="28">
        <f t="shared" si="36"/>
        <v>24523.582073622129</v>
      </c>
    </row>
    <row r="401" spans="1:9" x14ac:dyDescent="0.25">
      <c r="A401" s="28">
        <v>8.01622858129954</v>
      </c>
      <c r="B401" s="11">
        <v>41749.541666666664</v>
      </c>
      <c r="C401" s="10">
        <v>1.37</v>
      </c>
      <c r="D401" s="10">
        <v>1.38</v>
      </c>
      <c r="F401" s="10">
        <f t="shared" si="34"/>
        <v>1.37</v>
      </c>
      <c r="G401" s="17">
        <f t="shared" si="35"/>
        <v>1.8906000000000001</v>
      </c>
      <c r="H401" s="17">
        <v>43.435968027020103</v>
      </c>
      <c r="I401" s="28">
        <f t="shared" si="36"/>
        <v>492.17941000162273</v>
      </c>
    </row>
    <row r="402" spans="1:9" x14ac:dyDescent="0.25">
      <c r="A402" s="28">
        <v>8.01622858129954</v>
      </c>
      <c r="B402" s="11">
        <v>41749.583333333336</v>
      </c>
      <c r="C402" s="10">
        <v>69.45</v>
      </c>
      <c r="D402" s="10">
        <v>6.66</v>
      </c>
      <c r="F402" s="10">
        <f t="shared" si="34"/>
        <v>69.45</v>
      </c>
      <c r="G402" s="17">
        <f t="shared" si="35"/>
        <v>462.53700000000003</v>
      </c>
      <c r="H402" s="17">
        <v>42.536214365942897</v>
      </c>
      <c r="I402" s="28">
        <f t="shared" si="36"/>
        <v>27388.864523610126</v>
      </c>
    </row>
    <row r="403" spans="1:9" x14ac:dyDescent="0.25">
      <c r="A403" s="28">
        <v>8.01622858129954</v>
      </c>
      <c r="B403" s="11">
        <v>41749.625</v>
      </c>
      <c r="C403" s="10">
        <v>48.85</v>
      </c>
      <c r="D403" s="10">
        <v>6.24</v>
      </c>
      <c r="F403" s="10">
        <f t="shared" si="34"/>
        <v>48.85</v>
      </c>
      <c r="G403" s="17">
        <f t="shared" si="35"/>
        <v>304.82400000000001</v>
      </c>
      <c r="H403" s="17">
        <v>42.040368797159502</v>
      </c>
      <c r="I403" s="28">
        <f t="shared" si="36"/>
        <v>18906.243170266032</v>
      </c>
    </row>
    <row r="404" spans="1:9" x14ac:dyDescent="0.25">
      <c r="A404" s="28">
        <v>8.01622858129954</v>
      </c>
      <c r="B404" s="11">
        <v>41749.666666666664</v>
      </c>
      <c r="C404" s="10">
        <v>41.53</v>
      </c>
      <c r="D404" s="10">
        <v>9.61</v>
      </c>
      <c r="F404" s="10">
        <f t="shared" si="34"/>
        <v>41.53</v>
      </c>
      <c r="G404" s="17">
        <f t="shared" si="35"/>
        <v>399.10329999999999</v>
      </c>
      <c r="H404" s="17">
        <v>42.212423083566598</v>
      </c>
      <c r="I404" s="28">
        <f t="shared" si="36"/>
        <v>17252.408758271613</v>
      </c>
    </row>
    <row r="405" spans="1:9" x14ac:dyDescent="0.25">
      <c r="A405" s="28">
        <v>8.01622858129954</v>
      </c>
      <c r="B405" s="11">
        <v>41749.708333333336</v>
      </c>
      <c r="C405" s="10">
        <v>15.93</v>
      </c>
      <c r="D405" s="10">
        <v>5.82</v>
      </c>
      <c r="F405" s="10">
        <f t="shared" si="34"/>
        <v>15.93</v>
      </c>
      <c r="G405" s="17">
        <f t="shared" si="35"/>
        <v>92.712600000000009</v>
      </c>
      <c r="H405" s="17">
        <v>43.341927505736201</v>
      </c>
      <c r="I405" s="28">
        <f t="shared" si="36"/>
        <v>6277.9054467453088</v>
      </c>
    </row>
    <row r="406" spans="1:9" x14ac:dyDescent="0.25">
      <c r="A406" s="28">
        <v>8.01622858129954</v>
      </c>
      <c r="B406" s="11">
        <v>41749.75</v>
      </c>
      <c r="C406" s="10">
        <v>50.83</v>
      </c>
      <c r="D406" s="10">
        <v>8.4</v>
      </c>
      <c r="F406" s="10">
        <f t="shared" si="34"/>
        <v>50.83</v>
      </c>
      <c r="G406" s="17">
        <f t="shared" si="35"/>
        <v>426.97199999999998</v>
      </c>
      <c r="H406" s="17">
        <v>43.9801152875282</v>
      </c>
      <c r="I406" s="28">
        <f t="shared" si="36"/>
        <v>21343.058374107935</v>
      </c>
    </row>
    <row r="407" spans="1:9" x14ac:dyDescent="0.25">
      <c r="A407" s="28">
        <v>8.01622858129954</v>
      </c>
      <c r="B407" s="11">
        <v>41749.791666666664</v>
      </c>
      <c r="C407" s="10">
        <v>99.3</v>
      </c>
      <c r="D407" s="10">
        <v>1.84</v>
      </c>
      <c r="F407" s="10">
        <f t="shared" si="34"/>
        <v>99.3</v>
      </c>
      <c r="G407" s="17">
        <f t="shared" si="35"/>
        <v>182.71199999999999</v>
      </c>
      <c r="H407" s="17">
        <v>44.795159578821803</v>
      </c>
      <c r="I407" s="28">
        <f t="shared" si="36"/>
        <v>37122.123241545181</v>
      </c>
    </row>
    <row r="408" spans="1:9" x14ac:dyDescent="0.25">
      <c r="A408" s="28">
        <v>8.01622858129954</v>
      </c>
      <c r="B408" s="11">
        <v>41749.833333333336</v>
      </c>
      <c r="C408" s="10">
        <v>63.99</v>
      </c>
      <c r="D408" s="10">
        <v>3.32</v>
      </c>
      <c r="F408" s="10">
        <f t="shared" si="34"/>
        <v>63.99</v>
      </c>
      <c r="G408" s="17">
        <f t="shared" si="35"/>
        <v>212.4468</v>
      </c>
      <c r="H408" s="17">
        <v>45.968119351835099</v>
      </c>
      <c r="I408" s="28">
        <f t="shared" si="36"/>
        <v>25282.758139957077</v>
      </c>
    </row>
    <row r="409" spans="1:9" x14ac:dyDescent="0.25">
      <c r="A409" s="28">
        <v>8.01622858129954</v>
      </c>
      <c r="B409" s="11">
        <v>41749.875</v>
      </c>
      <c r="C409" s="10">
        <v>55.07</v>
      </c>
      <c r="D409" s="10">
        <v>9.23</v>
      </c>
      <c r="F409" s="10">
        <f t="shared" si="34"/>
        <v>55.07</v>
      </c>
      <c r="G409" s="17">
        <f t="shared" si="35"/>
        <v>508.29610000000002</v>
      </c>
      <c r="H409" s="17">
        <v>46.130409107110403</v>
      </c>
      <c r="I409" s="28">
        <f t="shared" si="36"/>
        <v>24439.057875189934</v>
      </c>
    </row>
    <row r="410" spans="1:9" x14ac:dyDescent="0.25">
      <c r="A410" s="28">
        <v>8.01622858129954</v>
      </c>
      <c r="B410" s="11">
        <v>41749.916666666664</v>
      </c>
      <c r="C410" s="10">
        <v>97.29</v>
      </c>
      <c r="D410" s="10">
        <v>6.85</v>
      </c>
      <c r="F410" s="10">
        <f t="shared" si="34"/>
        <v>97.29</v>
      </c>
      <c r="G410" s="17">
        <f t="shared" si="35"/>
        <v>666.43650000000002</v>
      </c>
      <c r="H410" s="17">
        <v>45.890764505963404</v>
      </c>
      <c r="I410" s="28">
        <f t="shared" si="36"/>
        <v>41132.463098643704</v>
      </c>
    </row>
    <row r="411" spans="1:9" x14ac:dyDescent="0.25">
      <c r="A411" s="28">
        <v>8.01622858129954</v>
      </c>
      <c r="B411" s="11">
        <v>41749.958333333336</v>
      </c>
      <c r="C411" s="10">
        <v>36.880000000000003</v>
      </c>
      <c r="D411" s="10">
        <v>3.13</v>
      </c>
      <c r="F411" s="10">
        <f t="shared" si="34"/>
        <v>36.880000000000003</v>
      </c>
      <c r="G411" s="17">
        <f t="shared" si="35"/>
        <v>115.43440000000001</v>
      </c>
      <c r="H411" s="17">
        <v>44.922667366281402</v>
      </c>
      <c r="I411" s="28">
        <f t="shared" si="36"/>
        <v>14206.218985456884</v>
      </c>
    </row>
    <row r="412" spans="1:9" x14ac:dyDescent="0.25">
      <c r="A412" s="28">
        <v>8.0165465879461806</v>
      </c>
      <c r="B412" s="16">
        <v>41750</v>
      </c>
      <c r="C412" s="10">
        <v>26.42</v>
      </c>
      <c r="D412" s="10">
        <v>9.39</v>
      </c>
      <c r="F412" s="10">
        <f t="shared" si="34"/>
        <v>26.42</v>
      </c>
      <c r="G412" s="17">
        <f t="shared" si="35"/>
        <v>248.08380000000002</v>
      </c>
      <c r="H412" s="17">
        <v>43.925558830685503</v>
      </c>
      <c r="I412" s="28">
        <f t="shared" si="36"/>
        <v>11292.083989658971</v>
      </c>
    </row>
    <row r="413" spans="1:9" x14ac:dyDescent="0.25">
      <c r="A413" s="28">
        <v>8.0165465879461806</v>
      </c>
      <c r="B413" s="11">
        <v>41750.041666666664</v>
      </c>
      <c r="C413" s="10">
        <v>22.11</v>
      </c>
      <c r="D413" s="10">
        <v>3.78</v>
      </c>
      <c r="F413" s="10">
        <f t="shared" si="34"/>
        <v>22.11</v>
      </c>
      <c r="G413" s="17">
        <f t="shared" si="35"/>
        <v>83.575799999999987</v>
      </c>
      <c r="H413" s="17">
        <v>43.2455900016041</v>
      </c>
      <c r="I413" s="28">
        <f t="shared" si="36"/>
        <v>8335.0904392554239</v>
      </c>
    </row>
    <row r="414" spans="1:9" x14ac:dyDescent="0.25">
      <c r="A414" s="28">
        <v>8.0165465879461806</v>
      </c>
      <c r="B414" s="11">
        <v>41750.083333333336</v>
      </c>
      <c r="C414" s="10">
        <v>23.43</v>
      </c>
      <c r="D414" s="10">
        <v>6.28</v>
      </c>
      <c r="F414" s="10">
        <f t="shared" si="34"/>
        <v>23.43</v>
      </c>
      <c r="G414" s="17">
        <f t="shared" si="35"/>
        <v>147.1404</v>
      </c>
      <c r="H414" s="17">
        <v>42.725913791946297</v>
      </c>
      <c r="I414" s="28">
        <f t="shared" si="36"/>
        <v>9204.6674150834169</v>
      </c>
    </row>
    <row r="415" spans="1:9" x14ac:dyDescent="0.25">
      <c r="A415" s="28">
        <v>8.0165465879461806</v>
      </c>
      <c r="B415" s="11">
        <v>41750.125</v>
      </c>
      <c r="C415" s="10">
        <v>39.14</v>
      </c>
      <c r="D415" s="10">
        <v>5.0199999999999996</v>
      </c>
      <c r="F415" s="10">
        <f t="shared" si="34"/>
        <v>39.14</v>
      </c>
      <c r="G415" s="17">
        <f t="shared" si="35"/>
        <v>196.4828</v>
      </c>
      <c r="H415" s="17">
        <v>42.506098703794301</v>
      </c>
      <c r="I415" s="28">
        <f t="shared" si="36"/>
        <v>14912.15151750585</v>
      </c>
    </row>
    <row r="416" spans="1:9" x14ac:dyDescent="0.25">
      <c r="A416" s="28">
        <v>8.0165465879461806</v>
      </c>
      <c r="B416" s="11">
        <v>41750.166666666664</v>
      </c>
      <c r="C416" s="10">
        <v>83.07</v>
      </c>
      <c r="D416" s="10">
        <v>1.69</v>
      </c>
      <c r="F416" s="10">
        <f t="shared" si="34"/>
        <v>83.07</v>
      </c>
      <c r="G416" s="17">
        <f t="shared" si="35"/>
        <v>140.38829999999999</v>
      </c>
      <c r="H416" s="17">
        <v>42.518860945862897</v>
      </c>
      <c r="I416" s="28">
        <f t="shared" si="36"/>
        <v>29440.206817457256</v>
      </c>
    </row>
    <row r="417" spans="1:9" x14ac:dyDescent="0.25">
      <c r="A417" s="28">
        <v>8.0165465879461806</v>
      </c>
      <c r="B417" s="11">
        <v>41750.208333333336</v>
      </c>
      <c r="C417" s="10">
        <v>36.07</v>
      </c>
      <c r="D417" s="10">
        <v>4.8</v>
      </c>
      <c r="F417" s="10">
        <f t="shared" si="34"/>
        <v>36.07</v>
      </c>
      <c r="G417" s="17">
        <f t="shared" si="35"/>
        <v>173.136</v>
      </c>
      <c r="H417" s="17">
        <v>42.592391870109601</v>
      </c>
      <c r="I417" s="28">
        <f t="shared" si="36"/>
        <v>13703.83405648754</v>
      </c>
    </row>
    <row r="418" spans="1:9" x14ac:dyDescent="0.25">
      <c r="A418" s="28">
        <v>8.0165465879461806</v>
      </c>
      <c r="B418" s="11">
        <v>41750.25</v>
      </c>
      <c r="C418" s="10">
        <v>10.96</v>
      </c>
      <c r="D418" s="10">
        <v>1.1100000000000001</v>
      </c>
      <c r="F418" s="10">
        <f t="shared" si="34"/>
        <v>10.96</v>
      </c>
      <c r="G418" s="17">
        <f t="shared" si="35"/>
        <v>12.165600000000001</v>
      </c>
      <c r="H418" s="17">
        <v>42.1113092945657</v>
      </c>
      <c r="I418" s="28">
        <f t="shared" si="36"/>
        <v>3797.4826094890132</v>
      </c>
    </row>
    <row r="419" spans="1:9" x14ac:dyDescent="0.25">
      <c r="A419" s="28">
        <v>8.0165465879461806</v>
      </c>
      <c r="B419" s="11">
        <v>41750.291666666664</v>
      </c>
      <c r="C419" s="10">
        <v>94.35</v>
      </c>
      <c r="D419" s="10">
        <v>1.08</v>
      </c>
      <c r="F419" s="10">
        <f t="shared" si="34"/>
        <v>94.35</v>
      </c>
      <c r="G419" s="17">
        <f t="shared" si="35"/>
        <v>101.898</v>
      </c>
      <c r="H419" s="17">
        <v>41.797350653500601</v>
      </c>
      <c r="I419" s="28">
        <f t="shared" si="36"/>
        <v>32430.763131338783</v>
      </c>
    </row>
    <row r="420" spans="1:9" x14ac:dyDescent="0.25">
      <c r="A420" s="28">
        <v>8.0165465879461806</v>
      </c>
      <c r="B420" s="11">
        <v>41750.333333333336</v>
      </c>
      <c r="C420" s="10">
        <v>77.98</v>
      </c>
      <c r="D420" s="10">
        <v>5.51</v>
      </c>
      <c r="E420" s="10">
        <f t="shared" ref="E420:E431" si="37">C420</f>
        <v>77.98</v>
      </c>
      <c r="G420" s="17">
        <f t="shared" si="35"/>
        <v>429.66980000000001</v>
      </c>
      <c r="H420" s="17">
        <v>42.403272406512301</v>
      </c>
      <c r="I420" s="28">
        <f t="shared" si="36"/>
        <v>29952.038493756885</v>
      </c>
    </row>
    <row r="421" spans="1:9" x14ac:dyDescent="0.25">
      <c r="A421" s="28">
        <v>8.0165465879461806</v>
      </c>
      <c r="B421" s="11">
        <v>41750.375</v>
      </c>
      <c r="C421" s="10">
        <v>94.69</v>
      </c>
      <c r="D421" s="10">
        <v>8.4499999999999993</v>
      </c>
      <c r="E421" s="10">
        <f t="shared" si="37"/>
        <v>94.69</v>
      </c>
      <c r="G421" s="17">
        <f t="shared" si="35"/>
        <v>800.13049999999987</v>
      </c>
      <c r="H421" s="17">
        <v>43.132183484993398</v>
      </c>
      <c r="I421" s="28">
        <f t="shared" si="36"/>
        <v>39155.354413591784</v>
      </c>
    </row>
    <row r="422" spans="1:9" x14ac:dyDescent="0.25">
      <c r="A422" s="28">
        <v>8.0165465879461806</v>
      </c>
      <c r="B422" s="11">
        <v>41750.416666666664</v>
      </c>
      <c r="C422" s="10">
        <v>85.14</v>
      </c>
      <c r="D422" s="10">
        <v>8.8000000000000007</v>
      </c>
      <c r="E422" s="10">
        <f t="shared" si="37"/>
        <v>85.14</v>
      </c>
      <c r="G422" s="17">
        <f t="shared" si="35"/>
        <v>749.23200000000008</v>
      </c>
      <c r="H422" s="17">
        <v>43.736680878216397</v>
      </c>
      <c r="I422" s="28">
        <f t="shared" si="36"/>
        <v>35857.796521061136</v>
      </c>
    </row>
    <row r="423" spans="1:9" x14ac:dyDescent="0.25">
      <c r="A423" s="28">
        <v>8.0165465879461806</v>
      </c>
      <c r="B423" s="11">
        <v>41750.458333333336</v>
      </c>
      <c r="C423" s="10">
        <v>96.54</v>
      </c>
      <c r="D423" s="10">
        <v>2.2599999999999998</v>
      </c>
      <c r="E423" s="10">
        <f t="shared" si="37"/>
        <v>96.54</v>
      </c>
      <c r="G423" s="17">
        <f t="shared" si="35"/>
        <v>218.18039999999999</v>
      </c>
      <c r="H423" s="17">
        <v>44.062368979713803</v>
      </c>
      <c r="I423" s="28">
        <f t="shared" si="36"/>
        <v>35849.687714685788</v>
      </c>
    </row>
    <row r="424" spans="1:9" x14ac:dyDescent="0.25">
      <c r="A424" s="28">
        <v>8.0165465879461806</v>
      </c>
      <c r="B424" s="11">
        <v>41750.5</v>
      </c>
      <c r="C424" s="10">
        <v>93.26</v>
      </c>
      <c r="D424" s="10">
        <v>6.48</v>
      </c>
      <c r="E424" s="10">
        <f t="shared" si="37"/>
        <v>93.26</v>
      </c>
      <c r="G424" s="17">
        <f t="shared" si="35"/>
        <v>604.3248000000001</v>
      </c>
      <c r="H424" s="17">
        <v>43.657063698815499</v>
      </c>
      <c r="I424" s="28">
        <f t="shared" si="36"/>
        <v>37483.628731767654</v>
      </c>
    </row>
    <row r="425" spans="1:9" x14ac:dyDescent="0.25">
      <c r="A425" s="28">
        <v>8.0165465879461806</v>
      </c>
      <c r="B425" s="11">
        <v>41750.541666666664</v>
      </c>
      <c r="C425" s="10">
        <v>8.1300000000000008</v>
      </c>
      <c r="D425" s="10">
        <v>0.6</v>
      </c>
      <c r="E425" s="10">
        <f t="shared" si="37"/>
        <v>8.1300000000000008</v>
      </c>
      <c r="G425" s="17">
        <f t="shared" si="35"/>
        <v>4.8780000000000001</v>
      </c>
      <c r="H425" s="17">
        <v>42.813274044837399</v>
      </c>
      <c r="I425" s="28">
        <f t="shared" si="36"/>
        <v>2829.4394607347531</v>
      </c>
    </row>
    <row r="426" spans="1:9" x14ac:dyDescent="0.25">
      <c r="A426" s="28">
        <v>8.0165465879461806</v>
      </c>
      <c r="B426" s="11">
        <v>41750.583333333336</v>
      </c>
      <c r="C426" s="10">
        <v>96.49</v>
      </c>
      <c r="D426" s="10">
        <v>4.16</v>
      </c>
      <c r="E426" s="10">
        <f t="shared" si="37"/>
        <v>96.49</v>
      </c>
      <c r="G426" s="17">
        <f t="shared" si="35"/>
        <v>401.39839999999998</v>
      </c>
      <c r="H426" s="17">
        <v>42.142418272182702</v>
      </c>
      <c r="I426" s="28">
        <f t="shared" si="36"/>
        <v>35815.688240172851</v>
      </c>
    </row>
    <row r="427" spans="1:9" x14ac:dyDescent="0.25">
      <c r="A427" s="28">
        <v>8.0165465879461806</v>
      </c>
      <c r="B427" s="11">
        <v>41750.625</v>
      </c>
      <c r="C427" s="10">
        <v>96.05</v>
      </c>
      <c r="D427" s="10">
        <v>8.48</v>
      </c>
      <c r="E427" s="10">
        <f t="shared" si="37"/>
        <v>96.05</v>
      </c>
      <c r="G427" s="17">
        <f t="shared" si="35"/>
        <v>814.50400000000002</v>
      </c>
      <c r="H427" s="17">
        <v>41.771216503529203</v>
      </c>
      <c r="I427" s="28">
        <f t="shared" si="36"/>
        <v>38692.899008255212</v>
      </c>
    </row>
    <row r="428" spans="1:9" x14ac:dyDescent="0.25">
      <c r="A428" s="28">
        <v>8.0165465879461806</v>
      </c>
      <c r="B428" s="11">
        <v>41750.666666666664</v>
      </c>
      <c r="C428" s="10">
        <v>24.29</v>
      </c>
      <c r="D428" s="10">
        <v>0.74</v>
      </c>
      <c r="E428" s="10">
        <f t="shared" si="37"/>
        <v>24.29</v>
      </c>
      <c r="G428" s="17">
        <f t="shared" si="35"/>
        <v>17.974599999999999</v>
      </c>
      <c r="H428" s="17">
        <v>41.900142610115303</v>
      </c>
      <c r="I428" s="28">
        <f t="shared" si="36"/>
        <v>8302.9702940434909</v>
      </c>
    </row>
    <row r="429" spans="1:9" x14ac:dyDescent="0.25">
      <c r="A429" s="28">
        <v>8.0165465879461806</v>
      </c>
      <c r="B429" s="11">
        <v>41750.708333333336</v>
      </c>
      <c r="C429" s="10">
        <v>71.11</v>
      </c>
      <c r="D429" s="10">
        <v>1.02</v>
      </c>
      <c r="E429" s="10">
        <f t="shared" si="37"/>
        <v>71.11</v>
      </c>
      <c r="G429" s="17">
        <f t="shared" si="35"/>
        <v>72.532200000000003</v>
      </c>
      <c r="H429" s="17">
        <v>42.743319615630497</v>
      </c>
      <c r="I429" s="28">
        <f t="shared" si="36"/>
        <v>24947.570404433147</v>
      </c>
    </row>
    <row r="430" spans="1:9" x14ac:dyDescent="0.25">
      <c r="A430" s="28">
        <v>8.0165465879461806</v>
      </c>
      <c r="B430" s="11">
        <v>41750.75</v>
      </c>
      <c r="C430" s="10">
        <v>81.37</v>
      </c>
      <c r="D430" s="10">
        <v>6.57</v>
      </c>
      <c r="E430" s="10">
        <f t="shared" si="37"/>
        <v>81.37</v>
      </c>
      <c r="G430" s="17">
        <f t="shared" si="35"/>
        <v>534.60090000000002</v>
      </c>
      <c r="H430" s="17">
        <v>43.217319022298199</v>
      </c>
      <c r="I430" s="28">
        <f t="shared" si="36"/>
        <v>32476.586631026141</v>
      </c>
    </row>
    <row r="431" spans="1:9" x14ac:dyDescent="0.25">
      <c r="A431" s="28">
        <v>8.0165465879461806</v>
      </c>
      <c r="B431" s="11">
        <v>41750.791666666664</v>
      </c>
      <c r="C431" s="10">
        <v>33.44</v>
      </c>
      <c r="D431" s="10">
        <v>2.06</v>
      </c>
      <c r="E431" s="10">
        <f t="shared" si="37"/>
        <v>33.44</v>
      </c>
      <c r="G431" s="17">
        <f t="shared" si="35"/>
        <v>68.886399999999995</v>
      </c>
      <c r="H431" s="17">
        <v>43.8202072822641</v>
      </c>
      <c r="I431" s="28">
        <f t="shared" si="36"/>
        <v>12299.259392138501</v>
      </c>
    </row>
    <row r="432" spans="1:9" x14ac:dyDescent="0.25">
      <c r="A432" s="28">
        <v>8.0165465879461806</v>
      </c>
      <c r="B432" s="11">
        <v>41750.833333333336</v>
      </c>
      <c r="C432" s="10">
        <v>88.05</v>
      </c>
      <c r="D432" s="10">
        <v>9.69</v>
      </c>
      <c r="F432" s="10">
        <f t="shared" ref="F432:F443" si="38">C432</f>
        <v>88.05</v>
      </c>
      <c r="G432" s="17">
        <f t="shared" si="35"/>
        <v>853.20449999999994</v>
      </c>
      <c r="H432" s="17">
        <v>44.683106273322501</v>
      </c>
      <c r="I432" s="28">
        <f t="shared" si="36"/>
        <v>38379.633709265159</v>
      </c>
    </row>
    <row r="433" spans="1:9" x14ac:dyDescent="0.25">
      <c r="A433" s="28">
        <v>8.0165465879461806</v>
      </c>
      <c r="B433" s="11">
        <v>41750.875</v>
      </c>
      <c r="C433" s="10">
        <v>98.31</v>
      </c>
      <c r="D433" s="10">
        <v>9.75</v>
      </c>
      <c r="F433" s="10">
        <f t="shared" si="38"/>
        <v>98.31</v>
      </c>
      <c r="G433" s="17">
        <f t="shared" si="35"/>
        <v>958.52250000000004</v>
      </c>
      <c r="H433" s="17">
        <v>44.802064518554602</v>
      </c>
      <c r="I433" s="28">
        <f t="shared" si="36"/>
        <v>42992.847276471904</v>
      </c>
    </row>
    <row r="434" spans="1:9" x14ac:dyDescent="0.25">
      <c r="A434" s="28">
        <v>8.0165465879461806</v>
      </c>
      <c r="B434" s="11">
        <v>41750.916666666664</v>
      </c>
      <c r="C434" s="10">
        <v>60.99</v>
      </c>
      <c r="D434" s="10">
        <v>2.48</v>
      </c>
      <c r="F434" s="10">
        <f t="shared" si="38"/>
        <v>60.99</v>
      </c>
      <c r="G434" s="17">
        <f t="shared" si="35"/>
        <v>151.2552</v>
      </c>
      <c r="H434" s="17">
        <v>44.626368674647601</v>
      </c>
      <c r="I434" s="28">
        <f t="shared" si="36"/>
        <v>23031.678039235452</v>
      </c>
    </row>
    <row r="435" spans="1:9" x14ac:dyDescent="0.25">
      <c r="A435" s="28">
        <v>8.0165465879461806</v>
      </c>
      <c r="B435" s="11">
        <v>41750.958333333336</v>
      </c>
      <c r="C435" s="10">
        <v>94.83</v>
      </c>
      <c r="D435" s="10">
        <v>3.46</v>
      </c>
      <c r="F435" s="10">
        <f t="shared" si="38"/>
        <v>94.83</v>
      </c>
      <c r="G435" s="17">
        <f t="shared" si="35"/>
        <v>328.11180000000002</v>
      </c>
      <c r="H435" s="17">
        <v>43.914278154159703</v>
      </c>
      <c r="I435" s="28">
        <f t="shared" si="36"/>
        <v>36014.357971506681</v>
      </c>
    </row>
    <row r="436" spans="1:9" x14ac:dyDescent="0.25">
      <c r="A436" s="28">
        <v>8.0168647561059494</v>
      </c>
      <c r="B436" s="16">
        <v>41751</v>
      </c>
      <c r="C436" s="10">
        <v>58.53</v>
      </c>
      <c r="D436" s="10">
        <v>4.3099999999999996</v>
      </c>
      <c r="F436" s="10">
        <f t="shared" si="38"/>
        <v>58.53</v>
      </c>
      <c r="G436" s="17">
        <f t="shared" si="35"/>
        <v>252.26429999999999</v>
      </c>
      <c r="H436" s="17">
        <v>43.6035420411405</v>
      </c>
      <c r="I436" s="28">
        <f t="shared" si="36"/>
        <v>22482.332103590365</v>
      </c>
    </row>
    <row r="437" spans="1:9" x14ac:dyDescent="0.25">
      <c r="A437" s="28">
        <v>8.0168647561059494</v>
      </c>
      <c r="B437" s="11">
        <v>41751.041666666664</v>
      </c>
      <c r="C437" s="10">
        <v>1.86</v>
      </c>
      <c r="D437" s="10">
        <v>7.1</v>
      </c>
      <c r="F437" s="10">
        <f t="shared" si="38"/>
        <v>1.86</v>
      </c>
      <c r="G437" s="17">
        <f t="shared" si="35"/>
        <v>13.206</v>
      </c>
      <c r="H437" s="17">
        <v>43.150943208941698</v>
      </c>
      <c r="I437" s="28">
        <f t="shared" si="36"/>
        <v>749.31032896549425</v>
      </c>
    </row>
    <row r="438" spans="1:9" x14ac:dyDescent="0.25">
      <c r="A438" s="28">
        <v>8.0168647561059494</v>
      </c>
      <c r="B438" s="11">
        <v>41751.083333333336</v>
      </c>
      <c r="C438" s="10">
        <v>90.78</v>
      </c>
      <c r="D438" s="10">
        <v>2.1800000000000002</v>
      </c>
      <c r="F438" s="10">
        <f t="shared" si="38"/>
        <v>90.78</v>
      </c>
      <c r="G438" s="17">
        <f t="shared" si="35"/>
        <v>197.90040000000002</v>
      </c>
      <c r="H438" s="17">
        <v>42.809863329642099</v>
      </c>
      <c r="I438" s="28">
        <f t="shared" si="36"/>
        <v>32742.317040622162</v>
      </c>
    </row>
    <row r="439" spans="1:9" x14ac:dyDescent="0.25">
      <c r="A439" s="28">
        <v>8.0168647561059494</v>
      </c>
      <c r="B439" s="11">
        <v>41751.125</v>
      </c>
      <c r="C439" s="10">
        <v>74.040000000000006</v>
      </c>
      <c r="D439" s="10">
        <v>0.45</v>
      </c>
      <c r="F439" s="10">
        <f t="shared" si="38"/>
        <v>74.040000000000006</v>
      </c>
      <c r="G439" s="17">
        <f t="shared" si="35"/>
        <v>33.318000000000005</v>
      </c>
      <c r="H439" s="17">
        <v>42.922197750632101</v>
      </c>
      <c r="I439" s="28">
        <f t="shared" si="36"/>
        <v>25744.377583842299</v>
      </c>
    </row>
    <row r="440" spans="1:9" x14ac:dyDescent="0.25">
      <c r="A440" s="28">
        <v>8.0168647561059494</v>
      </c>
      <c r="B440" s="11">
        <v>41751.166666666664</v>
      </c>
      <c r="C440" s="10">
        <v>45.1</v>
      </c>
      <c r="D440" s="10">
        <v>7.43</v>
      </c>
      <c r="F440" s="10">
        <f t="shared" si="38"/>
        <v>45.1</v>
      </c>
      <c r="G440" s="17">
        <f t="shared" si="35"/>
        <v>335.09300000000002</v>
      </c>
      <c r="H440" s="17">
        <v>43.404273229804502</v>
      </c>
      <c r="I440" s="28">
        <f t="shared" si="36"/>
        <v>18379.670354968424</v>
      </c>
    </row>
    <row r="441" spans="1:9" x14ac:dyDescent="0.25">
      <c r="A441" s="28">
        <v>8.0168647561059494</v>
      </c>
      <c r="B441" s="11">
        <v>41751.208333333336</v>
      </c>
      <c r="C441" s="10">
        <v>66.23</v>
      </c>
      <c r="D441" s="10">
        <v>1.1599999999999999</v>
      </c>
      <c r="F441" s="10">
        <f t="shared" si="38"/>
        <v>66.23</v>
      </c>
      <c r="G441" s="17">
        <f t="shared" si="35"/>
        <v>76.826800000000006</v>
      </c>
      <c r="H441" s="17">
        <v>44.227866092207798</v>
      </c>
      <c r="I441" s="28">
        <f t="shared" si="36"/>
        <v>24099.003074272259</v>
      </c>
    </row>
    <row r="442" spans="1:9" x14ac:dyDescent="0.25">
      <c r="A442" s="28">
        <v>8.0168647561059494</v>
      </c>
      <c r="B442" s="11">
        <v>41751.25</v>
      </c>
      <c r="C442" s="10">
        <v>76.069999999999993</v>
      </c>
      <c r="D442" s="10">
        <v>9.36</v>
      </c>
      <c r="F442" s="10">
        <f t="shared" si="38"/>
        <v>76.069999999999993</v>
      </c>
      <c r="G442" s="17">
        <f t="shared" si="35"/>
        <v>712.01519999999994</v>
      </c>
      <c r="H442" s="17">
        <v>45.5349616573098</v>
      </c>
      <c r="I442" s="28">
        <f t="shared" si="36"/>
        <v>33477.302722106731</v>
      </c>
    </row>
    <row r="443" spans="1:9" x14ac:dyDescent="0.25">
      <c r="A443" s="28">
        <v>8.0168647561059494</v>
      </c>
      <c r="B443" s="11">
        <v>41751.291666666664</v>
      </c>
      <c r="C443" s="10">
        <v>77.599999999999994</v>
      </c>
      <c r="D443" s="10">
        <v>6.01</v>
      </c>
      <c r="F443" s="10">
        <f t="shared" si="38"/>
        <v>77.599999999999994</v>
      </c>
      <c r="G443" s="17">
        <f t="shared" si="35"/>
        <v>466.37599999999998</v>
      </c>
      <c r="H443" s="17">
        <v>47.695609793996802</v>
      </c>
      <c r="I443" s="28">
        <f t="shared" si="36"/>
        <v>33410.727364143298</v>
      </c>
    </row>
    <row r="444" spans="1:9" x14ac:dyDescent="0.25">
      <c r="A444" s="28">
        <v>8.0168647561059494</v>
      </c>
      <c r="B444" s="11">
        <v>41751.333333333336</v>
      </c>
      <c r="C444" s="10">
        <v>27.87</v>
      </c>
      <c r="D444" s="10">
        <v>2.46</v>
      </c>
      <c r="E444" s="10">
        <f t="shared" ref="E444:E455" si="39">C444</f>
        <v>27.87</v>
      </c>
      <c r="G444" s="17">
        <f t="shared" si="35"/>
        <v>68.560199999999995</v>
      </c>
      <c r="H444" s="17">
        <v>49.669157899219599</v>
      </c>
      <c r="I444" s="28">
        <f t="shared" si="36"/>
        <v>11647.218831241993</v>
      </c>
    </row>
    <row r="445" spans="1:9" x14ac:dyDescent="0.25">
      <c r="A445" s="28">
        <v>8.0168647561059494</v>
      </c>
      <c r="B445" s="11">
        <v>41751.375</v>
      </c>
      <c r="C445" s="10">
        <v>69.260000000000005</v>
      </c>
      <c r="D445" s="10">
        <v>7.13</v>
      </c>
      <c r="E445" s="10">
        <f t="shared" si="39"/>
        <v>69.260000000000005</v>
      </c>
      <c r="G445" s="17">
        <f t="shared" si="35"/>
        <v>493.82380000000001</v>
      </c>
      <c r="H445" s="17">
        <v>49.197414015384901</v>
      </c>
      <c r="I445" s="28">
        <f t="shared" si="36"/>
        <v>31275.68696301226</v>
      </c>
    </row>
    <row r="446" spans="1:9" x14ac:dyDescent="0.25">
      <c r="A446" s="28">
        <v>8.0168647561059494</v>
      </c>
      <c r="B446" s="11">
        <v>41751.416666666664</v>
      </c>
      <c r="C446" s="10">
        <v>83.26</v>
      </c>
      <c r="D446" s="10">
        <v>0.27</v>
      </c>
      <c r="E446" s="10">
        <f t="shared" si="39"/>
        <v>83.26</v>
      </c>
      <c r="G446" s="17">
        <f t="shared" si="35"/>
        <v>22.480200000000004</v>
      </c>
      <c r="H446" s="17">
        <v>48.654231711854102</v>
      </c>
      <c r="I446" s="28">
        <f t="shared" si="36"/>
        <v>32656.149687938796</v>
      </c>
    </row>
    <row r="447" spans="1:9" x14ac:dyDescent="0.25">
      <c r="A447" s="28">
        <v>8.0168647561059494</v>
      </c>
      <c r="B447" s="11">
        <v>41751.458333333336</v>
      </c>
      <c r="C447" s="10">
        <v>37.5</v>
      </c>
      <c r="D447" s="10">
        <v>2.86</v>
      </c>
      <c r="E447" s="10">
        <f t="shared" si="39"/>
        <v>37.5</v>
      </c>
      <c r="G447" s="17">
        <f t="shared" si="35"/>
        <v>107.25</v>
      </c>
      <c r="H447" s="17">
        <v>47.6819216801712</v>
      </c>
      <c r="I447" s="28">
        <f t="shared" si="36"/>
        <v>15194.540648386188</v>
      </c>
    </row>
    <row r="448" spans="1:9" x14ac:dyDescent="0.25">
      <c r="A448" s="28">
        <v>8.0168647561059494</v>
      </c>
      <c r="B448" s="11">
        <v>41751.5</v>
      </c>
      <c r="C448" s="10">
        <v>27.13</v>
      </c>
      <c r="D448" s="10">
        <v>5.42</v>
      </c>
      <c r="E448" s="10">
        <f t="shared" si="39"/>
        <v>27.13</v>
      </c>
      <c r="G448" s="17">
        <f t="shared" si="35"/>
        <v>147.0446</v>
      </c>
      <c r="H448" s="17">
        <v>46.926272923958301</v>
      </c>
      <c r="I448" s="28">
        <f t="shared" si="36"/>
        <v>11385.185632742065</v>
      </c>
    </row>
    <row r="449" spans="1:9" x14ac:dyDescent="0.25">
      <c r="A449" s="28">
        <v>8.0168647561059494</v>
      </c>
      <c r="B449" s="11">
        <v>41751.541666666664</v>
      </c>
      <c r="C449" s="10">
        <v>13.17</v>
      </c>
      <c r="D449" s="10">
        <v>3.61</v>
      </c>
      <c r="E449" s="10">
        <f t="shared" si="39"/>
        <v>13.17</v>
      </c>
      <c r="G449" s="17">
        <f t="shared" si="35"/>
        <v>47.543700000000001</v>
      </c>
      <c r="H449" s="17">
        <v>46.540798302580498</v>
      </c>
      <c r="I449" s="28">
        <f t="shared" si="36"/>
        <v>5295.0270446913946</v>
      </c>
    </row>
    <row r="450" spans="1:9" x14ac:dyDescent="0.25">
      <c r="A450" s="28">
        <v>8.0168647561059494</v>
      </c>
      <c r="B450" s="11">
        <v>41751.583333333336</v>
      </c>
      <c r="C450" s="10">
        <v>81.45</v>
      </c>
      <c r="D450" s="10">
        <v>1.41</v>
      </c>
      <c r="E450" s="10">
        <f t="shared" si="39"/>
        <v>81.45</v>
      </c>
      <c r="G450" s="17">
        <f t="shared" si="35"/>
        <v>114.8445</v>
      </c>
      <c r="H450" s="17">
        <v>46.119573415760797</v>
      </c>
      <c r="I450" s="28">
        <f t="shared" si="36"/>
        <v>31035.558294049908</v>
      </c>
    </row>
    <row r="451" spans="1:9" x14ac:dyDescent="0.25">
      <c r="A451" s="28">
        <v>8.0168647561059494</v>
      </c>
      <c r="B451" s="11">
        <v>41751.625</v>
      </c>
      <c r="C451" s="10">
        <v>97.29</v>
      </c>
      <c r="D451" s="10">
        <v>5.39</v>
      </c>
      <c r="E451" s="10">
        <f t="shared" si="39"/>
        <v>97.29</v>
      </c>
      <c r="G451" s="17">
        <f t="shared" si="35"/>
        <v>524.3931</v>
      </c>
      <c r="H451" s="17">
        <v>45.7326152264706</v>
      </c>
      <c r="I451" s="28">
        <f t="shared" si="36"/>
        <v>39873.634444910807</v>
      </c>
    </row>
    <row r="452" spans="1:9" x14ac:dyDescent="0.25">
      <c r="A452" s="28">
        <v>8.0168647561059494</v>
      </c>
      <c r="B452" s="11">
        <v>41751.666666666664</v>
      </c>
      <c r="C452" s="10">
        <v>61.38</v>
      </c>
      <c r="D452" s="10">
        <v>4.08</v>
      </c>
      <c r="E452" s="10">
        <f t="shared" si="39"/>
        <v>61.38</v>
      </c>
      <c r="G452" s="17">
        <f t="shared" si="35"/>
        <v>250.43040000000002</v>
      </c>
      <c r="H452" s="17">
        <v>45.211021871461298</v>
      </c>
      <c r="I452" s="28">
        <f t="shared" si="36"/>
        <v>24254.887411352531</v>
      </c>
    </row>
    <row r="453" spans="1:9" x14ac:dyDescent="0.25">
      <c r="A453" s="28">
        <v>8.0168647561059494</v>
      </c>
      <c r="B453" s="11">
        <v>41751.708333333336</v>
      </c>
      <c r="C453" s="10">
        <v>74.48</v>
      </c>
      <c r="D453" s="10">
        <v>5.29</v>
      </c>
      <c r="E453" s="10">
        <f t="shared" si="39"/>
        <v>74.48</v>
      </c>
      <c r="G453" s="17">
        <f t="shared" ref="G453:G516" si="40">C453*D453</f>
        <v>393.99920000000003</v>
      </c>
      <c r="H453" s="17">
        <v>45.1252596321117</v>
      </c>
      <c r="I453" s="28">
        <f t="shared" ref="I453:I516" si="41">C453*(D453+H453)*A453</f>
        <v>30102.75425317595</v>
      </c>
    </row>
    <row r="454" spans="1:9" x14ac:dyDescent="0.25">
      <c r="A454" s="28">
        <v>8.0168647561059494</v>
      </c>
      <c r="B454" s="11">
        <v>41751.75</v>
      </c>
      <c r="C454" s="10">
        <v>91.21</v>
      </c>
      <c r="D454" s="10">
        <v>7.7</v>
      </c>
      <c r="E454" s="10">
        <f t="shared" si="39"/>
        <v>91.21</v>
      </c>
      <c r="G454" s="17">
        <f t="shared" si="40"/>
        <v>702.31700000000001</v>
      </c>
      <c r="H454" s="17">
        <v>45.0920115899604</v>
      </c>
      <c r="I454" s="28">
        <f t="shared" si="41"/>
        <v>38602.481505468713</v>
      </c>
    </row>
    <row r="455" spans="1:9" x14ac:dyDescent="0.25">
      <c r="A455" s="28">
        <v>8.0168647561059494</v>
      </c>
      <c r="B455" s="11">
        <v>41751.791666666664</v>
      </c>
      <c r="C455" s="10">
        <v>46.82</v>
      </c>
      <c r="D455" s="10">
        <v>5.75</v>
      </c>
      <c r="E455" s="10">
        <f t="shared" si="39"/>
        <v>46.82</v>
      </c>
      <c r="G455" s="17">
        <f t="shared" si="40"/>
        <v>269.21499999999997</v>
      </c>
      <c r="H455" s="17">
        <v>45.356373680007401</v>
      </c>
      <c r="I455" s="28">
        <f t="shared" si="41"/>
        <v>19182.75732100453</v>
      </c>
    </row>
    <row r="456" spans="1:9" x14ac:dyDescent="0.25">
      <c r="A456" s="28">
        <v>8.0168647561059494</v>
      </c>
      <c r="B456" s="11">
        <v>41751.833333333336</v>
      </c>
      <c r="C456" s="10">
        <v>75.36</v>
      </c>
      <c r="D456" s="10">
        <v>1.78</v>
      </c>
      <c r="F456" s="10">
        <f t="shared" ref="F456:F467" si="42">C456</f>
        <v>75.36</v>
      </c>
      <c r="G456" s="17">
        <f t="shared" si="40"/>
        <v>134.14080000000001</v>
      </c>
      <c r="H456" s="17">
        <v>46.335641024063499</v>
      </c>
      <c r="I456" s="28">
        <f t="shared" si="41"/>
        <v>29069.109176972092</v>
      </c>
    </row>
    <row r="457" spans="1:9" x14ac:dyDescent="0.25">
      <c r="A457" s="28">
        <v>8.0168647561059494</v>
      </c>
      <c r="B457" s="11">
        <v>41751.875</v>
      </c>
      <c r="C457" s="10">
        <v>0.96</v>
      </c>
      <c r="D457" s="10">
        <v>0.56999999999999995</v>
      </c>
      <c r="F457" s="10">
        <f t="shared" si="42"/>
        <v>0.96</v>
      </c>
      <c r="G457" s="17">
        <f t="shared" si="40"/>
        <v>0.54719999999999991</v>
      </c>
      <c r="H457" s="17">
        <v>45.955886627512697</v>
      </c>
      <c r="I457" s="28">
        <f t="shared" si="41"/>
        <v>358.07207112066015</v>
      </c>
    </row>
    <row r="458" spans="1:9" x14ac:dyDescent="0.25">
      <c r="A458" s="28">
        <v>8.0168647561059494</v>
      </c>
      <c r="B458" s="11">
        <v>41751.916666666664</v>
      </c>
      <c r="C458" s="10">
        <v>41.52</v>
      </c>
      <c r="D458" s="10">
        <v>3.01</v>
      </c>
      <c r="F458" s="10">
        <f t="shared" si="42"/>
        <v>41.52</v>
      </c>
      <c r="G458" s="17">
        <f t="shared" si="40"/>
        <v>124.9752</v>
      </c>
      <c r="H458" s="17">
        <v>45.103522724004101</v>
      </c>
      <c r="I458" s="28">
        <f t="shared" si="41"/>
        <v>16015.077983746469</v>
      </c>
    </row>
    <row r="459" spans="1:9" x14ac:dyDescent="0.25">
      <c r="A459" s="28">
        <v>8.0168647561059494</v>
      </c>
      <c r="B459" s="11">
        <v>41751.958333333336</v>
      </c>
      <c r="C459" s="10">
        <v>9.77</v>
      </c>
      <c r="D459" s="10">
        <v>6.02</v>
      </c>
      <c r="F459" s="10">
        <f t="shared" si="42"/>
        <v>9.77</v>
      </c>
      <c r="G459" s="17">
        <f t="shared" si="40"/>
        <v>58.815399999999997</v>
      </c>
      <c r="H459" s="17">
        <v>43.708673446651602</v>
      </c>
      <c r="I459" s="28">
        <f t="shared" si="41"/>
        <v>3894.9868438334861</v>
      </c>
    </row>
    <row r="460" spans="1:9" x14ac:dyDescent="0.25">
      <c r="A460" s="28">
        <v>8.0171830848719701</v>
      </c>
      <c r="B460" s="16">
        <v>41752</v>
      </c>
      <c r="C460" s="10">
        <v>30.74</v>
      </c>
      <c r="D460" s="10">
        <v>6.08</v>
      </c>
      <c r="F460" s="10">
        <f t="shared" si="42"/>
        <v>30.74</v>
      </c>
      <c r="G460" s="17">
        <f t="shared" si="40"/>
        <v>186.89919999999998</v>
      </c>
      <c r="H460" s="17">
        <v>43.640217291491297</v>
      </c>
      <c r="I460" s="28">
        <f t="shared" si="41"/>
        <v>12253.458454298758</v>
      </c>
    </row>
    <row r="461" spans="1:9" x14ac:dyDescent="0.25">
      <c r="A461" s="28">
        <v>8.0171830848719701</v>
      </c>
      <c r="B461" s="11">
        <v>41752.041666666664</v>
      </c>
      <c r="C461" s="10">
        <v>41.72</v>
      </c>
      <c r="D461" s="10">
        <v>3.13</v>
      </c>
      <c r="F461" s="10">
        <f t="shared" si="42"/>
        <v>41.72</v>
      </c>
      <c r="G461" s="17">
        <f t="shared" si="40"/>
        <v>130.58359999999999</v>
      </c>
      <c r="H461" s="17">
        <v>42.993587449928803</v>
      </c>
      <c r="I461" s="28">
        <f t="shared" si="41"/>
        <v>15427.273546288845</v>
      </c>
    </row>
    <row r="462" spans="1:9" x14ac:dyDescent="0.25">
      <c r="A462" s="28">
        <v>8.0171830848719701</v>
      </c>
      <c r="B462" s="11">
        <v>41752.083333333336</v>
      </c>
      <c r="C462" s="10">
        <v>91.97</v>
      </c>
      <c r="D462" s="10">
        <v>8.7899999999999991</v>
      </c>
      <c r="F462" s="10">
        <f t="shared" si="42"/>
        <v>91.97</v>
      </c>
      <c r="G462" s="17">
        <f t="shared" si="40"/>
        <v>808.41629999999986</v>
      </c>
      <c r="H462" s="17">
        <v>42.515790022876502</v>
      </c>
      <c r="I462" s="28">
        <f t="shared" si="41"/>
        <v>37829.828059962849</v>
      </c>
    </row>
    <row r="463" spans="1:9" x14ac:dyDescent="0.25">
      <c r="A463" s="28">
        <v>8.0171830848719701</v>
      </c>
      <c r="B463" s="11">
        <v>41752.125</v>
      </c>
      <c r="C463" s="10">
        <v>90.29</v>
      </c>
      <c r="D463" s="10">
        <v>2.04</v>
      </c>
      <c r="F463" s="10">
        <f t="shared" si="42"/>
        <v>90.29</v>
      </c>
      <c r="G463" s="17">
        <f t="shared" si="40"/>
        <v>184.19160000000002</v>
      </c>
      <c r="H463" s="17">
        <v>42.557037544361897</v>
      </c>
      <c r="I463" s="28">
        <f t="shared" si="41"/>
        <v>32282.52271160571</v>
      </c>
    </row>
    <row r="464" spans="1:9" x14ac:dyDescent="0.25">
      <c r="A464" s="28">
        <v>8.0171830848719701</v>
      </c>
      <c r="B464" s="11">
        <v>41752.166666666664</v>
      </c>
      <c r="C464" s="10">
        <v>69.14</v>
      </c>
      <c r="D464" s="10">
        <v>2.2200000000000002</v>
      </c>
      <c r="F464" s="10">
        <f t="shared" si="42"/>
        <v>69.14</v>
      </c>
      <c r="G464" s="17">
        <f t="shared" si="40"/>
        <v>153.49080000000001</v>
      </c>
      <c r="H464" s="17">
        <v>43.177773020125002</v>
      </c>
      <c r="I464" s="28">
        <f t="shared" si="41"/>
        <v>25164.350514511116</v>
      </c>
    </row>
    <row r="465" spans="1:9" x14ac:dyDescent="0.25">
      <c r="A465" s="28">
        <v>8.0171830848719701</v>
      </c>
      <c r="B465" s="11">
        <v>41752.208333333336</v>
      </c>
      <c r="C465" s="10">
        <v>54.21</v>
      </c>
      <c r="D465" s="10">
        <v>2.6</v>
      </c>
      <c r="F465" s="10">
        <f t="shared" si="42"/>
        <v>54.21</v>
      </c>
      <c r="G465" s="17">
        <f t="shared" si="40"/>
        <v>140.946</v>
      </c>
      <c r="H465" s="17">
        <v>44.070244061661498</v>
      </c>
      <c r="I465" s="28">
        <f t="shared" si="41"/>
        <v>20283.424545096128</v>
      </c>
    </row>
    <row r="466" spans="1:9" x14ac:dyDescent="0.25">
      <c r="A466" s="28">
        <v>8.0171830848719701</v>
      </c>
      <c r="B466" s="11">
        <v>41752.25</v>
      </c>
      <c r="C466" s="10">
        <v>62.94</v>
      </c>
      <c r="D466" s="10">
        <v>5.69</v>
      </c>
      <c r="F466" s="10">
        <f t="shared" si="42"/>
        <v>62.94</v>
      </c>
      <c r="G466" s="17">
        <f t="shared" si="40"/>
        <v>358.12860000000001</v>
      </c>
      <c r="H466" s="17">
        <v>45.3752759800823</v>
      </c>
      <c r="I466" s="28">
        <f t="shared" si="41"/>
        <v>25767.615029136876</v>
      </c>
    </row>
    <row r="467" spans="1:9" x14ac:dyDescent="0.25">
      <c r="A467" s="28">
        <v>8.0171830848719701</v>
      </c>
      <c r="B467" s="11">
        <v>41752.291666666664</v>
      </c>
      <c r="C467" s="10">
        <v>86.4</v>
      </c>
      <c r="D467" s="10">
        <v>7.66</v>
      </c>
      <c r="F467" s="10">
        <f t="shared" si="42"/>
        <v>86.4</v>
      </c>
      <c r="G467" s="17">
        <f t="shared" si="40"/>
        <v>661.82400000000007</v>
      </c>
      <c r="H467" s="17">
        <v>47.770259245656099</v>
      </c>
      <c r="I467" s="28">
        <f t="shared" si="41"/>
        <v>38395.687980759169</v>
      </c>
    </row>
    <row r="468" spans="1:9" x14ac:dyDescent="0.25">
      <c r="A468" s="28">
        <v>8.0171830848719701</v>
      </c>
      <c r="B468" s="11">
        <v>41752.333333333336</v>
      </c>
      <c r="C468" s="10">
        <v>71.23</v>
      </c>
      <c r="D468" s="10">
        <v>8.33</v>
      </c>
      <c r="E468" s="10">
        <f t="shared" ref="E468:E479" si="43">C468</f>
        <v>71.23</v>
      </c>
      <c r="G468" s="17">
        <f t="shared" si="40"/>
        <v>593.34590000000003</v>
      </c>
      <c r="H468" s="17">
        <v>50.385439147596699</v>
      </c>
      <c r="I468" s="28">
        <f t="shared" si="41"/>
        <v>33530.270672278501</v>
      </c>
    </row>
    <row r="469" spans="1:9" x14ac:dyDescent="0.25">
      <c r="A469" s="28">
        <v>8.0171830848719701</v>
      </c>
      <c r="B469" s="11">
        <v>41752.375</v>
      </c>
      <c r="C469" s="10">
        <v>34.020000000000003</v>
      </c>
      <c r="D469" s="10">
        <v>8.3699999999999992</v>
      </c>
      <c r="E469" s="10">
        <f t="shared" si="43"/>
        <v>34.020000000000003</v>
      </c>
      <c r="G469" s="17">
        <f t="shared" si="40"/>
        <v>284.74740000000003</v>
      </c>
      <c r="H469" s="17">
        <v>49.955318014373397</v>
      </c>
      <c r="I469" s="28">
        <f t="shared" si="41"/>
        <v>15907.913697216927</v>
      </c>
    </row>
    <row r="470" spans="1:9" x14ac:dyDescent="0.25">
      <c r="A470" s="28">
        <v>8.0171830848719701</v>
      </c>
      <c r="B470" s="11">
        <v>41752.416666666664</v>
      </c>
      <c r="C470" s="10">
        <v>91.18</v>
      </c>
      <c r="D470" s="10">
        <v>0.87</v>
      </c>
      <c r="E470" s="10">
        <f t="shared" si="43"/>
        <v>91.18</v>
      </c>
      <c r="G470" s="17">
        <f t="shared" si="40"/>
        <v>79.326599999999999</v>
      </c>
      <c r="H470" s="17">
        <v>49.439355720403697</v>
      </c>
      <c r="I470" s="28">
        <f t="shared" si="41"/>
        <v>36776.478804835533</v>
      </c>
    </row>
    <row r="471" spans="1:9" x14ac:dyDescent="0.25">
      <c r="A471" s="28">
        <v>8.0171830848719701</v>
      </c>
      <c r="B471" s="11">
        <v>41752.458333333336</v>
      </c>
      <c r="C471" s="10">
        <v>81.99</v>
      </c>
      <c r="D471" s="10">
        <v>1.92</v>
      </c>
      <c r="E471" s="10">
        <f t="shared" si="43"/>
        <v>81.99</v>
      </c>
      <c r="G471" s="17">
        <f t="shared" si="40"/>
        <v>157.42079999999999</v>
      </c>
      <c r="H471" s="17">
        <v>48.480562161276602</v>
      </c>
      <c r="I471" s="28">
        <f t="shared" si="41"/>
        <v>33129.743117704573</v>
      </c>
    </row>
    <row r="472" spans="1:9" x14ac:dyDescent="0.25">
      <c r="A472" s="28">
        <v>8.0171830848719701</v>
      </c>
      <c r="B472" s="11">
        <v>41752.5</v>
      </c>
      <c r="C472" s="10">
        <v>56.99</v>
      </c>
      <c r="D472" s="10">
        <v>7.83</v>
      </c>
      <c r="E472" s="10">
        <f t="shared" si="43"/>
        <v>56.99</v>
      </c>
      <c r="G472" s="17">
        <f t="shared" si="40"/>
        <v>446.23170000000005</v>
      </c>
      <c r="H472" s="17">
        <v>47.511604268185003</v>
      </c>
      <c r="I472" s="28">
        <f t="shared" si="41"/>
        <v>25285.538259092275</v>
      </c>
    </row>
    <row r="473" spans="1:9" x14ac:dyDescent="0.25">
      <c r="A473" s="28">
        <v>8.0171830848719701</v>
      </c>
      <c r="B473" s="11">
        <v>41752.541666666664</v>
      </c>
      <c r="C473" s="10">
        <v>41.15</v>
      </c>
      <c r="D473" s="10">
        <v>2.25</v>
      </c>
      <c r="E473" s="10">
        <f t="shared" si="43"/>
        <v>41.15</v>
      </c>
      <c r="G473" s="17">
        <f t="shared" si="40"/>
        <v>92.587499999999991</v>
      </c>
      <c r="H473" s="17">
        <v>47.0521999169125</v>
      </c>
      <c r="I473" s="28">
        <f t="shared" si="41"/>
        <v>16265.145006537858</v>
      </c>
    </row>
    <row r="474" spans="1:9" x14ac:dyDescent="0.25">
      <c r="A474" s="28">
        <v>8.0171830848719701</v>
      </c>
      <c r="B474" s="11">
        <v>41752.583333333336</v>
      </c>
      <c r="C474" s="10">
        <v>33.29</v>
      </c>
      <c r="D474" s="10">
        <v>6.04</v>
      </c>
      <c r="E474" s="10">
        <f t="shared" si="43"/>
        <v>33.29</v>
      </c>
      <c r="G474" s="17">
        <f t="shared" si="40"/>
        <v>201.07159999999999</v>
      </c>
      <c r="H474" s="17">
        <v>46.441473277615003</v>
      </c>
      <c r="I474" s="28">
        <f t="shared" si="41"/>
        <v>14006.886672555856</v>
      </c>
    </row>
    <row r="475" spans="1:9" x14ac:dyDescent="0.25">
      <c r="A475" s="28">
        <v>8.0171830848719701</v>
      </c>
      <c r="B475" s="11">
        <v>41752.625</v>
      </c>
      <c r="C475" s="10">
        <v>35.32</v>
      </c>
      <c r="D475" s="10">
        <v>0.8</v>
      </c>
      <c r="E475" s="10">
        <f t="shared" si="43"/>
        <v>35.32</v>
      </c>
      <c r="G475" s="17">
        <f t="shared" si="40"/>
        <v>28.256</v>
      </c>
      <c r="H475" s="17">
        <v>45.724345169195999</v>
      </c>
      <c r="I475" s="28">
        <f t="shared" si="41"/>
        <v>13174.154901182879</v>
      </c>
    </row>
    <row r="476" spans="1:9" x14ac:dyDescent="0.25">
      <c r="A476" s="28">
        <v>8.0171830848719701</v>
      </c>
      <c r="B476" s="11">
        <v>41752.666666666664</v>
      </c>
      <c r="C476" s="10">
        <v>7.57</v>
      </c>
      <c r="D476" s="10">
        <v>3.48</v>
      </c>
      <c r="E476" s="10">
        <f t="shared" si="43"/>
        <v>7.57</v>
      </c>
      <c r="G476" s="17">
        <f t="shared" si="40"/>
        <v>26.343600000000002</v>
      </c>
      <c r="H476" s="17">
        <v>44.937454762187897</v>
      </c>
      <c r="I476" s="28">
        <f t="shared" si="41"/>
        <v>2938.4590069429873</v>
      </c>
    </row>
    <row r="477" spans="1:9" x14ac:dyDescent="0.25">
      <c r="A477" s="28">
        <v>8.0171830848719701</v>
      </c>
      <c r="B477" s="11">
        <v>41752.708333333336</v>
      </c>
      <c r="C477" s="10">
        <v>49.29</v>
      </c>
      <c r="D477" s="10">
        <v>9.59</v>
      </c>
      <c r="E477" s="10">
        <f t="shared" si="43"/>
        <v>49.29</v>
      </c>
      <c r="G477" s="17">
        <f t="shared" si="40"/>
        <v>472.69110000000001</v>
      </c>
      <c r="H477" s="17">
        <v>44.919734483163303</v>
      </c>
      <c r="I477" s="28">
        <f t="shared" si="41"/>
        <v>21540.445752869869</v>
      </c>
    </row>
    <row r="478" spans="1:9" x14ac:dyDescent="0.25">
      <c r="A478" s="28">
        <v>8.0171830848719701</v>
      </c>
      <c r="B478" s="11">
        <v>41752.75</v>
      </c>
      <c r="C478" s="10">
        <v>64.67</v>
      </c>
      <c r="D478" s="10">
        <v>9.7200000000000006</v>
      </c>
      <c r="E478" s="10">
        <f t="shared" si="43"/>
        <v>64.67</v>
      </c>
      <c r="G478" s="17">
        <f t="shared" si="40"/>
        <v>628.59240000000011</v>
      </c>
      <c r="H478" s="17">
        <v>44.993685495269098</v>
      </c>
      <c r="I478" s="28">
        <f t="shared" si="41"/>
        <v>28367.471821963944</v>
      </c>
    </row>
    <row r="479" spans="1:9" x14ac:dyDescent="0.25">
      <c r="A479" s="28">
        <v>8.0171830848719701</v>
      </c>
      <c r="B479" s="11">
        <v>41752.791666666664</v>
      </c>
      <c r="C479" s="10">
        <v>86.13</v>
      </c>
      <c r="D479" s="10">
        <v>3.38</v>
      </c>
      <c r="E479" s="10">
        <f t="shared" si="43"/>
        <v>86.13</v>
      </c>
      <c r="G479" s="17">
        <f t="shared" si="40"/>
        <v>291.11939999999998</v>
      </c>
      <c r="H479" s="17">
        <v>45.296620290905501</v>
      </c>
      <c r="I479" s="28">
        <f t="shared" si="41"/>
        <v>33612.178825935807</v>
      </c>
    </row>
    <row r="480" spans="1:9" x14ac:dyDescent="0.25">
      <c r="A480" s="28">
        <v>8.0171830848719701</v>
      </c>
      <c r="B480" s="11">
        <v>41752.833333333336</v>
      </c>
      <c r="C480" s="10">
        <v>46.42</v>
      </c>
      <c r="D480" s="10">
        <v>7.45</v>
      </c>
      <c r="F480" s="10">
        <f t="shared" ref="F480:F491" si="44">C480</f>
        <v>46.42</v>
      </c>
      <c r="G480" s="17">
        <f t="shared" si="40"/>
        <v>345.82900000000001</v>
      </c>
      <c r="H480" s="17">
        <v>46.395356149944703</v>
      </c>
      <c r="I480" s="28">
        <f t="shared" si="41"/>
        <v>20038.960605095388</v>
      </c>
    </row>
    <row r="481" spans="1:9" x14ac:dyDescent="0.25">
      <c r="A481" s="28">
        <v>8.0171830848719701</v>
      </c>
      <c r="B481" s="11">
        <v>41752.875</v>
      </c>
      <c r="C481" s="10">
        <v>26.62</v>
      </c>
      <c r="D481" s="10">
        <v>6.4</v>
      </c>
      <c r="F481" s="10">
        <f t="shared" si="44"/>
        <v>26.62</v>
      </c>
      <c r="G481" s="17">
        <f t="shared" si="40"/>
        <v>170.36800000000002</v>
      </c>
      <c r="H481" s="17">
        <v>45.968253087642402</v>
      </c>
      <c r="I481" s="28">
        <f t="shared" si="41"/>
        <v>11176.29713496196</v>
      </c>
    </row>
    <row r="482" spans="1:9" x14ac:dyDescent="0.25">
      <c r="A482" s="28">
        <v>8.0171830848719701</v>
      </c>
      <c r="B482" s="11">
        <v>41752.916666666664</v>
      </c>
      <c r="C482" s="10">
        <v>10.8</v>
      </c>
      <c r="D482" s="10">
        <v>9.86</v>
      </c>
      <c r="F482" s="10">
        <f t="shared" si="44"/>
        <v>10.8</v>
      </c>
      <c r="G482" s="17">
        <f t="shared" si="40"/>
        <v>106.488</v>
      </c>
      <c r="H482" s="17">
        <v>45.139543290824498</v>
      </c>
      <c r="I482" s="28">
        <f t="shared" si="41"/>
        <v>4762.1672079863238</v>
      </c>
    </row>
    <row r="483" spans="1:9" x14ac:dyDescent="0.25">
      <c r="A483" s="28">
        <v>8.0171830848719701</v>
      </c>
      <c r="B483" s="11">
        <v>41752.958333333336</v>
      </c>
      <c r="C483" s="10">
        <v>92.82</v>
      </c>
      <c r="D483" s="10">
        <v>1.47</v>
      </c>
      <c r="F483" s="10">
        <f t="shared" si="44"/>
        <v>92.82</v>
      </c>
      <c r="G483" s="17">
        <f t="shared" si="40"/>
        <v>136.44539999999998</v>
      </c>
      <c r="H483" s="17">
        <v>44.068481000366198</v>
      </c>
      <c r="I483" s="28">
        <f t="shared" si="41"/>
        <v>33887.685320456003</v>
      </c>
    </row>
    <row r="484" spans="1:9" x14ac:dyDescent="0.25">
      <c r="A484" s="28">
        <v>8.0175015735304491</v>
      </c>
      <c r="B484" s="16">
        <v>41753</v>
      </c>
      <c r="C484" s="10">
        <v>40.15</v>
      </c>
      <c r="D484" s="10">
        <v>9.51</v>
      </c>
      <c r="F484" s="10">
        <f t="shared" si="44"/>
        <v>40.15</v>
      </c>
      <c r="G484" s="17">
        <f t="shared" si="40"/>
        <v>381.82649999999995</v>
      </c>
      <c r="H484" s="17">
        <v>44.063296197943302</v>
      </c>
      <c r="I484" s="28">
        <f t="shared" si="41"/>
        <v>17245.388060633861</v>
      </c>
    </row>
    <row r="485" spans="1:9" x14ac:dyDescent="0.25">
      <c r="A485" s="28">
        <v>8.0175015735304491</v>
      </c>
      <c r="B485" s="11">
        <v>41753.041666666664</v>
      </c>
      <c r="C485" s="10">
        <v>10.36</v>
      </c>
      <c r="D485" s="10">
        <v>9.07</v>
      </c>
      <c r="F485" s="10">
        <f t="shared" si="44"/>
        <v>10.36</v>
      </c>
      <c r="G485" s="17">
        <f t="shared" si="40"/>
        <v>93.965199999999996</v>
      </c>
      <c r="H485" s="17">
        <v>43.476486958581198</v>
      </c>
      <c r="I485" s="28">
        <f t="shared" si="41"/>
        <v>4364.5803738138311</v>
      </c>
    </row>
    <row r="486" spans="1:9" x14ac:dyDescent="0.25">
      <c r="A486" s="28">
        <v>8.0175015735304491</v>
      </c>
      <c r="B486" s="11">
        <v>41753.083333333336</v>
      </c>
      <c r="C486" s="10">
        <v>86.01</v>
      </c>
      <c r="D486" s="10">
        <v>4.32</v>
      </c>
      <c r="F486" s="10">
        <f t="shared" si="44"/>
        <v>86.01</v>
      </c>
      <c r="G486" s="17">
        <f t="shared" si="40"/>
        <v>371.56320000000005</v>
      </c>
      <c r="H486" s="17">
        <v>43.038616278606298</v>
      </c>
      <c r="I486" s="28">
        <f t="shared" si="41"/>
        <v>32657.806103725106</v>
      </c>
    </row>
    <row r="487" spans="1:9" x14ac:dyDescent="0.25">
      <c r="A487" s="28">
        <v>8.0175015735304491</v>
      </c>
      <c r="B487" s="11">
        <v>41753.125</v>
      </c>
      <c r="C487" s="10">
        <v>2.2000000000000002</v>
      </c>
      <c r="D487" s="10">
        <v>2.54</v>
      </c>
      <c r="F487" s="10">
        <f t="shared" si="44"/>
        <v>2.2000000000000002</v>
      </c>
      <c r="G487" s="17">
        <f t="shared" si="40"/>
        <v>5.588000000000001</v>
      </c>
      <c r="H487" s="17">
        <v>42.985130819613502</v>
      </c>
      <c r="I487" s="28">
        <f t="shared" si="41"/>
        <v>802.99517755914781</v>
      </c>
    </row>
    <row r="488" spans="1:9" x14ac:dyDescent="0.25">
      <c r="A488" s="28">
        <v>8.0175015735304491</v>
      </c>
      <c r="B488" s="11">
        <v>41753.166666666664</v>
      </c>
      <c r="C488" s="10">
        <v>96.64</v>
      </c>
      <c r="D488" s="10">
        <v>6.81</v>
      </c>
      <c r="F488" s="10">
        <f t="shared" si="44"/>
        <v>96.64</v>
      </c>
      <c r="G488" s="17">
        <f t="shared" si="40"/>
        <v>658.11839999999995</v>
      </c>
      <c r="H488" s="17">
        <v>43.544369817429498</v>
      </c>
      <c r="I488" s="28">
        <f t="shared" si="41"/>
        <v>39015.137360673056</v>
      </c>
    </row>
    <row r="489" spans="1:9" x14ac:dyDescent="0.25">
      <c r="A489" s="28">
        <v>8.0175015735304491</v>
      </c>
      <c r="B489" s="11">
        <v>41753.208333333336</v>
      </c>
      <c r="C489" s="10">
        <v>29.06</v>
      </c>
      <c r="D489" s="10">
        <v>4.5599999999999996</v>
      </c>
      <c r="F489" s="10">
        <f t="shared" si="44"/>
        <v>29.06</v>
      </c>
      <c r="G489" s="17">
        <f t="shared" si="40"/>
        <v>132.5136</v>
      </c>
      <c r="H489" s="17">
        <v>44.391333493770297</v>
      </c>
      <c r="I489" s="28">
        <f t="shared" si="41"/>
        <v>11405.10244966756</v>
      </c>
    </row>
    <row r="490" spans="1:9" x14ac:dyDescent="0.25">
      <c r="A490" s="28">
        <v>8.0175015735304491</v>
      </c>
      <c r="B490" s="11">
        <v>41753.25</v>
      </c>
      <c r="C490" s="10">
        <v>81.08</v>
      </c>
      <c r="D490" s="10">
        <v>4.13</v>
      </c>
      <c r="F490" s="10">
        <f t="shared" si="44"/>
        <v>81.08</v>
      </c>
      <c r="G490" s="17">
        <f t="shared" si="40"/>
        <v>334.86039999999997</v>
      </c>
      <c r="H490" s="17">
        <v>45.6815820241601</v>
      </c>
      <c r="I490" s="28">
        <f t="shared" si="41"/>
        <v>32380.468572939015</v>
      </c>
    </row>
    <row r="491" spans="1:9" x14ac:dyDescent="0.25">
      <c r="A491" s="28">
        <v>8.0175015735304491</v>
      </c>
      <c r="B491" s="11">
        <v>41753.291666666664</v>
      </c>
      <c r="C491" s="10">
        <v>81.69</v>
      </c>
      <c r="D491" s="10">
        <v>9.07</v>
      </c>
      <c r="F491" s="10">
        <f t="shared" si="44"/>
        <v>81.69</v>
      </c>
      <c r="G491" s="17">
        <f t="shared" si="40"/>
        <v>740.92830000000004</v>
      </c>
      <c r="H491" s="17">
        <v>47.697951233482897</v>
      </c>
      <c r="I491" s="28">
        <f t="shared" si="41"/>
        <v>37180.152831039442</v>
      </c>
    </row>
    <row r="492" spans="1:9" x14ac:dyDescent="0.25">
      <c r="A492" s="28">
        <v>8.0175015735304491</v>
      </c>
      <c r="B492" s="11">
        <v>41753.333333333336</v>
      </c>
      <c r="C492" s="10">
        <v>2.2599999999999998</v>
      </c>
      <c r="D492" s="10">
        <v>1.07</v>
      </c>
      <c r="E492" s="10">
        <f t="shared" ref="E492:E503" si="45">C492</f>
        <v>2.2599999999999998</v>
      </c>
      <c r="G492" s="17">
        <f t="shared" si="40"/>
        <v>2.4182000000000001</v>
      </c>
      <c r="H492" s="17">
        <v>49.9093758023661</v>
      </c>
      <c r="I492" s="28">
        <f t="shared" si="41"/>
        <v>923.72353011153882</v>
      </c>
    </row>
    <row r="493" spans="1:9" x14ac:dyDescent="0.25">
      <c r="A493" s="28">
        <v>8.0175015735304491</v>
      </c>
      <c r="B493" s="11">
        <v>41753.375</v>
      </c>
      <c r="C493" s="10">
        <v>49.92</v>
      </c>
      <c r="D493" s="10">
        <v>2.67</v>
      </c>
      <c r="E493" s="10">
        <f t="shared" si="45"/>
        <v>49.92</v>
      </c>
      <c r="G493" s="17">
        <f t="shared" si="40"/>
        <v>133.28640000000001</v>
      </c>
      <c r="H493" s="17">
        <v>49.513754144089603</v>
      </c>
      <c r="I493" s="28">
        <f t="shared" si="41"/>
        <v>20885.695881671189</v>
      </c>
    </row>
    <row r="494" spans="1:9" x14ac:dyDescent="0.25">
      <c r="A494" s="28">
        <v>8.0175015735304491</v>
      </c>
      <c r="B494" s="11">
        <v>41753.416666666664</v>
      </c>
      <c r="C494" s="10">
        <v>50.14</v>
      </c>
      <c r="D494" s="10">
        <v>8.0299999999999994</v>
      </c>
      <c r="E494" s="10">
        <f t="shared" si="45"/>
        <v>50.14</v>
      </c>
      <c r="G494" s="17">
        <f t="shared" si="40"/>
        <v>402.62419999999997</v>
      </c>
      <c r="H494" s="17">
        <v>48.986897974803597</v>
      </c>
      <c r="I494" s="28">
        <f t="shared" si="41"/>
        <v>22920.652091232958</v>
      </c>
    </row>
    <row r="495" spans="1:9" x14ac:dyDescent="0.25">
      <c r="A495" s="28">
        <v>8.0175015735304491</v>
      </c>
      <c r="B495" s="11">
        <v>41753.458333333336</v>
      </c>
      <c r="C495" s="10">
        <v>71.83</v>
      </c>
      <c r="D495" s="10">
        <v>2.02</v>
      </c>
      <c r="E495" s="10">
        <f t="shared" si="45"/>
        <v>71.83</v>
      </c>
      <c r="G495" s="17">
        <f t="shared" si="40"/>
        <v>145.0966</v>
      </c>
      <c r="H495" s="17">
        <v>48.021570268645497</v>
      </c>
      <c r="I495" s="28">
        <f t="shared" si="41"/>
        <v>28818.797100074549</v>
      </c>
    </row>
    <row r="496" spans="1:9" x14ac:dyDescent="0.25">
      <c r="A496" s="28">
        <v>8.0175015735304491</v>
      </c>
      <c r="B496" s="11">
        <v>41753.5</v>
      </c>
      <c r="C496" s="10">
        <v>60.6</v>
      </c>
      <c r="D496" s="10">
        <v>0.83</v>
      </c>
      <c r="E496" s="10">
        <f t="shared" si="45"/>
        <v>60.6</v>
      </c>
      <c r="G496" s="17">
        <f t="shared" si="40"/>
        <v>50.298000000000002</v>
      </c>
      <c r="H496" s="17">
        <v>47.3219732025536</v>
      </c>
      <c r="I496" s="28">
        <f t="shared" si="41"/>
        <v>23395.146367756213</v>
      </c>
    </row>
    <row r="497" spans="1:9" x14ac:dyDescent="0.25">
      <c r="A497" s="28">
        <v>8.0175015735304491</v>
      </c>
      <c r="B497" s="11">
        <v>41753.541666666664</v>
      </c>
      <c r="C497" s="10">
        <v>30.15</v>
      </c>
      <c r="D497" s="10">
        <v>8.39</v>
      </c>
      <c r="E497" s="10">
        <f t="shared" si="45"/>
        <v>30.15</v>
      </c>
      <c r="G497" s="17">
        <f t="shared" si="40"/>
        <v>252.95850000000002</v>
      </c>
      <c r="H497" s="17">
        <v>47.003339450222803</v>
      </c>
      <c r="I497" s="28">
        <f t="shared" si="41"/>
        <v>13390.10301408882</v>
      </c>
    </row>
    <row r="498" spans="1:9" x14ac:dyDescent="0.25">
      <c r="A498" s="28">
        <v>8.0175015735304491</v>
      </c>
      <c r="B498" s="11">
        <v>41753.583333333336</v>
      </c>
      <c r="C498" s="10">
        <v>31.93</v>
      </c>
      <c r="D498" s="10">
        <v>9.27</v>
      </c>
      <c r="E498" s="10">
        <f t="shared" si="45"/>
        <v>31.93</v>
      </c>
      <c r="G498" s="17">
        <f t="shared" si="40"/>
        <v>295.99109999999996</v>
      </c>
      <c r="H498" s="17">
        <v>46.521178444276899</v>
      </c>
      <c r="I498" s="28">
        <f t="shared" si="41"/>
        <v>14282.476140647832</v>
      </c>
    </row>
    <row r="499" spans="1:9" x14ac:dyDescent="0.25">
      <c r="A499" s="28">
        <v>8.0175015735304491</v>
      </c>
      <c r="B499" s="11">
        <v>41753.625</v>
      </c>
      <c r="C499" s="10">
        <v>57.85</v>
      </c>
      <c r="D499" s="10">
        <v>3.63</v>
      </c>
      <c r="E499" s="10">
        <f t="shared" si="45"/>
        <v>57.85</v>
      </c>
      <c r="G499" s="17">
        <f t="shared" si="40"/>
        <v>209.99549999999999</v>
      </c>
      <c r="H499" s="17">
        <v>45.810062784740197</v>
      </c>
      <c r="I499" s="28">
        <f t="shared" si="41"/>
        <v>22930.917440805912</v>
      </c>
    </row>
    <row r="500" spans="1:9" x14ac:dyDescent="0.25">
      <c r="A500" s="28">
        <v>8.0175015735304491</v>
      </c>
      <c r="B500" s="11">
        <v>41753.666666666664</v>
      </c>
      <c r="C500" s="10">
        <v>53.54</v>
      </c>
      <c r="D500" s="10">
        <v>4.0199999999999996</v>
      </c>
      <c r="E500" s="10">
        <f t="shared" si="45"/>
        <v>53.54</v>
      </c>
      <c r="G500" s="17">
        <f t="shared" si="40"/>
        <v>215.23079999999999</v>
      </c>
      <c r="H500" s="17">
        <v>45.051087340871497</v>
      </c>
      <c r="I500" s="28">
        <f t="shared" si="41"/>
        <v>21064.109419209184</v>
      </c>
    </row>
    <row r="501" spans="1:9" x14ac:dyDescent="0.25">
      <c r="A501" s="28">
        <v>8.0175015735304491</v>
      </c>
      <c r="B501" s="11">
        <v>41753.708333333336</v>
      </c>
      <c r="C501" s="10">
        <v>0.78</v>
      </c>
      <c r="D501" s="10">
        <v>1.1399999999999999</v>
      </c>
      <c r="E501" s="10">
        <f t="shared" si="45"/>
        <v>0.78</v>
      </c>
      <c r="G501" s="17">
        <f t="shared" si="40"/>
        <v>0.88919999999999999</v>
      </c>
      <c r="H501" s="17">
        <v>45.021427534799997</v>
      </c>
      <c r="I501" s="28">
        <f t="shared" si="41"/>
        <v>288.6774679594032</v>
      </c>
    </row>
    <row r="502" spans="1:9" x14ac:dyDescent="0.25">
      <c r="A502" s="28">
        <v>8.0175015735304491</v>
      </c>
      <c r="B502" s="11">
        <v>41753.75</v>
      </c>
      <c r="C502" s="10">
        <v>23.7</v>
      </c>
      <c r="D502" s="10">
        <v>1.71</v>
      </c>
      <c r="E502" s="10">
        <f t="shared" si="45"/>
        <v>23.7</v>
      </c>
      <c r="G502" s="17">
        <f t="shared" si="40"/>
        <v>40.527000000000001</v>
      </c>
      <c r="H502" s="17">
        <v>45.168089539177302</v>
      </c>
      <c r="I502" s="28">
        <f t="shared" si="41"/>
        <v>8907.5302124735917</v>
      </c>
    </row>
    <row r="503" spans="1:9" x14ac:dyDescent="0.25">
      <c r="A503" s="28">
        <v>8.0175015735304491</v>
      </c>
      <c r="B503" s="11">
        <v>41753.791666666664</v>
      </c>
      <c r="C503" s="10">
        <v>24.66</v>
      </c>
      <c r="D503" s="10">
        <v>0.82</v>
      </c>
      <c r="E503" s="10">
        <f t="shared" si="45"/>
        <v>24.66</v>
      </c>
      <c r="G503" s="17">
        <f t="shared" si="40"/>
        <v>20.2212</v>
      </c>
      <c r="H503" s="17">
        <v>45.505146747165099</v>
      </c>
      <c r="I503" s="28">
        <f t="shared" si="41"/>
        <v>9159.0183649262235</v>
      </c>
    </row>
    <row r="504" spans="1:9" x14ac:dyDescent="0.25">
      <c r="A504" s="28">
        <v>8.0175015735304491</v>
      </c>
      <c r="B504" s="11">
        <v>41753.833333333336</v>
      </c>
      <c r="C504" s="10">
        <v>43.87</v>
      </c>
      <c r="D504" s="10">
        <v>0.85</v>
      </c>
      <c r="F504" s="10">
        <f t="shared" ref="F504:F515" si="46">C504</f>
        <v>43.87</v>
      </c>
      <c r="G504" s="17">
        <f t="shared" si="40"/>
        <v>37.289499999999997</v>
      </c>
      <c r="H504" s="17">
        <v>46.230753484821598</v>
      </c>
      <c r="I504" s="28">
        <f t="shared" si="41"/>
        <v>16559.609564523296</v>
      </c>
    </row>
    <row r="505" spans="1:9" x14ac:dyDescent="0.25">
      <c r="A505" s="28">
        <v>8.0175015735304491</v>
      </c>
      <c r="B505" s="11">
        <v>41753.875</v>
      </c>
      <c r="C505" s="10">
        <v>90.04</v>
      </c>
      <c r="D505" s="10">
        <v>3.81</v>
      </c>
      <c r="F505" s="10">
        <f t="shared" si="46"/>
        <v>90.04</v>
      </c>
      <c r="G505" s="17">
        <f t="shared" si="40"/>
        <v>343.05240000000003</v>
      </c>
      <c r="H505" s="17">
        <v>46.057832934221302</v>
      </c>
      <c r="I505" s="28">
        <f t="shared" si="41"/>
        <v>35999.38122884131</v>
      </c>
    </row>
    <row r="506" spans="1:9" x14ac:dyDescent="0.25">
      <c r="A506" s="28">
        <v>8.0175015735304491</v>
      </c>
      <c r="B506" s="11">
        <v>41753.916666666664</v>
      </c>
      <c r="C506" s="10">
        <v>22.48</v>
      </c>
      <c r="D506" s="10">
        <v>2.12</v>
      </c>
      <c r="F506" s="10">
        <f t="shared" si="46"/>
        <v>22.48</v>
      </c>
      <c r="G506" s="17">
        <f t="shared" si="40"/>
        <v>47.657600000000002</v>
      </c>
      <c r="H506" s="17">
        <v>45.149617820433797</v>
      </c>
      <c r="I506" s="28">
        <f t="shared" si="41"/>
        <v>8519.5656085438859</v>
      </c>
    </row>
    <row r="507" spans="1:9" x14ac:dyDescent="0.25">
      <c r="A507" s="28">
        <v>8.0175015735304491</v>
      </c>
      <c r="B507" s="11">
        <v>41753.958333333336</v>
      </c>
      <c r="C507" s="10">
        <v>72.680000000000007</v>
      </c>
      <c r="D507" s="10">
        <v>3.22</v>
      </c>
      <c r="F507" s="10">
        <f t="shared" si="46"/>
        <v>72.680000000000007</v>
      </c>
      <c r="G507" s="17">
        <f t="shared" si="40"/>
        <v>234.02960000000004</v>
      </c>
      <c r="H507" s="17">
        <v>43.892468011318101</v>
      </c>
      <c r="I507" s="28">
        <f t="shared" si="41"/>
        <v>27453.001136543779</v>
      </c>
    </row>
    <row r="508" spans="1:9" x14ac:dyDescent="0.25">
      <c r="A508" s="28">
        <v>8.01782022119224</v>
      </c>
      <c r="B508" s="16">
        <v>41754</v>
      </c>
      <c r="C508" s="10">
        <v>91.04</v>
      </c>
      <c r="D508" s="10">
        <v>8.9499999999999993</v>
      </c>
      <c r="F508" s="10">
        <f t="shared" si="46"/>
        <v>91.04</v>
      </c>
      <c r="G508" s="17">
        <f t="shared" si="40"/>
        <v>814.80799999999999</v>
      </c>
      <c r="H508" s="17">
        <v>44.151548594858902</v>
      </c>
      <c r="I508" s="28">
        <f t="shared" si="41"/>
        <v>38761.069325947887</v>
      </c>
    </row>
    <row r="509" spans="1:9" x14ac:dyDescent="0.25">
      <c r="A509" s="28">
        <v>8.01782022119224</v>
      </c>
      <c r="B509" s="11">
        <v>41754.041666666664</v>
      </c>
      <c r="C509" s="10">
        <v>60.61</v>
      </c>
      <c r="D509" s="10">
        <v>9.64</v>
      </c>
      <c r="F509" s="10">
        <f t="shared" si="46"/>
        <v>60.61</v>
      </c>
      <c r="G509" s="17">
        <f t="shared" si="40"/>
        <v>584.28039999999999</v>
      </c>
      <c r="H509" s="17">
        <v>43.476846317414001</v>
      </c>
      <c r="I509" s="28">
        <f t="shared" si="41"/>
        <v>25812.667077322083</v>
      </c>
    </row>
    <row r="510" spans="1:9" x14ac:dyDescent="0.25">
      <c r="A510" s="28">
        <v>8.01782022119224</v>
      </c>
      <c r="B510" s="11">
        <v>41754.083333333336</v>
      </c>
      <c r="C510" s="10">
        <v>47.48</v>
      </c>
      <c r="D510" s="10">
        <v>0.4</v>
      </c>
      <c r="F510" s="10">
        <f t="shared" si="46"/>
        <v>47.48</v>
      </c>
      <c r="G510" s="17">
        <f t="shared" si="40"/>
        <v>18.992000000000001</v>
      </c>
      <c r="H510" s="17">
        <v>43.022602317862898</v>
      </c>
      <c r="I510" s="28">
        <f t="shared" si="41"/>
        <v>16530.381306366711</v>
      </c>
    </row>
    <row r="511" spans="1:9" x14ac:dyDescent="0.25">
      <c r="A511" s="28">
        <v>8.01782022119224</v>
      </c>
      <c r="B511" s="11">
        <v>41754.125</v>
      </c>
      <c r="C511" s="10">
        <v>73.27</v>
      </c>
      <c r="D511" s="10">
        <v>4.51</v>
      </c>
      <c r="F511" s="10">
        <f t="shared" si="46"/>
        <v>73.27</v>
      </c>
      <c r="G511" s="17">
        <f t="shared" si="40"/>
        <v>330.44769999999994</v>
      </c>
      <c r="H511" s="17">
        <v>43.0930167417592</v>
      </c>
      <c r="I511" s="28">
        <f t="shared" si="41"/>
        <v>27965.138962353456</v>
      </c>
    </row>
    <row r="512" spans="1:9" x14ac:dyDescent="0.25">
      <c r="A512" s="28">
        <v>8.01782022119224</v>
      </c>
      <c r="B512" s="11">
        <v>41754.166666666664</v>
      </c>
      <c r="C512" s="10">
        <v>25.62</v>
      </c>
      <c r="D512" s="10">
        <v>0.19</v>
      </c>
      <c r="F512" s="10">
        <f t="shared" si="46"/>
        <v>25.62</v>
      </c>
      <c r="G512" s="17">
        <f t="shared" si="40"/>
        <v>4.8677999999999999</v>
      </c>
      <c r="H512" s="17">
        <v>43.4843570176171</v>
      </c>
      <c r="I512" s="28">
        <f t="shared" si="41"/>
        <v>8971.4359196484093</v>
      </c>
    </row>
    <row r="513" spans="1:9" x14ac:dyDescent="0.25">
      <c r="A513" s="28">
        <v>8.01782022119224</v>
      </c>
      <c r="B513" s="11">
        <v>41754.208333333336</v>
      </c>
      <c r="C513" s="10">
        <v>37.43</v>
      </c>
      <c r="D513" s="10">
        <v>7.23</v>
      </c>
      <c r="F513" s="10">
        <f t="shared" si="46"/>
        <v>37.43</v>
      </c>
      <c r="G513" s="17">
        <f t="shared" si="40"/>
        <v>270.6189</v>
      </c>
      <c r="H513" s="17">
        <v>44.049019312100199</v>
      </c>
      <c r="I513" s="28">
        <f t="shared" si="41"/>
        <v>15389.193206572472</v>
      </c>
    </row>
    <row r="514" spans="1:9" x14ac:dyDescent="0.25">
      <c r="A514" s="28">
        <v>8.01782022119224</v>
      </c>
      <c r="B514" s="11">
        <v>41754.25</v>
      </c>
      <c r="C514" s="10">
        <v>26.7</v>
      </c>
      <c r="D514" s="10">
        <v>5.8</v>
      </c>
      <c r="F514" s="10">
        <f t="shared" si="46"/>
        <v>26.7</v>
      </c>
      <c r="G514" s="17">
        <f t="shared" si="40"/>
        <v>154.85999999999999</v>
      </c>
      <c r="H514" s="17">
        <v>45.336881535613699</v>
      </c>
      <c r="I514" s="28">
        <f t="shared" si="41"/>
        <v>10947.168819426315</v>
      </c>
    </row>
    <row r="515" spans="1:9" x14ac:dyDescent="0.25">
      <c r="A515" s="28">
        <v>8.01782022119224</v>
      </c>
      <c r="B515" s="11">
        <v>41754.291666666664</v>
      </c>
      <c r="C515" s="10">
        <v>91.15</v>
      </c>
      <c r="D515" s="10">
        <v>4.0199999999999996</v>
      </c>
      <c r="F515" s="10">
        <f t="shared" si="46"/>
        <v>91.15</v>
      </c>
      <c r="G515" s="17">
        <f t="shared" si="40"/>
        <v>366.423</v>
      </c>
      <c r="H515" s="17">
        <v>47.362789583006702</v>
      </c>
      <c r="I515" s="28">
        <f t="shared" si="41"/>
        <v>37551.791905331622</v>
      </c>
    </row>
    <row r="516" spans="1:9" x14ac:dyDescent="0.25">
      <c r="A516" s="28">
        <v>8.01782022119224</v>
      </c>
      <c r="B516" s="11">
        <v>41754.333333333336</v>
      </c>
      <c r="C516" s="10">
        <v>91.32</v>
      </c>
      <c r="D516" s="10">
        <v>5.93</v>
      </c>
      <c r="E516" s="10">
        <f t="shared" ref="E516:E527" si="47">C516</f>
        <v>91.32</v>
      </c>
      <c r="G516" s="17">
        <f t="shared" si="40"/>
        <v>541.52759999999989</v>
      </c>
      <c r="H516" s="17">
        <v>48.852257150578197</v>
      </c>
      <c r="I516" s="28">
        <f t="shared" si="41"/>
        <v>40110.875284672002</v>
      </c>
    </row>
    <row r="517" spans="1:9" x14ac:dyDescent="0.25">
      <c r="A517" s="28">
        <v>8.01782022119224</v>
      </c>
      <c r="B517" s="11">
        <v>41754.375</v>
      </c>
      <c r="C517" s="10">
        <v>22.81</v>
      </c>
      <c r="D517" s="10">
        <v>6.86</v>
      </c>
      <c r="E517" s="10">
        <f t="shared" si="47"/>
        <v>22.81</v>
      </c>
      <c r="G517" s="17">
        <f t="shared" ref="G517:G580" si="48">C517*D517</f>
        <v>156.47659999999999</v>
      </c>
      <c r="H517" s="17">
        <v>48.520288867735999</v>
      </c>
      <c r="I517" s="28">
        <f t="shared" ref="I517:I580" si="49">C517*(D517+H517)*A517</f>
        <v>10128.306050613179</v>
      </c>
    </row>
    <row r="518" spans="1:9" x14ac:dyDescent="0.25">
      <c r="A518" s="28">
        <v>8.01782022119224</v>
      </c>
      <c r="B518" s="11">
        <v>41754.416666666664</v>
      </c>
      <c r="C518" s="10">
        <v>22.69</v>
      </c>
      <c r="D518" s="10">
        <v>8.16</v>
      </c>
      <c r="E518" s="10">
        <f t="shared" si="47"/>
        <v>22.69</v>
      </c>
      <c r="G518" s="17">
        <f t="shared" si="48"/>
        <v>185.15040000000002</v>
      </c>
      <c r="H518" s="17">
        <v>47.871525374067197</v>
      </c>
      <c r="I518" s="28">
        <f t="shared" si="49"/>
        <v>10193.498318751952</v>
      </c>
    </row>
    <row r="519" spans="1:9" x14ac:dyDescent="0.25">
      <c r="A519" s="28">
        <v>8.01782022119224</v>
      </c>
      <c r="B519" s="11">
        <v>41754.458333333336</v>
      </c>
      <c r="C519" s="10">
        <v>87.91</v>
      </c>
      <c r="D519" s="10">
        <v>3.75</v>
      </c>
      <c r="E519" s="10">
        <f t="shared" si="47"/>
        <v>87.91</v>
      </c>
      <c r="G519" s="17">
        <f t="shared" si="48"/>
        <v>329.66249999999997</v>
      </c>
      <c r="H519" s="17">
        <v>46.915800736214102</v>
      </c>
      <c r="I519" s="28">
        <f t="shared" si="49"/>
        <v>35711.616151232927</v>
      </c>
    </row>
    <row r="520" spans="1:9" x14ac:dyDescent="0.25">
      <c r="A520" s="28">
        <v>8.01782022119224</v>
      </c>
      <c r="B520" s="11">
        <v>41754.5</v>
      </c>
      <c r="C520" s="10">
        <v>81.52</v>
      </c>
      <c r="D520" s="10">
        <v>2.8</v>
      </c>
      <c r="E520" s="10">
        <f t="shared" si="47"/>
        <v>81.52</v>
      </c>
      <c r="G520" s="17">
        <f t="shared" si="48"/>
        <v>228.25599999999997</v>
      </c>
      <c r="H520" s="17">
        <v>46.111136971914704</v>
      </c>
      <c r="I520" s="28">
        <f t="shared" si="49"/>
        <v>31968.940513037163</v>
      </c>
    </row>
    <row r="521" spans="1:9" x14ac:dyDescent="0.25">
      <c r="A521" s="28">
        <v>8.01782022119224</v>
      </c>
      <c r="B521" s="11">
        <v>41754.541666666664</v>
      </c>
      <c r="C521" s="10">
        <v>39.29</v>
      </c>
      <c r="D521" s="10">
        <v>7.46</v>
      </c>
      <c r="E521" s="10">
        <f t="shared" si="47"/>
        <v>39.29</v>
      </c>
      <c r="G521" s="17">
        <f t="shared" si="48"/>
        <v>293.10339999999997</v>
      </c>
      <c r="H521" s="17">
        <v>45.292982863308701</v>
      </c>
      <c r="I521" s="28">
        <f t="shared" si="49"/>
        <v>16618.252916947724</v>
      </c>
    </row>
    <row r="522" spans="1:9" x14ac:dyDescent="0.25">
      <c r="A522" s="28">
        <v>8.01782022119224</v>
      </c>
      <c r="B522" s="11">
        <v>41754.583333333336</v>
      </c>
      <c r="C522" s="10">
        <v>26.31</v>
      </c>
      <c r="D522" s="10">
        <v>6.34</v>
      </c>
      <c r="E522" s="10">
        <f t="shared" si="47"/>
        <v>26.31</v>
      </c>
      <c r="G522" s="17">
        <f t="shared" si="48"/>
        <v>166.80539999999999</v>
      </c>
      <c r="H522" s="17">
        <v>44.576978834451403</v>
      </c>
      <c r="I522" s="28">
        <f t="shared" si="49"/>
        <v>10740.878131598198</v>
      </c>
    </row>
    <row r="523" spans="1:9" x14ac:dyDescent="0.25">
      <c r="A523" s="28">
        <v>8.01782022119224</v>
      </c>
      <c r="B523" s="11">
        <v>41754.625</v>
      </c>
      <c r="C523" s="10">
        <v>50.88</v>
      </c>
      <c r="D523" s="10">
        <v>3.32</v>
      </c>
      <c r="E523" s="10">
        <f t="shared" si="47"/>
        <v>50.88</v>
      </c>
      <c r="G523" s="17">
        <f t="shared" si="48"/>
        <v>168.92160000000001</v>
      </c>
      <c r="H523" s="17">
        <v>44.071068927981798</v>
      </c>
      <c r="I523" s="28">
        <f t="shared" si="49"/>
        <v>19333.029839998511</v>
      </c>
    </row>
    <row r="524" spans="1:9" x14ac:dyDescent="0.25">
      <c r="A524" s="28">
        <v>8.01782022119224</v>
      </c>
      <c r="B524" s="11">
        <v>41754.666666666664</v>
      </c>
      <c r="C524" s="10">
        <v>34.99</v>
      </c>
      <c r="D524" s="10">
        <v>6.89</v>
      </c>
      <c r="E524" s="10">
        <f t="shared" si="47"/>
        <v>34.99</v>
      </c>
      <c r="G524" s="17">
        <f t="shared" si="48"/>
        <v>241.08109999999999</v>
      </c>
      <c r="H524" s="17">
        <v>43.487387311528899</v>
      </c>
      <c r="I524" s="28">
        <f t="shared" si="49"/>
        <v>14133.050045355571</v>
      </c>
    </row>
    <row r="525" spans="1:9" x14ac:dyDescent="0.25">
      <c r="A525" s="28">
        <v>8.01782022119224</v>
      </c>
      <c r="B525" s="11">
        <v>41754.708333333336</v>
      </c>
      <c r="C525" s="10">
        <v>27.9</v>
      </c>
      <c r="D525" s="10">
        <v>9.86</v>
      </c>
      <c r="E525" s="10">
        <f t="shared" si="47"/>
        <v>27.9</v>
      </c>
      <c r="G525" s="17">
        <f t="shared" si="48"/>
        <v>275.09399999999999</v>
      </c>
      <c r="H525" s="17">
        <v>43.560283775076996</v>
      </c>
      <c r="I525" s="28">
        <f t="shared" si="49"/>
        <v>11949.967058114556</v>
      </c>
    </row>
    <row r="526" spans="1:9" x14ac:dyDescent="0.25">
      <c r="A526" s="28">
        <v>8.01782022119224</v>
      </c>
      <c r="B526" s="11">
        <v>41754.75</v>
      </c>
      <c r="C526" s="10">
        <v>13.63</v>
      </c>
      <c r="D526" s="10">
        <v>9.02</v>
      </c>
      <c r="E526" s="10">
        <f t="shared" si="47"/>
        <v>13.63</v>
      </c>
      <c r="G526" s="17">
        <f t="shared" si="48"/>
        <v>122.9426</v>
      </c>
      <c r="H526" s="17">
        <v>44.017823273287803</v>
      </c>
      <c r="I526" s="28">
        <f t="shared" si="49"/>
        <v>5796.1265861866459</v>
      </c>
    </row>
    <row r="527" spans="1:9" x14ac:dyDescent="0.25">
      <c r="A527" s="28">
        <v>8.01782022119224</v>
      </c>
      <c r="B527" s="11">
        <v>41754.791666666664</v>
      </c>
      <c r="C527" s="10">
        <v>95.27</v>
      </c>
      <c r="D527" s="10">
        <v>7.82</v>
      </c>
      <c r="E527" s="10">
        <f t="shared" si="47"/>
        <v>95.27</v>
      </c>
      <c r="G527" s="17">
        <f t="shared" si="48"/>
        <v>745.01139999999998</v>
      </c>
      <c r="H527" s="17">
        <v>44.316695907058403</v>
      </c>
      <c r="I527" s="28">
        <f t="shared" si="49"/>
        <v>39825.018314199173</v>
      </c>
    </row>
    <row r="528" spans="1:9" x14ac:dyDescent="0.25">
      <c r="A528" s="28">
        <v>8.01782022119224</v>
      </c>
      <c r="B528" s="11">
        <v>41754.833333333336</v>
      </c>
      <c r="C528" s="10">
        <v>72.19</v>
      </c>
      <c r="D528" s="10">
        <v>0.94</v>
      </c>
      <c r="F528" s="10">
        <f t="shared" ref="F528:F587" si="50">C528</f>
        <v>72.19</v>
      </c>
      <c r="G528" s="17">
        <f t="shared" si="48"/>
        <v>67.858599999999996</v>
      </c>
      <c r="H528" s="17">
        <v>44.917777226860402</v>
      </c>
      <c r="I528" s="28">
        <f t="shared" si="49"/>
        <v>26542.776864062627</v>
      </c>
    </row>
    <row r="529" spans="1:9" x14ac:dyDescent="0.25">
      <c r="A529" s="28">
        <v>8.01782022119224</v>
      </c>
      <c r="B529" s="11">
        <v>41754.875</v>
      </c>
      <c r="C529" s="10">
        <v>99.58</v>
      </c>
      <c r="D529" s="10">
        <v>0.76</v>
      </c>
      <c r="F529" s="10">
        <f t="shared" si="50"/>
        <v>99.58</v>
      </c>
      <c r="G529" s="17">
        <f t="shared" si="48"/>
        <v>75.680800000000005</v>
      </c>
      <c r="H529" s="17">
        <v>44.860021019347101</v>
      </c>
      <c r="I529" s="28">
        <f t="shared" si="49"/>
        <v>36423.687988665159</v>
      </c>
    </row>
    <row r="530" spans="1:9" x14ac:dyDescent="0.25">
      <c r="A530" s="28">
        <v>8.01782022119224</v>
      </c>
      <c r="B530" s="11">
        <v>41754.916666666664</v>
      </c>
      <c r="C530" s="10">
        <v>77.180000000000007</v>
      </c>
      <c r="D530" s="10">
        <v>0.27</v>
      </c>
      <c r="F530" s="10">
        <f t="shared" si="50"/>
        <v>77.180000000000007</v>
      </c>
      <c r="G530" s="17">
        <f t="shared" si="48"/>
        <v>20.838600000000003</v>
      </c>
      <c r="H530" s="17">
        <v>44.357618951580299</v>
      </c>
      <c r="I530" s="28">
        <f t="shared" si="49"/>
        <v>27616.256295948137</v>
      </c>
    </row>
    <row r="531" spans="1:9" x14ac:dyDescent="0.25">
      <c r="A531" s="28">
        <v>8.01782022119224</v>
      </c>
      <c r="B531" s="11">
        <v>41754.958333333336</v>
      </c>
      <c r="C531" s="10">
        <v>24.14</v>
      </c>
      <c r="D531" s="10">
        <v>9</v>
      </c>
      <c r="F531" s="10">
        <f t="shared" si="50"/>
        <v>24.14</v>
      </c>
      <c r="G531" s="17">
        <f t="shared" si="48"/>
        <v>217.26</v>
      </c>
      <c r="H531" s="17">
        <v>43.649447776896402</v>
      </c>
      <c r="I531" s="28">
        <f t="shared" si="49"/>
        <v>10190.310101467745</v>
      </c>
    </row>
    <row r="532" spans="1:9" x14ac:dyDescent="0.25">
      <c r="A532" s="28">
        <v>8.0181390269624693</v>
      </c>
      <c r="B532" s="16">
        <v>41755</v>
      </c>
      <c r="C532" s="10">
        <v>7.47</v>
      </c>
      <c r="D532" s="10">
        <v>5.62</v>
      </c>
      <c r="F532" s="10">
        <f t="shared" si="50"/>
        <v>7.47</v>
      </c>
      <c r="G532" s="17">
        <f t="shared" si="48"/>
        <v>41.981400000000001</v>
      </c>
      <c r="H532" s="17">
        <v>44.245897160747703</v>
      </c>
      <c r="I532" s="28">
        <f t="shared" si="49"/>
        <v>2986.7427701589886</v>
      </c>
    </row>
    <row r="533" spans="1:9" x14ac:dyDescent="0.25">
      <c r="A533" s="28">
        <v>8.0181390269624693</v>
      </c>
      <c r="B533" s="11">
        <v>41755.041666666664</v>
      </c>
      <c r="C533" s="10">
        <v>23.27</v>
      </c>
      <c r="D533" s="10">
        <v>3.09</v>
      </c>
      <c r="F533" s="10">
        <f t="shared" si="50"/>
        <v>23.27</v>
      </c>
      <c r="G533" s="17">
        <f t="shared" si="48"/>
        <v>71.904299999999992</v>
      </c>
      <c r="H533" s="17">
        <v>43.858230834042899</v>
      </c>
      <c r="I533" s="28">
        <f t="shared" si="49"/>
        <v>8759.6992729497561</v>
      </c>
    </row>
    <row r="534" spans="1:9" x14ac:dyDescent="0.25">
      <c r="A534" s="28">
        <v>8.0181390269624693</v>
      </c>
      <c r="B534" s="11">
        <v>41755.083333333336</v>
      </c>
      <c r="C534" s="10">
        <v>86.69</v>
      </c>
      <c r="D534" s="10">
        <v>9.6300000000000008</v>
      </c>
      <c r="F534" s="10">
        <f t="shared" si="50"/>
        <v>86.69</v>
      </c>
      <c r="G534" s="17">
        <f t="shared" si="48"/>
        <v>834.82470000000001</v>
      </c>
      <c r="H534" s="17">
        <v>43.406705041474503</v>
      </c>
      <c r="I534" s="28">
        <f t="shared" si="49"/>
        <v>36865.414427133408</v>
      </c>
    </row>
    <row r="535" spans="1:9" x14ac:dyDescent="0.25">
      <c r="A535" s="28">
        <v>8.0181390269624693</v>
      </c>
      <c r="B535" s="11">
        <v>41755.125</v>
      </c>
      <c r="C535" s="10">
        <v>32.979999999999997</v>
      </c>
      <c r="D535" s="10">
        <v>5.46</v>
      </c>
      <c r="F535" s="10">
        <f t="shared" si="50"/>
        <v>32.979999999999997</v>
      </c>
      <c r="G535" s="17">
        <f t="shared" si="48"/>
        <v>180.07079999999999</v>
      </c>
      <c r="H535" s="17">
        <v>43.287889148228402</v>
      </c>
      <c r="I535" s="28">
        <f t="shared" si="49"/>
        <v>12890.805284178634</v>
      </c>
    </row>
    <row r="536" spans="1:9" x14ac:dyDescent="0.25">
      <c r="A536" s="28">
        <v>8.0181390269624693</v>
      </c>
      <c r="B536" s="11">
        <v>41755.166666666664</v>
      </c>
      <c r="C536" s="10">
        <v>92.11</v>
      </c>
      <c r="D536" s="10">
        <v>4.3600000000000003</v>
      </c>
      <c r="F536" s="10">
        <f t="shared" si="50"/>
        <v>92.11</v>
      </c>
      <c r="G536" s="17">
        <f t="shared" si="48"/>
        <v>401.59960000000001</v>
      </c>
      <c r="H536" s="17">
        <v>43.319847188519198</v>
      </c>
      <c r="I536" s="28">
        <f t="shared" si="49"/>
        <v>35213.988606641877</v>
      </c>
    </row>
    <row r="537" spans="1:9" x14ac:dyDescent="0.25">
      <c r="A537" s="28">
        <v>8.0181390269624693</v>
      </c>
      <c r="B537" s="11">
        <v>41755.208333333336</v>
      </c>
      <c r="C537" s="10">
        <v>11.62</v>
      </c>
      <c r="D537" s="10">
        <v>4.8499999999999996</v>
      </c>
      <c r="F537" s="10">
        <f t="shared" si="50"/>
        <v>11.62</v>
      </c>
      <c r="G537" s="17">
        <f t="shared" si="48"/>
        <v>56.356999999999992</v>
      </c>
      <c r="H537" s="17">
        <v>43.503598049064998</v>
      </c>
      <c r="I537" s="28">
        <f t="shared" si="49"/>
        <v>4505.1422281228915</v>
      </c>
    </row>
    <row r="538" spans="1:9" x14ac:dyDescent="0.25">
      <c r="A538" s="28">
        <v>8.0181390269624693</v>
      </c>
      <c r="B538" s="11">
        <v>41755.25</v>
      </c>
      <c r="C538" s="10">
        <v>80.959999999999994</v>
      </c>
      <c r="D538" s="10">
        <v>1.65</v>
      </c>
      <c r="F538" s="10">
        <f t="shared" si="50"/>
        <v>80.959999999999994</v>
      </c>
      <c r="G538" s="17">
        <f t="shared" si="48"/>
        <v>133.58399999999997</v>
      </c>
      <c r="H538" s="17">
        <v>43.394863747812003</v>
      </c>
      <c r="I538" s="28">
        <f t="shared" si="49"/>
        <v>29240.807339224382</v>
      </c>
    </row>
    <row r="539" spans="1:9" x14ac:dyDescent="0.25">
      <c r="A539" s="28">
        <v>8.0181390269624693</v>
      </c>
      <c r="B539" s="11">
        <v>41755.291666666664</v>
      </c>
      <c r="C539" s="10">
        <v>53.21</v>
      </c>
      <c r="D539" s="10">
        <v>6.86</v>
      </c>
      <c r="F539" s="10">
        <f t="shared" si="50"/>
        <v>53.21</v>
      </c>
      <c r="G539" s="17">
        <f t="shared" si="48"/>
        <v>365.0206</v>
      </c>
      <c r="H539" s="17">
        <v>43.715942769296298</v>
      </c>
      <c r="I539" s="28">
        <f t="shared" si="49"/>
        <v>21577.982086341715</v>
      </c>
    </row>
    <row r="540" spans="1:9" x14ac:dyDescent="0.25">
      <c r="A540" s="28">
        <v>8.0181390269624693</v>
      </c>
      <c r="B540" s="11">
        <v>41755.333333333336</v>
      </c>
      <c r="C540" s="10">
        <v>40.92</v>
      </c>
      <c r="D540" s="10">
        <v>6.39</v>
      </c>
      <c r="F540" s="10">
        <f t="shared" si="50"/>
        <v>40.92</v>
      </c>
      <c r="G540" s="17">
        <f t="shared" si="48"/>
        <v>261.47879999999998</v>
      </c>
      <c r="H540" s="17">
        <v>44.232365832983596</v>
      </c>
      <c r="I540" s="28">
        <f t="shared" si="49"/>
        <v>16609.312078657498</v>
      </c>
    </row>
    <row r="541" spans="1:9" x14ac:dyDescent="0.25">
      <c r="A541" s="28">
        <v>8.0181390269624693</v>
      </c>
      <c r="B541" s="11">
        <v>41755.375</v>
      </c>
      <c r="C541" s="10">
        <v>6.59</v>
      </c>
      <c r="D541" s="10">
        <v>8.91</v>
      </c>
      <c r="F541" s="10">
        <f t="shared" si="50"/>
        <v>6.59</v>
      </c>
      <c r="G541" s="17">
        <f t="shared" si="48"/>
        <v>58.716900000000003</v>
      </c>
      <c r="H541" s="17">
        <v>44.964059638568799</v>
      </c>
      <c r="I541" s="28">
        <f t="shared" si="49"/>
        <v>2846.6803238495304</v>
      </c>
    </row>
    <row r="542" spans="1:9" x14ac:dyDescent="0.25">
      <c r="A542" s="28">
        <v>8.0181390269624693</v>
      </c>
      <c r="B542" s="11">
        <v>41755.416666666664</v>
      </c>
      <c r="C542" s="10">
        <v>92.06</v>
      </c>
      <c r="D542" s="10">
        <v>2.58</v>
      </c>
      <c r="F542" s="10">
        <f t="shared" si="50"/>
        <v>92.06</v>
      </c>
      <c r="G542" s="17">
        <f t="shared" si="48"/>
        <v>237.51480000000001</v>
      </c>
      <c r="H542" s="17">
        <v>45.248414407687697</v>
      </c>
      <c r="I542" s="28">
        <f t="shared" si="49"/>
        <v>35304.538299290958</v>
      </c>
    </row>
    <row r="543" spans="1:9" x14ac:dyDescent="0.25">
      <c r="A543" s="28">
        <v>8.0181390269624693</v>
      </c>
      <c r="B543" s="11">
        <v>41755.458333333336</v>
      </c>
      <c r="C543" s="10">
        <v>12.45</v>
      </c>
      <c r="D543" s="10">
        <v>3.92</v>
      </c>
      <c r="F543" s="10">
        <f t="shared" si="50"/>
        <v>12.45</v>
      </c>
      <c r="G543" s="17">
        <f t="shared" si="48"/>
        <v>48.803999999999995</v>
      </c>
      <c r="H543" s="17">
        <v>45.093264507692702</v>
      </c>
      <c r="I543" s="28">
        <f t="shared" si="49"/>
        <v>4892.7898539001671</v>
      </c>
    </row>
    <row r="544" spans="1:9" x14ac:dyDescent="0.25">
      <c r="A544" s="28">
        <v>8.0181390269624693</v>
      </c>
      <c r="B544" s="11">
        <v>41755.5</v>
      </c>
      <c r="C544" s="10">
        <v>42.96</v>
      </c>
      <c r="D544" s="10">
        <v>2.2599999999999998</v>
      </c>
      <c r="F544" s="10">
        <f t="shared" si="50"/>
        <v>42.96</v>
      </c>
      <c r="G544" s="17">
        <f t="shared" si="48"/>
        <v>97.08959999999999</v>
      </c>
      <c r="H544" s="17">
        <v>44.5362799074367</v>
      </c>
      <c r="I544" s="28">
        <f t="shared" si="49"/>
        <v>16119.411601296848</v>
      </c>
    </row>
    <row r="545" spans="1:9" x14ac:dyDescent="0.25">
      <c r="A545" s="28">
        <v>8.0181390269624693</v>
      </c>
      <c r="B545" s="11">
        <v>41755.541666666664</v>
      </c>
      <c r="C545" s="10">
        <v>25.97</v>
      </c>
      <c r="D545" s="10">
        <v>6.25</v>
      </c>
      <c r="F545" s="10">
        <f t="shared" si="50"/>
        <v>25.97</v>
      </c>
      <c r="G545" s="17">
        <f t="shared" si="48"/>
        <v>162.3125</v>
      </c>
      <c r="H545" s="17">
        <v>43.840289666640302</v>
      </c>
      <c r="I545" s="28">
        <f t="shared" si="49"/>
        <v>10430.354640453092</v>
      </c>
    </row>
    <row r="546" spans="1:9" x14ac:dyDescent="0.25">
      <c r="A546" s="28">
        <v>8.0181390269624693</v>
      </c>
      <c r="B546" s="11">
        <v>41755.583333333336</v>
      </c>
      <c r="C546" s="10">
        <v>46.52</v>
      </c>
      <c r="D546" s="10">
        <v>0.1</v>
      </c>
      <c r="F546" s="10">
        <f t="shared" si="50"/>
        <v>46.52</v>
      </c>
      <c r="G546" s="17">
        <f t="shared" si="48"/>
        <v>4.6520000000000001</v>
      </c>
      <c r="H546" s="17">
        <v>43.231709493464102</v>
      </c>
      <c r="I546" s="28">
        <f t="shared" si="49"/>
        <v>16162.893494666219</v>
      </c>
    </row>
    <row r="547" spans="1:9" x14ac:dyDescent="0.25">
      <c r="A547" s="28">
        <v>8.0181390269624693</v>
      </c>
      <c r="B547" s="11">
        <v>41755.625</v>
      </c>
      <c r="C547" s="10">
        <v>74.63</v>
      </c>
      <c r="D547" s="10">
        <v>3.77</v>
      </c>
      <c r="F547" s="10">
        <f t="shared" si="50"/>
        <v>74.63</v>
      </c>
      <c r="G547" s="17">
        <f t="shared" si="48"/>
        <v>281.35509999999999</v>
      </c>
      <c r="H547" s="17">
        <v>42.795918523522403</v>
      </c>
      <c r="I547" s="28">
        <f t="shared" si="49"/>
        <v>27864.753004788985</v>
      </c>
    </row>
    <row r="548" spans="1:9" x14ac:dyDescent="0.25">
      <c r="A548" s="28">
        <v>8.0181390269624693</v>
      </c>
      <c r="B548" s="11">
        <v>41755.666666666664</v>
      </c>
      <c r="C548" s="10">
        <v>68.63</v>
      </c>
      <c r="D548" s="10">
        <v>8.8000000000000007</v>
      </c>
      <c r="F548" s="10">
        <f t="shared" si="50"/>
        <v>68.63</v>
      </c>
      <c r="G548" s="17">
        <f t="shared" si="48"/>
        <v>603.94399999999996</v>
      </c>
      <c r="H548" s="17">
        <v>42.984158549035797</v>
      </c>
      <c r="I548" s="28">
        <f t="shared" si="49"/>
        <v>28496.03954661313</v>
      </c>
    </row>
    <row r="549" spans="1:9" x14ac:dyDescent="0.25">
      <c r="A549" s="28">
        <v>8.0181390269624693</v>
      </c>
      <c r="B549" s="11">
        <v>41755.708333333336</v>
      </c>
      <c r="C549" s="10">
        <v>26.65</v>
      </c>
      <c r="D549" s="10">
        <v>4.3</v>
      </c>
      <c r="F549" s="10">
        <f t="shared" si="50"/>
        <v>26.65</v>
      </c>
      <c r="G549" s="17">
        <f t="shared" si="48"/>
        <v>114.59499999999998</v>
      </c>
      <c r="H549" s="17">
        <v>43.7115771033817</v>
      </c>
      <c r="I549" s="28">
        <f t="shared" si="49"/>
        <v>10259.277278161822</v>
      </c>
    </row>
    <row r="550" spans="1:9" x14ac:dyDescent="0.25">
      <c r="A550" s="28">
        <v>8.0181390269624693</v>
      </c>
      <c r="B550" s="11">
        <v>41755.75</v>
      </c>
      <c r="C550" s="10">
        <v>55.48</v>
      </c>
      <c r="D550" s="10">
        <v>4.96</v>
      </c>
      <c r="F550" s="10">
        <f t="shared" si="50"/>
        <v>55.48</v>
      </c>
      <c r="G550" s="17">
        <f t="shared" si="48"/>
        <v>275.18079999999998</v>
      </c>
      <c r="H550" s="17">
        <v>44.072135988546897</v>
      </c>
      <c r="I550" s="28">
        <f t="shared" si="49"/>
        <v>21811.766884890087</v>
      </c>
    </row>
    <row r="551" spans="1:9" x14ac:dyDescent="0.25">
      <c r="A551" s="28">
        <v>8.0181390269624693</v>
      </c>
      <c r="B551" s="11">
        <v>41755.791666666664</v>
      </c>
      <c r="C551" s="10">
        <v>11.88</v>
      </c>
      <c r="D551" s="10">
        <v>2.52</v>
      </c>
      <c r="F551" s="10">
        <f t="shared" si="50"/>
        <v>11.88</v>
      </c>
      <c r="G551" s="17">
        <f t="shared" si="48"/>
        <v>29.937600000000003</v>
      </c>
      <c r="H551" s="17">
        <v>44.301597942370101</v>
      </c>
      <c r="I551" s="28">
        <f t="shared" si="49"/>
        <v>4460.014331385586</v>
      </c>
    </row>
    <row r="552" spans="1:9" x14ac:dyDescent="0.25">
      <c r="A552" s="28">
        <v>8.0181390269624693</v>
      </c>
      <c r="B552" s="11">
        <v>41755.833333333336</v>
      </c>
      <c r="C552" s="10">
        <v>75.97</v>
      </c>
      <c r="D552" s="10">
        <v>7.81</v>
      </c>
      <c r="F552" s="10">
        <f t="shared" si="50"/>
        <v>75.97</v>
      </c>
      <c r="G552" s="17">
        <f t="shared" si="48"/>
        <v>593.32569999999998</v>
      </c>
      <c r="H552" s="17">
        <v>44.654494073639803</v>
      </c>
      <c r="I552" s="28">
        <f t="shared" si="49"/>
        <v>31958.118138864778</v>
      </c>
    </row>
    <row r="553" spans="1:9" x14ac:dyDescent="0.25">
      <c r="A553" s="28">
        <v>8.0181390269624693</v>
      </c>
      <c r="B553" s="11">
        <v>41755.875</v>
      </c>
      <c r="C553" s="10">
        <v>25.84</v>
      </c>
      <c r="D553" s="10">
        <v>7.96</v>
      </c>
      <c r="F553" s="10">
        <f t="shared" si="50"/>
        <v>25.84</v>
      </c>
      <c r="G553" s="17">
        <f t="shared" si="48"/>
        <v>205.68639999999999</v>
      </c>
      <c r="H553" s="17">
        <v>44.666992696104103</v>
      </c>
      <c r="I553" s="28">
        <f t="shared" si="49"/>
        <v>10903.718857174501</v>
      </c>
    </row>
    <row r="554" spans="1:9" x14ac:dyDescent="0.25">
      <c r="A554" s="28">
        <v>8.0181390269624693</v>
      </c>
      <c r="B554" s="11">
        <v>41755.916666666664</v>
      </c>
      <c r="C554" s="10">
        <v>96.18</v>
      </c>
      <c r="D554" s="10">
        <v>6</v>
      </c>
      <c r="F554" s="10">
        <f t="shared" si="50"/>
        <v>96.18</v>
      </c>
      <c r="G554" s="17">
        <f t="shared" si="48"/>
        <v>577.08000000000004</v>
      </c>
      <c r="H554" s="17">
        <v>44.538470253942698</v>
      </c>
      <c r="I554" s="28">
        <f t="shared" si="49"/>
        <v>38974.490554314601</v>
      </c>
    </row>
    <row r="555" spans="1:9" x14ac:dyDescent="0.25">
      <c r="A555" s="28">
        <v>8.0181390269624693</v>
      </c>
      <c r="B555" s="11">
        <v>41755.958333333336</v>
      </c>
      <c r="C555" s="10">
        <v>31.2</v>
      </c>
      <c r="D555" s="10">
        <v>7.54</v>
      </c>
      <c r="F555" s="10">
        <f t="shared" si="50"/>
        <v>31.2</v>
      </c>
      <c r="G555" s="17">
        <f t="shared" si="48"/>
        <v>235.24799999999999</v>
      </c>
      <c r="H555" s="17">
        <v>43.851823682710403</v>
      </c>
      <c r="I555" s="28">
        <f t="shared" si="49"/>
        <v>12856.483758677969</v>
      </c>
    </row>
    <row r="556" spans="1:9" x14ac:dyDescent="0.25">
      <c r="A556" s="28">
        <v>8.0184579901088604</v>
      </c>
      <c r="B556" s="16">
        <v>41756</v>
      </c>
      <c r="C556" s="10">
        <v>71.02</v>
      </c>
      <c r="D556" s="10">
        <v>6.15</v>
      </c>
      <c r="F556" s="10">
        <f t="shared" si="50"/>
        <v>71.02</v>
      </c>
      <c r="G556" s="17">
        <f t="shared" si="48"/>
        <v>436.77300000000002</v>
      </c>
      <c r="H556" s="17">
        <v>43.925558830685503</v>
      </c>
      <c r="I556" s="28">
        <f t="shared" si="49"/>
        <v>28516.572877166727</v>
      </c>
    </row>
    <row r="557" spans="1:9" x14ac:dyDescent="0.25">
      <c r="A557" s="28">
        <v>8.0184579901088604</v>
      </c>
      <c r="B557" s="11">
        <v>41756.041666666664</v>
      </c>
      <c r="C557" s="10">
        <v>90.11</v>
      </c>
      <c r="D557" s="10">
        <v>1.28</v>
      </c>
      <c r="F557" s="10">
        <f t="shared" si="50"/>
        <v>90.11</v>
      </c>
      <c r="G557" s="17">
        <f t="shared" si="48"/>
        <v>115.3408</v>
      </c>
      <c r="H557" s="17">
        <v>43.2455900016041</v>
      </c>
      <c r="I557" s="28">
        <f t="shared" si="49"/>
        <v>32171.664485161018</v>
      </c>
    </row>
    <row r="558" spans="1:9" x14ac:dyDescent="0.25">
      <c r="A558" s="28">
        <v>8.0184579901088604</v>
      </c>
      <c r="B558" s="11">
        <v>41756.083333333336</v>
      </c>
      <c r="C558" s="10">
        <v>76.81</v>
      </c>
      <c r="D558" s="10">
        <v>8.3699999999999992</v>
      </c>
      <c r="F558" s="10">
        <f t="shared" si="50"/>
        <v>76.81</v>
      </c>
      <c r="G558" s="17">
        <f t="shared" si="48"/>
        <v>642.89969999999994</v>
      </c>
      <c r="H558" s="17">
        <v>42.725913791946297</v>
      </c>
      <c r="I558" s="28">
        <f t="shared" si="49"/>
        <v>31469.858758675469</v>
      </c>
    </row>
    <row r="559" spans="1:9" x14ac:dyDescent="0.25">
      <c r="A559" s="28">
        <v>8.0184579901088604</v>
      </c>
      <c r="B559" s="11">
        <v>41756.125</v>
      </c>
      <c r="C559" s="10">
        <v>55.69</v>
      </c>
      <c r="D559" s="10">
        <v>5.92</v>
      </c>
      <c r="F559" s="10">
        <f t="shared" si="50"/>
        <v>55.69</v>
      </c>
      <c r="G559" s="17">
        <f t="shared" si="48"/>
        <v>329.6848</v>
      </c>
      <c r="H559" s="17">
        <v>42.506098703794301</v>
      </c>
      <c r="I559" s="28">
        <f t="shared" si="49"/>
        <v>21624.57391474424</v>
      </c>
    </row>
    <row r="560" spans="1:9" x14ac:dyDescent="0.25">
      <c r="A560" s="28">
        <v>8.0184579901088604</v>
      </c>
      <c r="B560" s="11">
        <v>41756.166666666664</v>
      </c>
      <c r="C560" s="10">
        <v>99.98</v>
      </c>
      <c r="D560" s="10">
        <v>1.06</v>
      </c>
      <c r="F560" s="10">
        <f t="shared" si="50"/>
        <v>99.98</v>
      </c>
      <c r="G560" s="17">
        <f t="shared" si="48"/>
        <v>105.97880000000001</v>
      </c>
      <c r="H560" s="17">
        <v>42.518860945862897</v>
      </c>
      <c r="I560" s="28">
        <f t="shared" si="49"/>
        <v>34936.537869804713</v>
      </c>
    </row>
    <row r="561" spans="1:9" x14ac:dyDescent="0.25">
      <c r="A561" s="28">
        <v>8.0184579901088604</v>
      </c>
      <c r="B561" s="11">
        <v>41756.208333333336</v>
      </c>
      <c r="C561" s="10">
        <v>12.88</v>
      </c>
      <c r="D561" s="10">
        <v>8.7200000000000006</v>
      </c>
      <c r="F561" s="10">
        <f t="shared" si="50"/>
        <v>12.88</v>
      </c>
      <c r="G561" s="17">
        <f t="shared" si="48"/>
        <v>112.31360000000001</v>
      </c>
      <c r="H561" s="17">
        <v>42.592391870109601</v>
      </c>
      <c r="I561" s="28">
        <f t="shared" si="49"/>
        <v>5299.4278105423073</v>
      </c>
    </row>
    <row r="562" spans="1:9" x14ac:dyDescent="0.25">
      <c r="A562" s="28">
        <v>8.0184579901088604</v>
      </c>
      <c r="B562" s="11">
        <v>41756.25</v>
      </c>
      <c r="C562" s="10">
        <v>62.19</v>
      </c>
      <c r="D562" s="10">
        <v>0.47</v>
      </c>
      <c r="F562" s="10">
        <f t="shared" si="50"/>
        <v>62.19</v>
      </c>
      <c r="G562" s="17">
        <f t="shared" si="48"/>
        <v>29.229299999999999</v>
      </c>
      <c r="H562" s="17">
        <v>42.1113092945657</v>
      </c>
      <c r="I562" s="28">
        <f t="shared" si="49"/>
        <v>21233.932187574072</v>
      </c>
    </row>
    <row r="563" spans="1:9" x14ac:dyDescent="0.25">
      <c r="A563" s="28">
        <v>8.0184579901088604</v>
      </c>
      <c r="B563" s="11">
        <v>41756.291666666664</v>
      </c>
      <c r="C563" s="10">
        <v>77.739999999999995</v>
      </c>
      <c r="D563" s="10">
        <v>9.93</v>
      </c>
      <c r="F563" s="10">
        <f t="shared" si="50"/>
        <v>77.739999999999995</v>
      </c>
      <c r="G563" s="17">
        <f t="shared" si="48"/>
        <v>771.95819999999992</v>
      </c>
      <c r="H563" s="17">
        <v>41.797350653500601</v>
      </c>
      <c r="I563" s="28">
        <f t="shared" si="49"/>
        <v>32244.498743148295</v>
      </c>
    </row>
    <row r="564" spans="1:9" x14ac:dyDescent="0.25">
      <c r="A564" s="28">
        <v>8.0184579901088604</v>
      </c>
      <c r="B564" s="11">
        <v>41756.333333333336</v>
      </c>
      <c r="C564" s="10">
        <v>74.94</v>
      </c>
      <c r="D564" s="10">
        <v>6.84</v>
      </c>
      <c r="F564" s="10">
        <f t="shared" si="50"/>
        <v>74.94</v>
      </c>
      <c r="G564" s="17">
        <f t="shared" si="48"/>
        <v>512.58960000000002</v>
      </c>
      <c r="H564" s="17">
        <v>42.403272406512301</v>
      </c>
      <c r="I564" s="28">
        <f t="shared" si="49"/>
        <v>29590.442024867705</v>
      </c>
    </row>
    <row r="565" spans="1:9" x14ac:dyDescent="0.25">
      <c r="A565" s="28">
        <v>8.0184579901088604</v>
      </c>
      <c r="B565" s="11">
        <v>41756.375</v>
      </c>
      <c r="C565" s="10">
        <v>63.54</v>
      </c>
      <c r="D565" s="10">
        <v>2.4300000000000002</v>
      </c>
      <c r="F565" s="10">
        <f t="shared" si="50"/>
        <v>63.54</v>
      </c>
      <c r="G565" s="17">
        <f t="shared" si="48"/>
        <v>154.40220000000002</v>
      </c>
      <c r="H565" s="17">
        <v>43.132183484993398</v>
      </c>
      <c r="I565" s="28">
        <f t="shared" si="49"/>
        <v>23213.605380633737</v>
      </c>
    </row>
    <row r="566" spans="1:9" x14ac:dyDescent="0.25">
      <c r="A566" s="28">
        <v>8.0184579901088604</v>
      </c>
      <c r="B566" s="11">
        <v>41756.416666666664</v>
      </c>
      <c r="C566" s="10">
        <v>73.03</v>
      </c>
      <c r="D566" s="10">
        <v>0.3</v>
      </c>
      <c r="F566" s="10">
        <f t="shared" si="50"/>
        <v>73.03</v>
      </c>
      <c r="G566" s="17">
        <f t="shared" si="48"/>
        <v>21.908999999999999</v>
      </c>
      <c r="H566" s="17">
        <v>43.736680878216397</v>
      </c>
      <c r="I566" s="28">
        <f t="shared" si="49"/>
        <v>25787.351310413382</v>
      </c>
    </row>
    <row r="567" spans="1:9" x14ac:dyDescent="0.25">
      <c r="A567" s="28">
        <v>8.0184579901088604</v>
      </c>
      <c r="B567" s="11">
        <v>41756.458333333336</v>
      </c>
      <c r="C567" s="10">
        <v>99.48</v>
      </c>
      <c r="D567" s="10">
        <v>1.95</v>
      </c>
      <c r="F567" s="10">
        <f t="shared" si="50"/>
        <v>99.48</v>
      </c>
      <c r="G567" s="17">
        <f t="shared" si="48"/>
        <v>193.98599999999999</v>
      </c>
      <c r="H567" s="17">
        <v>44.062368979713803</v>
      </c>
      <c r="I567" s="28">
        <f t="shared" si="49"/>
        <v>36702.971680123934</v>
      </c>
    </row>
    <row r="568" spans="1:9" x14ac:dyDescent="0.25">
      <c r="A568" s="28">
        <v>8.0184579901088604</v>
      </c>
      <c r="B568" s="11">
        <v>41756.5</v>
      </c>
      <c r="C568" s="10">
        <v>66.11</v>
      </c>
      <c r="D568" s="10">
        <v>5.01</v>
      </c>
      <c r="F568" s="10">
        <f t="shared" si="50"/>
        <v>66.11</v>
      </c>
      <c r="G568" s="17">
        <f t="shared" si="48"/>
        <v>331.21109999999999</v>
      </c>
      <c r="H568" s="17">
        <v>43.657063698815499</v>
      </c>
      <c r="I568" s="28">
        <f t="shared" si="49"/>
        <v>25798.423009514459</v>
      </c>
    </row>
    <row r="569" spans="1:9" x14ac:dyDescent="0.25">
      <c r="A569" s="28">
        <v>8.0184579901088604</v>
      </c>
      <c r="B569" s="11">
        <v>41756.541666666664</v>
      </c>
      <c r="C569" s="10">
        <v>37.31</v>
      </c>
      <c r="D569" s="10">
        <v>9.3000000000000007</v>
      </c>
      <c r="F569" s="10">
        <f t="shared" si="50"/>
        <v>37.31</v>
      </c>
      <c r="G569" s="17">
        <f t="shared" si="48"/>
        <v>346.98300000000006</v>
      </c>
      <c r="H569" s="17">
        <v>42.813274044837399</v>
      </c>
      <c r="I569" s="28">
        <f t="shared" si="49"/>
        <v>15590.658760838911</v>
      </c>
    </row>
    <row r="570" spans="1:9" x14ac:dyDescent="0.25">
      <c r="A570" s="28">
        <v>8.0184579901088604</v>
      </c>
      <c r="B570" s="11">
        <v>41756.583333333336</v>
      </c>
      <c r="C570" s="10">
        <v>15.76</v>
      </c>
      <c r="D570" s="10">
        <v>8.74</v>
      </c>
      <c r="F570" s="10">
        <f t="shared" si="50"/>
        <v>15.76</v>
      </c>
      <c r="G570" s="17">
        <f t="shared" si="48"/>
        <v>137.7424</v>
      </c>
      <c r="H570" s="17">
        <v>42.142418272182702</v>
      </c>
      <c r="I570" s="28">
        <f t="shared" si="49"/>
        <v>6430.0568856061564</v>
      </c>
    </row>
    <row r="571" spans="1:9" x14ac:dyDescent="0.25">
      <c r="A571" s="28">
        <v>8.0184579901088604</v>
      </c>
      <c r="B571" s="11">
        <v>41756.625</v>
      </c>
      <c r="C571" s="10">
        <v>27.6</v>
      </c>
      <c r="D571" s="10">
        <v>3.24</v>
      </c>
      <c r="F571" s="10">
        <f t="shared" si="50"/>
        <v>27.6</v>
      </c>
      <c r="G571" s="17">
        <f t="shared" si="48"/>
        <v>89.424000000000007</v>
      </c>
      <c r="H571" s="17">
        <v>41.771216503529203</v>
      </c>
      <c r="I571" s="28">
        <f t="shared" si="49"/>
        <v>9961.4071418359217</v>
      </c>
    </row>
    <row r="572" spans="1:9" x14ac:dyDescent="0.25">
      <c r="A572" s="28">
        <v>8.0184579901088604</v>
      </c>
      <c r="B572" s="11">
        <v>41756.666666666664</v>
      </c>
      <c r="C572" s="10">
        <v>90.79</v>
      </c>
      <c r="D572" s="10">
        <v>8.7200000000000006</v>
      </c>
      <c r="F572" s="10">
        <f t="shared" si="50"/>
        <v>90.79</v>
      </c>
      <c r="G572" s="17">
        <f t="shared" si="48"/>
        <v>791.68880000000013</v>
      </c>
      <c r="H572" s="17">
        <v>41.900142610115303</v>
      </c>
      <c r="I572" s="28">
        <f t="shared" si="49"/>
        <v>36851.251262235914</v>
      </c>
    </row>
    <row r="573" spans="1:9" x14ac:dyDescent="0.25">
      <c r="A573" s="28">
        <v>8.0184579901088604</v>
      </c>
      <c r="B573" s="11">
        <v>41756.708333333336</v>
      </c>
      <c r="C573" s="10">
        <v>74.37</v>
      </c>
      <c r="D573" s="10">
        <v>4.13</v>
      </c>
      <c r="F573" s="10">
        <f t="shared" si="50"/>
        <v>74.37</v>
      </c>
      <c r="G573" s="17">
        <f t="shared" si="48"/>
        <v>307.1481</v>
      </c>
      <c r="H573" s="17">
        <v>42.743319615630497</v>
      </c>
      <c r="I573" s="28">
        <f t="shared" si="49"/>
        <v>27952.094215773133</v>
      </c>
    </row>
    <row r="574" spans="1:9" x14ac:dyDescent="0.25">
      <c r="A574" s="28">
        <v>8.0184579901088604</v>
      </c>
      <c r="B574" s="11">
        <v>41756.75</v>
      </c>
      <c r="C574" s="10">
        <v>70.209999999999994</v>
      </c>
      <c r="D574" s="10">
        <v>8.8699999999999992</v>
      </c>
      <c r="F574" s="10">
        <f t="shared" si="50"/>
        <v>70.209999999999994</v>
      </c>
      <c r="G574" s="17">
        <f t="shared" si="48"/>
        <v>622.76269999999988</v>
      </c>
      <c r="H574" s="17">
        <v>43.217319022298199</v>
      </c>
      <c r="I574" s="28">
        <f t="shared" si="49"/>
        <v>29323.907153512249</v>
      </c>
    </row>
    <row r="575" spans="1:9" x14ac:dyDescent="0.25">
      <c r="A575" s="28">
        <v>8.0184579901088604</v>
      </c>
      <c r="B575" s="11">
        <v>41756.791666666664</v>
      </c>
      <c r="C575" s="10">
        <v>6.15</v>
      </c>
      <c r="D575" s="10">
        <v>4.07</v>
      </c>
      <c r="F575" s="10">
        <f t="shared" si="50"/>
        <v>6.15</v>
      </c>
      <c r="G575" s="17">
        <f t="shared" si="48"/>
        <v>25.030500000000004</v>
      </c>
      <c r="H575" s="17">
        <v>43.8202072822641</v>
      </c>
      <c r="I575" s="28">
        <f t="shared" si="49"/>
        <v>2361.6345336672071</v>
      </c>
    </row>
    <row r="576" spans="1:9" x14ac:dyDescent="0.25">
      <c r="A576" s="28">
        <v>8.0184579901088604</v>
      </c>
      <c r="B576" s="11">
        <v>41756.833333333336</v>
      </c>
      <c r="C576" s="10">
        <v>22.91</v>
      </c>
      <c r="D576" s="10">
        <v>8.2200000000000006</v>
      </c>
      <c r="F576" s="10">
        <f t="shared" si="50"/>
        <v>22.91</v>
      </c>
      <c r="G576" s="17">
        <f t="shared" si="48"/>
        <v>188.32020000000003</v>
      </c>
      <c r="H576" s="17">
        <v>44.683106273322501</v>
      </c>
      <c r="I576" s="28">
        <f t="shared" si="49"/>
        <v>9718.4525894068211</v>
      </c>
    </row>
    <row r="577" spans="1:9" x14ac:dyDescent="0.25">
      <c r="A577" s="28">
        <v>8.0184579901088604</v>
      </c>
      <c r="B577" s="11">
        <v>41756.875</v>
      </c>
      <c r="C577" s="10">
        <v>96.19</v>
      </c>
      <c r="D577" s="10">
        <v>1.83</v>
      </c>
      <c r="F577" s="10">
        <f t="shared" si="50"/>
        <v>96.19</v>
      </c>
      <c r="G577" s="17">
        <f t="shared" si="48"/>
        <v>176.02770000000001</v>
      </c>
      <c r="H577" s="17">
        <v>44.802064518554602</v>
      </c>
      <c r="I577" s="28">
        <f t="shared" si="49"/>
        <v>35967.10030963477</v>
      </c>
    </row>
    <row r="578" spans="1:9" x14ac:dyDescent="0.25">
      <c r="A578" s="28">
        <v>8.0184579901088604</v>
      </c>
      <c r="B578" s="11">
        <v>41756.916666666664</v>
      </c>
      <c r="C578" s="10">
        <v>27.65</v>
      </c>
      <c r="D578" s="10">
        <v>9.41</v>
      </c>
      <c r="F578" s="10">
        <f t="shared" si="50"/>
        <v>27.65</v>
      </c>
      <c r="G578" s="17">
        <f t="shared" si="48"/>
        <v>260.18649999999997</v>
      </c>
      <c r="H578" s="17">
        <v>44.626368674647601</v>
      </c>
      <c r="I578" s="28">
        <f t="shared" si="49"/>
        <v>11980.422937105001</v>
      </c>
    </row>
    <row r="579" spans="1:9" x14ac:dyDescent="0.25">
      <c r="A579" s="28">
        <v>8.0184579901088604</v>
      </c>
      <c r="B579" s="11">
        <v>41756.958333333336</v>
      </c>
      <c r="C579" s="10">
        <v>46.14</v>
      </c>
      <c r="D579" s="10">
        <v>9.5299999999999994</v>
      </c>
      <c r="F579" s="10">
        <f t="shared" si="50"/>
        <v>46.14</v>
      </c>
      <c r="G579" s="17">
        <f t="shared" si="48"/>
        <v>439.71419999999995</v>
      </c>
      <c r="H579" s="17">
        <v>43.914278154159703</v>
      </c>
      <c r="I579" s="28">
        <f t="shared" si="49"/>
        <v>19772.867860664541</v>
      </c>
    </row>
    <row r="580" spans="1:9" x14ac:dyDescent="0.25">
      <c r="A580" s="28">
        <v>8.0187771097403608</v>
      </c>
      <c r="B580" s="16">
        <v>41757</v>
      </c>
      <c r="C580" s="10">
        <v>45.84</v>
      </c>
      <c r="D580" s="10">
        <v>4.1100000000000003</v>
      </c>
      <c r="F580" s="10">
        <f t="shared" si="50"/>
        <v>45.84</v>
      </c>
      <c r="G580" s="17">
        <f t="shared" si="48"/>
        <v>188.40240000000003</v>
      </c>
      <c r="H580" s="17">
        <v>43.562743400627198</v>
      </c>
      <c r="I580" s="28">
        <f t="shared" si="49"/>
        <v>17523.582426249544</v>
      </c>
    </row>
    <row r="581" spans="1:9" x14ac:dyDescent="0.25">
      <c r="A581" s="28">
        <v>8.0187771097403608</v>
      </c>
      <c r="B581" s="11">
        <v>41757.041666666664</v>
      </c>
      <c r="C581" s="10">
        <v>2.88</v>
      </c>
      <c r="D581" s="10">
        <v>2.36</v>
      </c>
      <c r="F581" s="10">
        <f t="shared" si="50"/>
        <v>2.88</v>
      </c>
      <c r="G581" s="17">
        <f t="shared" ref="G581:G644" si="51">C581*D581</f>
        <v>6.7967999999999993</v>
      </c>
      <c r="H581" s="17">
        <v>42.993204317860901</v>
      </c>
      <c r="I581" s="28">
        <f t="shared" ref="I581:I644" si="52">C581*(D581+H581)*A581</f>
        <v>1047.390441515829</v>
      </c>
    </row>
    <row r="582" spans="1:9" x14ac:dyDescent="0.25">
      <c r="A582" s="28">
        <v>8.0187771097403608</v>
      </c>
      <c r="B582" s="11">
        <v>41757.083333333336</v>
      </c>
      <c r="C582" s="10">
        <v>6.44</v>
      </c>
      <c r="D582" s="10">
        <v>7.24</v>
      </c>
      <c r="F582" s="10">
        <f t="shared" si="50"/>
        <v>6.44</v>
      </c>
      <c r="G582" s="17">
        <f t="shared" si="51"/>
        <v>46.625600000000006</v>
      </c>
      <c r="H582" s="17">
        <v>42.715937493700899</v>
      </c>
      <c r="I582" s="28">
        <f t="shared" si="52"/>
        <v>2579.7708007715023</v>
      </c>
    </row>
    <row r="583" spans="1:9" x14ac:dyDescent="0.25">
      <c r="A583" s="28">
        <v>8.0187771097403608</v>
      </c>
      <c r="B583" s="11">
        <v>41757.125</v>
      </c>
      <c r="C583" s="10">
        <v>66.16</v>
      </c>
      <c r="D583" s="10">
        <v>9.74</v>
      </c>
      <c r="F583" s="10">
        <f t="shared" si="50"/>
        <v>66.16</v>
      </c>
      <c r="G583" s="17">
        <f t="shared" si="51"/>
        <v>644.39839999999992</v>
      </c>
      <c r="H583" s="17">
        <v>42.7200521562945</v>
      </c>
      <c r="I583" s="28">
        <f t="shared" si="52"/>
        <v>27831.227191305938</v>
      </c>
    </row>
    <row r="584" spans="1:9" x14ac:dyDescent="0.25">
      <c r="A584" s="28">
        <v>8.0187771097403608</v>
      </c>
      <c r="B584" s="11">
        <v>41757.166666666664</v>
      </c>
      <c r="C584" s="10">
        <v>33.119999999999997</v>
      </c>
      <c r="D584" s="10">
        <v>3.82</v>
      </c>
      <c r="F584" s="10">
        <f t="shared" si="50"/>
        <v>33.119999999999997</v>
      </c>
      <c r="G584" s="17">
        <f t="shared" si="51"/>
        <v>126.51839999999999</v>
      </c>
      <c r="H584" s="17">
        <v>43.162455576803801</v>
      </c>
      <c r="I584" s="28">
        <f t="shared" si="52"/>
        <v>12477.689718896672</v>
      </c>
    </row>
    <row r="585" spans="1:9" x14ac:dyDescent="0.25">
      <c r="A585" s="28">
        <v>8.0187771097403608</v>
      </c>
      <c r="B585" s="11">
        <v>41757.208333333336</v>
      </c>
      <c r="C585" s="10">
        <v>66.38</v>
      </c>
      <c r="D585" s="10">
        <v>3.56</v>
      </c>
      <c r="F585" s="10">
        <f t="shared" si="50"/>
        <v>66.38</v>
      </c>
      <c r="G585" s="17">
        <f t="shared" si="51"/>
        <v>236.31279999999998</v>
      </c>
      <c r="H585" s="17">
        <v>43.708781418935502</v>
      </c>
      <c r="I585" s="28">
        <f t="shared" si="52"/>
        <v>25160.530654063754</v>
      </c>
    </row>
    <row r="586" spans="1:9" x14ac:dyDescent="0.25">
      <c r="A586" s="28">
        <v>8.0187771097403608</v>
      </c>
      <c r="B586" s="11">
        <v>41757.25</v>
      </c>
      <c r="C586" s="10">
        <v>0.16</v>
      </c>
      <c r="D586" s="10">
        <v>8.16</v>
      </c>
      <c r="F586" s="10">
        <f t="shared" si="50"/>
        <v>0.16</v>
      </c>
      <c r="G586" s="17">
        <f t="shared" si="51"/>
        <v>1.3056000000000001</v>
      </c>
      <c r="H586" s="17">
        <v>44.531249458597799</v>
      </c>
      <c r="I586" s="28">
        <f t="shared" si="52"/>
        <v>67.603101606755715</v>
      </c>
    </row>
    <row r="587" spans="1:9" x14ac:dyDescent="0.25">
      <c r="A587" s="28">
        <v>8.0187771097403608</v>
      </c>
      <c r="B587" s="11">
        <v>41757.291666666664</v>
      </c>
      <c r="C587" s="10">
        <v>39.68</v>
      </c>
      <c r="D587" s="10">
        <v>9.99</v>
      </c>
      <c r="F587" s="10">
        <f t="shared" si="50"/>
        <v>39.68</v>
      </c>
      <c r="G587" s="17">
        <f t="shared" si="51"/>
        <v>396.40320000000003</v>
      </c>
      <c r="H587" s="17">
        <v>45.562945008771102</v>
      </c>
      <c r="I587" s="28">
        <f t="shared" si="52"/>
        <v>17676.118013779153</v>
      </c>
    </row>
    <row r="588" spans="1:9" x14ac:dyDescent="0.25">
      <c r="A588" s="28">
        <v>8.0187771097403608</v>
      </c>
      <c r="B588" s="11">
        <v>41757.333333333336</v>
      </c>
      <c r="C588" s="10">
        <v>68.510000000000005</v>
      </c>
      <c r="D588" s="10">
        <v>9.3699999999999992</v>
      </c>
      <c r="E588" s="10">
        <f t="shared" ref="E588:E599" si="53">C588</f>
        <v>68.510000000000005</v>
      </c>
      <c r="G588" s="17">
        <f t="shared" si="51"/>
        <v>641.93870000000004</v>
      </c>
      <c r="H588" s="17">
        <v>47.022765205317</v>
      </c>
      <c r="I588" s="28">
        <f t="shared" si="52"/>
        <v>30980.2915228079</v>
      </c>
    </row>
    <row r="589" spans="1:9" x14ac:dyDescent="0.25">
      <c r="A589" s="28">
        <v>8.0187771097403608</v>
      </c>
      <c r="B589" s="11">
        <v>41757.375</v>
      </c>
      <c r="C589" s="10">
        <v>94.32</v>
      </c>
      <c r="D589" s="10">
        <v>9.3699999999999992</v>
      </c>
      <c r="E589" s="10">
        <f t="shared" si="53"/>
        <v>94.32</v>
      </c>
      <c r="G589" s="17">
        <f t="shared" si="51"/>
        <v>883.77839999999981</v>
      </c>
      <c r="H589" s="17">
        <v>46.685529247276897</v>
      </c>
      <c r="I589" s="28">
        <f t="shared" si="52"/>
        <v>42396.537685766634</v>
      </c>
    </row>
    <row r="590" spans="1:9" x14ac:dyDescent="0.25">
      <c r="A590" s="28">
        <v>8.0187771097403608</v>
      </c>
      <c r="B590" s="11">
        <v>41757.416666666664</v>
      </c>
      <c r="C590" s="10">
        <v>86.07</v>
      </c>
      <c r="D590" s="10">
        <v>6.41</v>
      </c>
      <c r="E590" s="10">
        <f t="shared" si="53"/>
        <v>86.07</v>
      </c>
      <c r="G590" s="17">
        <f t="shared" si="51"/>
        <v>551.70870000000002</v>
      </c>
      <c r="H590" s="17">
        <v>46.521198502395997</v>
      </c>
      <c r="I590" s="28">
        <f t="shared" si="52"/>
        <v>36531.850576829667</v>
      </c>
    </row>
    <row r="591" spans="1:9" x14ac:dyDescent="0.25">
      <c r="A591" s="28">
        <v>8.0187771097403608</v>
      </c>
      <c r="B591" s="11">
        <v>41757.458333333336</v>
      </c>
      <c r="C591" s="10">
        <v>93.42</v>
      </c>
      <c r="D591" s="10">
        <v>8.1999999999999993</v>
      </c>
      <c r="E591" s="10">
        <f t="shared" si="53"/>
        <v>93.42</v>
      </c>
      <c r="G591" s="17">
        <f t="shared" si="51"/>
        <v>766.04399999999998</v>
      </c>
      <c r="H591" s="17">
        <v>46.244843011887099</v>
      </c>
      <c r="I591" s="28">
        <f t="shared" si="52"/>
        <v>40785.402708075475</v>
      </c>
    </row>
    <row r="592" spans="1:9" x14ac:dyDescent="0.25">
      <c r="A592" s="28">
        <v>8.0187771097403608</v>
      </c>
      <c r="B592" s="11">
        <v>41757.5</v>
      </c>
      <c r="C592" s="10">
        <v>83.07</v>
      </c>
      <c r="D592" s="10">
        <v>5.76</v>
      </c>
      <c r="E592" s="10">
        <f t="shared" si="53"/>
        <v>83.07</v>
      </c>
      <c r="G592" s="17">
        <f t="shared" si="51"/>
        <v>478.48319999999995</v>
      </c>
      <c r="H592" s="17">
        <v>45.542634357300699</v>
      </c>
      <c r="I592" s="28">
        <f t="shared" si="52"/>
        <v>34173.701281761045</v>
      </c>
    </row>
    <row r="593" spans="1:9" x14ac:dyDescent="0.25">
      <c r="A593" s="28">
        <v>8.0187771097403608</v>
      </c>
      <c r="B593" s="11">
        <v>41757.541666666664</v>
      </c>
      <c r="C593" s="10">
        <v>13.05</v>
      </c>
      <c r="D593" s="10">
        <v>3.94</v>
      </c>
      <c r="E593" s="10">
        <f t="shared" si="53"/>
        <v>13.05</v>
      </c>
      <c r="G593" s="17">
        <f t="shared" si="51"/>
        <v>51.417000000000002</v>
      </c>
      <c r="H593" s="17">
        <v>45.247392107462801</v>
      </c>
      <c r="I593" s="28">
        <f t="shared" si="52"/>
        <v>5147.2166776448603</v>
      </c>
    </row>
    <row r="594" spans="1:9" x14ac:dyDescent="0.25">
      <c r="A594" s="28">
        <v>8.0187771097403608</v>
      </c>
      <c r="B594" s="11">
        <v>41757.583333333336</v>
      </c>
      <c r="C594" s="10">
        <v>48.05</v>
      </c>
      <c r="D594" s="10">
        <v>0.42</v>
      </c>
      <c r="E594" s="10">
        <f t="shared" si="53"/>
        <v>48.05</v>
      </c>
      <c r="G594" s="17">
        <f t="shared" si="51"/>
        <v>20.180999999999997</v>
      </c>
      <c r="H594" s="17">
        <v>44.902044647466703</v>
      </c>
      <c r="I594" s="28">
        <f t="shared" si="52"/>
        <v>17462.685329624645</v>
      </c>
    </row>
    <row r="595" spans="1:9" x14ac:dyDescent="0.25">
      <c r="A595" s="28">
        <v>8.0187771097403608</v>
      </c>
      <c r="B595" s="11">
        <v>41757.625</v>
      </c>
      <c r="C595" s="10">
        <v>58.04</v>
      </c>
      <c r="D595" s="10">
        <v>3.56</v>
      </c>
      <c r="E595" s="10">
        <f t="shared" si="53"/>
        <v>58.04</v>
      </c>
      <c r="G595" s="17">
        <f t="shared" si="51"/>
        <v>206.6224</v>
      </c>
      <c r="H595" s="17">
        <v>44.580297811102902</v>
      </c>
      <c r="I595" s="28">
        <f t="shared" si="52"/>
        <v>22404.967505063596</v>
      </c>
    </row>
    <row r="596" spans="1:9" x14ac:dyDescent="0.25">
      <c r="A596" s="28">
        <v>8.0187771097403608</v>
      </c>
      <c r="B596" s="11">
        <v>41757.666666666664</v>
      </c>
      <c r="C596" s="10">
        <v>0.36</v>
      </c>
      <c r="D596" s="10">
        <v>1.42</v>
      </c>
      <c r="E596" s="10">
        <f t="shared" si="53"/>
        <v>0.36</v>
      </c>
      <c r="G596" s="17">
        <f t="shared" si="51"/>
        <v>0.51119999999999999</v>
      </c>
      <c r="H596" s="17">
        <v>44.223170875495398</v>
      </c>
      <c r="I596" s="28">
        <f t="shared" si="52"/>
        <v>131.76086897966053</v>
      </c>
    </row>
    <row r="597" spans="1:9" x14ac:dyDescent="0.25">
      <c r="A597" s="28">
        <v>8.0187771097403608</v>
      </c>
      <c r="B597" s="11">
        <v>41757.708333333336</v>
      </c>
      <c r="C597" s="10">
        <v>82.07</v>
      </c>
      <c r="D597" s="10">
        <v>3.49</v>
      </c>
      <c r="E597" s="10">
        <f t="shared" si="53"/>
        <v>82.07</v>
      </c>
      <c r="G597" s="17">
        <f t="shared" si="51"/>
        <v>286.42430000000002</v>
      </c>
      <c r="H597" s="17">
        <v>44.231377488145903</v>
      </c>
      <c r="I597" s="28">
        <f t="shared" si="52"/>
        <v>31405.488030933615</v>
      </c>
    </row>
    <row r="598" spans="1:9" x14ac:dyDescent="0.25">
      <c r="A598" s="28">
        <v>8.0187771097403608</v>
      </c>
      <c r="B598" s="11">
        <v>41757.75</v>
      </c>
      <c r="C598" s="10">
        <v>77.09</v>
      </c>
      <c r="D598" s="10">
        <v>3.26</v>
      </c>
      <c r="E598" s="10">
        <f t="shared" si="53"/>
        <v>77.09</v>
      </c>
      <c r="G598" s="17">
        <f t="shared" si="51"/>
        <v>251.3134</v>
      </c>
      <c r="H598" s="17">
        <v>44.252622249080503</v>
      </c>
      <c r="I598" s="28">
        <f t="shared" si="52"/>
        <v>29370.760215523704</v>
      </c>
    </row>
    <row r="599" spans="1:9" x14ac:dyDescent="0.25">
      <c r="A599" s="28">
        <v>8.0187771097403608</v>
      </c>
      <c r="B599" s="11">
        <v>41757.791666666664</v>
      </c>
      <c r="C599" s="10">
        <v>64</v>
      </c>
      <c r="D599" s="10">
        <v>1.4</v>
      </c>
      <c r="E599" s="10">
        <f t="shared" si="53"/>
        <v>64</v>
      </c>
      <c r="G599" s="17">
        <f t="shared" si="51"/>
        <v>89.6</v>
      </c>
      <c r="H599" s="17">
        <v>44.3848604507602</v>
      </c>
      <c r="I599" s="28">
        <f t="shared" si="52"/>
        <v>23496.869821133609</v>
      </c>
    </row>
    <row r="600" spans="1:9" x14ac:dyDescent="0.25">
      <c r="A600" s="28">
        <v>8.0187771097403608</v>
      </c>
      <c r="B600" s="11">
        <v>41757.833333333336</v>
      </c>
      <c r="C600" s="10">
        <v>63.88</v>
      </c>
      <c r="D600" s="10">
        <v>0.57999999999999996</v>
      </c>
      <c r="F600" s="10">
        <f t="shared" ref="F600:F611" si="54">C600</f>
        <v>63.88</v>
      </c>
      <c r="G600" s="17">
        <f t="shared" si="51"/>
        <v>37.050399999999996</v>
      </c>
      <c r="H600" s="17">
        <v>45.290634603284197</v>
      </c>
      <c r="I600" s="28">
        <f t="shared" si="52"/>
        <v>23496.750097657154</v>
      </c>
    </row>
    <row r="601" spans="1:9" x14ac:dyDescent="0.25">
      <c r="A601" s="28">
        <v>8.0187771097403608</v>
      </c>
      <c r="B601" s="11">
        <v>41757.875</v>
      </c>
      <c r="C601" s="10">
        <v>83.49</v>
      </c>
      <c r="D601" s="10">
        <v>4.32</v>
      </c>
      <c r="F601" s="10">
        <f t="shared" si="54"/>
        <v>83.49</v>
      </c>
      <c r="G601" s="17">
        <f t="shared" si="51"/>
        <v>360.67680000000001</v>
      </c>
      <c r="H601" s="17">
        <v>45.164197674239503</v>
      </c>
      <c r="I601" s="28">
        <f t="shared" si="52"/>
        <v>33129.06173142288</v>
      </c>
    </row>
    <row r="602" spans="1:9" x14ac:dyDescent="0.25">
      <c r="A602" s="28">
        <v>8.0187771097403608</v>
      </c>
      <c r="B602" s="11">
        <v>41757.916666666664</v>
      </c>
      <c r="C602" s="10">
        <v>57.85</v>
      </c>
      <c r="D602" s="10">
        <v>8.27</v>
      </c>
      <c r="F602" s="10">
        <f t="shared" si="54"/>
        <v>57.85</v>
      </c>
      <c r="G602" s="17">
        <f t="shared" si="51"/>
        <v>478.41949999999997</v>
      </c>
      <c r="H602" s="17">
        <v>44.614305629326303</v>
      </c>
      <c r="I602" s="28">
        <f t="shared" si="52"/>
        <v>24532.30252889065</v>
      </c>
    </row>
    <row r="603" spans="1:9" x14ac:dyDescent="0.25">
      <c r="A603" s="28">
        <v>8.0187771097403608</v>
      </c>
      <c r="B603" s="11">
        <v>41757.958333333336</v>
      </c>
      <c r="C603" s="10">
        <v>67.98</v>
      </c>
      <c r="D603" s="10">
        <v>1.06</v>
      </c>
      <c r="F603" s="10">
        <f t="shared" si="54"/>
        <v>67.98</v>
      </c>
      <c r="G603" s="17">
        <f t="shared" si="51"/>
        <v>72.058800000000005</v>
      </c>
      <c r="H603" s="17">
        <v>43.719246155504401</v>
      </c>
      <c r="I603" s="28">
        <f t="shared" si="52"/>
        <v>24409.904500415505</v>
      </c>
    </row>
    <row r="604" spans="1:9" x14ac:dyDescent="0.25">
      <c r="A604" s="28">
        <v>8.0190963849994201</v>
      </c>
      <c r="B604" s="16">
        <v>41758</v>
      </c>
      <c r="C604" s="10">
        <v>12.68</v>
      </c>
      <c r="D604" s="10">
        <v>4.71</v>
      </c>
      <c r="F604" s="10">
        <f t="shared" si="54"/>
        <v>12.68</v>
      </c>
      <c r="G604" s="17">
        <f t="shared" si="51"/>
        <v>59.722799999999999</v>
      </c>
      <c r="H604" s="17">
        <v>43.546194969595199</v>
      </c>
      <c r="I604" s="28">
        <f t="shared" si="52"/>
        <v>4906.7932770855623</v>
      </c>
    </row>
    <row r="605" spans="1:9" x14ac:dyDescent="0.25">
      <c r="A605" s="28">
        <v>8.0190963849994201</v>
      </c>
      <c r="B605" s="11">
        <v>41758.041666666664</v>
      </c>
      <c r="C605" s="10">
        <v>57.35</v>
      </c>
      <c r="D605" s="10">
        <v>1.3</v>
      </c>
      <c r="F605" s="10">
        <f t="shared" si="54"/>
        <v>57.35</v>
      </c>
      <c r="G605" s="17">
        <f t="shared" si="51"/>
        <v>74.555000000000007</v>
      </c>
      <c r="H605" s="17">
        <v>43.214142497856599</v>
      </c>
      <c r="I605" s="28">
        <f t="shared" si="52"/>
        <v>20471.839473311989</v>
      </c>
    </row>
    <row r="606" spans="1:9" x14ac:dyDescent="0.25">
      <c r="A606" s="28">
        <v>8.0190963849994201</v>
      </c>
      <c r="B606" s="11">
        <v>41758.083333333336</v>
      </c>
      <c r="C606" s="10">
        <v>71.63</v>
      </c>
      <c r="D606" s="10">
        <v>5.49</v>
      </c>
      <c r="F606" s="10">
        <f t="shared" si="54"/>
        <v>71.63</v>
      </c>
      <c r="G606" s="17">
        <f t="shared" si="51"/>
        <v>393.24869999999999</v>
      </c>
      <c r="H606" s="17">
        <v>42.9633029375684</v>
      </c>
      <c r="I606" s="28">
        <f t="shared" si="52"/>
        <v>27831.958731433093</v>
      </c>
    </row>
    <row r="607" spans="1:9" x14ac:dyDescent="0.25">
      <c r="A607" s="28">
        <v>8.0190963849994201</v>
      </c>
      <c r="B607" s="11">
        <v>41758.125</v>
      </c>
      <c r="C607" s="10">
        <v>48.29</v>
      </c>
      <c r="D607" s="10">
        <v>4.04</v>
      </c>
      <c r="F607" s="10">
        <f t="shared" si="54"/>
        <v>48.29</v>
      </c>
      <c r="G607" s="17">
        <f t="shared" si="51"/>
        <v>195.0916</v>
      </c>
      <c r="H607" s="17">
        <v>43.045974461558004</v>
      </c>
      <c r="I607" s="28">
        <f t="shared" si="52"/>
        <v>18233.674664865797</v>
      </c>
    </row>
    <row r="608" spans="1:9" x14ac:dyDescent="0.25">
      <c r="A608" s="28">
        <v>8.0190963849994201</v>
      </c>
      <c r="B608" s="11">
        <v>41758.166666666664</v>
      </c>
      <c r="C608" s="10">
        <v>58.38</v>
      </c>
      <c r="D608" s="10">
        <v>0.93</v>
      </c>
      <c r="F608" s="10">
        <f t="shared" si="54"/>
        <v>58.38</v>
      </c>
      <c r="G608" s="17">
        <f t="shared" si="51"/>
        <v>54.293400000000005</v>
      </c>
      <c r="H608" s="17">
        <v>43.400111887982597</v>
      </c>
      <c r="I608" s="28">
        <f t="shared" si="52"/>
        <v>20753.356746472648</v>
      </c>
    </row>
    <row r="609" spans="1:9" x14ac:dyDescent="0.25">
      <c r="A609" s="28">
        <v>8.0190963849994201</v>
      </c>
      <c r="B609" s="11">
        <v>41758.208333333336</v>
      </c>
      <c r="C609" s="10">
        <v>19.420000000000002</v>
      </c>
      <c r="D609" s="10">
        <v>5.37</v>
      </c>
      <c r="F609" s="10">
        <f t="shared" si="54"/>
        <v>19.420000000000002</v>
      </c>
      <c r="G609" s="17">
        <f t="shared" si="51"/>
        <v>104.28540000000001</v>
      </c>
      <c r="H609" s="17">
        <v>44.002755465053902</v>
      </c>
      <c r="I609" s="28">
        <f t="shared" si="52"/>
        <v>7688.8612641224636</v>
      </c>
    </row>
    <row r="610" spans="1:9" x14ac:dyDescent="0.25">
      <c r="A610" s="28">
        <v>8.0190963849994201</v>
      </c>
      <c r="B610" s="11">
        <v>41758.25</v>
      </c>
      <c r="C610" s="10">
        <v>13</v>
      </c>
      <c r="D610" s="10">
        <v>3.4</v>
      </c>
      <c r="F610" s="10">
        <f t="shared" si="54"/>
        <v>13</v>
      </c>
      <c r="G610" s="17">
        <f t="shared" si="51"/>
        <v>44.199999999999996</v>
      </c>
      <c r="H610" s="17">
        <v>44.9531863147716</v>
      </c>
      <c r="I610" s="28">
        <f t="shared" si="52"/>
        <v>5040.7352005398488</v>
      </c>
    </row>
    <row r="611" spans="1:9" x14ac:dyDescent="0.25">
      <c r="A611" s="28">
        <v>8.0190963849994201</v>
      </c>
      <c r="B611" s="11">
        <v>41758.291666666664</v>
      </c>
      <c r="C611" s="10">
        <v>40.4</v>
      </c>
      <c r="D611" s="10">
        <v>9.42</v>
      </c>
      <c r="F611" s="10">
        <f t="shared" si="54"/>
        <v>40.4</v>
      </c>
      <c r="G611" s="17">
        <f t="shared" si="51"/>
        <v>380.56799999999998</v>
      </c>
      <c r="H611" s="17">
        <v>46.508733380484003</v>
      </c>
      <c r="I611" s="28">
        <f t="shared" si="52"/>
        <v>18119.315308229041</v>
      </c>
    </row>
    <row r="612" spans="1:9" x14ac:dyDescent="0.25">
      <c r="A612" s="28">
        <v>8.0190963849994201</v>
      </c>
      <c r="B612" s="11">
        <v>41758.333333333336</v>
      </c>
      <c r="C612" s="10">
        <v>3.29</v>
      </c>
      <c r="D612" s="10">
        <v>0.09</v>
      </c>
      <c r="E612" s="10">
        <f t="shared" ref="E612:E623" si="55">C612</f>
        <v>3.29</v>
      </c>
      <c r="G612" s="17">
        <f t="shared" si="51"/>
        <v>0.29609999999999997</v>
      </c>
      <c r="H612" s="17">
        <v>47.913466412479004</v>
      </c>
      <c r="I612" s="28">
        <f t="shared" si="52"/>
        <v>1266.4671548802223</v>
      </c>
    </row>
    <row r="613" spans="1:9" x14ac:dyDescent="0.25">
      <c r="A613" s="28">
        <v>8.0190963849994201</v>
      </c>
      <c r="B613" s="11">
        <v>41758.375</v>
      </c>
      <c r="C613" s="10">
        <v>27.8</v>
      </c>
      <c r="D613" s="10">
        <v>8.9499999999999993</v>
      </c>
      <c r="E613" s="10">
        <f t="shared" si="55"/>
        <v>27.8</v>
      </c>
      <c r="G613" s="17">
        <f t="shared" si="51"/>
        <v>248.80999999999997</v>
      </c>
      <c r="H613" s="17">
        <v>47.579043420243202</v>
      </c>
      <c r="I613" s="28">
        <f t="shared" si="52"/>
        <v>12602.069367137179</v>
      </c>
    </row>
    <row r="614" spans="1:9" x14ac:dyDescent="0.25">
      <c r="A614" s="28">
        <v>8.0190963849994201</v>
      </c>
      <c r="B614" s="11">
        <v>41758.416666666664</v>
      </c>
      <c r="C614" s="10">
        <v>31.12</v>
      </c>
      <c r="D614" s="10">
        <v>9.2799999999999994</v>
      </c>
      <c r="E614" s="10">
        <f t="shared" si="55"/>
        <v>31.12</v>
      </c>
      <c r="G614" s="17">
        <f t="shared" si="51"/>
        <v>288.79359999999997</v>
      </c>
      <c r="H614" s="17">
        <v>47.192931335591503</v>
      </c>
      <c r="I614" s="28">
        <f t="shared" si="52"/>
        <v>14093.06169077326</v>
      </c>
    </row>
    <row r="615" spans="1:9" x14ac:dyDescent="0.25">
      <c r="A615" s="28">
        <v>8.0190963849994201</v>
      </c>
      <c r="B615" s="11">
        <v>41758.458333333336</v>
      </c>
      <c r="C615" s="10">
        <v>10.06</v>
      </c>
      <c r="D615" s="10">
        <v>2.13</v>
      </c>
      <c r="E615" s="10">
        <f t="shared" si="55"/>
        <v>10.06</v>
      </c>
      <c r="G615" s="17">
        <f t="shared" si="51"/>
        <v>21.427800000000001</v>
      </c>
      <c r="H615" s="17">
        <v>46.498937738093602</v>
      </c>
      <c r="I615" s="28">
        <f t="shared" si="52"/>
        <v>3922.9989965483978</v>
      </c>
    </row>
    <row r="616" spans="1:9" x14ac:dyDescent="0.25">
      <c r="A616" s="28">
        <v>8.0190963849994201</v>
      </c>
      <c r="B616" s="11">
        <v>41758.5</v>
      </c>
      <c r="C616" s="10">
        <v>8.27</v>
      </c>
      <c r="D616" s="10">
        <v>9.4499999999999993</v>
      </c>
      <c r="E616" s="10">
        <f t="shared" si="55"/>
        <v>8.27</v>
      </c>
      <c r="G616" s="17">
        <f t="shared" si="51"/>
        <v>78.151499999999984</v>
      </c>
      <c r="H616" s="17">
        <v>45.957018289140301</v>
      </c>
      <c r="I616" s="28">
        <f t="shared" si="52"/>
        <v>3674.4785999461646</v>
      </c>
    </row>
    <row r="617" spans="1:9" x14ac:dyDescent="0.25">
      <c r="A617" s="28">
        <v>8.0190963849994201</v>
      </c>
      <c r="B617" s="11">
        <v>41758.541666666664</v>
      </c>
      <c r="C617" s="10">
        <v>75.010000000000005</v>
      </c>
      <c r="D617" s="10">
        <v>3.04</v>
      </c>
      <c r="E617" s="10">
        <f t="shared" si="55"/>
        <v>75.010000000000005</v>
      </c>
      <c r="G617" s="17">
        <f t="shared" si="51"/>
        <v>228.03040000000001</v>
      </c>
      <c r="H617" s="17">
        <v>45.679690359427099</v>
      </c>
      <c r="I617" s="28">
        <f t="shared" si="52"/>
        <v>29305.498841896369</v>
      </c>
    </row>
    <row r="618" spans="1:9" x14ac:dyDescent="0.25">
      <c r="A618" s="28">
        <v>8.0190963849994201</v>
      </c>
      <c r="B618" s="11">
        <v>41758.583333333336</v>
      </c>
      <c r="C618" s="10">
        <v>92.48</v>
      </c>
      <c r="D618" s="10">
        <v>4.08</v>
      </c>
      <c r="E618" s="10">
        <f t="shared" si="55"/>
        <v>92.48</v>
      </c>
      <c r="G618" s="17">
        <f t="shared" si="51"/>
        <v>377.3184</v>
      </c>
      <c r="H618" s="17">
        <v>45.375951384485802</v>
      </c>
      <c r="I618" s="28">
        <f t="shared" si="52"/>
        <v>36676.831948354156</v>
      </c>
    </row>
    <row r="619" spans="1:9" x14ac:dyDescent="0.25">
      <c r="A619" s="28">
        <v>8.0190963849994201</v>
      </c>
      <c r="B619" s="11">
        <v>41758.625</v>
      </c>
      <c r="C619" s="10">
        <v>91.08</v>
      </c>
      <c r="D619" s="10">
        <v>4.22</v>
      </c>
      <c r="E619" s="10">
        <f t="shared" si="55"/>
        <v>91.08</v>
      </c>
      <c r="G619" s="17">
        <f t="shared" si="51"/>
        <v>384.35759999999999</v>
      </c>
      <c r="H619" s="17">
        <v>45.096279103924097</v>
      </c>
      <c r="I619" s="28">
        <f t="shared" si="52"/>
        <v>36019.589348673624</v>
      </c>
    </row>
    <row r="620" spans="1:9" x14ac:dyDescent="0.25">
      <c r="A620" s="28">
        <v>8.0190963849994201</v>
      </c>
      <c r="B620" s="11">
        <v>41758.666666666664</v>
      </c>
      <c r="C620" s="10">
        <v>15.51</v>
      </c>
      <c r="D620" s="10">
        <v>0.13</v>
      </c>
      <c r="E620" s="10">
        <f t="shared" si="55"/>
        <v>15.51</v>
      </c>
      <c r="G620" s="17">
        <f t="shared" si="51"/>
        <v>2.0163000000000002</v>
      </c>
      <c r="H620" s="17">
        <v>44.718314450820699</v>
      </c>
      <c r="I620" s="28">
        <f t="shared" si="52"/>
        <v>5578.0622519942081</v>
      </c>
    </row>
    <row r="621" spans="1:9" x14ac:dyDescent="0.25">
      <c r="A621" s="28">
        <v>8.0190963849994201</v>
      </c>
      <c r="B621" s="11">
        <v>41758.708333333336</v>
      </c>
      <c r="C621" s="10">
        <v>17.34</v>
      </c>
      <c r="D621" s="10">
        <v>5.37</v>
      </c>
      <c r="E621" s="10">
        <f t="shared" si="55"/>
        <v>17.34</v>
      </c>
      <c r="G621" s="17">
        <f t="shared" si="51"/>
        <v>93.115800000000007</v>
      </c>
      <c r="H621" s="17">
        <v>44.656058856057903</v>
      </c>
      <c r="I621" s="28">
        <f t="shared" si="52"/>
        <v>6956.1800792101458</v>
      </c>
    </row>
    <row r="622" spans="1:9" x14ac:dyDescent="0.25">
      <c r="A622" s="28">
        <v>8.0190963849994201</v>
      </c>
      <c r="B622" s="11">
        <v>41758.75</v>
      </c>
      <c r="C622" s="10">
        <v>30.11</v>
      </c>
      <c r="D622" s="10">
        <v>2.4500000000000002</v>
      </c>
      <c r="E622" s="10">
        <f t="shared" si="55"/>
        <v>30.11</v>
      </c>
      <c r="G622" s="17">
        <f t="shared" si="51"/>
        <v>73.769500000000008</v>
      </c>
      <c r="H622" s="17">
        <v>44.631915446115002</v>
      </c>
      <c r="I622" s="28">
        <f t="shared" si="52"/>
        <v>11368.163524558482</v>
      </c>
    </row>
    <row r="623" spans="1:9" x14ac:dyDescent="0.25">
      <c r="A623" s="28">
        <v>8.0190963849994201</v>
      </c>
      <c r="B623" s="11">
        <v>41758.791666666664</v>
      </c>
      <c r="C623" s="10">
        <v>48.45</v>
      </c>
      <c r="D623" s="10">
        <v>6.17</v>
      </c>
      <c r="E623" s="10">
        <f t="shared" si="55"/>
        <v>48.45</v>
      </c>
      <c r="G623" s="17">
        <f t="shared" si="51"/>
        <v>298.93650000000002</v>
      </c>
      <c r="H623" s="17">
        <v>44.823755927200203</v>
      </c>
      <c r="I623" s="28">
        <f t="shared" si="52"/>
        <v>19812.360232756997</v>
      </c>
    </row>
    <row r="624" spans="1:9" x14ac:dyDescent="0.25">
      <c r="A624" s="28">
        <v>8.0190963849994201</v>
      </c>
      <c r="B624" s="11">
        <v>41758.833333333336</v>
      </c>
      <c r="C624" s="10">
        <v>29.81</v>
      </c>
      <c r="D624" s="10">
        <v>9.75</v>
      </c>
      <c r="F624" s="10">
        <f t="shared" ref="F624:F635" si="56">C624</f>
        <v>29.81</v>
      </c>
      <c r="G624" s="17">
        <f t="shared" si="51"/>
        <v>290.64749999999998</v>
      </c>
      <c r="H624" s="17">
        <v>45.531845087566602</v>
      </c>
      <c r="I624" s="28">
        <f t="shared" si="52"/>
        <v>13215.084338555514</v>
      </c>
    </row>
    <row r="625" spans="1:9" x14ac:dyDescent="0.25">
      <c r="A625" s="28">
        <v>8.0190963849994201</v>
      </c>
      <c r="B625" s="11">
        <v>41758.875</v>
      </c>
      <c r="C625" s="10">
        <v>99.8</v>
      </c>
      <c r="D625" s="10">
        <v>8.9499999999999993</v>
      </c>
      <c r="F625" s="10">
        <f t="shared" si="56"/>
        <v>99.8</v>
      </c>
      <c r="G625" s="17">
        <f t="shared" si="51"/>
        <v>893.20999999999992</v>
      </c>
      <c r="H625" s="17">
        <v>45.257722980419899</v>
      </c>
      <c r="I625" s="28">
        <f t="shared" si="52"/>
        <v>43382.756148055254</v>
      </c>
    </row>
    <row r="626" spans="1:9" x14ac:dyDescent="0.25">
      <c r="A626" s="28">
        <v>8.0190963849994201</v>
      </c>
      <c r="B626" s="11">
        <v>41758.916666666664</v>
      </c>
      <c r="C626" s="10">
        <v>59.11</v>
      </c>
      <c r="D626" s="10">
        <v>0.53</v>
      </c>
      <c r="F626" s="10">
        <f t="shared" si="56"/>
        <v>59.11</v>
      </c>
      <c r="G626" s="17">
        <f t="shared" si="51"/>
        <v>31.328300000000002</v>
      </c>
      <c r="H626" s="17">
        <v>44.6402749039014</v>
      </c>
      <c r="I626" s="28">
        <f t="shared" si="52"/>
        <v>21411.107229988083</v>
      </c>
    </row>
    <row r="627" spans="1:9" x14ac:dyDescent="0.25">
      <c r="A627" s="28">
        <v>8.0190963849994201</v>
      </c>
      <c r="B627" s="11">
        <v>41758.958333333336</v>
      </c>
      <c r="C627" s="10">
        <v>66.12</v>
      </c>
      <c r="D627" s="10">
        <v>6.31</v>
      </c>
      <c r="F627" s="10">
        <f t="shared" si="56"/>
        <v>66.12</v>
      </c>
      <c r="G627" s="17">
        <f t="shared" si="51"/>
        <v>417.21719999999999</v>
      </c>
      <c r="H627" s="17">
        <v>43.623195742573103</v>
      </c>
      <c r="I627" s="28">
        <f t="shared" si="52"/>
        <v>26475.711518205095</v>
      </c>
    </row>
    <row r="628" spans="1:9" x14ac:dyDescent="0.25">
      <c r="A628" s="28">
        <v>8.0194158150995207</v>
      </c>
      <c r="B628" s="16">
        <v>41759</v>
      </c>
      <c r="C628" s="10">
        <v>48.84</v>
      </c>
      <c r="D628" s="10">
        <v>4.84</v>
      </c>
      <c r="F628" s="10">
        <f t="shared" si="56"/>
        <v>48.84</v>
      </c>
      <c r="G628" s="17">
        <f t="shared" si="51"/>
        <v>236.38560000000001</v>
      </c>
      <c r="H628" s="17">
        <v>43.573062331954098</v>
      </c>
      <c r="I628" s="28">
        <f t="shared" si="52"/>
        <v>18961.860291955745</v>
      </c>
    </row>
    <row r="629" spans="1:9" x14ac:dyDescent="0.25">
      <c r="A629" s="28">
        <v>8.0194158150995207</v>
      </c>
      <c r="B629" s="11">
        <v>41759.041666666664</v>
      </c>
      <c r="C629" s="10">
        <v>41.21</v>
      </c>
      <c r="D629" s="10">
        <v>7.85</v>
      </c>
      <c r="F629" s="10">
        <f t="shared" si="56"/>
        <v>41.21</v>
      </c>
      <c r="G629" s="17">
        <f t="shared" si="51"/>
        <v>323.49849999999998</v>
      </c>
      <c r="H629" s="17">
        <v>43.098483588506198</v>
      </c>
      <c r="I629" s="28">
        <f t="shared" si="52"/>
        <v>16837.461262604658</v>
      </c>
    </row>
    <row r="630" spans="1:9" x14ac:dyDescent="0.25">
      <c r="A630" s="28">
        <v>8.0194158150995207</v>
      </c>
      <c r="B630" s="11">
        <v>41759.083333333336</v>
      </c>
      <c r="C630" s="10">
        <v>58.25</v>
      </c>
      <c r="D630" s="10">
        <v>0.25</v>
      </c>
      <c r="F630" s="10">
        <f t="shared" si="56"/>
        <v>58.25</v>
      </c>
      <c r="G630" s="17">
        <f t="shared" si="51"/>
        <v>14.5625</v>
      </c>
      <c r="H630" s="17">
        <v>42.746612315066102</v>
      </c>
      <c r="I630" s="28">
        <f t="shared" si="52"/>
        <v>20085.049270317133</v>
      </c>
    </row>
    <row r="631" spans="1:9" x14ac:dyDescent="0.25">
      <c r="A631" s="28">
        <v>8.0194158150995207</v>
      </c>
      <c r="B631" s="11">
        <v>41759.125</v>
      </c>
      <c r="C631" s="10">
        <v>67.69</v>
      </c>
      <c r="D631" s="10">
        <v>3.39</v>
      </c>
      <c r="F631" s="10">
        <f t="shared" si="56"/>
        <v>67.69</v>
      </c>
      <c r="G631" s="17">
        <f t="shared" si="51"/>
        <v>229.4691</v>
      </c>
      <c r="H631" s="17">
        <v>42.7770295716264</v>
      </c>
      <c r="I631" s="28">
        <f t="shared" si="52"/>
        <v>25061.045173439335</v>
      </c>
    </row>
    <row r="632" spans="1:9" x14ac:dyDescent="0.25">
      <c r="A632" s="28">
        <v>8.0194158150995207</v>
      </c>
      <c r="B632" s="11">
        <v>41759.166666666664</v>
      </c>
      <c r="C632" s="10">
        <v>31.88</v>
      </c>
      <c r="D632" s="10">
        <v>6.04</v>
      </c>
      <c r="F632" s="10">
        <f t="shared" si="56"/>
        <v>31.88</v>
      </c>
      <c r="G632" s="17">
        <f t="shared" si="51"/>
        <v>192.55519999999999</v>
      </c>
      <c r="H632" s="17">
        <v>43.233851775347702</v>
      </c>
      <c r="I632" s="28">
        <f t="shared" si="52"/>
        <v>12597.302497595203</v>
      </c>
    </row>
    <row r="633" spans="1:9" x14ac:dyDescent="0.25">
      <c r="A633" s="28">
        <v>8.0194158150995207</v>
      </c>
      <c r="B633" s="11">
        <v>41759.208333333336</v>
      </c>
      <c r="C633" s="10">
        <v>26.41</v>
      </c>
      <c r="D633" s="10">
        <v>5.89</v>
      </c>
      <c r="F633" s="10">
        <f t="shared" si="56"/>
        <v>26.41</v>
      </c>
      <c r="G633" s="17">
        <f t="shared" si="51"/>
        <v>155.5549</v>
      </c>
      <c r="H633" s="17">
        <v>43.887648874554898</v>
      </c>
      <c r="I633" s="28">
        <f t="shared" si="52"/>
        <v>10542.54622269545</v>
      </c>
    </row>
    <row r="634" spans="1:9" x14ac:dyDescent="0.25">
      <c r="A634" s="28">
        <v>8.0194158150995207</v>
      </c>
      <c r="B634" s="11">
        <v>41759.25</v>
      </c>
      <c r="C634" s="10">
        <v>43.09</v>
      </c>
      <c r="D634" s="10">
        <v>7.58</v>
      </c>
      <c r="F634" s="10">
        <f t="shared" si="56"/>
        <v>43.09</v>
      </c>
      <c r="G634" s="17">
        <f t="shared" si="51"/>
        <v>326.62220000000002</v>
      </c>
      <c r="H634" s="17">
        <v>44.837461559145098</v>
      </c>
      <c r="I634" s="28">
        <f t="shared" si="52"/>
        <v>18113.201237054844</v>
      </c>
    </row>
    <row r="635" spans="1:9" x14ac:dyDescent="0.25">
      <c r="A635" s="28">
        <v>8.0194158150995207</v>
      </c>
      <c r="B635" s="11">
        <v>41759.291666666664</v>
      </c>
      <c r="C635" s="10">
        <v>67.010000000000005</v>
      </c>
      <c r="D635" s="10">
        <v>9.01</v>
      </c>
      <c r="F635" s="10">
        <f t="shared" si="56"/>
        <v>67.010000000000005</v>
      </c>
      <c r="G635" s="17">
        <f t="shared" si="51"/>
        <v>603.76010000000008</v>
      </c>
      <c r="H635" s="17">
        <v>46.562141874365999</v>
      </c>
      <c r="I635" s="28">
        <f t="shared" si="52"/>
        <v>29863.416160692679</v>
      </c>
    </row>
    <row r="636" spans="1:9" x14ac:dyDescent="0.25">
      <c r="A636" s="28">
        <v>8.0194158150995207</v>
      </c>
      <c r="B636" s="11">
        <v>41759.333333333336</v>
      </c>
      <c r="C636" s="10">
        <v>85.51</v>
      </c>
      <c r="D636" s="10">
        <v>5.81</v>
      </c>
      <c r="E636" s="10">
        <f t="shared" ref="E636:E647" si="57">C636</f>
        <v>85.51</v>
      </c>
      <c r="G636" s="17">
        <f t="shared" si="51"/>
        <v>496.81310000000002</v>
      </c>
      <c r="H636" s="17">
        <v>48.419652916285301</v>
      </c>
      <c r="I636" s="28">
        <f t="shared" si="52"/>
        <v>37187.455550242928</v>
      </c>
    </row>
    <row r="637" spans="1:9" x14ac:dyDescent="0.25">
      <c r="A637" s="28">
        <v>8.0194158150995207</v>
      </c>
      <c r="B637" s="11">
        <v>41759.375</v>
      </c>
      <c r="C637" s="10">
        <v>93.03</v>
      </c>
      <c r="D637" s="10">
        <v>8.16</v>
      </c>
      <c r="E637" s="10">
        <f t="shared" si="57"/>
        <v>93.03</v>
      </c>
      <c r="G637" s="17">
        <f t="shared" si="51"/>
        <v>759.12480000000005</v>
      </c>
      <c r="H637" s="17">
        <v>48.115920651127098</v>
      </c>
      <c r="I637" s="28">
        <f t="shared" si="52"/>
        <v>41984.439751583268</v>
      </c>
    </row>
    <row r="638" spans="1:9" x14ac:dyDescent="0.25">
      <c r="A638" s="28">
        <v>8.0194158150995207</v>
      </c>
      <c r="B638" s="11">
        <v>41759.416666666664</v>
      </c>
      <c r="C638" s="10">
        <v>13.81</v>
      </c>
      <c r="D638" s="10">
        <v>9.14</v>
      </c>
      <c r="E638" s="10">
        <f t="shared" si="57"/>
        <v>13.81</v>
      </c>
      <c r="G638" s="17">
        <f t="shared" si="51"/>
        <v>126.22340000000001</v>
      </c>
      <c r="H638" s="17">
        <v>47.750662594469503</v>
      </c>
      <c r="I638" s="28">
        <f t="shared" si="52"/>
        <v>6300.5346337072124</v>
      </c>
    </row>
    <row r="639" spans="1:9" x14ac:dyDescent="0.25">
      <c r="A639" s="28">
        <v>8.0194158150995207</v>
      </c>
      <c r="B639" s="11">
        <v>41759.458333333336</v>
      </c>
      <c r="C639" s="10">
        <v>83.84</v>
      </c>
      <c r="D639" s="10">
        <v>7.91</v>
      </c>
      <c r="E639" s="10">
        <f t="shared" si="57"/>
        <v>83.84</v>
      </c>
      <c r="G639" s="17">
        <f t="shared" si="51"/>
        <v>663.17439999999999</v>
      </c>
      <c r="H639" s="17">
        <v>47.069242660072298</v>
      </c>
      <c r="I639" s="28">
        <f t="shared" si="52"/>
        <v>36965.174054297298</v>
      </c>
    </row>
    <row r="640" spans="1:9" x14ac:dyDescent="0.25">
      <c r="A640" s="28">
        <v>8.0194158150995207</v>
      </c>
      <c r="B640" s="11">
        <v>41759.5</v>
      </c>
      <c r="C640" s="10">
        <v>62.38</v>
      </c>
      <c r="D640" s="10">
        <v>0.92</v>
      </c>
      <c r="E640" s="10">
        <f t="shared" si="57"/>
        <v>62.38</v>
      </c>
      <c r="G640" s="17">
        <f t="shared" si="51"/>
        <v>57.389600000000002</v>
      </c>
      <c r="H640" s="17">
        <v>46.376991403546398</v>
      </c>
      <c r="I640" s="28">
        <f t="shared" si="52"/>
        <v>23660.374745359943</v>
      </c>
    </row>
    <row r="641" spans="1:9" x14ac:dyDescent="0.25">
      <c r="A641" s="28">
        <v>8.0194158150995207</v>
      </c>
      <c r="B641" s="11">
        <v>41759.541666666664</v>
      </c>
      <c r="C641" s="10">
        <v>8.98</v>
      </c>
      <c r="D641" s="10">
        <v>8.64</v>
      </c>
      <c r="E641" s="10">
        <f t="shared" si="57"/>
        <v>8.98</v>
      </c>
      <c r="G641" s="17">
        <f t="shared" si="51"/>
        <v>77.58720000000001</v>
      </c>
      <c r="H641" s="17">
        <v>46.047486066806698</v>
      </c>
      <c r="I641" s="28">
        <f t="shared" si="52"/>
        <v>3938.2839820566155</v>
      </c>
    </row>
    <row r="642" spans="1:9" x14ac:dyDescent="0.25">
      <c r="A642" s="28">
        <v>8.0194158150995207</v>
      </c>
      <c r="B642" s="11">
        <v>41759.583333333336</v>
      </c>
      <c r="C642" s="10">
        <v>45.1</v>
      </c>
      <c r="D642" s="10">
        <v>8.4600000000000009</v>
      </c>
      <c r="E642" s="10">
        <f t="shared" si="57"/>
        <v>45.1</v>
      </c>
      <c r="G642" s="17">
        <f t="shared" si="51"/>
        <v>381.54600000000005</v>
      </c>
      <c r="H642" s="17">
        <v>45.6081338370727</v>
      </c>
      <c r="I642" s="28">
        <f t="shared" si="52"/>
        <v>19555.127626125821</v>
      </c>
    </row>
    <row r="643" spans="1:9" x14ac:dyDescent="0.25">
      <c r="A643" s="28">
        <v>8.0194158150995207</v>
      </c>
      <c r="B643" s="11">
        <v>41759.625</v>
      </c>
      <c r="C643" s="10">
        <v>14.53</v>
      </c>
      <c r="D643" s="10">
        <v>3.2</v>
      </c>
      <c r="E643" s="10">
        <f t="shared" si="57"/>
        <v>14.53</v>
      </c>
      <c r="G643" s="17">
        <f t="shared" si="51"/>
        <v>46.496000000000002</v>
      </c>
      <c r="H643" s="17">
        <v>45.090295192534597</v>
      </c>
      <c r="I643" s="28">
        <f t="shared" si="52"/>
        <v>5626.8871749606114</v>
      </c>
    </row>
    <row r="644" spans="1:9" x14ac:dyDescent="0.25">
      <c r="A644" s="28">
        <v>8.0194158150995207</v>
      </c>
      <c r="B644" s="11">
        <v>41759.666666666664</v>
      </c>
      <c r="C644" s="10">
        <v>22.36</v>
      </c>
      <c r="D644" s="10">
        <v>6.71</v>
      </c>
      <c r="E644" s="10">
        <f t="shared" si="57"/>
        <v>22.36</v>
      </c>
      <c r="G644" s="17">
        <f t="shared" si="51"/>
        <v>150.03559999999999</v>
      </c>
      <c r="H644" s="17">
        <v>44.519620984979298</v>
      </c>
      <c r="I644" s="28">
        <f t="shared" si="52"/>
        <v>9186.1953078091992</v>
      </c>
    </row>
    <row r="645" spans="1:9" x14ac:dyDescent="0.25">
      <c r="A645" s="28">
        <v>8.0194158150995207</v>
      </c>
      <c r="B645" s="11">
        <v>41759.708333333336</v>
      </c>
      <c r="C645" s="10">
        <v>97.8</v>
      </c>
      <c r="D645" s="10">
        <v>3.26</v>
      </c>
      <c r="E645" s="10">
        <f t="shared" si="57"/>
        <v>97.8</v>
      </c>
      <c r="G645" s="17">
        <f t="shared" ref="G645:G651" si="58">C645*D645</f>
        <v>318.82799999999997</v>
      </c>
      <c r="H645" s="17">
        <v>44.506739706841401</v>
      </c>
      <c r="I645" s="28">
        <f t="shared" ref="I645:I651" si="59">C645*(D645+H645)*A645</f>
        <v>37463.399818828882</v>
      </c>
    </row>
    <row r="646" spans="1:9" x14ac:dyDescent="0.25">
      <c r="A646" s="28">
        <v>8.0194158150995207</v>
      </c>
      <c r="B646" s="11">
        <v>41759.75</v>
      </c>
      <c r="C646" s="10">
        <v>40.200000000000003</v>
      </c>
      <c r="D646" s="10">
        <v>1.98</v>
      </c>
      <c r="E646" s="10">
        <f t="shared" si="57"/>
        <v>40.200000000000003</v>
      </c>
      <c r="G646" s="17">
        <f t="shared" si="58"/>
        <v>79.596000000000004</v>
      </c>
      <c r="H646" s="17">
        <v>44.560487573536101</v>
      </c>
      <c r="I646" s="28">
        <f t="shared" si="59"/>
        <v>15003.746388004256</v>
      </c>
    </row>
    <row r="647" spans="1:9" x14ac:dyDescent="0.25">
      <c r="A647" s="28">
        <v>8.0194158150995207</v>
      </c>
      <c r="B647" s="11">
        <v>41759.791666666664</v>
      </c>
      <c r="C647" s="10">
        <v>89.25</v>
      </c>
      <c r="D647" s="10">
        <v>5.35</v>
      </c>
      <c r="E647" s="10">
        <f t="shared" si="57"/>
        <v>89.25</v>
      </c>
      <c r="G647" s="17">
        <f t="shared" si="58"/>
        <v>477.48749999999995</v>
      </c>
      <c r="H647" s="17">
        <v>44.780420225274703</v>
      </c>
      <c r="I647" s="28">
        <f t="shared" si="59"/>
        <v>35879.989115914643</v>
      </c>
    </row>
    <row r="648" spans="1:9" x14ac:dyDescent="0.25">
      <c r="A648" s="28">
        <v>8.0194158150995207</v>
      </c>
      <c r="B648" s="11">
        <v>41759.833333333336</v>
      </c>
      <c r="C648" s="10">
        <v>94.93</v>
      </c>
      <c r="D648" s="10">
        <v>2.44</v>
      </c>
      <c r="F648" s="10">
        <f>C648</f>
        <v>94.93</v>
      </c>
      <c r="G648" s="17">
        <f t="shared" si="58"/>
        <v>231.62920000000003</v>
      </c>
      <c r="H648" s="17">
        <v>45.574896111430697</v>
      </c>
      <c r="I648" s="28">
        <f t="shared" si="59"/>
        <v>36552.931038248396</v>
      </c>
    </row>
    <row r="649" spans="1:9" x14ac:dyDescent="0.25">
      <c r="A649" s="28">
        <v>8.0194158150995207</v>
      </c>
      <c r="B649" s="11">
        <v>41759.875</v>
      </c>
      <c r="C649" s="10">
        <v>24.24</v>
      </c>
      <c r="D649" s="10">
        <v>4.04</v>
      </c>
      <c r="F649" s="10">
        <f>C649</f>
        <v>24.24</v>
      </c>
      <c r="G649" s="17">
        <f t="shared" si="58"/>
        <v>97.929599999999994</v>
      </c>
      <c r="H649" s="17">
        <v>45.2666589375795</v>
      </c>
      <c r="I649" s="28">
        <f t="shared" si="59"/>
        <v>9584.7529554835346</v>
      </c>
    </row>
    <row r="650" spans="1:9" x14ac:dyDescent="0.25">
      <c r="A650" s="28">
        <v>8.0194158150995207</v>
      </c>
      <c r="B650" s="11">
        <v>41759.916666666664</v>
      </c>
      <c r="C650" s="10">
        <v>85.4</v>
      </c>
      <c r="D650" s="10">
        <v>7.15</v>
      </c>
      <c r="F650" s="10">
        <f>C650</f>
        <v>85.4</v>
      </c>
      <c r="G650" s="17">
        <f t="shared" si="58"/>
        <v>610.61000000000013</v>
      </c>
      <c r="H650" s="17">
        <v>44.6664296487237</v>
      </c>
      <c r="I650" s="28">
        <f t="shared" si="59"/>
        <v>35486.902107754941</v>
      </c>
    </row>
    <row r="651" spans="1:9" x14ac:dyDescent="0.25">
      <c r="A651" s="28">
        <v>8.0194158150995207</v>
      </c>
      <c r="B651" s="11">
        <v>41759.958333333336</v>
      </c>
      <c r="C651" s="10">
        <v>46.12</v>
      </c>
      <c r="D651" s="10">
        <v>1.43</v>
      </c>
      <c r="F651" s="10">
        <f>C651</f>
        <v>46.12</v>
      </c>
      <c r="G651" s="17">
        <f t="shared" si="58"/>
        <v>65.951599999999999</v>
      </c>
      <c r="H651" s="17">
        <v>43.886360754074403</v>
      </c>
      <c r="I651" s="28">
        <f t="shared" si="59"/>
        <v>16760.503334056735</v>
      </c>
    </row>
    <row r="652" spans="1:9" x14ac:dyDescent="0.25">
      <c r="B652" s="16">
        <v>41760</v>
      </c>
      <c r="C652" s="10">
        <v>29.2</v>
      </c>
      <c r="D652" s="10">
        <v>7.47</v>
      </c>
    </row>
    <row r="653" spans="1:9" x14ac:dyDescent="0.25">
      <c r="B653" s="11">
        <v>41760.041666666664</v>
      </c>
      <c r="C653" s="10">
        <v>40.01</v>
      </c>
      <c r="D653" s="10">
        <v>3.39</v>
      </c>
    </row>
    <row r="654" spans="1:9" x14ac:dyDescent="0.25">
      <c r="B654" s="11">
        <v>41760.083333333336</v>
      </c>
      <c r="C654" s="10">
        <v>16.940000000000001</v>
      </c>
      <c r="D654" s="10">
        <v>2.31</v>
      </c>
    </row>
    <row r="655" spans="1:9" x14ac:dyDescent="0.25">
      <c r="B655" s="11">
        <v>41760.125</v>
      </c>
      <c r="C655" s="10">
        <v>57.11</v>
      </c>
      <c r="D655" s="10">
        <v>3.24</v>
      </c>
    </row>
    <row r="656" spans="1:9" x14ac:dyDescent="0.25">
      <c r="B656" s="11">
        <v>41760.166666666664</v>
      </c>
      <c r="C656" s="10">
        <v>6.55</v>
      </c>
      <c r="D656" s="10">
        <v>2.0499999999999998</v>
      </c>
    </row>
    <row r="657" spans="2:4" x14ac:dyDescent="0.25">
      <c r="B657" s="11">
        <v>41760.208333333336</v>
      </c>
      <c r="C657" s="10">
        <v>41.85</v>
      </c>
      <c r="D657" s="10">
        <v>5.27</v>
      </c>
    </row>
    <row r="658" spans="2:4" x14ac:dyDescent="0.25">
      <c r="B658" s="11">
        <v>41760.25</v>
      </c>
      <c r="C658" s="10">
        <v>74.78</v>
      </c>
      <c r="D658" s="10">
        <v>4.99</v>
      </c>
    </row>
    <row r="659" spans="2:4" x14ac:dyDescent="0.25">
      <c r="B659" s="11">
        <v>41760.291666666664</v>
      </c>
      <c r="C659" s="10">
        <v>86.54</v>
      </c>
      <c r="D659" s="10">
        <v>6.05</v>
      </c>
    </row>
    <row r="660" spans="2:4" x14ac:dyDescent="0.25">
      <c r="B660" s="11">
        <v>41760.333333333336</v>
      </c>
      <c r="C660" s="10">
        <v>38.94</v>
      </c>
      <c r="D660" s="10">
        <v>5.44</v>
      </c>
    </row>
    <row r="661" spans="2:4" x14ac:dyDescent="0.25">
      <c r="B661" s="11">
        <v>41760.375</v>
      </c>
      <c r="C661" s="10">
        <v>66.92</v>
      </c>
      <c r="D661" s="10">
        <v>4.7300000000000004</v>
      </c>
    </row>
    <row r="662" spans="2:4" x14ac:dyDescent="0.25">
      <c r="B662" s="11">
        <v>41760.416666666664</v>
      </c>
      <c r="C662" s="10">
        <v>90.18</v>
      </c>
      <c r="D662" s="10">
        <v>9.2100000000000009</v>
      </c>
    </row>
    <row r="663" spans="2:4" x14ac:dyDescent="0.25">
      <c r="B663" s="11">
        <v>41760.458333333336</v>
      </c>
      <c r="C663" s="10">
        <v>96.51</v>
      </c>
      <c r="D663" s="10">
        <v>1.55</v>
      </c>
    </row>
    <row r="664" spans="2:4" x14ac:dyDescent="0.25">
      <c r="B664" s="11">
        <v>41760.5</v>
      </c>
      <c r="C664" s="10">
        <v>6.43</v>
      </c>
      <c r="D664" s="10">
        <v>4</v>
      </c>
    </row>
    <row r="665" spans="2:4" x14ac:dyDescent="0.25">
      <c r="B665" s="11">
        <v>41760.541666666664</v>
      </c>
      <c r="C665" s="10">
        <v>79.58</v>
      </c>
      <c r="D665" s="10">
        <v>9.2899999999999991</v>
      </c>
    </row>
    <row r="666" spans="2:4" x14ac:dyDescent="0.25">
      <c r="B666" s="11">
        <v>41760.583333333336</v>
      </c>
      <c r="C666" s="10">
        <v>28.05</v>
      </c>
      <c r="D666" s="10">
        <v>8.89</v>
      </c>
    </row>
    <row r="667" spans="2:4" x14ac:dyDescent="0.25">
      <c r="B667" s="11">
        <v>41760.625</v>
      </c>
      <c r="C667" s="10">
        <v>0.24</v>
      </c>
      <c r="D667" s="10">
        <v>4.5599999999999996</v>
      </c>
    </row>
    <row r="668" spans="2:4" x14ac:dyDescent="0.25">
      <c r="B668" s="11">
        <v>41760.666666666664</v>
      </c>
      <c r="C668" s="10">
        <v>49.84</v>
      </c>
      <c r="D668" s="10">
        <v>4.84</v>
      </c>
    </row>
    <row r="669" spans="2:4" x14ac:dyDescent="0.25">
      <c r="B669" s="11">
        <v>41760.708333333336</v>
      </c>
      <c r="C669" s="10">
        <v>30.78</v>
      </c>
      <c r="D669" s="10">
        <v>2.08</v>
      </c>
    </row>
    <row r="670" spans="2:4" x14ac:dyDescent="0.25">
      <c r="B670" s="11">
        <v>41760.75</v>
      </c>
      <c r="C670" s="10">
        <v>66.38</v>
      </c>
      <c r="D670" s="10">
        <v>1.22</v>
      </c>
    </row>
    <row r="671" spans="2:4" x14ac:dyDescent="0.25">
      <c r="B671" s="11">
        <v>41760.791666666664</v>
      </c>
      <c r="C671" s="10">
        <v>60.65</v>
      </c>
      <c r="D671" s="10">
        <v>7.16</v>
      </c>
    </row>
    <row r="672" spans="2:4" x14ac:dyDescent="0.25">
      <c r="B672" s="11">
        <v>41760.833333333336</v>
      </c>
      <c r="C672" s="10">
        <v>12.16</v>
      </c>
      <c r="D672" s="10">
        <v>5.38</v>
      </c>
    </row>
    <row r="673" spans="2:4" x14ac:dyDescent="0.25">
      <c r="B673" s="11">
        <v>41760.875</v>
      </c>
      <c r="C673" s="10">
        <v>71.930000000000007</v>
      </c>
      <c r="D673" s="10">
        <v>5.19</v>
      </c>
    </row>
    <row r="674" spans="2:4" x14ac:dyDescent="0.25">
      <c r="B674" s="11">
        <v>41760.916666666664</v>
      </c>
      <c r="C674" s="10">
        <v>33.42</v>
      </c>
      <c r="D674" s="10">
        <v>0.24</v>
      </c>
    </row>
    <row r="675" spans="2:4" x14ac:dyDescent="0.25">
      <c r="B675" s="11">
        <v>41760.958333333336</v>
      </c>
      <c r="C675" s="10">
        <v>52.36</v>
      </c>
      <c r="D675" s="10">
        <v>3.59</v>
      </c>
    </row>
    <row r="676" spans="2:4" x14ac:dyDescent="0.25">
      <c r="B676" s="16">
        <v>41761</v>
      </c>
      <c r="C676" s="10">
        <v>87.69</v>
      </c>
      <c r="D676" s="10">
        <v>9.25</v>
      </c>
    </row>
    <row r="677" spans="2:4" x14ac:dyDescent="0.25">
      <c r="B677" s="11">
        <v>41761.041666666664</v>
      </c>
      <c r="C677" s="10">
        <v>52.43</v>
      </c>
      <c r="D677" s="10">
        <v>9.31</v>
      </c>
    </row>
    <row r="678" spans="2:4" x14ac:dyDescent="0.25">
      <c r="B678" s="11">
        <v>41761.083333333336</v>
      </c>
      <c r="C678" s="10">
        <v>78.11</v>
      </c>
      <c r="D678" s="10">
        <v>3.47</v>
      </c>
    </row>
    <row r="679" spans="2:4" x14ac:dyDescent="0.25">
      <c r="B679" s="11">
        <v>41761.125</v>
      </c>
      <c r="C679" s="10">
        <v>56.79</v>
      </c>
      <c r="D679" s="10">
        <v>3.54</v>
      </c>
    </row>
    <row r="680" spans="2:4" x14ac:dyDescent="0.25">
      <c r="B680" s="11">
        <v>41761.166666666664</v>
      </c>
      <c r="C680" s="10">
        <v>7.54</v>
      </c>
      <c r="D680" s="10">
        <v>6.46</v>
      </c>
    </row>
    <row r="681" spans="2:4" x14ac:dyDescent="0.25">
      <c r="B681" s="11">
        <v>41761.208333333336</v>
      </c>
      <c r="C681" s="10">
        <v>88.72</v>
      </c>
      <c r="D681" s="10">
        <v>5.69</v>
      </c>
    </row>
    <row r="682" spans="2:4" x14ac:dyDescent="0.25">
      <c r="B682" s="11">
        <v>41761.25</v>
      </c>
      <c r="C682" s="10">
        <v>8.83</v>
      </c>
      <c r="D682" s="10">
        <v>0.91</v>
      </c>
    </row>
    <row r="683" spans="2:4" x14ac:dyDescent="0.25">
      <c r="B683" s="11">
        <v>41761.291666666664</v>
      </c>
      <c r="C683" s="10">
        <v>78.72</v>
      </c>
      <c r="D683" s="10">
        <v>8.52</v>
      </c>
    </row>
    <row r="684" spans="2:4" x14ac:dyDescent="0.25">
      <c r="B684" s="11">
        <v>41761.333333333336</v>
      </c>
      <c r="C684" s="10">
        <v>62.73</v>
      </c>
      <c r="D684" s="10">
        <v>0.1</v>
      </c>
    </row>
    <row r="685" spans="2:4" x14ac:dyDescent="0.25">
      <c r="B685" s="11">
        <v>41761.375</v>
      </c>
      <c r="C685" s="10">
        <v>16.79</v>
      </c>
      <c r="D685" s="10">
        <v>2.37</v>
      </c>
    </row>
    <row r="686" spans="2:4" x14ac:dyDescent="0.25">
      <c r="B686" s="11">
        <v>41761.416666666664</v>
      </c>
      <c r="C686" s="10">
        <v>63.79</v>
      </c>
      <c r="D686" s="10">
        <v>1.64</v>
      </c>
    </row>
    <row r="687" spans="2:4" x14ac:dyDescent="0.25">
      <c r="B687" s="11">
        <v>41761.458333333336</v>
      </c>
      <c r="C687" s="10">
        <v>59.37</v>
      </c>
      <c r="D687" s="10">
        <v>4.2300000000000004</v>
      </c>
    </row>
    <row r="688" spans="2:4" x14ac:dyDescent="0.25">
      <c r="B688" s="11">
        <v>41761.5</v>
      </c>
      <c r="C688" s="10">
        <v>29.99</v>
      </c>
      <c r="D688" s="10">
        <v>0.46</v>
      </c>
    </row>
    <row r="689" spans="2:4" x14ac:dyDescent="0.25">
      <c r="B689" s="11">
        <v>41761.541666666664</v>
      </c>
      <c r="C689" s="10">
        <v>4.99</v>
      </c>
      <c r="D689" s="10">
        <v>3.25</v>
      </c>
    </row>
    <row r="690" spans="2:4" x14ac:dyDescent="0.25">
      <c r="B690" s="11">
        <v>41761.583333333336</v>
      </c>
      <c r="C690" s="10">
        <v>64.790000000000006</v>
      </c>
      <c r="D690" s="10">
        <v>4.7</v>
      </c>
    </row>
    <row r="691" spans="2:4" x14ac:dyDescent="0.25">
      <c r="B691" s="11">
        <v>41761.625</v>
      </c>
      <c r="C691" s="10">
        <v>38.5</v>
      </c>
      <c r="D691" s="10">
        <v>0.83</v>
      </c>
    </row>
    <row r="692" spans="2:4" x14ac:dyDescent="0.25">
      <c r="B692" s="11">
        <v>41761.666666666664</v>
      </c>
      <c r="C692" s="10">
        <v>24.16</v>
      </c>
      <c r="D692" s="10">
        <v>8.91</v>
      </c>
    </row>
    <row r="693" spans="2:4" x14ac:dyDescent="0.25">
      <c r="B693" s="11">
        <v>41761.708333333336</v>
      </c>
      <c r="C693" s="10">
        <v>7.22</v>
      </c>
      <c r="D693" s="10">
        <v>1.8</v>
      </c>
    </row>
    <row r="694" spans="2:4" x14ac:dyDescent="0.25">
      <c r="B694" s="11">
        <v>41761.75</v>
      </c>
      <c r="C694" s="10">
        <v>88.64</v>
      </c>
      <c r="D694" s="10">
        <v>2.86</v>
      </c>
    </row>
    <row r="695" spans="2:4" x14ac:dyDescent="0.25">
      <c r="B695" s="11">
        <v>41761.791666666664</v>
      </c>
      <c r="C695" s="10">
        <v>69.63</v>
      </c>
      <c r="D695" s="10">
        <v>2.91</v>
      </c>
    </row>
    <row r="696" spans="2:4" x14ac:dyDescent="0.25">
      <c r="B696" s="11">
        <v>41761.833333333336</v>
      </c>
      <c r="C696" s="10">
        <v>38.549999999999997</v>
      </c>
      <c r="D696" s="10">
        <v>3.84</v>
      </c>
    </row>
    <row r="697" spans="2:4" x14ac:dyDescent="0.25">
      <c r="B697" s="11">
        <v>41761.875</v>
      </c>
      <c r="C697" s="10">
        <v>60.06</v>
      </c>
      <c r="D697" s="10">
        <v>3.68</v>
      </c>
    </row>
    <row r="698" spans="2:4" x14ac:dyDescent="0.25">
      <c r="B698" s="11">
        <v>41761.916666666664</v>
      </c>
      <c r="C698" s="10">
        <v>46.8</v>
      </c>
      <c r="D698" s="10">
        <v>8.4499999999999993</v>
      </c>
    </row>
    <row r="699" spans="2:4" x14ac:dyDescent="0.25">
      <c r="B699" s="11">
        <v>41761.958333333336</v>
      </c>
      <c r="C699" s="10">
        <v>16.34</v>
      </c>
      <c r="D699" s="10">
        <v>1.27</v>
      </c>
    </row>
    <row r="700" spans="2:4" x14ac:dyDescent="0.25">
      <c r="B700" s="16">
        <v>41762</v>
      </c>
      <c r="C700" s="10">
        <v>93.92</v>
      </c>
      <c r="D700" s="10">
        <v>6.08</v>
      </c>
    </row>
    <row r="701" spans="2:4" x14ac:dyDescent="0.25">
      <c r="B701" s="11">
        <v>41762.041666666664</v>
      </c>
      <c r="C701" s="10">
        <v>80.22</v>
      </c>
      <c r="D701" s="10">
        <v>1.74</v>
      </c>
    </row>
    <row r="702" spans="2:4" x14ac:dyDescent="0.25">
      <c r="B702" s="11">
        <v>41762.083333333336</v>
      </c>
      <c r="C702" s="10">
        <v>37.04</v>
      </c>
      <c r="D702" s="10">
        <v>4.9800000000000004</v>
      </c>
    </row>
    <row r="703" spans="2:4" x14ac:dyDescent="0.25">
      <c r="B703" s="11">
        <v>41762.125</v>
      </c>
      <c r="C703" s="10">
        <v>28.16</v>
      </c>
      <c r="D703" s="10">
        <v>1.6</v>
      </c>
    </row>
    <row r="704" spans="2:4" x14ac:dyDescent="0.25">
      <c r="B704" s="11">
        <v>41762.166666666664</v>
      </c>
      <c r="C704" s="10">
        <v>46.62</v>
      </c>
      <c r="D704" s="10">
        <v>8.64</v>
      </c>
    </row>
    <row r="705" spans="2:4" x14ac:dyDescent="0.25">
      <c r="B705" s="11">
        <v>41762.208333333336</v>
      </c>
      <c r="C705" s="10">
        <v>47.39</v>
      </c>
      <c r="D705" s="10">
        <v>2.75</v>
      </c>
    </row>
    <row r="706" spans="2:4" x14ac:dyDescent="0.25">
      <c r="B706" s="11">
        <v>41762.25</v>
      </c>
      <c r="C706" s="10">
        <v>41.88</v>
      </c>
      <c r="D706" s="10">
        <v>0.9</v>
      </c>
    </row>
    <row r="707" spans="2:4" x14ac:dyDescent="0.25">
      <c r="B707" s="11">
        <v>41762.291666666664</v>
      </c>
      <c r="C707" s="10">
        <v>12.77</v>
      </c>
      <c r="D707" s="10">
        <v>6.3</v>
      </c>
    </row>
    <row r="708" spans="2:4" x14ac:dyDescent="0.25">
      <c r="B708" s="11">
        <v>41762.333333333336</v>
      </c>
      <c r="C708" s="10">
        <v>35.85</v>
      </c>
      <c r="D708" s="10">
        <v>7.85</v>
      </c>
    </row>
    <row r="709" spans="2:4" x14ac:dyDescent="0.25">
      <c r="B709" s="11">
        <v>41762.375</v>
      </c>
      <c r="C709" s="10">
        <v>21.93</v>
      </c>
      <c r="D709" s="10">
        <v>2.5499999999999998</v>
      </c>
    </row>
    <row r="710" spans="2:4" x14ac:dyDescent="0.25">
      <c r="B710" s="11">
        <v>41762.416666666664</v>
      </c>
      <c r="C710" s="10">
        <v>53.28</v>
      </c>
      <c r="D710" s="10">
        <v>1.22</v>
      </c>
    </row>
    <row r="711" spans="2:4" x14ac:dyDescent="0.25">
      <c r="B711" s="11">
        <v>41762.458333333336</v>
      </c>
      <c r="C711" s="10">
        <v>89.86</v>
      </c>
      <c r="D711" s="10">
        <v>0.87</v>
      </c>
    </row>
    <row r="712" spans="2:4" x14ac:dyDescent="0.25">
      <c r="B712" s="11">
        <v>41762.5</v>
      </c>
      <c r="C712" s="10">
        <v>97.52</v>
      </c>
      <c r="D712" s="10">
        <v>0.89</v>
      </c>
    </row>
    <row r="713" spans="2:4" x14ac:dyDescent="0.25">
      <c r="B713" s="11">
        <v>41762.541666666664</v>
      </c>
      <c r="C713" s="10">
        <v>83.64</v>
      </c>
      <c r="D713" s="10">
        <v>8.86</v>
      </c>
    </row>
    <row r="714" spans="2:4" x14ac:dyDescent="0.25">
      <c r="B714" s="11">
        <v>41762.583333333336</v>
      </c>
      <c r="C714" s="10">
        <v>9.75</v>
      </c>
      <c r="D714" s="10">
        <v>8.0399999999999991</v>
      </c>
    </row>
    <row r="715" spans="2:4" x14ac:dyDescent="0.25">
      <c r="B715" s="11">
        <v>41762.625</v>
      </c>
      <c r="C715" s="10">
        <v>16.11</v>
      </c>
      <c r="D715" s="10">
        <v>3.4</v>
      </c>
    </row>
    <row r="716" spans="2:4" x14ac:dyDescent="0.25">
      <c r="B716" s="11">
        <v>41762.666666666664</v>
      </c>
      <c r="C716" s="10">
        <v>49.54</v>
      </c>
      <c r="D716" s="10">
        <v>5.27</v>
      </c>
    </row>
    <row r="717" spans="2:4" x14ac:dyDescent="0.25">
      <c r="B717" s="11">
        <v>41762.708333333336</v>
      </c>
      <c r="C717" s="10">
        <v>32.85</v>
      </c>
      <c r="D717" s="10">
        <v>5.03</v>
      </c>
    </row>
    <row r="718" spans="2:4" x14ac:dyDescent="0.25">
      <c r="B718" s="11">
        <v>41762.75</v>
      </c>
      <c r="C718" s="10">
        <v>42.05</v>
      </c>
      <c r="D718" s="10">
        <v>2.2000000000000002</v>
      </c>
    </row>
    <row r="719" spans="2:4" x14ac:dyDescent="0.25">
      <c r="B719" s="11">
        <v>41762.791666666664</v>
      </c>
      <c r="C719" s="10">
        <v>34.880000000000003</v>
      </c>
      <c r="D719" s="10">
        <v>2.82</v>
      </c>
    </row>
    <row r="720" spans="2:4" x14ac:dyDescent="0.25">
      <c r="B720" s="11">
        <v>41762.833333333336</v>
      </c>
      <c r="C720" s="10">
        <v>85.59</v>
      </c>
      <c r="D720" s="10">
        <v>0.85</v>
      </c>
    </row>
    <row r="721" spans="2:4" x14ac:dyDescent="0.25">
      <c r="B721" s="11">
        <v>41762.875</v>
      </c>
      <c r="C721" s="10">
        <v>70.28</v>
      </c>
      <c r="D721" s="10">
        <v>7.06</v>
      </c>
    </row>
    <row r="722" spans="2:4" x14ac:dyDescent="0.25">
      <c r="B722" s="11">
        <v>41762.916666666664</v>
      </c>
      <c r="C722" s="10">
        <v>79.430000000000007</v>
      </c>
      <c r="D722" s="10">
        <v>9.9700000000000006</v>
      </c>
    </row>
    <row r="723" spans="2:4" x14ac:dyDescent="0.25">
      <c r="B723" s="11">
        <v>41762.958333333336</v>
      </c>
      <c r="C723" s="10">
        <v>62.51</v>
      </c>
      <c r="D723" s="10">
        <v>5.9</v>
      </c>
    </row>
    <row r="724" spans="2:4" x14ac:dyDescent="0.25">
      <c r="B724" s="16">
        <v>41763</v>
      </c>
      <c r="C724" s="10">
        <v>76.64</v>
      </c>
      <c r="D724" s="10">
        <v>6.71</v>
      </c>
    </row>
    <row r="725" spans="2:4" x14ac:dyDescent="0.25">
      <c r="B725" s="11">
        <v>41763.041666666664</v>
      </c>
      <c r="C725" s="10">
        <v>60.78</v>
      </c>
      <c r="D725" s="10">
        <v>3.48</v>
      </c>
    </row>
    <row r="726" spans="2:4" x14ac:dyDescent="0.25">
      <c r="B726" s="11">
        <v>41763.083333333336</v>
      </c>
      <c r="C726" s="10">
        <v>17.02</v>
      </c>
      <c r="D726" s="10">
        <v>6.08</v>
      </c>
    </row>
    <row r="727" spans="2:4" x14ac:dyDescent="0.25">
      <c r="B727" s="11">
        <v>41763.125</v>
      </c>
      <c r="C727" s="10">
        <v>85.41</v>
      </c>
      <c r="D727" s="10">
        <v>9.9499999999999993</v>
      </c>
    </row>
    <row r="728" spans="2:4" x14ac:dyDescent="0.25">
      <c r="B728" s="11">
        <v>41763.166666666664</v>
      </c>
      <c r="C728" s="10">
        <v>88.24</v>
      </c>
      <c r="D728" s="10">
        <v>2.79</v>
      </c>
    </row>
    <row r="729" spans="2:4" x14ac:dyDescent="0.25">
      <c r="B729" s="11">
        <v>41763.208333333336</v>
      </c>
      <c r="C729" s="10">
        <v>90.05</v>
      </c>
      <c r="D729" s="10">
        <v>5.78</v>
      </c>
    </row>
    <row r="730" spans="2:4" x14ac:dyDescent="0.25">
      <c r="B730" s="11">
        <v>41763.25</v>
      </c>
      <c r="C730" s="10">
        <v>69.02</v>
      </c>
      <c r="D730" s="10">
        <v>7.58</v>
      </c>
    </row>
    <row r="731" spans="2:4" x14ac:dyDescent="0.25">
      <c r="B731" s="11">
        <v>41763.291666666664</v>
      </c>
      <c r="C731" s="10">
        <v>3.8</v>
      </c>
      <c r="D731" s="10">
        <v>2.11</v>
      </c>
    </row>
    <row r="732" spans="2:4" x14ac:dyDescent="0.25">
      <c r="B732" s="11">
        <v>41763.333333333336</v>
      </c>
      <c r="C732" s="10">
        <v>3.04</v>
      </c>
      <c r="D732" s="10">
        <v>3.51</v>
      </c>
    </row>
    <row r="733" spans="2:4" x14ac:dyDescent="0.25">
      <c r="B733" s="11">
        <v>41763.375</v>
      </c>
      <c r="C733" s="10">
        <v>30.33</v>
      </c>
      <c r="D733" s="10">
        <v>5.0999999999999996</v>
      </c>
    </row>
    <row r="734" spans="2:4" x14ac:dyDescent="0.25">
      <c r="B734" s="11">
        <v>41763.416666666664</v>
      </c>
      <c r="C734" s="10">
        <v>15.8</v>
      </c>
      <c r="D734" s="10">
        <v>4.43</v>
      </c>
    </row>
    <row r="735" spans="2:4" x14ac:dyDescent="0.25">
      <c r="B735" s="11">
        <v>41763.458333333336</v>
      </c>
      <c r="C735" s="10">
        <v>2.04</v>
      </c>
      <c r="D735" s="10">
        <v>8.7899999999999991</v>
      </c>
    </row>
    <row r="736" spans="2:4" x14ac:dyDescent="0.25">
      <c r="B736" s="11">
        <v>41763.5</v>
      </c>
      <c r="C736" s="10">
        <v>14.38</v>
      </c>
      <c r="D736" s="10">
        <v>1.51</v>
      </c>
    </row>
    <row r="737" spans="2:4" x14ac:dyDescent="0.25">
      <c r="B737" s="11">
        <v>41763.541666666664</v>
      </c>
      <c r="C737" s="10">
        <v>21.37</v>
      </c>
      <c r="D737" s="10">
        <v>7.07</v>
      </c>
    </row>
    <row r="738" spans="2:4" x14ac:dyDescent="0.25">
      <c r="B738" s="11">
        <v>41763.583333333336</v>
      </c>
      <c r="C738" s="10">
        <v>61.23</v>
      </c>
      <c r="D738" s="10">
        <v>2.4700000000000002</v>
      </c>
    </row>
    <row r="739" spans="2:4" x14ac:dyDescent="0.25">
      <c r="B739" s="11">
        <v>41763.625</v>
      </c>
      <c r="C739" s="10">
        <v>80.05</v>
      </c>
      <c r="D739" s="10">
        <v>6.77</v>
      </c>
    </row>
    <row r="740" spans="2:4" x14ac:dyDescent="0.25">
      <c r="B740" s="11">
        <v>41763.666666666664</v>
      </c>
      <c r="C740" s="10">
        <v>61.59</v>
      </c>
      <c r="D740" s="10">
        <v>2.95</v>
      </c>
    </row>
    <row r="741" spans="2:4" x14ac:dyDescent="0.25">
      <c r="B741" s="11">
        <v>41763.708333333336</v>
      </c>
      <c r="C741" s="10">
        <v>46.8</v>
      </c>
      <c r="D741" s="10">
        <v>0.51</v>
      </c>
    </row>
    <row r="742" spans="2:4" x14ac:dyDescent="0.25">
      <c r="B742" s="11">
        <v>41763.75</v>
      </c>
      <c r="C742" s="10">
        <v>72.45</v>
      </c>
      <c r="D742" s="10">
        <v>2.5499999999999998</v>
      </c>
    </row>
    <row r="743" spans="2:4" x14ac:dyDescent="0.25">
      <c r="B743" s="11">
        <v>41763.791666666664</v>
      </c>
      <c r="C743" s="10">
        <v>55.3</v>
      </c>
      <c r="D743" s="10">
        <v>3.01</v>
      </c>
    </row>
    <row r="744" spans="2:4" x14ac:dyDescent="0.25">
      <c r="B744" s="11">
        <v>41763.833333333336</v>
      </c>
      <c r="C744" s="10">
        <v>41.56</v>
      </c>
      <c r="D744" s="10">
        <v>5.03</v>
      </c>
    </row>
    <row r="745" spans="2:4" x14ac:dyDescent="0.25">
      <c r="B745" s="11">
        <v>41763.875</v>
      </c>
      <c r="C745" s="10">
        <v>53.37</v>
      </c>
      <c r="D745" s="10">
        <v>9.77</v>
      </c>
    </row>
    <row r="746" spans="2:4" x14ac:dyDescent="0.25">
      <c r="B746" s="11">
        <v>41763.916666666664</v>
      </c>
      <c r="C746" s="10">
        <v>94.49</v>
      </c>
      <c r="D746" s="10">
        <v>7.24</v>
      </c>
    </row>
    <row r="747" spans="2:4" x14ac:dyDescent="0.25">
      <c r="B747" s="11">
        <v>41763.958333333336</v>
      </c>
      <c r="C747" s="10">
        <v>3.17</v>
      </c>
      <c r="D747" s="10">
        <v>6.55</v>
      </c>
    </row>
    <row r="748" spans="2:4" x14ac:dyDescent="0.25">
      <c r="B748" s="16">
        <v>41764</v>
      </c>
      <c r="C748" s="10">
        <v>23.3</v>
      </c>
      <c r="D748" s="10">
        <v>8.07</v>
      </c>
    </row>
    <row r="749" spans="2:4" x14ac:dyDescent="0.25">
      <c r="B749" s="11">
        <v>41764.041666666664</v>
      </c>
      <c r="C749" s="10">
        <v>70.41</v>
      </c>
      <c r="D749" s="10">
        <v>6.73</v>
      </c>
    </row>
    <row r="750" spans="2:4" x14ac:dyDescent="0.25">
      <c r="B750" s="11">
        <v>41764.083333333336</v>
      </c>
      <c r="C750" s="10">
        <v>99.42</v>
      </c>
      <c r="D750" s="10">
        <v>2.5</v>
      </c>
    </row>
    <row r="751" spans="2:4" x14ac:dyDescent="0.25">
      <c r="B751" s="11">
        <v>41764.125</v>
      </c>
      <c r="C751" s="10">
        <v>98.15</v>
      </c>
      <c r="D751" s="10">
        <v>4.09</v>
      </c>
    </row>
    <row r="752" spans="2:4" x14ac:dyDescent="0.25">
      <c r="B752" s="11">
        <v>41764.166666666664</v>
      </c>
      <c r="C752" s="10">
        <v>27.76</v>
      </c>
      <c r="D752" s="10">
        <v>9.67</v>
      </c>
    </row>
    <row r="753" spans="2:4" x14ac:dyDescent="0.25">
      <c r="B753" s="11">
        <v>41764.208333333336</v>
      </c>
      <c r="C753" s="10">
        <v>78.66</v>
      </c>
      <c r="D753" s="10">
        <v>3.1</v>
      </c>
    </row>
    <row r="754" spans="2:4" x14ac:dyDescent="0.25">
      <c r="B754" s="11">
        <v>41764.25</v>
      </c>
      <c r="C754" s="10">
        <v>54.58</v>
      </c>
      <c r="D754" s="10">
        <v>5.35</v>
      </c>
    </row>
    <row r="755" spans="2:4" x14ac:dyDescent="0.25">
      <c r="B755" s="11">
        <v>41764.291666666664</v>
      </c>
      <c r="C755" s="10">
        <v>69.17</v>
      </c>
      <c r="D755" s="10">
        <v>7.28</v>
      </c>
    </row>
    <row r="756" spans="2:4" x14ac:dyDescent="0.25">
      <c r="B756" s="11">
        <v>41764.333333333336</v>
      </c>
      <c r="C756" s="10">
        <v>51.25</v>
      </c>
      <c r="D756" s="10">
        <v>4.62</v>
      </c>
    </row>
    <row r="757" spans="2:4" x14ac:dyDescent="0.25">
      <c r="B757" s="11">
        <v>41764.375</v>
      </c>
      <c r="C757" s="10">
        <v>33.42</v>
      </c>
      <c r="D757" s="10">
        <v>5.68</v>
      </c>
    </row>
    <row r="758" spans="2:4" x14ac:dyDescent="0.25">
      <c r="B758" s="11">
        <v>41764.416666666664</v>
      </c>
      <c r="C758" s="10">
        <v>38.25</v>
      </c>
      <c r="D758" s="10">
        <v>8.42</v>
      </c>
    </row>
    <row r="759" spans="2:4" x14ac:dyDescent="0.25">
      <c r="B759" s="11">
        <v>41764.458333333336</v>
      </c>
      <c r="C759" s="10">
        <v>70.5</v>
      </c>
      <c r="D759" s="10">
        <v>5.92</v>
      </c>
    </row>
    <row r="760" spans="2:4" x14ac:dyDescent="0.25">
      <c r="B760" s="11">
        <v>41764.5</v>
      </c>
      <c r="C760" s="10">
        <v>71.61</v>
      </c>
      <c r="D760" s="10">
        <v>1.05</v>
      </c>
    </row>
    <row r="761" spans="2:4" x14ac:dyDescent="0.25">
      <c r="B761" s="11">
        <v>41764.541666666664</v>
      </c>
      <c r="C761" s="10">
        <v>92.8</v>
      </c>
      <c r="D761" s="10">
        <v>8.6199999999999992</v>
      </c>
    </row>
    <row r="762" spans="2:4" x14ac:dyDescent="0.25">
      <c r="B762" s="11">
        <v>41764.583333333336</v>
      </c>
      <c r="C762" s="10">
        <v>34.44</v>
      </c>
      <c r="D762" s="10">
        <v>9.9</v>
      </c>
    </row>
    <row r="763" spans="2:4" x14ac:dyDescent="0.25">
      <c r="B763" s="11">
        <v>41764.625</v>
      </c>
      <c r="C763" s="10">
        <v>46.64</v>
      </c>
      <c r="D763" s="10">
        <v>6.28</v>
      </c>
    </row>
    <row r="764" spans="2:4" x14ac:dyDescent="0.25">
      <c r="B764" s="11">
        <v>41764.666666666664</v>
      </c>
      <c r="C764" s="10">
        <v>89.7</v>
      </c>
      <c r="D764" s="10">
        <v>8.7799999999999994</v>
      </c>
    </row>
    <row r="765" spans="2:4" x14ac:dyDescent="0.25">
      <c r="B765" s="11">
        <v>41764.708333333336</v>
      </c>
      <c r="C765" s="10">
        <v>6.78</v>
      </c>
      <c r="D765" s="10">
        <v>5.85</v>
      </c>
    </row>
    <row r="766" spans="2:4" x14ac:dyDescent="0.25">
      <c r="B766" s="11">
        <v>41764.75</v>
      </c>
      <c r="C766" s="10">
        <v>76.930000000000007</v>
      </c>
      <c r="D766" s="10">
        <v>6.76</v>
      </c>
    </row>
    <row r="767" spans="2:4" x14ac:dyDescent="0.25">
      <c r="B767" s="11">
        <v>41764.791666666664</v>
      </c>
      <c r="C767" s="10">
        <v>44.8</v>
      </c>
      <c r="D767" s="10">
        <v>2.57</v>
      </c>
    </row>
    <row r="768" spans="2:4" x14ac:dyDescent="0.25">
      <c r="B768" s="11">
        <v>41764.833333333336</v>
      </c>
      <c r="C768" s="10">
        <v>24.92</v>
      </c>
      <c r="D768" s="10">
        <v>2.2599999999999998</v>
      </c>
    </row>
    <row r="769" spans="2:4" x14ac:dyDescent="0.25">
      <c r="B769" s="11">
        <v>41764.875</v>
      </c>
      <c r="C769" s="10">
        <v>61.66</v>
      </c>
      <c r="D769" s="10">
        <v>6.1</v>
      </c>
    </row>
    <row r="770" spans="2:4" x14ac:dyDescent="0.25">
      <c r="B770" s="11">
        <v>41764.916666666664</v>
      </c>
      <c r="C770" s="10">
        <v>93.1</v>
      </c>
      <c r="D770" s="10">
        <v>9.81</v>
      </c>
    </row>
    <row r="771" spans="2:4" x14ac:dyDescent="0.25">
      <c r="B771" s="11">
        <v>41764.958333333336</v>
      </c>
      <c r="C771" s="10">
        <v>15.68</v>
      </c>
      <c r="D771" s="10">
        <v>2.85</v>
      </c>
    </row>
    <row r="772" spans="2:4" x14ac:dyDescent="0.25">
      <c r="B772" s="16">
        <v>41765</v>
      </c>
      <c r="C772" s="10">
        <v>26.4</v>
      </c>
      <c r="D772" s="10">
        <v>0.14000000000000001</v>
      </c>
    </row>
    <row r="773" spans="2:4" x14ac:dyDescent="0.25">
      <c r="B773" s="11">
        <v>41765.041666666664</v>
      </c>
      <c r="C773" s="10">
        <v>70.72</v>
      </c>
      <c r="D773" s="10">
        <v>8.59</v>
      </c>
    </row>
    <row r="774" spans="2:4" x14ac:dyDescent="0.25">
      <c r="B774" s="11">
        <v>41765.083333333336</v>
      </c>
      <c r="C774" s="10">
        <v>21.45</v>
      </c>
      <c r="D774" s="10">
        <v>0.18</v>
      </c>
    </row>
    <row r="775" spans="2:4" x14ac:dyDescent="0.25">
      <c r="B775" s="11">
        <v>41765.125</v>
      </c>
      <c r="C775" s="10">
        <v>29.77</v>
      </c>
      <c r="D775" s="10">
        <v>4.8899999999999997</v>
      </c>
    </row>
    <row r="776" spans="2:4" x14ac:dyDescent="0.25">
      <c r="B776" s="11">
        <v>41765.166666666664</v>
      </c>
      <c r="C776" s="10">
        <v>16.09</v>
      </c>
      <c r="D776" s="10">
        <v>0.87</v>
      </c>
    </row>
    <row r="777" spans="2:4" x14ac:dyDescent="0.25">
      <c r="B777" s="11">
        <v>41765.208333333336</v>
      </c>
      <c r="C777" s="10">
        <v>27.94</v>
      </c>
      <c r="D777" s="10">
        <v>2.19</v>
      </c>
    </row>
    <row r="778" spans="2:4" x14ac:dyDescent="0.25">
      <c r="B778" s="11">
        <v>41765.25</v>
      </c>
      <c r="C778" s="10">
        <v>10.1</v>
      </c>
      <c r="D778" s="10">
        <v>0.18</v>
      </c>
    </row>
    <row r="779" spans="2:4" x14ac:dyDescent="0.25">
      <c r="B779" s="11">
        <v>41765.291666666664</v>
      </c>
      <c r="C779" s="10">
        <v>50.17</v>
      </c>
      <c r="D779" s="10">
        <v>7.28</v>
      </c>
    </row>
    <row r="780" spans="2:4" x14ac:dyDescent="0.25">
      <c r="B780" s="11">
        <v>41765.333333333336</v>
      </c>
      <c r="C780" s="10">
        <v>86.72</v>
      </c>
      <c r="D780" s="10">
        <v>0.87</v>
      </c>
    </row>
    <row r="781" spans="2:4" x14ac:dyDescent="0.25">
      <c r="B781" s="11">
        <v>41765.375</v>
      </c>
      <c r="C781" s="10">
        <v>6.54</v>
      </c>
      <c r="D781" s="10">
        <v>1.56</v>
      </c>
    </row>
    <row r="782" spans="2:4" x14ac:dyDescent="0.25">
      <c r="B782" s="11">
        <v>41765.416666666664</v>
      </c>
      <c r="C782" s="10">
        <v>41.13</v>
      </c>
      <c r="D782" s="10">
        <v>4.6500000000000004</v>
      </c>
    </row>
    <row r="783" spans="2:4" x14ac:dyDescent="0.25">
      <c r="B783" s="11">
        <v>41765.458333333336</v>
      </c>
      <c r="C783" s="10">
        <v>10.3</v>
      </c>
      <c r="D783" s="10">
        <v>2.0299999999999998</v>
      </c>
    </row>
    <row r="784" spans="2:4" x14ac:dyDescent="0.25">
      <c r="B784" s="11">
        <v>41765.5</v>
      </c>
      <c r="C784" s="10">
        <v>85.23</v>
      </c>
      <c r="D784" s="10">
        <v>8.82</v>
      </c>
    </row>
    <row r="785" spans="2:4" x14ac:dyDescent="0.25">
      <c r="B785" s="11">
        <v>41765.541666666664</v>
      </c>
      <c r="C785" s="10">
        <v>54.61</v>
      </c>
      <c r="D785" s="10">
        <v>4.29</v>
      </c>
    </row>
    <row r="786" spans="2:4" x14ac:dyDescent="0.25">
      <c r="B786" s="11">
        <v>41765.583333333336</v>
      </c>
      <c r="C786" s="10">
        <v>10.88</v>
      </c>
      <c r="D786" s="10">
        <v>2.79</v>
      </c>
    </row>
    <row r="787" spans="2:4" x14ac:dyDescent="0.25">
      <c r="B787" s="11">
        <v>41765.625</v>
      </c>
      <c r="C787" s="10">
        <v>21.72</v>
      </c>
      <c r="D787" s="10">
        <v>6.18</v>
      </c>
    </row>
    <row r="788" spans="2:4" x14ac:dyDescent="0.25">
      <c r="B788" s="11">
        <v>41765.666666666664</v>
      </c>
      <c r="C788" s="10">
        <v>87.4</v>
      </c>
      <c r="D788" s="10">
        <v>1.32</v>
      </c>
    </row>
    <row r="789" spans="2:4" x14ac:dyDescent="0.25">
      <c r="B789" s="11">
        <v>41765.708333333336</v>
      </c>
      <c r="C789" s="10">
        <v>70.209999999999994</v>
      </c>
      <c r="D789" s="10">
        <v>1.84</v>
      </c>
    </row>
    <row r="790" spans="2:4" x14ac:dyDescent="0.25">
      <c r="B790" s="11">
        <v>41765.75</v>
      </c>
      <c r="C790" s="10">
        <v>56.56</v>
      </c>
      <c r="D790" s="10">
        <v>1.77</v>
      </c>
    </row>
    <row r="791" spans="2:4" x14ac:dyDescent="0.25">
      <c r="B791" s="11">
        <v>41765.791666666664</v>
      </c>
      <c r="C791" s="10">
        <v>98.42</v>
      </c>
      <c r="D791" s="10">
        <v>3.11</v>
      </c>
    </row>
    <row r="792" spans="2:4" x14ac:dyDescent="0.25">
      <c r="B792" s="11">
        <v>41765.833333333336</v>
      </c>
      <c r="C792" s="10">
        <v>83.95</v>
      </c>
      <c r="D792" s="10">
        <v>6.29</v>
      </c>
    </row>
    <row r="793" spans="2:4" x14ac:dyDescent="0.25">
      <c r="B793" s="11">
        <v>41765.875</v>
      </c>
      <c r="C793" s="10">
        <v>90.29</v>
      </c>
      <c r="D793" s="10">
        <v>0.24</v>
      </c>
    </row>
    <row r="794" spans="2:4" x14ac:dyDescent="0.25">
      <c r="B794" s="11">
        <v>41765.916666666664</v>
      </c>
      <c r="C794" s="10">
        <v>84.74</v>
      </c>
      <c r="D794" s="10">
        <v>0.2</v>
      </c>
    </row>
    <row r="795" spans="2:4" x14ac:dyDescent="0.25">
      <c r="B795" s="11">
        <v>41765.958333333336</v>
      </c>
      <c r="C795" s="10">
        <v>91.43</v>
      </c>
      <c r="D795" s="10">
        <v>5.57</v>
      </c>
    </row>
    <row r="796" spans="2:4" x14ac:dyDescent="0.25">
      <c r="B796" s="16">
        <v>41766</v>
      </c>
      <c r="C796" s="10">
        <v>11.46</v>
      </c>
      <c r="D796" s="10">
        <v>7.48</v>
      </c>
    </row>
    <row r="797" spans="2:4" x14ac:dyDescent="0.25">
      <c r="B797" s="11">
        <v>41766.041666666664</v>
      </c>
      <c r="C797" s="10">
        <v>28.25</v>
      </c>
      <c r="D797" s="10">
        <v>7.57</v>
      </c>
    </row>
    <row r="798" spans="2:4" x14ac:dyDescent="0.25">
      <c r="B798" s="11">
        <v>41766.083333333336</v>
      </c>
      <c r="C798" s="10">
        <v>86.22</v>
      </c>
      <c r="D798" s="10">
        <v>7.05</v>
      </c>
    </row>
    <row r="799" spans="2:4" x14ac:dyDescent="0.25">
      <c r="B799" s="11">
        <v>41766.125</v>
      </c>
      <c r="C799" s="10">
        <v>35.659999999999997</v>
      </c>
      <c r="D799" s="10">
        <v>1.75</v>
      </c>
    </row>
    <row r="800" spans="2:4" x14ac:dyDescent="0.25">
      <c r="B800" s="11">
        <v>41766.166666666664</v>
      </c>
      <c r="C800" s="10">
        <v>79.569999999999993</v>
      </c>
      <c r="D800" s="10">
        <v>7.99</v>
      </c>
    </row>
    <row r="801" spans="2:4" x14ac:dyDescent="0.25">
      <c r="B801" s="11">
        <v>41766.208333333336</v>
      </c>
      <c r="C801" s="10">
        <v>71.86</v>
      </c>
      <c r="D801" s="10">
        <v>2.71</v>
      </c>
    </row>
    <row r="802" spans="2:4" x14ac:dyDescent="0.25">
      <c r="B802" s="11">
        <v>41766.25</v>
      </c>
      <c r="C802" s="10">
        <v>63.02</v>
      </c>
      <c r="D802" s="10">
        <v>6.52</v>
      </c>
    </row>
    <row r="803" spans="2:4" x14ac:dyDescent="0.25">
      <c r="B803" s="11">
        <v>41766.291666666664</v>
      </c>
      <c r="C803" s="10">
        <v>43.7</v>
      </c>
      <c r="D803" s="10">
        <v>8.19</v>
      </c>
    </row>
    <row r="804" spans="2:4" x14ac:dyDescent="0.25">
      <c r="B804" s="11">
        <v>41766.333333333336</v>
      </c>
      <c r="C804" s="10">
        <v>58.87</v>
      </c>
      <c r="D804" s="10">
        <v>0.05</v>
      </c>
    </row>
    <row r="805" spans="2:4" x14ac:dyDescent="0.25">
      <c r="B805" s="11">
        <v>41766.375</v>
      </c>
      <c r="C805" s="10">
        <v>92.57</v>
      </c>
      <c r="D805" s="10">
        <v>3.07</v>
      </c>
    </row>
    <row r="806" spans="2:4" x14ac:dyDescent="0.25">
      <c r="B806" s="11">
        <v>41766.416666666664</v>
      </c>
      <c r="C806" s="10">
        <v>51.18</v>
      </c>
      <c r="D806" s="10">
        <v>7.63</v>
      </c>
    </row>
    <row r="807" spans="2:4" x14ac:dyDescent="0.25">
      <c r="B807" s="11">
        <v>41766.458333333336</v>
      </c>
      <c r="C807" s="10">
        <v>6.82</v>
      </c>
      <c r="D807" s="10">
        <v>2.31</v>
      </c>
    </row>
    <row r="808" spans="2:4" x14ac:dyDescent="0.25">
      <c r="B808" s="11">
        <v>41766.5</v>
      </c>
      <c r="C808" s="10">
        <v>40.17</v>
      </c>
      <c r="D808" s="10">
        <v>1.33</v>
      </c>
    </row>
    <row r="809" spans="2:4" x14ac:dyDescent="0.25">
      <c r="B809" s="11">
        <v>41766.541666666664</v>
      </c>
      <c r="C809" s="10">
        <v>58.77</v>
      </c>
      <c r="D809" s="10">
        <v>6.11</v>
      </c>
    </row>
    <row r="810" spans="2:4" x14ac:dyDescent="0.25">
      <c r="B810" s="11">
        <v>41766.583333333336</v>
      </c>
      <c r="C810" s="10">
        <v>74</v>
      </c>
      <c r="D810" s="10">
        <v>1.07</v>
      </c>
    </row>
    <row r="811" spans="2:4" x14ac:dyDescent="0.25">
      <c r="B811" s="11">
        <v>41766.625</v>
      </c>
      <c r="C811" s="10">
        <v>0.87</v>
      </c>
      <c r="D811" s="10">
        <v>2.2400000000000002</v>
      </c>
    </row>
    <row r="812" spans="2:4" x14ac:dyDescent="0.25">
      <c r="B812" s="11">
        <v>41766.666666666664</v>
      </c>
      <c r="C812" s="10">
        <v>13.02</v>
      </c>
      <c r="D812" s="10">
        <v>3.97</v>
      </c>
    </row>
    <row r="813" spans="2:4" x14ac:dyDescent="0.25">
      <c r="B813" s="11">
        <v>41766.708333333336</v>
      </c>
      <c r="C813" s="10">
        <v>38.380000000000003</v>
      </c>
      <c r="D813" s="10">
        <v>2.46</v>
      </c>
    </row>
    <row r="814" spans="2:4" x14ac:dyDescent="0.25">
      <c r="B814" s="11">
        <v>41766.75</v>
      </c>
      <c r="C814" s="10">
        <v>66.989999999999995</v>
      </c>
      <c r="D814" s="10">
        <v>3.67</v>
      </c>
    </row>
    <row r="815" spans="2:4" x14ac:dyDescent="0.25">
      <c r="B815" s="11">
        <v>41766.791666666664</v>
      </c>
      <c r="C815" s="10">
        <v>30.23</v>
      </c>
      <c r="D815" s="10">
        <v>0.74</v>
      </c>
    </row>
    <row r="816" spans="2:4" x14ac:dyDescent="0.25">
      <c r="B816" s="11">
        <v>41766.833333333336</v>
      </c>
      <c r="C816" s="10">
        <v>13.07</v>
      </c>
      <c r="D816" s="10">
        <v>8.23</v>
      </c>
    </row>
    <row r="817" spans="2:4" x14ac:dyDescent="0.25">
      <c r="B817" s="11">
        <v>41766.875</v>
      </c>
      <c r="C817" s="10">
        <v>61.72</v>
      </c>
      <c r="D817" s="10">
        <v>1.88</v>
      </c>
    </row>
    <row r="818" spans="2:4" x14ac:dyDescent="0.25">
      <c r="B818" s="11">
        <v>41766.916666666664</v>
      </c>
      <c r="C818" s="10">
        <v>30.33</v>
      </c>
      <c r="D818" s="10">
        <v>2.52</v>
      </c>
    </row>
    <row r="819" spans="2:4" x14ac:dyDescent="0.25">
      <c r="B819" s="11">
        <v>41766.958333333336</v>
      </c>
      <c r="C819" s="10">
        <v>44.26</v>
      </c>
      <c r="D819" s="10">
        <v>6.24</v>
      </c>
    </row>
    <row r="820" spans="2:4" x14ac:dyDescent="0.25">
      <c r="B820" s="16">
        <v>41767</v>
      </c>
      <c r="C820" s="10">
        <v>51.93</v>
      </c>
      <c r="D820" s="10">
        <v>6.91</v>
      </c>
    </row>
    <row r="821" spans="2:4" x14ac:dyDescent="0.25">
      <c r="B821" s="11">
        <v>41767.041666666664</v>
      </c>
      <c r="C821" s="10">
        <v>31.62</v>
      </c>
      <c r="D821" s="10">
        <v>1.63</v>
      </c>
    </row>
    <row r="822" spans="2:4" x14ac:dyDescent="0.25">
      <c r="B822" s="11">
        <v>41767.083333333336</v>
      </c>
      <c r="C822" s="10">
        <v>4.03</v>
      </c>
      <c r="D822" s="10">
        <v>4.9800000000000004</v>
      </c>
    </row>
    <row r="823" spans="2:4" x14ac:dyDescent="0.25">
      <c r="B823" s="11">
        <v>41767.125</v>
      </c>
      <c r="C823" s="10">
        <v>90.51</v>
      </c>
      <c r="D823" s="10">
        <v>8.59</v>
      </c>
    </row>
    <row r="824" spans="2:4" x14ac:dyDescent="0.25">
      <c r="B824" s="11">
        <v>41767.166666666664</v>
      </c>
      <c r="C824" s="10">
        <v>73.72</v>
      </c>
      <c r="D824" s="10">
        <v>3.07</v>
      </c>
    </row>
    <row r="825" spans="2:4" x14ac:dyDescent="0.25">
      <c r="B825" s="11">
        <v>41767.208333333336</v>
      </c>
      <c r="C825" s="10">
        <v>14.07</v>
      </c>
      <c r="D825" s="10">
        <v>4.9400000000000004</v>
      </c>
    </row>
    <row r="826" spans="2:4" x14ac:dyDescent="0.25">
      <c r="B826" s="11">
        <v>41767.25</v>
      </c>
      <c r="C826" s="10">
        <v>42.69</v>
      </c>
      <c r="D826" s="10">
        <v>1.26</v>
      </c>
    </row>
    <row r="827" spans="2:4" x14ac:dyDescent="0.25">
      <c r="B827" s="11">
        <v>41767.291666666664</v>
      </c>
      <c r="C827" s="10">
        <v>93.33</v>
      </c>
      <c r="D827" s="10">
        <v>6.25</v>
      </c>
    </row>
    <row r="828" spans="2:4" x14ac:dyDescent="0.25">
      <c r="B828" s="11">
        <v>41767.333333333336</v>
      </c>
      <c r="C828" s="10">
        <v>40.21</v>
      </c>
      <c r="D828" s="10">
        <v>6.15</v>
      </c>
    </row>
    <row r="829" spans="2:4" x14ac:dyDescent="0.25">
      <c r="B829" s="11">
        <v>41767.375</v>
      </c>
      <c r="C829" s="10">
        <v>92.25</v>
      </c>
      <c r="D829" s="10">
        <v>7.34</v>
      </c>
    </row>
    <row r="830" spans="2:4" x14ac:dyDescent="0.25">
      <c r="B830" s="11">
        <v>41767.416666666664</v>
      </c>
      <c r="C830" s="10">
        <v>94.55</v>
      </c>
      <c r="D830" s="10">
        <v>3.1</v>
      </c>
    </row>
    <row r="831" spans="2:4" x14ac:dyDescent="0.25">
      <c r="B831" s="11">
        <v>41767.458333333336</v>
      </c>
      <c r="C831" s="10">
        <v>29.92</v>
      </c>
      <c r="D831" s="10">
        <v>5.73</v>
      </c>
    </row>
    <row r="832" spans="2:4" x14ac:dyDescent="0.25">
      <c r="B832" s="11">
        <v>41767.5</v>
      </c>
      <c r="C832" s="10">
        <v>88</v>
      </c>
      <c r="D832" s="10">
        <v>3.14</v>
      </c>
    </row>
    <row r="833" spans="2:4" x14ac:dyDescent="0.25">
      <c r="B833" s="11">
        <v>41767.541666666664</v>
      </c>
      <c r="C833" s="10">
        <v>88.74</v>
      </c>
      <c r="D833" s="10">
        <v>8.2899999999999991</v>
      </c>
    </row>
    <row r="834" spans="2:4" x14ac:dyDescent="0.25">
      <c r="B834" s="11">
        <v>41767.583333333336</v>
      </c>
      <c r="C834" s="10">
        <v>18.43</v>
      </c>
      <c r="D834" s="10">
        <v>0.27</v>
      </c>
    </row>
    <row r="835" spans="2:4" x14ac:dyDescent="0.25">
      <c r="B835" s="11">
        <v>41767.625</v>
      </c>
      <c r="C835" s="10">
        <v>91.73</v>
      </c>
      <c r="D835" s="10">
        <v>9.24</v>
      </c>
    </row>
    <row r="836" spans="2:4" x14ac:dyDescent="0.25">
      <c r="B836" s="11">
        <v>41767.666666666664</v>
      </c>
      <c r="C836" s="10">
        <v>79.59</v>
      </c>
      <c r="D836" s="10">
        <v>8.94</v>
      </c>
    </row>
    <row r="837" spans="2:4" x14ac:dyDescent="0.25">
      <c r="B837" s="11">
        <v>41767.708333333336</v>
      </c>
      <c r="C837" s="10">
        <v>93.53</v>
      </c>
      <c r="D837" s="10">
        <v>7.09</v>
      </c>
    </row>
    <row r="838" spans="2:4" x14ac:dyDescent="0.25">
      <c r="B838" s="11">
        <v>41767.75</v>
      </c>
      <c r="C838" s="10">
        <v>62.26</v>
      </c>
      <c r="D838" s="10">
        <v>4.67</v>
      </c>
    </row>
    <row r="839" spans="2:4" x14ac:dyDescent="0.25">
      <c r="B839" s="11">
        <v>41767.791666666664</v>
      </c>
      <c r="C839" s="10">
        <v>24.47</v>
      </c>
      <c r="D839" s="10">
        <v>7.64</v>
      </c>
    </row>
    <row r="840" spans="2:4" x14ac:dyDescent="0.25">
      <c r="B840" s="11">
        <v>41767.833333333336</v>
      </c>
      <c r="C840" s="10">
        <v>13.03</v>
      </c>
      <c r="D840" s="10">
        <v>2.72</v>
      </c>
    </row>
    <row r="841" spans="2:4" x14ac:dyDescent="0.25">
      <c r="B841" s="11">
        <v>41767.875</v>
      </c>
      <c r="C841" s="10">
        <v>23.2</v>
      </c>
      <c r="D841" s="10">
        <v>4.49</v>
      </c>
    </row>
    <row r="842" spans="2:4" x14ac:dyDescent="0.25">
      <c r="B842" s="11">
        <v>41767.916666666664</v>
      </c>
      <c r="C842" s="10">
        <v>34.25</v>
      </c>
      <c r="D842" s="10">
        <v>8.0399999999999991</v>
      </c>
    </row>
    <row r="843" spans="2:4" x14ac:dyDescent="0.25">
      <c r="B843" s="11">
        <v>41767.958333333336</v>
      </c>
      <c r="C843" s="10">
        <v>88.15</v>
      </c>
      <c r="D843" s="10">
        <v>5.34</v>
      </c>
    </row>
    <row r="844" spans="2:4" x14ac:dyDescent="0.25">
      <c r="B844" s="16">
        <v>41768</v>
      </c>
      <c r="C844" s="10">
        <v>66.42</v>
      </c>
      <c r="D844" s="10">
        <v>2.78</v>
      </c>
    </row>
    <row r="845" spans="2:4" x14ac:dyDescent="0.25">
      <c r="B845" s="11">
        <v>41768.041666666664</v>
      </c>
      <c r="C845" s="10">
        <v>15.06</v>
      </c>
      <c r="D845" s="10">
        <v>6.61</v>
      </c>
    </row>
    <row r="846" spans="2:4" x14ac:dyDescent="0.25">
      <c r="B846" s="11">
        <v>41768.083333333336</v>
      </c>
      <c r="C846" s="10">
        <v>90.64</v>
      </c>
      <c r="D846" s="10">
        <v>3.14</v>
      </c>
    </row>
    <row r="847" spans="2:4" x14ac:dyDescent="0.25">
      <c r="B847" s="11">
        <v>41768.125</v>
      </c>
      <c r="C847" s="10">
        <v>9.1199999999999992</v>
      </c>
      <c r="D847" s="10">
        <v>2.36</v>
      </c>
    </row>
    <row r="848" spans="2:4" x14ac:dyDescent="0.25">
      <c r="B848" s="11">
        <v>41768.166666666664</v>
      </c>
      <c r="C848" s="10">
        <v>99.08</v>
      </c>
      <c r="D848" s="10">
        <v>5.36</v>
      </c>
    </row>
    <row r="849" spans="2:4" x14ac:dyDescent="0.25">
      <c r="B849" s="11">
        <v>41768.208333333336</v>
      </c>
      <c r="C849" s="10">
        <v>38.979999999999997</v>
      </c>
      <c r="D849" s="10">
        <v>4.0599999999999996</v>
      </c>
    </row>
    <row r="850" spans="2:4" x14ac:dyDescent="0.25">
      <c r="B850" s="11">
        <v>41768.25</v>
      </c>
      <c r="C850" s="10">
        <v>55.24</v>
      </c>
      <c r="D850" s="10">
        <v>6.83</v>
      </c>
    </row>
    <row r="851" spans="2:4" x14ac:dyDescent="0.25">
      <c r="B851" s="11">
        <v>41768.291666666664</v>
      </c>
      <c r="C851" s="10">
        <v>67.680000000000007</v>
      </c>
      <c r="D851" s="10">
        <v>0.11</v>
      </c>
    </row>
    <row r="852" spans="2:4" x14ac:dyDescent="0.25">
      <c r="B852" s="11">
        <v>41768.333333333336</v>
      </c>
      <c r="C852" s="10">
        <v>99.85</v>
      </c>
      <c r="D852" s="10">
        <v>6.23</v>
      </c>
    </row>
    <row r="853" spans="2:4" x14ac:dyDescent="0.25">
      <c r="B853" s="11">
        <v>41768.375</v>
      </c>
      <c r="C853" s="10">
        <v>8.19</v>
      </c>
      <c r="D853" s="10">
        <v>4.54</v>
      </c>
    </row>
    <row r="854" spans="2:4" x14ac:dyDescent="0.25">
      <c r="B854" s="11">
        <v>41768.416666666664</v>
      </c>
      <c r="C854" s="10">
        <v>56.41</v>
      </c>
      <c r="D854" s="10">
        <v>5.58</v>
      </c>
    </row>
    <row r="855" spans="2:4" x14ac:dyDescent="0.25">
      <c r="B855" s="11">
        <v>41768.458333333336</v>
      </c>
      <c r="C855" s="10">
        <v>81.209999999999994</v>
      </c>
      <c r="D855" s="10">
        <v>9.4700000000000006</v>
      </c>
    </row>
    <row r="856" spans="2:4" x14ac:dyDescent="0.25">
      <c r="B856" s="11">
        <v>41768.5</v>
      </c>
      <c r="C856" s="10">
        <v>92.12</v>
      </c>
      <c r="D856" s="10">
        <v>1.31</v>
      </c>
    </row>
    <row r="857" spans="2:4" x14ac:dyDescent="0.25">
      <c r="B857" s="11">
        <v>41768.541666666664</v>
      </c>
      <c r="C857" s="10">
        <v>81.540000000000006</v>
      </c>
      <c r="D857" s="10">
        <v>9.9700000000000006</v>
      </c>
    </row>
    <row r="858" spans="2:4" x14ac:dyDescent="0.25">
      <c r="B858" s="11">
        <v>41768.583333333336</v>
      </c>
      <c r="C858" s="10">
        <v>88.18</v>
      </c>
      <c r="D858" s="10">
        <v>2.68</v>
      </c>
    </row>
    <row r="859" spans="2:4" x14ac:dyDescent="0.25">
      <c r="B859" s="11">
        <v>41768.625</v>
      </c>
      <c r="C859" s="10">
        <v>43.77</v>
      </c>
      <c r="D859" s="10">
        <v>9.84</v>
      </c>
    </row>
    <row r="860" spans="2:4" x14ac:dyDescent="0.25">
      <c r="B860" s="11">
        <v>41768.666666666664</v>
      </c>
      <c r="C860" s="10">
        <v>5.38</v>
      </c>
      <c r="D860" s="10">
        <v>7.88</v>
      </c>
    </row>
    <row r="861" spans="2:4" x14ac:dyDescent="0.25">
      <c r="B861" s="11">
        <v>41768.708333333336</v>
      </c>
      <c r="C861" s="10">
        <v>23.81</v>
      </c>
      <c r="D861" s="10">
        <v>6.62</v>
      </c>
    </row>
    <row r="862" spans="2:4" x14ac:dyDescent="0.25">
      <c r="B862" s="11">
        <v>41768.75</v>
      </c>
      <c r="C862" s="10">
        <v>62.5</v>
      </c>
      <c r="D862" s="10">
        <v>1.08</v>
      </c>
    </row>
    <row r="863" spans="2:4" x14ac:dyDescent="0.25">
      <c r="B863" s="11">
        <v>41768.791666666664</v>
      </c>
      <c r="C863" s="10">
        <v>7.88</v>
      </c>
      <c r="D863" s="10">
        <v>3.94</v>
      </c>
    </row>
    <row r="864" spans="2:4" x14ac:dyDescent="0.25">
      <c r="B864" s="11">
        <v>41768.833333333336</v>
      </c>
      <c r="C864" s="10">
        <v>26.36</v>
      </c>
      <c r="D864" s="10">
        <v>1.48</v>
      </c>
    </row>
    <row r="865" spans="2:4" x14ac:dyDescent="0.25">
      <c r="B865" s="11">
        <v>41768.875</v>
      </c>
      <c r="C865" s="10">
        <v>75.91</v>
      </c>
      <c r="D865" s="10">
        <v>6.25</v>
      </c>
    </row>
    <row r="866" spans="2:4" x14ac:dyDescent="0.25">
      <c r="B866" s="11">
        <v>41768.916666666664</v>
      </c>
      <c r="C866" s="10">
        <v>7.79</v>
      </c>
      <c r="D866" s="10">
        <v>8.7799999999999994</v>
      </c>
    </row>
    <row r="867" spans="2:4" x14ac:dyDescent="0.25">
      <c r="B867" s="11">
        <v>41768.958333333336</v>
      </c>
      <c r="C867" s="10">
        <v>45.5</v>
      </c>
      <c r="D867" s="10">
        <v>5.6</v>
      </c>
    </row>
    <row r="868" spans="2:4" x14ac:dyDescent="0.25">
      <c r="B868" s="16">
        <v>41769</v>
      </c>
      <c r="C868" s="10">
        <v>60.34</v>
      </c>
      <c r="D868" s="10">
        <v>3.36</v>
      </c>
    </row>
    <row r="869" spans="2:4" x14ac:dyDescent="0.25">
      <c r="B869" s="11">
        <v>41769.041666666664</v>
      </c>
      <c r="C869" s="10">
        <v>34.729999999999997</v>
      </c>
      <c r="D869" s="10">
        <v>3.69</v>
      </c>
    </row>
    <row r="870" spans="2:4" x14ac:dyDescent="0.25">
      <c r="B870" s="11">
        <v>41769.083333333336</v>
      </c>
      <c r="C870" s="10">
        <v>29.2</v>
      </c>
      <c r="D870" s="10">
        <v>8.0399999999999991</v>
      </c>
    </row>
    <row r="871" spans="2:4" x14ac:dyDescent="0.25">
      <c r="B871" s="11">
        <v>41769.125</v>
      </c>
      <c r="C871" s="10">
        <v>62.92</v>
      </c>
      <c r="D871" s="10">
        <v>6.4</v>
      </c>
    </row>
    <row r="872" spans="2:4" x14ac:dyDescent="0.25">
      <c r="B872" s="11">
        <v>41769.166666666664</v>
      </c>
      <c r="C872" s="10">
        <v>55.18</v>
      </c>
      <c r="D872" s="10">
        <v>9.1999999999999993</v>
      </c>
    </row>
    <row r="873" spans="2:4" x14ac:dyDescent="0.25">
      <c r="B873" s="11">
        <v>41769.208333333336</v>
      </c>
      <c r="C873" s="10">
        <v>60.48</v>
      </c>
      <c r="D873" s="10">
        <v>2.09</v>
      </c>
    </row>
    <row r="874" spans="2:4" x14ac:dyDescent="0.25">
      <c r="B874" s="11">
        <v>41769.25</v>
      </c>
      <c r="C874" s="10">
        <v>24.87</v>
      </c>
      <c r="D874" s="10">
        <v>8.73</v>
      </c>
    </row>
    <row r="875" spans="2:4" x14ac:dyDescent="0.25">
      <c r="B875" s="11">
        <v>41769.291666666664</v>
      </c>
      <c r="C875" s="10">
        <v>72.47</v>
      </c>
      <c r="D875" s="10">
        <v>7.07</v>
      </c>
    </row>
    <row r="876" spans="2:4" x14ac:dyDescent="0.25">
      <c r="B876" s="11">
        <v>41769.333333333336</v>
      </c>
      <c r="C876" s="10">
        <v>16.47</v>
      </c>
      <c r="D876" s="10">
        <v>1.43</v>
      </c>
    </row>
    <row r="877" spans="2:4" x14ac:dyDescent="0.25">
      <c r="B877" s="11">
        <v>41769.375</v>
      </c>
      <c r="C877" s="10">
        <v>85.02</v>
      </c>
      <c r="D877" s="10">
        <v>0.6</v>
      </c>
    </row>
    <row r="878" spans="2:4" x14ac:dyDescent="0.25">
      <c r="B878" s="11">
        <v>41769.416666666664</v>
      </c>
      <c r="C878" s="10">
        <v>26.37</v>
      </c>
      <c r="D878" s="10">
        <v>0.99</v>
      </c>
    </row>
    <row r="879" spans="2:4" x14ac:dyDescent="0.25">
      <c r="B879" s="11">
        <v>41769.458333333336</v>
      </c>
      <c r="C879" s="10">
        <v>19.239999999999998</v>
      </c>
      <c r="D879" s="10">
        <v>2.94</v>
      </c>
    </row>
    <row r="880" spans="2:4" x14ac:dyDescent="0.25">
      <c r="B880" s="11">
        <v>41769.5</v>
      </c>
      <c r="C880" s="10">
        <v>52.67</v>
      </c>
      <c r="D880" s="10">
        <v>6.71</v>
      </c>
    </row>
    <row r="881" spans="2:4" x14ac:dyDescent="0.25">
      <c r="B881" s="11">
        <v>41769.541666666664</v>
      </c>
      <c r="C881" s="10">
        <v>47.8</v>
      </c>
      <c r="D881" s="10">
        <v>4.62</v>
      </c>
    </row>
    <row r="882" spans="2:4" x14ac:dyDescent="0.25">
      <c r="B882" s="11">
        <v>41769.583333333336</v>
      </c>
      <c r="C882" s="10">
        <v>32.729999999999997</v>
      </c>
      <c r="D882" s="10">
        <v>2.4300000000000002</v>
      </c>
    </row>
    <row r="883" spans="2:4" x14ac:dyDescent="0.25">
      <c r="B883" s="11">
        <v>41769.625</v>
      </c>
      <c r="C883" s="10">
        <v>36.479999999999997</v>
      </c>
      <c r="D883" s="10">
        <v>1.1499999999999999</v>
      </c>
    </row>
    <row r="884" spans="2:4" x14ac:dyDescent="0.25">
      <c r="B884" s="11">
        <v>41769.666666666664</v>
      </c>
      <c r="C884" s="10">
        <v>46.86</v>
      </c>
      <c r="D884" s="10">
        <v>5.62</v>
      </c>
    </row>
    <row r="885" spans="2:4" x14ac:dyDescent="0.25">
      <c r="B885" s="11">
        <v>41769.708333333336</v>
      </c>
      <c r="C885" s="10">
        <v>90.09</v>
      </c>
      <c r="D885" s="10">
        <v>3.17</v>
      </c>
    </row>
    <row r="886" spans="2:4" x14ac:dyDescent="0.25">
      <c r="B886" s="11">
        <v>41769.75</v>
      </c>
      <c r="C886" s="10">
        <v>72.099999999999994</v>
      </c>
      <c r="D886" s="10">
        <v>0.72</v>
      </c>
    </row>
    <row r="887" spans="2:4" x14ac:dyDescent="0.25">
      <c r="B887" s="11">
        <v>41769.791666666664</v>
      </c>
      <c r="C887" s="10">
        <v>28.59</v>
      </c>
      <c r="D887" s="10">
        <v>0.09</v>
      </c>
    </row>
    <row r="888" spans="2:4" x14ac:dyDescent="0.25">
      <c r="B888" s="11">
        <v>41769.833333333336</v>
      </c>
      <c r="C888" s="10">
        <v>74.17</v>
      </c>
      <c r="D888" s="10">
        <v>6.67</v>
      </c>
    </row>
    <row r="889" spans="2:4" x14ac:dyDescent="0.25">
      <c r="B889" s="11">
        <v>41769.875</v>
      </c>
      <c r="C889" s="10">
        <v>53.41</v>
      </c>
      <c r="D889" s="10">
        <v>2.02</v>
      </c>
    </row>
    <row r="890" spans="2:4" x14ac:dyDescent="0.25">
      <c r="B890" s="11">
        <v>41769.916666666664</v>
      </c>
      <c r="C890" s="10">
        <v>13.08</v>
      </c>
      <c r="D890" s="10">
        <v>1.28</v>
      </c>
    </row>
    <row r="891" spans="2:4" x14ac:dyDescent="0.25">
      <c r="B891" s="11">
        <v>41769.958333333336</v>
      </c>
      <c r="C891" s="10">
        <v>55.38</v>
      </c>
      <c r="D891" s="10">
        <v>8.9700000000000006</v>
      </c>
    </row>
    <row r="892" spans="2:4" x14ac:dyDescent="0.25">
      <c r="B892" s="16">
        <v>41770</v>
      </c>
      <c r="C892" s="10">
        <v>89.79</v>
      </c>
      <c r="D892" s="10">
        <v>1.41</v>
      </c>
    </row>
    <row r="893" spans="2:4" x14ac:dyDescent="0.25">
      <c r="B893" s="11">
        <v>41770.041666666664</v>
      </c>
      <c r="C893" s="10">
        <v>67.069999999999993</v>
      </c>
      <c r="D893" s="10">
        <v>8.9700000000000006</v>
      </c>
    </row>
    <row r="894" spans="2:4" x14ac:dyDescent="0.25">
      <c r="B894" s="11">
        <v>41770.083333333336</v>
      </c>
      <c r="C894" s="10">
        <v>66.09</v>
      </c>
      <c r="D894" s="10">
        <v>5.44</v>
      </c>
    </row>
    <row r="895" spans="2:4" x14ac:dyDescent="0.25">
      <c r="B895" s="11">
        <v>41770.125</v>
      </c>
      <c r="C895" s="10">
        <v>23.11</v>
      </c>
      <c r="D895" s="10">
        <v>4.63</v>
      </c>
    </row>
    <row r="896" spans="2:4" x14ac:dyDescent="0.25">
      <c r="B896" s="11">
        <v>41770.166666666664</v>
      </c>
      <c r="C896" s="10">
        <v>79.98</v>
      </c>
      <c r="D896" s="10">
        <v>2.2200000000000002</v>
      </c>
    </row>
    <row r="897" spans="2:4" x14ac:dyDescent="0.25">
      <c r="B897" s="11">
        <v>41770.208333333336</v>
      </c>
      <c r="C897" s="10">
        <v>94.51</v>
      </c>
      <c r="D897" s="10">
        <v>8.9499999999999993</v>
      </c>
    </row>
    <row r="898" spans="2:4" x14ac:dyDescent="0.25">
      <c r="B898" s="11">
        <v>41770.25</v>
      </c>
      <c r="C898" s="10">
        <v>7.65</v>
      </c>
      <c r="D898" s="10">
        <v>2.06</v>
      </c>
    </row>
    <row r="899" spans="2:4" x14ac:dyDescent="0.25">
      <c r="B899" s="11">
        <v>41770.291666666664</v>
      </c>
      <c r="C899" s="10">
        <v>18.78</v>
      </c>
      <c r="D899" s="10">
        <v>7.78</v>
      </c>
    </row>
    <row r="900" spans="2:4" x14ac:dyDescent="0.25">
      <c r="B900" s="11">
        <v>41770.333333333336</v>
      </c>
      <c r="C900" s="10">
        <v>24.13</v>
      </c>
      <c r="D900" s="10">
        <v>3.06</v>
      </c>
    </row>
    <row r="901" spans="2:4" x14ac:dyDescent="0.25">
      <c r="B901" s="11">
        <v>41770.375</v>
      </c>
      <c r="C901" s="10">
        <v>22.44</v>
      </c>
      <c r="D901" s="10">
        <v>0.79</v>
      </c>
    </row>
    <row r="902" spans="2:4" x14ac:dyDescent="0.25">
      <c r="B902" s="11">
        <v>41770.416666666664</v>
      </c>
      <c r="C902" s="10">
        <v>49.77</v>
      </c>
      <c r="D902" s="10">
        <v>8.1</v>
      </c>
    </row>
    <row r="903" spans="2:4" x14ac:dyDescent="0.25">
      <c r="B903" s="11">
        <v>41770.458333333336</v>
      </c>
      <c r="C903" s="10">
        <v>39.28</v>
      </c>
      <c r="D903" s="10">
        <v>1.39</v>
      </c>
    </row>
    <row r="904" spans="2:4" x14ac:dyDescent="0.25">
      <c r="B904" s="11">
        <v>41770.5</v>
      </c>
      <c r="C904" s="10">
        <v>93.22</v>
      </c>
      <c r="D904" s="10">
        <v>8.4</v>
      </c>
    </row>
    <row r="905" spans="2:4" x14ac:dyDescent="0.25">
      <c r="B905" s="11">
        <v>41770.541666666664</v>
      </c>
      <c r="C905" s="10">
        <v>69.12</v>
      </c>
      <c r="D905" s="10">
        <v>9.1300000000000008</v>
      </c>
    </row>
    <row r="906" spans="2:4" x14ac:dyDescent="0.25">
      <c r="B906" s="11">
        <v>41770.583333333336</v>
      </c>
      <c r="C906" s="10">
        <v>65.459999999999994</v>
      </c>
      <c r="D906" s="10">
        <v>0.16</v>
      </c>
    </row>
    <row r="907" spans="2:4" x14ac:dyDescent="0.25">
      <c r="B907" s="11">
        <v>41770.625</v>
      </c>
      <c r="C907" s="10">
        <v>65.77</v>
      </c>
      <c r="D907" s="10">
        <v>9.83</v>
      </c>
    </row>
    <row r="908" spans="2:4" x14ac:dyDescent="0.25">
      <c r="B908" s="11">
        <v>41770.666666666664</v>
      </c>
      <c r="C908" s="10">
        <v>97.33</v>
      </c>
      <c r="D908" s="10">
        <v>2.4</v>
      </c>
    </row>
    <row r="909" spans="2:4" x14ac:dyDescent="0.25">
      <c r="B909" s="11">
        <v>41770.708333333336</v>
      </c>
      <c r="C909" s="10">
        <v>60.23</v>
      </c>
      <c r="D909" s="10">
        <v>1.7</v>
      </c>
    </row>
    <row r="910" spans="2:4" x14ac:dyDescent="0.25">
      <c r="B910" s="11">
        <v>41770.75</v>
      </c>
      <c r="C910" s="10">
        <v>60.96</v>
      </c>
      <c r="D910" s="10">
        <v>1.19</v>
      </c>
    </row>
    <row r="911" spans="2:4" x14ac:dyDescent="0.25">
      <c r="B911" s="11">
        <v>41770.791666666664</v>
      </c>
      <c r="C911" s="10">
        <v>79.25</v>
      </c>
      <c r="D911" s="10">
        <v>4.04</v>
      </c>
    </row>
    <row r="912" spans="2:4" x14ac:dyDescent="0.25">
      <c r="B912" s="11">
        <v>41770.833333333336</v>
      </c>
      <c r="C912" s="10">
        <v>11.59</v>
      </c>
      <c r="D912" s="10">
        <v>1.67</v>
      </c>
    </row>
    <row r="913" spans="2:4" x14ac:dyDescent="0.25">
      <c r="B913" s="11">
        <v>41770.875</v>
      </c>
      <c r="C913" s="10">
        <v>94.98</v>
      </c>
      <c r="D913" s="10">
        <v>9.1999999999999993</v>
      </c>
    </row>
    <row r="914" spans="2:4" x14ac:dyDescent="0.25">
      <c r="B914" s="11">
        <v>41770.916666666664</v>
      </c>
      <c r="C914" s="10">
        <v>16.809999999999999</v>
      </c>
      <c r="D914" s="10">
        <v>2.97</v>
      </c>
    </row>
    <row r="915" spans="2:4" x14ac:dyDescent="0.25">
      <c r="B915" s="11">
        <v>41770.958333333336</v>
      </c>
      <c r="C915" s="10">
        <v>27.82</v>
      </c>
      <c r="D915" s="10">
        <v>2.7</v>
      </c>
    </row>
    <row r="916" spans="2:4" x14ac:dyDescent="0.25">
      <c r="B916" s="16">
        <v>41771</v>
      </c>
      <c r="C916" s="10">
        <v>30.39</v>
      </c>
      <c r="D916" s="10">
        <v>4.08</v>
      </c>
    </row>
    <row r="917" spans="2:4" x14ac:dyDescent="0.25">
      <c r="B917" s="11">
        <v>41771.041666666664</v>
      </c>
      <c r="C917" s="10">
        <v>44.15</v>
      </c>
      <c r="D917" s="10">
        <v>2</v>
      </c>
    </row>
    <row r="918" spans="2:4" x14ac:dyDescent="0.25">
      <c r="B918" s="11">
        <v>41771.083333333336</v>
      </c>
      <c r="C918" s="10">
        <v>30.79</v>
      </c>
      <c r="D918" s="10">
        <v>7.26</v>
      </c>
    </row>
    <row r="919" spans="2:4" x14ac:dyDescent="0.25">
      <c r="B919" s="11">
        <v>41771.125</v>
      </c>
      <c r="C919" s="10">
        <v>78.39</v>
      </c>
      <c r="D919" s="10">
        <v>6.92</v>
      </c>
    </row>
    <row r="920" spans="2:4" x14ac:dyDescent="0.25">
      <c r="B920" s="11">
        <v>41771.166666666664</v>
      </c>
      <c r="C920" s="10">
        <v>16.78</v>
      </c>
      <c r="D920" s="10">
        <v>5.0599999999999996</v>
      </c>
    </row>
    <row r="921" spans="2:4" x14ac:dyDescent="0.25">
      <c r="B921" s="11">
        <v>41771.208333333336</v>
      </c>
      <c r="C921" s="10">
        <v>3.79</v>
      </c>
      <c r="D921" s="10">
        <v>1.91</v>
      </c>
    </row>
    <row r="922" spans="2:4" x14ac:dyDescent="0.25">
      <c r="B922" s="11">
        <v>41771.25</v>
      </c>
      <c r="C922" s="10">
        <v>53.21</v>
      </c>
      <c r="D922" s="10">
        <v>7.93</v>
      </c>
    </row>
    <row r="923" spans="2:4" x14ac:dyDescent="0.25">
      <c r="B923" s="11">
        <v>41771.291666666664</v>
      </c>
      <c r="C923" s="10">
        <v>0.8</v>
      </c>
      <c r="D923" s="10">
        <v>2.95</v>
      </c>
    </row>
    <row r="924" spans="2:4" x14ac:dyDescent="0.25">
      <c r="B924" s="11">
        <v>41771.333333333336</v>
      </c>
      <c r="C924" s="10">
        <v>86.96</v>
      </c>
      <c r="D924" s="10">
        <v>9.89</v>
      </c>
    </row>
    <row r="925" spans="2:4" x14ac:dyDescent="0.25">
      <c r="B925" s="11">
        <v>41771.375</v>
      </c>
      <c r="C925" s="10">
        <v>69.069999999999993</v>
      </c>
      <c r="D925" s="10">
        <v>6.16</v>
      </c>
    </row>
    <row r="926" spans="2:4" x14ac:dyDescent="0.25">
      <c r="B926" s="11">
        <v>41771.416666666664</v>
      </c>
      <c r="C926" s="10">
        <v>32.659999999999997</v>
      </c>
      <c r="D926" s="10">
        <v>5.93</v>
      </c>
    </row>
    <row r="927" spans="2:4" x14ac:dyDescent="0.25">
      <c r="B927" s="11">
        <v>41771.458333333336</v>
      </c>
      <c r="C927" s="10">
        <v>80.41</v>
      </c>
      <c r="D927" s="10">
        <v>7.41</v>
      </c>
    </row>
    <row r="928" spans="2:4" x14ac:dyDescent="0.25">
      <c r="B928" s="11">
        <v>41771.5</v>
      </c>
      <c r="C928" s="10">
        <v>22.32</v>
      </c>
      <c r="D928" s="10">
        <v>2</v>
      </c>
    </row>
    <row r="929" spans="2:4" x14ac:dyDescent="0.25">
      <c r="B929" s="11">
        <v>41771.541666666664</v>
      </c>
      <c r="C929" s="10">
        <v>67.3</v>
      </c>
      <c r="D929" s="10">
        <v>4.38</v>
      </c>
    </row>
    <row r="930" spans="2:4" x14ac:dyDescent="0.25">
      <c r="B930" s="11">
        <v>41771.583333333336</v>
      </c>
      <c r="C930" s="10">
        <v>79.489999999999995</v>
      </c>
      <c r="D930" s="10">
        <v>4.7699999999999996</v>
      </c>
    </row>
    <row r="931" spans="2:4" x14ac:dyDescent="0.25">
      <c r="B931" s="11">
        <v>41771.625</v>
      </c>
      <c r="C931" s="10">
        <v>26.29</v>
      </c>
      <c r="D931" s="10">
        <v>2.88</v>
      </c>
    </row>
    <row r="932" spans="2:4" x14ac:dyDescent="0.25">
      <c r="B932" s="11">
        <v>41771.666666666664</v>
      </c>
      <c r="C932" s="10">
        <v>59.15</v>
      </c>
      <c r="D932" s="10">
        <v>1.28</v>
      </c>
    </row>
    <row r="933" spans="2:4" x14ac:dyDescent="0.25">
      <c r="B933" s="11">
        <v>41771.708333333336</v>
      </c>
      <c r="C933" s="10">
        <v>70.150000000000006</v>
      </c>
      <c r="D933" s="10">
        <v>4.84</v>
      </c>
    </row>
    <row r="934" spans="2:4" x14ac:dyDescent="0.25">
      <c r="B934" s="11">
        <v>41771.75</v>
      </c>
      <c r="C934" s="10">
        <v>94.9</v>
      </c>
      <c r="D934" s="10">
        <v>5.91</v>
      </c>
    </row>
    <row r="935" spans="2:4" x14ac:dyDescent="0.25">
      <c r="B935" s="11">
        <v>41771.791666666664</v>
      </c>
      <c r="C935" s="10">
        <v>25.02</v>
      </c>
      <c r="D935" s="10">
        <v>9.92</v>
      </c>
    </row>
    <row r="936" spans="2:4" x14ac:dyDescent="0.25">
      <c r="B936" s="11">
        <v>41771.833333333336</v>
      </c>
      <c r="C936" s="10">
        <v>43.89</v>
      </c>
      <c r="D936" s="10">
        <v>7.18</v>
      </c>
    </row>
    <row r="937" spans="2:4" x14ac:dyDescent="0.25">
      <c r="B937" s="11">
        <v>41771.875</v>
      </c>
      <c r="C937" s="10">
        <v>68.900000000000006</v>
      </c>
      <c r="D937" s="10">
        <v>2.72</v>
      </c>
    </row>
    <row r="938" spans="2:4" x14ac:dyDescent="0.25">
      <c r="B938" s="11">
        <v>41771.916666666664</v>
      </c>
      <c r="C938" s="10">
        <v>85.55</v>
      </c>
      <c r="D938" s="10">
        <v>7.46</v>
      </c>
    </row>
    <row r="939" spans="2:4" x14ac:dyDescent="0.25">
      <c r="B939" s="11">
        <v>41771.958333333336</v>
      </c>
      <c r="C939" s="10">
        <v>75.67</v>
      </c>
      <c r="D939" s="10">
        <v>7.28</v>
      </c>
    </row>
    <row r="940" spans="2:4" x14ac:dyDescent="0.25">
      <c r="B940" s="16">
        <v>41772</v>
      </c>
      <c r="C940" s="10">
        <v>30.42</v>
      </c>
      <c r="D940" s="10">
        <v>10</v>
      </c>
    </row>
    <row r="941" spans="2:4" x14ac:dyDescent="0.25">
      <c r="B941" s="11">
        <v>41772.041666666664</v>
      </c>
      <c r="C941" s="10">
        <v>89.38</v>
      </c>
      <c r="D941" s="10">
        <v>7.06</v>
      </c>
    </row>
    <row r="942" spans="2:4" x14ac:dyDescent="0.25">
      <c r="B942" s="11">
        <v>41772.083333333336</v>
      </c>
      <c r="C942" s="10">
        <v>64.73</v>
      </c>
      <c r="D942" s="10">
        <v>6.94</v>
      </c>
    </row>
    <row r="943" spans="2:4" x14ac:dyDescent="0.25">
      <c r="B943" s="11">
        <v>41772.125</v>
      </c>
      <c r="C943" s="10">
        <v>69.489999999999995</v>
      </c>
      <c r="D943" s="10">
        <v>8.67</v>
      </c>
    </row>
    <row r="944" spans="2:4" x14ac:dyDescent="0.25">
      <c r="B944" s="11">
        <v>41772.166666666664</v>
      </c>
      <c r="C944" s="10">
        <v>47.45</v>
      </c>
      <c r="D944" s="10">
        <v>3.09</v>
      </c>
    </row>
    <row r="945" spans="2:4" x14ac:dyDescent="0.25">
      <c r="B945" s="11">
        <v>41772.208333333336</v>
      </c>
      <c r="C945" s="10">
        <v>29.9</v>
      </c>
      <c r="D945" s="10">
        <v>9.7100000000000009</v>
      </c>
    </row>
    <row r="946" spans="2:4" x14ac:dyDescent="0.25">
      <c r="B946" s="11">
        <v>41772.25</v>
      </c>
      <c r="C946" s="10">
        <v>69.959999999999994</v>
      </c>
      <c r="D946" s="10">
        <v>0.23</v>
      </c>
    </row>
    <row r="947" spans="2:4" x14ac:dyDescent="0.25">
      <c r="B947" s="11">
        <v>41772.291666666664</v>
      </c>
      <c r="C947" s="10">
        <v>87.82</v>
      </c>
      <c r="D947" s="10">
        <v>0.01</v>
      </c>
    </row>
    <row r="948" spans="2:4" x14ac:dyDescent="0.25">
      <c r="B948" s="11">
        <v>41772.333333333336</v>
      </c>
      <c r="C948" s="10">
        <v>35.4</v>
      </c>
      <c r="D948" s="10">
        <v>3.8</v>
      </c>
    </row>
    <row r="949" spans="2:4" x14ac:dyDescent="0.25">
      <c r="B949" s="11">
        <v>41772.375</v>
      </c>
      <c r="C949" s="10">
        <v>10.29</v>
      </c>
      <c r="D949" s="10">
        <v>6.32</v>
      </c>
    </row>
    <row r="950" spans="2:4" x14ac:dyDescent="0.25">
      <c r="B950" s="11">
        <v>41772.416666666664</v>
      </c>
      <c r="C950" s="10">
        <v>3.38</v>
      </c>
      <c r="D950" s="10">
        <v>6.17</v>
      </c>
    </row>
    <row r="951" spans="2:4" x14ac:dyDescent="0.25">
      <c r="B951" s="11">
        <v>41772.458333333336</v>
      </c>
      <c r="C951" s="10">
        <v>27.38</v>
      </c>
      <c r="D951" s="10">
        <v>4.93</v>
      </c>
    </row>
    <row r="952" spans="2:4" x14ac:dyDescent="0.25">
      <c r="B952" s="11">
        <v>41772.5</v>
      </c>
      <c r="C952" s="10">
        <v>95.7</v>
      </c>
      <c r="D952" s="10">
        <v>4.2300000000000004</v>
      </c>
    </row>
    <row r="953" spans="2:4" x14ac:dyDescent="0.25">
      <c r="B953" s="11">
        <v>41772.541666666664</v>
      </c>
      <c r="C953" s="10">
        <v>22.28</v>
      </c>
      <c r="D953" s="10">
        <v>7.79</v>
      </c>
    </row>
    <row r="954" spans="2:4" x14ac:dyDescent="0.25">
      <c r="B954" s="11">
        <v>41772.583333333336</v>
      </c>
      <c r="C954" s="10">
        <v>14.98</v>
      </c>
      <c r="D954" s="10">
        <v>1.6</v>
      </c>
    </row>
    <row r="955" spans="2:4" x14ac:dyDescent="0.25">
      <c r="B955" s="11">
        <v>41772.625</v>
      </c>
      <c r="C955" s="10">
        <v>85.09</v>
      </c>
      <c r="D955" s="10">
        <v>9.36</v>
      </c>
    </row>
    <row r="956" spans="2:4" x14ac:dyDescent="0.25">
      <c r="B956" s="11">
        <v>41772.666666666664</v>
      </c>
      <c r="C956" s="10">
        <v>97.52</v>
      </c>
      <c r="D956" s="10">
        <v>6.36</v>
      </c>
    </row>
    <row r="957" spans="2:4" x14ac:dyDescent="0.25">
      <c r="B957" s="11">
        <v>41772.708333333336</v>
      </c>
      <c r="C957" s="10">
        <v>10.58</v>
      </c>
      <c r="D957" s="10">
        <v>3.91</v>
      </c>
    </row>
    <row r="958" spans="2:4" x14ac:dyDescent="0.25">
      <c r="B958" s="11">
        <v>41772.75</v>
      </c>
      <c r="C958" s="10">
        <v>99.22</v>
      </c>
      <c r="D958" s="10">
        <v>2.3199999999999998</v>
      </c>
    </row>
    <row r="959" spans="2:4" x14ac:dyDescent="0.25">
      <c r="B959" s="11">
        <v>41772.791666666664</v>
      </c>
      <c r="C959" s="10">
        <v>12.93</v>
      </c>
      <c r="D959" s="10">
        <v>6.57</v>
      </c>
    </row>
    <row r="960" spans="2:4" x14ac:dyDescent="0.25">
      <c r="B960" s="11">
        <v>41772.833333333336</v>
      </c>
      <c r="C960" s="10">
        <v>32.99</v>
      </c>
      <c r="D960" s="10">
        <v>8.74</v>
      </c>
    </row>
    <row r="961" spans="2:4" x14ac:dyDescent="0.25">
      <c r="B961" s="11">
        <v>41772.875</v>
      </c>
      <c r="C961" s="10">
        <v>62.81</v>
      </c>
      <c r="D961" s="10">
        <v>3.63</v>
      </c>
    </row>
    <row r="962" spans="2:4" x14ac:dyDescent="0.25">
      <c r="B962" s="11">
        <v>41772.916666666664</v>
      </c>
      <c r="C962" s="10">
        <v>10.039999999999999</v>
      </c>
      <c r="D962" s="10">
        <v>1.8</v>
      </c>
    </row>
    <row r="963" spans="2:4" x14ac:dyDescent="0.25">
      <c r="B963" s="11">
        <v>41772.958333333336</v>
      </c>
      <c r="C963" s="10">
        <v>55.67</v>
      </c>
      <c r="D963" s="10">
        <v>0.15</v>
      </c>
    </row>
    <row r="964" spans="2:4" x14ac:dyDescent="0.25">
      <c r="B964" s="16">
        <v>41773</v>
      </c>
      <c r="C964" s="10">
        <v>97.29</v>
      </c>
      <c r="D964" s="10">
        <v>0.5</v>
      </c>
    </row>
    <row r="965" spans="2:4" x14ac:dyDescent="0.25">
      <c r="B965" s="11">
        <v>41773.041666666664</v>
      </c>
      <c r="C965" s="10">
        <v>13.43</v>
      </c>
      <c r="D965" s="10">
        <v>4.25</v>
      </c>
    </row>
    <row r="966" spans="2:4" x14ac:dyDescent="0.25">
      <c r="B966" s="11">
        <v>41773.083333333336</v>
      </c>
      <c r="C966" s="10">
        <v>70.05</v>
      </c>
      <c r="D966" s="10">
        <v>6.51</v>
      </c>
    </row>
    <row r="967" spans="2:4" x14ac:dyDescent="0.25">
      <c r="B967" s="11">
        <v>41773.125</v>
      </c>
      <c r="C967" s="10">
        <v>83.82</v>
      </c>
      <c r="D967" s="10">
        <v>1.66</v>
      </c>
    </row>
    <row r="968" spans="2:4" x14ac:dyDescent="0.25">
      <c r="B968" s="11">
        <v>41773.166666666664</v>
      </c>
      <c r="C968" s="10">
        <v>46.8</v>
      </c>
      <c r="D968" s="10">
        <v>6.34</v>
      </c>
    </row>
    <row r="969" spans="2:4" x14ac:dyDescent="0.25">
      <c r="B969" s="11">
        <v>41773.208333333336</v>
      </c>
      <c r="C969" s="10">
        <v>87.53</v>
      </c>
      <c r="D969" s="10">
        <v>6.67</v>
      </c>
    </row>
    <row r="970" spans="2:4" x14ac:dyDescent="0.25">
      <c r="B970" s="11">
        <v>41773.25</v>
      </c>
      <c r="C970" s="10">
        <v>55.73</v>
      </c>
      <c r="D970" s="10">
        <v>7.56</v>
      </c>
    </row>
    <row r="971" spans="2:4" x14ac:dyDescent="0.25">
      <c r="B971" s="11">
        <v>41773.291666666664</v>
      </c>
      <c r="C971" s="10">
        <v>70.67</v>
      </c>
      <c r="D971" s="10">
        <v>6.16</v>
      </c>
    </row>
    <row r="972" spans="2:4" x14ac:dyDescent="0.25">
      <c r="B972" s="11">
        <v>41773.333333333336</v>
      </c>
      <c r="C972" s="10">
        <v>41.27</v>
      </c>
      <c r="D972" s="10">
        <v>1.18</v>
      </c>
    </row>
    <row r="973" spans="2:4" x14ac:dyDescent="0.25">
      <c r="B973" s="11">
        <v>41773.375</v>
      </c>
      <c r="C973" s="10">
        <v>11.7</v>
      </c>
      <c r="D973" s="10">
        <v>5.37</v>
      </c>
    </row>
    <row r="974" spans="2:4" x14ac:dyDescent="0.25">
      <c r="B974" s="11">
        <v>41773.416666666664</v>
      </c>
      <c r="C974" s="10">
        <v>47.4</v>
      </c>
      <c r="D974" s="10">
        <v>1.04</v>
      </c>
    </row>
    <row r="975" spans="2:4" x14ac:dyDescent="0.25">
      <c r="B975" s="11">
        <v>41773.458333333336</v>
      </c>
      <c r="C975" s="10">
        <v>18.84</v>
      </c>
      <c r="D975" s="10">
        <v>1.79</v>
      </c>
    </row>
    <row r="976" spans="2:4" x14ac:dyDescent="0.25">
      <c r="B976" s="11">
        <v>41773.5</v>
      </c>
      <c r="C976" s="10">
        <v>6.35</v>
      </c>
      <c r="D976" s="10">
        <v>3.55</v>
      </c>
    </row>
    <row r="977" spans="2:4" x14ac:dyDescent="0.25">
      <c r="B977" s="11">
        <v>41773.541666666664</v>
      </c>
      <c r="C977" s="10">
        <v>93.87</v>
      </c>
      <c r="D977" s="10">
        <v>9.33</v>
      </c>
    </row>
    <row r="978" spans="2:4" x14ac:dyDescent="0.25">
      <c r="B978" s="11">
        <v>41773.583333333336</v>
      </c>
      <c r="C978" s="10">
        <v>1.55</v>
      </c>
      <c r="D978" s="10">
        <v>3.66</v>
      </c>
    </row>
    <row r="979" spans="2:4" x14ac:dyDescent="0.25">
      <c r="B979" s="11">
        <v>41773.625</v>
      </c>
      <c r="C979" s="10">
        <v>84.63</v>
      </c>
      <c r="D979" s="10">
        <v>0.6</v>
      </c>
    </row>
    <row r="980" spans="2:4" x14ac:dyDescent="0.25">
      <c r="B980" s="11">
        <v>41773.666666666664</v>
      </c>
      <c r="C980" s="10">
        <v>16.8</v>
      </c>
      <c r="D980" s="10">
        <v>0.67</v>
      </c>
    </row>
    <row r="981" spans="2:4" x14ac:dyDescent="0.25">
      <c r="B981" s="11">
        <v>41773.708333333336</v>
      </c>
      <c r="C981" s="10">
        <v>41.08</v>
      </c>
      <c r="D981" s="10">
        <v>3.58</v>
      </c>
    </row>
    <row r="982" spans="2:4" x14ac:dyDescent="0.25">
      <c r="B982" s="11">
        <v>41773.75</v>
      </c>
      <c r="C982" s="10">
        <v>24.5</v>
      </c>
      <c r="D982" s="10">
        <v>8.7100000000000009</v>
      </c>
    </row>
    <row r="983" spans="2:4" x14ac:dyDescent="0.25">
      <c r="B983" s="11">
        <v>41773.791666666664</v>
      </c>
      <c r="C983" s="10">
        <v>72.37</v>
      </c>
      <c r="D983" s="10">
        <v>3.31</v>
      </c>
    </row>
    <row r="984" spans="2:4" x14ac:dyDescent="0.25">
      <c r="B984" s="11">
        <v>41773.833333333336</v>
      </c>
      <c r="C984" s="10">
        <v>45.74</v>
      </c>
      <c r="D984" s="10">
        <v>5.25</v>
      </c>
    </row>
    <row r="985" spans="2:4" x14ac:dyDescent="0.25">
      <c r="B985" s="11">
        <v>41773.875</v>
      </c>
      <c r="C985" s="10">
        <v>89.78</v>
      </c>
      <c r="D985" s="10">
        <v>4.7300000000000004</v>
      </c>
    </row>
    <row r="986" spans="2:4" x14ac:dyDescent="0.25">
      <c r="B986" s="11">
        <v>41773.916666666664</v>
      </c>
      <c r="C986" s="10">
        <v>16.2</v>
      </c>
      <c r="D986" s="10">
        <v>2.5099999999999998</v>
      </c>
    </row>
    <row r="987" spans="2:4" x14ac:dyDescent="0.25">
      <c r="B987" s="11">
        <v>41773.958333333336</v>
      </c>
      <c r="C987" s="10">
        <v>51.88</v>
      </c>
      <c r="D987" s="10">
        <v>4.38</v>
      </c>
    </row>
    <row r="988" spans="2:4" x14ac:dyDescent="0.25">
      <c r="B988" s="16">
        <v>41774</v>
      </c>
      <c r="C988" s="10">
        <v>22.35</v>
      </c>
      <c r="D988" s="10">
        <v>6.62</v>
      </c>
    </row>
    <row r="989" spans="2:4" x14ac:dyDescent="0.25">
      <c r="B989" s="11">
        <v>41774.041666666664</v>
      </c>
      <c r="C989" s="10">
        <v>41.02</v>
      </c>
      <c r="D989" s="10">
        <v>3.58</v>
      </c>
    </row>
    <row r="990" spans="2:4" x14ac:dyDescent="0.25">
      <c r="B990" s="11">
        <v>41774.083333333336</v>
      </c>
      <c r="C990" s="10">
        <v>66.87</v>
      </c>
      <c r="D990" s="10">
        <v>9.6199999999999992</v>
      </c>
    </row>
    <row r="991" spans="2:4" x14ac:dyDescent="0.25">
      <c r="B991" s="11">
        <v>41774.125</v>
      </c>
      <c r="C991" s="10">
        <v>92.55</v>
      </c>
      <c r="D991" s="10">
        <v>4.26</v>
      </c>
    </row>
    <row r="992" spans="2:4" x14ac:dyDescent="0.25">
      <c r="B992" s="11">
        <v>41774.166666666664</v>
      </c>
      <c r="C992" s="10">
        <v>65.209999999999994</v>
      </c>
      <c r="D992" s="10">
        <v>8.94</v>
      </c>
    </row>
    <row r="993" spans="2:4" x14ac:dyDescent="0.25">
      <c r="B993" s="11">
        <v>41774.208333333336</v>
      </c>
      <c r="C993" s="10">
        <v>66.41</v>
      </c>
      <c r="D993" s="10">
        <v>2.23</v>
      </c>
    </row>
    <row r="994" spans="2:4" x14ac:dyDescent="0.25">
      <c r="B994" s="11">
        <v>41774.25</v>
      </c>
      <c r="C994" s="10">
        <v>65.010000000000005</v>
      </c>
      <c r="D994" s="10">
        <v>9.26</v>
      </c>
    </row>
    <row r="995" spans="2:4" x14ac:dyDescent="0.25">
      <c r="B995" s="11">
        <v>41774.291666666664</v>
      </c>
      <c r="C995" s="10">
        <v>8.56</v>
      </c>
      <c r="D995" s="10">
        <v>0.09</v>
      </c>
    </row>
    <row r="996" spans="2:4" x14ac:dyDescent="0.25">
      <c r="B996" s="11">
        <v>41774.333333333336</v>
      </c>
      <c r="C996" s="10">
        <v>56.07</v>
      </c>
      <c r="D996" s="10">
        <v>2.4</v>
      </c>
    </row>
    <row r="997" spans="2:4" x14ac:dyDescent="0.25">
      <c r="B997" s="11">
        <v>41774.375</v>
      </c>
      <c r="C997" s="10">
        <v>26.02</v>
      </c>
      <c r="D997" s="10">
        <v>8.93</v>
      </c>
    </row>
    <row r="998" spans="2:4" x14ac:dyDescent="0.25">
      <c r="B998" s="11">
        <v>41774.416666666664</v>
      </c>
      <c r="C998" s="10">
        <v>80.930000000000007</v>
      </c>
      <c r="D998" s="10">
        <v>7.97</v>
      </c>
    </row>
    <row r="999" spans="2:4" x14ac:dyDescent="0.25">
      <c r="B999" s="11">
        <v>41774.458333333336</v>
      </c>
      <c r="C999" s="10">
        <v>78.459999999999994</v>
      </c>
      <c r="D999" s="10">
        <v>5.94</v>
      </c>
    </row>
    <row r="1000" spans="2:4" x14ac:dyDescent="0.25">
      <c r="B1000" s="11">
        <v>41774.5</v>
      </c>
      <c r="C1000" s="10">
        <v>57.49</v>
      </c>
      <c r="D1000" s="10">
        <v>9.84</v>
      </c>
    </row>
    <row r="1001" spans="2:4" x14ac:dyDescent="0.25">
      <c r="B1001" s="11">
        <v>41774.541666666664</v>
      </c>
      <c r="C1001" s="10">
        <v>84.13</v>
      </c>
      <c r="D1001" s="10">
        <v>4.83</v>
      </c>
    </row>
    <row r="1002" spans="2:4" x14ac:dyDescent="0.25">
      <c r="B1002" s="11">
        <v>41774.583333333336</v>
      </c>
      <c r="C1002" s="10">
        <v>43.08</v>
      </c>
      <c r="D1002" s="10">
        <v>8.2200000000000006</v>
      </c>
    </row>
    <row r="1003" spans="2:4" x14ac:dyDescent="0.25">
      <c r="B1003" s="11">
        <v>41774.625</v>
      </c>
      <c r="C1003" s="10">
        <v>70.290000000000006</v>
      </c>
      <c r="D1003" s="10">
        <v>8.24</v>
      </c>
    </row>
    <row r="1004" spans="2:4" x14ac:dyDescent="0.25">
      <c r="B1004" s="11">
        <v>41774.666666666664</v>
      </c>
      <c r="C1004" s="10">
        <v>50.33</v>
      </c>
      <c r="D1004" s="10">
        <v>7.11</v>
      </c>
    </row>
    <row r="1005" spans="2:4" x14ac:dyDescent="0.25">
      <c r="B1005" s="11">
        <v>41774.708333333336</v>
      </c>
      <c r="C1005" s="10">
        <v>53.94</v>
      </c>
      <c r="D1005" s="10">
        <v>5.65</v>
      </c>
    </row>
    <row r="1006" spans="2:4" x14ac:dyDescent="0.25">
      <c r="B1006" s="11">
        <v>41774.75</v>
      </c>
      <c r="C1006" s="10">
        <v>75.08</v>
      </c>
      <c r="D1006" s="10">
        <v>6.45</v>
      </c>
    </row>
    <row r="1007" spans="2:4" x14ac:dyDescent="0.25">
      <c r="B1007" s="11">
        <v>41774.791666666664</v>
      </c>
      <c r="C1007" s="10">
        <v>79.73</v>
      </c>
      <c r="D1007" s="10">
        <v>3.68</v>
      </c>
    </row>
    <row r="1008" spans="2:4" x14ac:dyDescent="0.25">
      <c r="B1008" s="11">
        <v>41774.833333333336</v>
      </c>
      <c r="C1008" s="10">
        <v>89.22</v>
      </c>
      <c r="D1008" s="10">
        <v>6.65</v>
      </c>
    </row>
    <row r="1009" spans="2:4" x14ac:dyDescent="0.25">
      <c r="B1009" s="11">
        <v>41774.875</v>
      </c>
      <c r="C1009" s="10">
        <v>87.35</v>
      </c>
      <c r="D1009" s="10">
        <v>9.51</v>
      </c>
    </row>
    <row r="1010" spans="2:4" x14ac:dyDescent="0.25">
      <c r="B1010" s="11">
        <v>41774.916666666664</v>
      </c>
      <c r="C1010" s="10">
        <v>6.96</v>
      </c>
      <c r="D1010" s="10">
        <v>7.42</v>
      </c>
    </row>
    <row r="1011" spans="2:4" x14ac:dyDescent="0.25">
      <c r="B1011" s="11">
        <v>41774.958333333336</v>
      </c>
      <c r="C1011" s="10">
        <v>51.44</v>
      </c>
      <c r="D1011" s="10">
        <v>7.58</v>
      </c>
    </row>
    <row r="1012" spans="2:4" x14ac:dyDescent="0.25">
      <c r="B1012" s="16">
        <v>41775</v>
      </c>
      <c r="C1012" s="10">
        <v>44.04</v>
      </c>
      <c r="D1012" s="10">
        <v>5.22</v>
      </c>
    </row>
    <row r="1013" spans="2:4" x14ac:dyDescent="0.25">
      <c r="B1013" s="11">
        <v>41775.041666666664</v>
      </c>
      <c r="C1013" s="10">
        <v>54.5</v>
      </c>
      <c r="D1013" s="10">
        <v>6.22</v>
      </c>
    </row>
    <row r="1014" spans="2:4" x14ac:dyDescent="0.25">
      <c r="B1014" s="11">
        <v>41775.083333333336</v>
      </c>
      <c r="C1014" s="10">
        <v>0.95</v>
      </c>
      <c r="D1014" s="10">
        <v>0.45</v>
      </c>
    </row>
    <row r="1015" spans="2:4" x14ac:dyDescent="0.25">
      <c r="B1015" s="11">
        <v>41775.125</v>
      </c>
      <c r="C1015" s="10">
        <v>44.92</v>
      </c>
      <c r="D1015" s="10">
        <v>4.93</v>
      </c>
    </row>
    <row r="1016" spans="2:4" x14ac:dyDescent="0.25">
      <c r="B1016" s="11">
        <v>41775.166666666664</v>
      </c>
      <c r="C1016" s="10">
        <v>22.51</v>
      </c>
      <c r="D1016" s="10">
        <v>0.11</v>
      </c>
    </row>
    <row r="1017" spans="2:4" x14ac:dyDescent="0.25">
      <c r="B1017" s="11">
        <v>41775.208333333336</v>
      </c>
      <c r="C1017" s="10">
        <v>67.09</v>
      </c>
      <c r="D1017" s="10">
        <v>7.55</v>
      </c>
    </row>
    <row r="1018" spans="2:4" x14ac:dyDescent="0.25">
      <c r="B1018" s="11">
        <v>41775.25</v>
      </c>
      <c r="C1018" s="10">
        <v>29.71</v>
      </c>
      <c r="D1018" s="10">
        <v>9.9600000000000009</v>
      </c>
    </row>
    <row r="1019" spans="2:4" x14ac:dyDescent="0.25">
      <c r="B1019" s="11">
        <v>41775.291666666664</v>
      </c>
      <c r="C1019" s="10">
        <v>21.42</v>
      </c>
      <c r="D1019" s="10">
        <v>8.81</v>
      </c>
    </row>
    <row r="1020" spans="2:4" x14ac:dyDescent="0.25">
      <c r="B1020" s="11">
        <v>41775.333333333336</v>
      </c>
      <c r="C1020" s="10">
        <v>5.29</v>
      </c>
      <c r="D1020" s="10">
        <v>4.95</v>
      </c>
    </row>
    <row r="1021" spans="2:4" x14ac:dyDescent="0.25">
      <c r="B1021" s="11">
        <v>41775.375</v>
      </c>
      <c r="C1021" s="10">
        <v>21.43</v>
      </c>
      <c r="D1021" s="10">
        <v>0.17</v>
      </c>
    </row>
    <row r="1022" spans="2:4" x14ac:dyDescent="0.25">
      <c r="B1022" s="11">
        <v>41775.416666666664</v>
      </c>
      <c r="C1022" s="10">
        <v>98.8</v>
      </c>
      <c r="D1022" s="10">
        <v>4.0599999999999996</v>
      </c>
    </row>
    <row r="1023" spans="2:4" x14ac:dyDescent="0.25">
      <c r="B1023" s="11">
        <v>41775.458333333336</v>
      </c>
      <c r="C1023" s="10">
        <v>82.55</v>
      </c>
      <c r="D1023" s="10">
        <v>4.79</v>
      </c>
    </row>
    <row r="1024" spans="2:4" x14ac:dyDescent="0.25">
      <c r="B1024" s="11">
        <v>41775.5</v>
      </c>
      <c r="C1024" s="10">
        <v>77.75</v>
      </c>
      <c r="D1024" s="10">
        <v>6.97</v>
      </c>
    </row>
    <row r="1025" spans="2:4" x14ac:dyDescent="0.25">
      <c r="B1025" s="11">
        <v>41775.541666666664</v>
      </c>
      <c r="C1025" s="10">
        <v>86.53</v>
      </c>
      <c r="D1025" s="10">
        <v>4.49</v>
      </c>
    </row>
    <row r="1026" spans="2:4" x14ac:dyDescent="0.25">
      <c r="B1026" s="11">
        <v>41775.583333333336</v>
      </c>
      <c r="C1026" s="10">
        <v>48.95</v>
      </c>
      <c r="D1026" s="10">
        <v>3.27</v>
      </c>
    </row>
    <row r="1027" spans="2:4" x14ac:dyDescent="0.25">
      <c r="B1027" s="11">
        <v>41775.625</v>
      </c>
      <c r="C1027" s="10">
        <v>25.82</v>
      </c>
      <c r="D1027" s="10">
        <v>2.09</v>
      </c>
    </row>
    <row r="1028" spans="2:4" x14ac:dyDescent="0.25">
      <c r="B1028" s="11">
        <v>41775.666666666664</v>
      </c>
      <c r="C1028" s="10">
        <v>61.41</v>
      </c>
      <c r="D1028" s="10">
        <v>8.39</v>
      </c>
    </row>
    <row r="1029" spans="2:4" x14ac:dyDescent="0.25">
      <c r="B1029" s="11">
        <v>41775.708333333336</v>
      </c>
      <c r="C1029" s="10">
        <v>28.45</v>
      </c>
      <c r="D1029" s="10">
        <v>6.22</v>
      </c>
    </row>
    <row r="1030" spans="2:4" x14ac:dyDescent="0.25">
      <c r="B1030" s="11">
        <v>41775.75</v>
      </c>
      <c r="C1030" s="10">
        <v>57.7</v>
      </c>
      <c r="D1030" s="10">
        <v>4.16</v>
      </c>
    </row>
    <row r="1031" spans="2:4" x14ac:dyDescent="0.25">
      <c r="B1031" s="11">
        <v>41775.791666666664</v>
      </c>
      <c r="C1031" s="10">
        <v>2.97</v>
      </c>
      <c r="D1031" s="10">
        <v>1.1000000000000001</v>
      </c>
    </row>
    <row r="1032" spans="2:4" x14ac:dyDescent="0.25">
      <c r="B1032" s="11">
        <v>41775.833333333336</v>
      </c>
      <c r="C1032" s="10">
        <v>20.7</v>
      </c>
      <c r="D1032" s="10">
        <v>8.33</v>
      </c>
    </row>
    <row r="1033" spans="2:4" x14ac:dyDescent="0.25">
      <c r="B1033" s="11">
        <v>41775.875</v>
      </c>
      <c r="C1033" s="10">
        <v>47.91</v>
      </c>
      <c r="D1033" s="10">
        <v>5.52</v>
      </c>
    </row>
    <row r="1034" spans="2:4" x14ac:dyDescent="0.25">
      <c r="B1034" s="11">
        <v>41775.916666666664</v>
      </c>
      <c r="C1034" s="10">
        <v>15.76</v>
      </c>
      <c r="D1034" s="10">
        <v>9.8000000000000007</v>
      </c>
    </row>
    <row r="1035" spans="2:4" x14ac:dyDescent="0.25">
      <c r="B1035" s="11">
        <v>41775.958333333336</v>
      </c>
      <c r="C1035" s="10">
        <v>3.61</v>
      </c>
      <c r="D1035" s="10">
        <v>3.78</v>
      </c>
    </row>
    <row r="1036" spans="2:4" x14ac:dyDescent="0.25">
      <c r="B1036" s="16">
        <v>41776</v>
      </c>
      <c r="C1036" s="10">
        <v>76.97</v>
      </c>
      <c r="D1036" s="10">
        <v>6.08</v>
      </c>
    </row>
    <row r="1037" spans="2:4" x14ac:dyDescent="0.25">
      <c r="B1037" s="11">
        <v>41776.041666666664</v>
      </c>
      <c r="C1037" s="10">
        <v>72.069999999999993</v>
      </c>
      <c r="D1037" s="10">
        <v>5.57</v>
      </c>
    </row>
    <row r="1038" spans="2:4" x14ac:dyDescent="0.25">
      <c r="B1038" s="11">
        <v>41776.083333333336</v>
      </c>
      <c r="C1038" s="10">
        <v>23.58</v>
      </c>
      <c r="D1038" s="10">
        <v>2.16</v>
      </c>
    </row>
    <row r="1039" spans="2:4" x14ac:dyDescent="0.25">
      <c r="B1039" s="11">
        <v>41776.125</v>
      </c>
      <c r="C1039" s="10">
        <v>13.76</v>
      </c>
      <c r="D1039" s="10">
        <v>1.98</v>
      </c>
    </row>
    <row r="1040" spans="2:4" x14ac:dyDescent="0.25">
      <c r="B1040" s="11">
        <v>41776.166666666664</v>
      </c>
      <c r="C1040" s="10">
        <v>30.54</v>
      </c>
      <c r="D1040" s="10">
        <v>6.41</v>
      </c>
    </row>
    <row r="1041" spans="2:4" x14ac:dyDescent="0.25">
      <c r="B1041" s="11">
        <v>41776.208333333336</v>
      </c>
      <c r="C1041" s="10">
        <v>66.42</v>
      </c>
      <c r="D1041" s="10">
        <v>2.68</v>
      </c>
    </row>
    <row r="1042" spans="2:4" x14ac:dyDescent="0.25">
      <c r="B1042" s="11">
        <v>41776.25</v>
      </c>
      <c r="C1042" s="10">
        <v>38.92</v>
      </c>
      <c r="D1042" s="10">
        <v>4.93</v>
      </c>
    </row>
    <row r="1043" spans="2:4" x14ac:dyDescent="0.25">
      <c r="B1043" s="11">
        <v>41776.291666666664</v>
      </c>
      <c r="C1043" s="10">
        <v>26.28</v>
      </c>
      <c r="D1043" s="10">
        <v>4.1500000000000004</v>
      </c>
    </row>
    <row r="1044" spans="2:4" x14ac:dyDescent="0.25">
      <c r="B1044" s="11">
        <v>41776.333333333336</v>
      </c>
      <c r="C1044" s="10">
        <v>55.09</v>
      </c>
      <c r="D1044" s="10">
        <v>3.69</v>
      </c>
    </row>
    <row r="1045" spans="2:4" x14ac:dyDescent="0.25">
      <c r="B1045" s="11">
        <v>41776.375</v>
      </c>
      <c r="C1045" s="10">
        <v>29.42</v>
      </c>
      <c r="D1045" s="10">
        <v>4.32</v>
      </c>
    </row>
    <row r="1046" spans="2:4" x14ac:dyDescent="0.25">
      <c r="B1046" s="11">
        <v>41776.416666666664</v>
      </c>
      <c r="C1046" s="10">
        <v>41.06</v>
      </c>
      <c r="D1046" s="10">
        <v>5.88</v>
      </c>
    </row>
    <row r="1047" spans="2:4" x14ac:dyDescent="0.25">
      <c r="B1047" s="11">
        <v>41776.458333333336</v>
      </c>
      <c r="C1047" s="10">
        <v>2.8</v>
      </c>
      <c r="D1047" s="10">
        <v>8.49</v>
      </c>
    </row>
    <row r="1048" spans="2:4" x14ac:dyDescent="0.25">
      <c r="B1048" s="11">
        <v>41776.5</v>
      </c>
      <c r="C1048" s="10">
        <v>68.11</v>
      </c>
      <c r="D1048" s="10">
        <v>3.14</v>
      </c>
    </row>
    <row r="1049" spans="2:4" x14ac:dyDescent="0.25">
      <c r="B1049" s="11">
        <v>41776.541666666664</v>
      </c>
      <c r="C1049" s="10">
        <v>94.99</v>
      </c>
      <c r="D1049" s="10">
        <v>7.93</v>
      </c>
    </row>
    <row r="1050" spans="2:4" x14ac:dyDescent="0.25">
      <c r="B1050" s="11">
        <v>41776.583333333336</v>
      </c>
      <c r="C1050" s="10">
        <v>41.74</v>
      </c>
      <c r="D1050" s="10">
        <v>6.72</v>
      </c>
    </row>
    <row r="1051" spans="2:4" x14ac:dyDescent="0.25">
      <c r="B1051" s="11">
        <v>41776.625</v>
      </c>
      <c r="C1051" s="10">
        <v>53.93</v>
      </c>
      <c r="D1051" s="10">
        <v>2.83</v>
      </c>
    </row>
    <row r="1052" spans="2:4" x14ac:dyDescent="0.25">
      <c r="B1052" s="11">
        <v>41776.666666666664</v>
      </c>
      <c r="C1052" s="10">
        <v>35.79</v>
      </c>
      <c r="D1052" s="10">
        <v>2.23</v>
      </c>
    </row>
    <row r="1053" spans="2:4" x14ac:dyDescent="0.25">
      <c r="B1053" s="11">
        <v>41776.708333333336</v>
      </c>
      <c r="C1053" s="10">
        <v>47.87</v>
      </c>
      <c r="D1053" s="10">
        <v>4.25</v>
      </c>
    </row>
    <row r="1054" spans="2:4" x14ac:dyDescent="0.25">
      <c r="B1054" s="11">
        <v>41776.75</v>
      </c>
      <c r="C1054" s="10">
        <v>99.25</v>
      </c>
      <c r="D1054" s="10">
        <v>6.19</v>
      </c>
    </row>
    <row r="1055" spans="2:4" x14ac:dyDescent="0.25">
      <c r="B1055" s="11">
        <v>41776.791666666664</v>
      </c>
      <c r="C1055" s="10">
        <v>44.64</v>
      </c>
      <c r="D1055" s="10">
        <v>4.5</v>
      </c>
    </row>
    <row r="1056" spans="2:4" x14ac:dyDescent="0.25">
      <c r="B1056" s="11">
        <v>41776.833333333336</v>
      </c>
      <c r="C1056" s="10">
        <v>24.67</v>
      </c>
      <c r="D1056" s="10">
        <v>5.27</v>
      </c>
    </row>
    <row r="1057" spans="2:4" x14ac:dyDescent="0.25">
      <c r="B1057" s="11">
        <v>41776.875</v>
      </c>
      <c r="C1057" s="10">
        <v>24.95</v>
      </c>
      <c r="D1057" s="10">
        <v>2.21</v>
      </c>
    </row>
    <row r="1058" spans="2:4" x14ac:dyDescent="0.25">
      <c r="B1058" s="11">
        <v>41776.916666666664</v>
      </c>
      <c r="C1058" s="10">
        <v>46.28</v>
      </c>
      <c r="D1058" s="10">
        <v>6.95</v>
      </c>
    </row>
    <row r="1059" spans="2:4" x14ac:dyDescent="0.25">
      <c r="B1059" s="11">
        <v>41776.958333333336</v>
      </c>
      <c r="C1059" s="10">
        <v>22.9</v>
      </c>
      <c r="D1059" s="10">
        <v>0.47</v>
      </c>
    </row>
    <row r="1060" spans="2:4" x14ac:dyDescent="0.25">
      <c r="B1060" s="16">
        <v>41777</v>
      </c>
      <c r="C1060" s="10">
        <v>35.24</v>
      </c>
      <c r="D1060" s="10">
        <v>8.5299999999999994</v>
      </c>
    </row>
    <row r="1061" spans="2:4" x14ac:dyDescent="0.25">
      <c r="B1061" s="11">
        <v>41777.041666666664</v>
      </c>
      <c r="C1061" s="10">
        <v>10.29</v>
      </c>
      <c r="D1061" s="10">
        <v>0.33</v>
      </c>
    </row>
    <row r="1062" spans="2:4" x14ac:dyDescent="0.25">
      <c r="B1062" s="11">
        <v>41777.083333333336</v>
      </c>
      <c r="C1062" s="10">
        <v>95.74</v>
      </c>
      <c r="D1062" s="10">
        <v>8.82</v>
      </c>
    </row>
    <row r="1063" spans="2:4" x14ac:dyDescent="0.25">
      <c r="B1063" s="11">
        <v>41777.125</v>
      </c>
      <c r="C1063" s="10">
        <v>67.89</v>
      </c>
      <c r="D1063" s="10">
        <v>4.5599999999999996</v>
      </c>
    </row>
    <row r="1064" spans="2:4" x14ac:dyDescent="0.25">
      <c r="B1064" s="11">
        <v>41777.166666666664</v>
      </c>
      <c r="C1064" s="10">
        <v>24.21</v>
      </c>
      <c r="D1064" s="10">
        <v>2.38</v>
      </c>
    </row>
    <row r="1065" spans="2:4" x14ac:dyDescent="0.25">
      <c r="B1065" s="11">
        <v>41777.208333333336</v>
      </c>
      <c r="C1065" s="10">
        <v>91.81</v>
      </c>
      <c r="D1065" s="10">
        <v>8.1199999999999992</v>
      </c>
    </row>
    <row r="1066" spans="2:4" x14ac:dyDescent="0.25">
      <c r="B1066" s="11">
        <v>41777.25</v>
      </c>
      <c r="C1066" s="10">
        <v>78.44</v>
      </c>
      <c r="D1066" s="10">
        <v>4.9000000000000004</v>
      </c>
    </row>
    <row r="1067" spans="2:4" x14ac:dyDescent="0.25">
      <c r="B1067" s="11">
        <v>41777.291666666664</v>
      </c>
      <c r="C1067" s="10">
        <v>86.14</v>
      </c>
      <c r="D1067" s="10">
        <v>7.71</v>
      </c>
    </row>
    <row r="1068" spans="2:4" x14ac:dyDescent="0.25">
      <c r="B1068" s="11">
        <v>41777.333333333336</v>
      </c>
      <c r="C1068" s="10">
        <v>34.340000000000003</v>
      </c>
      <c r="D1068" s="10">
        <v>7.19</v>
      </c>
    </row>
    <row r="1069" spans="2:4" x14ac:dyDescent="0.25">
      <c r="B1069" s="11">
        <v>41777.375</v>
      </c>
      <c r="C1069" s="10">
        <v>22.94</v>
      </c>
      <c r="D1069" s="10">
        <v>6.62</v>
      </c>
    </row>
    <row r="1070" spans="2:4" x14ac:dyDescent="0.25">
      <c r="B1070" s="11">
        <v>41777.416666666664</v>
      </c>
      <c r="C1070" s="10">
        <v>93.93</v>
      </c>
      <c r="D1070" s="10">
        <v>5.71</v>
      </c>
    </row>
    <row r="1071" spans="2:4" x14ac:dyDescent="0.25">
      <c r="B1071" s="11">
        <v>41777.458333333336</v>
      </c>
      <c r="C1071" s="10">
        <v>0.18</v>
      </c>
      <c r="D1071" s="10">
        <v>8.76</v>
      </c>
    </row>
    <row r="1072" spans="2:4" x14ac:dyDescent="0.25">
      <c r="B1072" s="11">
        <v>41777.5</v>
      </c>
      <c r="C1072" s="10">
        <v>95.86</v>
      </c>
      <c r="D1072" s="10">
        <v>2.23</v>
      </c>
    </row>
    <row r="1073" spans="2:4" x14ac:dyDescent="0.25">
      <c r="B1073" s="11">
        <v>41777.541666666664</v>
      </c>
      <c r="C1073" s="10">
        <v>51.89</v>
      </c>
      <c r="D1073" s="10">
        <v>0.56000000000000005</v>
      </c>
    </row>
    <row r="1074" spans="2:4" x14ac:dyDescent="0.25">
      <c r="B1074" s="11">
        <v>41777.583333333336</v>
      </c>
      <c r="C1074" s="10">
        <v>20.34</v>
      </c>
      <c r="D1074" s="10">
        <v>9.74</v>
      </c>
    </row>
    <row r="1075" spans="2:4" x14ac:dyDescent="0.25">
      <c r="B1075" s="11">
        <v>41777.625</v>
      </c>
      <c r="C1075" s="10">
        <v>50.84</v>
      </c>
      <c r="D1075" s="10">
        <v>9.89</v>
      </c>
    </row>
    <row r="1076" spans="2:4" x14ac:dyDescent="0.25">
      <c r="B1076" s="11">
        <v>41777.666666666664</v>
      </c>
      <c r="C1076" s="10">
        <v>44.83</v>
      </c>
      <c r="D1076" s="10">
        <v>3.34</v>
      </c>
    </row>
    <row r="1077" spans="2:4" x14ac:dyDescent="0.25">
      <c r="B1077" s="11">
        <v>41777.708333333336</v>
      </c>
      <c r="C1077" s="10">
        <v>43.65</v>
      </c>
      <c r="D1077" s="10">
        <v>6.61</v>
      </c>
    </row>
    <row r="1078" spans="2:4" x14ac:dyDescent="0.25">
      <c r="B1078" s="11">
        <v>41777.75</v>
      </c>
      <c r="C1078" s="10">
        <v>95.06</v>
      </c>
      <c r="D1078" s="10">
        <v>6.03</v>
      </c>
    </row>
    <row r="1079" spans="2:4" x14ac:dyDescent="0.25">
      <c r="B1079" s="11">
        <v>41777.791666666664</v>
      </c>
      <c r="C1079" s="10">
        <v>91.69</v>
      </c>
      <c r="D1079" s="10">
        <v>1.64</v>
      </c>
    </row>
    <row r="1080" spans="2:4" x14ac:dyDescent="0.25">
      <c r="B1080" s="11">
        <v>41777.833333333336</v>
      </c>
      <c r="C1080" s="10">
        <v>50.52</v>
      </c>
      <c r="D1080" s="10">
        <v>5.56</v>
      </c>
    </row>
    <row r="1081" spans="2:4" x14ac:dyDescent="0.25">
      <c r="B1081" s="11">
        <v>41777.875</v>
      </c>
      <c r="C1081" s="10">
        <v>74.739999999999995</v>
      </c>
      <c r="D1081" s="10">
        <v>4.43</v>
      </c>
    </row>
    <row r="1082" spans="2:4" x14ac:dyDescent="0.25">
      <c r="B1082" s="11">
        <v>41777.916666666664</v>
      </c>
      <c r="C1082" s="10">
        <v>46.92</v>
      </c>
      <c r="D1082" s="10">
        <v>6.88</v>
      </c>
    </row>
    <row r="1083" spans="2:4" x14ac:dyDescent="0.25">
      <c r="B1083" s="11">
        <v>41777.958333333336</v>
      </c>
      <c r="C1083" s="10">
        <v>35.590000000000003</v>
      </c>
      <c r="D1083" s="10">
        <v>4.78</v>
      </c>
    </row>
    <row r="1084" spans="2:4" x14ac:dyDescent="0.25">
      <c r="B1084" s="16">
        <v>41778</v>
      </c>
      <c r="C1084" s="10">
        <v>38.33</v>
      </c>
      <c r="D1084" s="10">
        <v>0.69</v>
      </c>
    </row>
    <row r="1085" spans="2:4" x14ac:dyDescent="0.25">
      <c r="B1085" s="11">
        <v>41778.041666666664</v>
      </c>
      <c r="C1085" s="10">
        <v>57.21</v>
      </c>
      <c r="D1085" s="10">
        <v>8.25</v>
      </c>
    </row>
    <row r="1086" spans="2:4" x14ac:dyDescent="0.25">
      <c r="B1086" s="11">
        <v>41778.083333333336</v>
      </c>
      <c r="C1086" s="10">
        <v>89.44</v>
      </c>
      <c r="D1086" s="10">
        <v>3.24</v>
      </c>
    </row>
    <row r="1087" spans="2:4" x14ac:dyDescent="0.25">
      <c r="B1087" s="11">
        <v>41778.125</v>
      </c>
      <c r="C1087" s="10">
        <v>37.14</v>
      </c>
      <c r="D1087" s="10">
        <v>8.73</v>
      </c>
    </row>
    <row r="1088" spans="2:4" x14ac:dyDescent="0.25">
      <c r="B1088" s="11">
        <v>41778.166666666664</v>
      </c>
      <c r="C1088" s="10">
        <v>5.34</v>
      </c>
      <c r="D1088" s="10">
        <v>7.22</v>
      </c>
    </row>
    <row r="1089" spans="2:4" x14ac:dyDescent="0.25">
      <c r="B1089" s="11">
        <v>41778.208333333336</v>
      </c>
      <c r="C1089" s="10">
        <v>98.79</v>
      </c>
      <c r="D1089" s="10">
        <v>8.34</v>
      </c>
    </row>
    <row r="1090" spans="2:4" x14ac:dyDescent="0.25">
      <c r="B1090" s="11">
        <v>41778.25</v>
      </c>
      <c r="C1090" s="10">
        <v>24.76</v>
      </c>
      <c r="D1090" s="10">
        <v>6.5</v>
      </c>
    </row>
    <row r="1091" spans="2:4" x14ac:dyDescent="0.25">
      <c r="B1091" s="11">
        <v>41778.291666666664</v>
      </c>
      <c r="C1091" s="10">
        <v>22.87</v>
      </c>
      <c r="D1091" s="10">
        <v>5.75</v>
      </c>
    </row>
    <row r="1092" spans="2:4" x14ac:dyDescent="0.25">
      <c r="B1092" s="11">
        <v>41778.333333333336</v>
      </c>
      <c r="C1092" s="10">
        <v>35.01</v>
      </c>
      <c r="D1092" s="10">
        <v>4.29</v>
      </c>
    </row>
    <row r="1093" spans="2:4" x14ac:dyDescent="0.25">
      <c r="B1093" s="11">
        <v>41778.375</v>
      </c>
      <c r="C1093" s="10">
        <v>0.94</v>
      </c>
      <c r="D1093" s="10">
        <v>0.81</v>
      </c>
    </row>
    <row r="1094" spans="2:4" x14ac:dyDescent="0.25">
      <c r="B1094" s="11">
        <v>41778.416666666664</v>
      </c>
      <c r="C1094" s="10">
        <v>85.65</v>
      </c>
      <c r="D1094" s="10">
        <v>9.61</v>
      </c>
    </row>
    <row r="1095" spans="2:4" x14ac:dyDescent="0.25">
      <c r="B1095" s="11">
        <v>41778.458333333336</v>
      </c>
      <c r="C1095" s="10">
        <v>48.37</v>
      </c>
      <c r="D1095" s="10">
        <v>3.58</v>
      </c>
    </row>
    <row r="1096" spans="2:4" x14ac:dyDescent="0.25">
      <c r="B1096" s="11">
        <v>41778.5</v>
      </c>
      <c r="C1096" s="10">
        <v>52.41</v>
      </c>
      <c r="D1096" s="10">
        <v>5.87</v>
      </c>
    </row>
    <row r="1097" spans="2:4" x14ac:dyDescent="0.25">
      <c r="B1097" s="11">
        <v>41778.541666666664</v>
      </c>
      <c r="C1097" s="10">
        <v>37.39</v>
      </c>
      <c r="D1097" s="10">
        <v>9.9499999999999993</v>
      </c>
    </row>
    <row r="1098" spans="2:4" x14ac:dyDescent="0.25">
      <c r="B1098" s="11">
        <v>41778.583333333336</v>
      </c>
      <c r="C1098" s="10">
        <v>43.36</v>
      </c>
      <c r="D1098" s="10">
        <v>0.28000000000000003</v>
      </c>
    </row>
    <row r="1099" spans="2:4" x14ac:dyDescent="0.25">
      <c r="B1099" s="11">
        <v>41778.625</v>
      </c>
      <c r="C1099" s="10">
        <v>43.99</v>
      </c>
      <c r="D1099" s="10">
        <v>7.92</v>
      </c>
    </row>
    <row r="1100" spans="2:4" x14ac:dyDescent="0.25">
      <c r="B1100" s="11">
        <v>41778.666666666664</v>
      </c>
      <c r="C1100" s="10">
        <v>0.65</v>
      </c>
      <c r="D1100" s="10">
        <v>8.94</v>
      </c>
    </row>
    <row r="1101" spans="2:4" x14ac:dyDescent="0.25">
      <c r="B1101" s="11">
        <v>41778.708333333336</v>
      </c>
      <c r="C1101" s="10">
        <v>56.33</v>
      </c>
      <c r="D1101" s="10">
        <v>9.49</v>
      </c>
    </row>
    <row r="1102" spans="2:4" x14ac:dyDescent="0.25">
      <c r="B1102" s="11">
        <v>41778.75</v>
      </c>
      <c r="C1102" s="10">
        <v>24.53</v>
      </c>
      <c r="D1102" s="10">
        <v>8.7799999999999994</v>
      </c>
    </row>
    <row r="1103" spans="2:4" x14ac:dyDescent="0.25">
      <c r="B1103" s="11">
        <v>41778.791666666664</v>
      </c>
      <c r="C1103" s="10">
        <v>62.41</v>
      </c>
      <c r="D1103" s="10">
        <v>6.02</v>
      </c>
    </row>
    <row r="1104" spans="2:4" x14ac:dyDescent="0.25">
      <c r="B1104" s="11">
        <v>41778.833333333336</v>
      </c>
      <c r="C1104" s="10">
        <v>2.62</v>
      </c>
      <c r="D1104" s="10">
        <v>3.45</v>
      </c>
    </row>
    <row r="1105" spans="2:4" x14ac:dyDescent="0.25">
      <c r="B1105" s="11">
        <v>41778.875</v>
      </c>
      <c r="C1105" s="10">
        <v>68.510000000000005</v>
      </c>
      <c r="D1105" s="10">
        <v>7.38</v>
      </c>
    </row>
    <row r="1106" spans="2:4" x14ac:dyDescent="0.25">
      <c r="B1106" s="11">
        <v>41778.916666666664</v>
      </c>
      <c r="C1106" s="10">
        <v>59.61</v>
      </c>
      <c r="D1106" s="10">
        <v>0.18</v>
      </c>
    </row>
    <row r="1107" spans="2:4" x14ac:dyDescent="0.25">
      <c r="B1107" s="11">
        <v>41778.958333333336</v>
      </c>
      <c r="C1107" s="10">
        <v>94.08</v>
      </c>
      <c r="D1107" s="10">
        <v>8.11</v>
      </c>
    </row>
    <row r="1108" spans="2:4" x14ac:dyDescent="0.25">
      <c r="B1108" s="16">
        <v>41779</v>
      </c>
      <c r="C1108" s="10">
        <v>86.06</v>
      </c>
      <c r="D1108" s="10">
        <v>4.92</v>
      </c>
    </row>
    <row r="1109" spans="2:4" x14ac:dyDescent="0.25">
      <c r="B1109" s="11">
        <v>41779.041666666664</v>
      </c>
      <c r="C1109" s="10">
        <v>82.56</v>
      </c>
      <c r="D1109" s="10">
        <v>7.34</v>
      </c>
    </row>
    <row r="1110" spans="2:4" x14ac:dyDescent="0.25">
      <c r="B1110" s="11">
        <v>41779.083333333336</v>
      </c>
      <c r="C1110" s="10">
        <v>55.73</v>
      </c>
      <c r="D1110" s="10">
        <v>6.35</v>
      </c>
    </row>
    <row r="1111" spans="2:4" x14ac:dyDescent="0.25">
      <c r="B1111" s="11">
        <v>41779.125</v>
      </c>
      <c r="C1111" s="10">
        <v>67.83</v>
      </c>
      <c r="D1111" s="10">
        <v>2.23</v>
      </c>
    </row>
    <row r="1112" spans="2:4" x14ac:dyDescent="0.25">
      <c r="B1112" s="11">
        <v>41779.166666666664</v>
      </c>
      <c r="C1112" s="10">
        <v>21.81</v>
      </c>
      <c r="D1112" s="10">
        <v>0.05</v>
      </c>
    </row>
    <row r="1113" spans="2:4" x14ac:dyDescent="0.25">
      <c r="B1113" s="11">
        <v>41779.208333333336</v>
      </c>
      <c r="C1113" s="10">
        <v>59.38</v>
      </c>
      <c r="D1113" s="10">
        <v>9.0299999999999994</v>
      </c>
    </row>
    <row r="1114" spans="2:4" x14ac:dyDescent="0.25">
      <c r="B1114" s="11">
        <v>41779.25</v>
      </c>
      <c r="C1114" s="10">
        <v>22.46</v>
      </c>
      <c r="D1114" s="10">
        <v>9.5299999999999994</v>
      </c>
    </row>
    <row r="1115" spans="2:4" x14ac:dyDescent="0.25">
      <c r="B1115" s="11">
        <v>41779.291666666664</v>
      </c>
      <c r="C1115" s="10">
        <v>1.69</v>
      </c>
      <c r="D1115" s="10">
        <v>0.33</v>
      </c>
    </row>
    <row r="1116" spans="2:4" x14ac:dyDescent="0.25">
      <c r="B1116" s="11">
        <v>41779.333333333336</v>
      </c>
      <c r="C1116" s="10">
        <v>67.489999999999995</v>
      </c>
      <c r="D1116" s="10">
        <v>7.15</v>
      </c>
    </row>
    <row r="1117" spans="2:4" x14ac:dyDescent="0.25">
      <c r="B1117" s="11">
        <v>41779.375</v>
      </c>
      <c r="C1117" s="10">
        <v>87.99</v>
      </c>
      <c r="D1117" s="10">
        <v>6.01</v>
      </c>
    </row>
    <row r="1118" spans="2:4" x14ac:dyDescent="0.25">
      <c r="B1118" s="11">
        <v>41779.416666666664</v>
      </c>
      <c r="C1118" s="10">
        <v>45.85</v>
      </c>
      <c r="D1118" s="10">
        <v>6.71</v>
      </c>
    </row>
    <row r="1119" spans="2:4" x14ac:dyDescent="0.25">
      <c r="B1119" s="11">
        <v>41779.458333333336</v>
      </c>
      <c r="C1119" s="10">
        <v>68.209999999999994</v>
      </c>
      <c r="D1119" s="10">
        <v>1.91</v>
      </c>
    </row>
    <row r="1120" spans="2:4" x14ac:dyDescent="0.25">
      <c r="B1120" s="11">
        <v>41779.5</v>
      </c>
      <c r="C1120" s="10">
        <v>37.659999999999997</v>
      </c>
      <c r="D1120" s="10">
        <v>7.93</v>
      </c>
    </row>
    <row r="1121" spans="2:4" x14ac:dyDescent="0.25">
      <c r="B1121" s="11">
        <v>41779.541666666664</v>
      </c>
      <c r="C1121" s="10">
        <v>56.03</v>
      </c>
      <c r="D1121" s="10">
        <v>0.42</v>
      </c>
    </row>
    <row r="1122" spans="2:4" x14ac:dyDescent="0.25">
      <c r="B1122" s="11">
        <v>41779.583333333336</v>
      </c>
      <c r="C1122" s="10">
        <v>32.21</v>
      </c>
      <c r="D1122" s="10">
        <v>6.78</v>
      </c>
    </row>
    <row r="1123" spans="2:4" x14ac:dyDescent="0.25">
      <c r="B1123" s="11">
        <v>41779.625</v>
      </c>
      <c r="C1123" s="10">
        <v>10.82</v>
      </c>
      <c r="D1123" s="10">
        <v>7.39</v>
      </c>
    </row>
    <row r="1124" spans="2:4" x14ac:dyDescent="0.25">
      <c r="B1124" s="11">
        <v>41779.666666666664</v>
      </c>
      <c r="C1124" s="10">
        <v>60.57</v>
      </c>
      <c r="D1124" s="10">
        <v>2.66</v>
      </c>
    </row>
    <row r="1125" spans="2:4" x14ac:dyDescent="0.25">
      <c r="B1125" s="11">
        <v>41779.708333333336</v>
      </c>
      <c r="C1125" s="10">
        <v>82.15</v>
      </c>
      <c r="D1125" s="10">
        <v>4.42</v>
      </c>
    </row>
    <row r="1126" spans="2:4" x14ac:dyDescent="0.25">
      <c r="B1126" s="11">
        <v>41779.75</v>
      </c>
      <c r="C1126" s="10">
        <v>30.21</v>
      </c>
      <c r="D1126" s="10">
        <v>9.61</v>
      </c>
    </row>
    <row r="1127" spans="2:4" x14ac:dyDescent="0.25">
      <c r="B1127" s="11">
        <v>41779.791666666664</v>
      </c>
      <c r="C1127" s="10">
        <v>52</v>
      </c>
      <c r="D1127" s="10">
        <v>6.42</v>
      </c>
    </row>
    <row r="1128" spans="2:4" x14ac:dyDescent="0.25">
      <c r="B1128" s="11">
        <v>41779.833333333336</v>
      </c>
      <c r="C1128" s="10">
        <v>18.760000000000002</v>
      </c>
      <c r="D1128" s="10">
        <v>6.78</v>
      </c>
    </row>
    <row r="1129" spans="2:4" x14ac:dyDescent="0.25">
      <c r="B1129" s="11">
        <v>41779.875</v>
      </c>
      <c r="C1129" s="10">
        <v>40.15</v>
      </c>
      <c r="D1129" s="10">
        <v>8.91</v>
      </c>
    </row>
    <row r="1130" spans="2:4" x14ac:dyDescent="0.25">
      <c r="B1130" s="11">
        <v>41779.916666666664</v>
      </c>
      <c r="C1130" s="10">
        <v>80.66</v>
      </c>
      <c r="D1130" s="10">
        <v>8.9700000000000006</v>
      </c>
    </row>
    <row r="1131" spans="2:4" x14ac:dyDescent="0.25">
      <c r="B1131" s="11">
        <v>41779.958333333336</v>
      </c>
      <c r="C1131" s="10">
        <v>47.26</v>
      </c>
      <c r="D1131" s="10">
        <v>2.83</v>
      </c>
    </row>
    <row r="1132" spans="2:4" x14ac:dyDescent="0.25">
      <c r="B1132" s="16">
        <v>41780</v>
      </c>
      <c r="C1132" s="10">
        <v>61.66</v>
      </c>
      <c r="D1132" s="10">
        <v>0.89</v>
      </c>
    </row>
    <row r="1133" spans="2:4" x14ac:dyDescent="0.25">
      <c r="B1133" s="11">
        <v>41780.041666666664</v>
      </c>
      <c r="C1133" s="10">
        <v>12.1</v>
      </c>
      <c r="D1133" s="10">
        <v>1.06</v>
      </c>
    </row>
    <row r="1134" spans="2:4" x14ac:dyDescent="0.25">
      <c r="B1134" s="11">
        <v>41780.083333333336</v>
      </c>
      <c r="C1134" s="10">
        <v>92.87</v>
      </c>
      <c r="D1134" s="10">
        <v>5.56</v>
      </c>
    </row>
    <row r="1135" spans="2:4" x14ac:dyDescent="0.25">
      <c r="B1135" s="11">
        <v>41780.125</v>
      </c>
      <c r="C1135" s="10">
        <v>12.21</v>
      </c>
      <c r="D1135" s="10">
        <v>5.74</v>
      </c>
    </row>
    <row r="1136" spans="2:4" x14ac:dyDescent="0.25">
      <c r="B1136" s="11">
        <v>41780.166666666664</v>
      </c>
      <c r="C1136" s="10">
        <v>0.11</v>
      </c>
      <c r="D1136" s="10">
        <v>7.35</v>
      </c>
    </row>
    <row r="1137" spans="2:4" x14ac:dyDescent="0.25">
      <c r="B1137" s="11">
        <v>41780.208333333336</v>
      </c>
      <c r="C1137" s="10">
        <v>43.19</v>
      </c>
      <c r="D1137" s="10">
        <v>4.7</v>
      </c>
    </row>
    <row r="1138" spans="2:4" x14ac:dyDescent="0.25">
      <c r="B1138" s="11">
        <v>41780.25</v>
      </c>
      <c r="C1138" s="10">
        <v>60.8</v>
      </c>
      <c r="D1138" s="10">
        <v>5.68</v>
      </c>
    </row>
    <row r="1139" spans="2:4" x14ac:dyDescent="0.25">
      <c r="B1139" s="11">
        <v>41780.291666666664</v>
      </c>
      <c r="C1139" s="10">
        <v>19.670000000000002</v>
      </c>
      <c r="D1139" s="10">
        <v>6.84</v>
      </c>
    </row>
    <row r="1140" spans="2:4" x14ac:dyDescent="0.25">
      <c r="B1140" s="11">
        <v>41780.333333333336</v>
      </c>
      <c r="C1140" s="10">
        <v>2.84</v>
      </c>
      <c r="D1140" s="10">
        <v>3.47</v>
      </c>
    </row>
    <row r="1141" spans="2:4" x14ac:dyDescent="0.25">
      <c r="B1141" s="11">
        <v>41780.375</v>
      </c>
      <c r="C1141" s="10">
        <v>15.24</v>
      </c>
      <c r="D1141" s="10">
        <v>2.95</v>
      </c>
    </row>
    <row r="1142" spans="2:4" x14ac:dyDescent="0.25">
      <c r="B1142" s="11">
        <v>41780.416666666664</v>
      </c>
      <c r="C1142" s="10">
        <v>20.38</v>
      </c>
      <c r="D1142" s="10">
        <v>1.79</v>
      </c>
    </row>
    <row r="1143" spans="2:4" x14ac:dyDescent="0.25">
      <c r="B1143" s="11">
        <v>41780.458333333336</v>
      </c>
      <c r="C1143" s="10">
        <v>85.36</v>
      </c>
      <c r="D1143" s="10">
        <v>8.25</v>
      </c>
    </row>
    <row r="1144" spans="2:4" x14ac:dyDescent="0.25">
      <c r="B1144" s="11">
        <v>41780.5</v>
      </c>
      <c r="C1144" s="10">
        <v>96.63</v>
      </c>
      <c r="D1144" s="10">
        <v>3.37</v>
      </c>
    </row>
    <row r="1145" spans="2:4" x14ac:dyDescent="0.25">
      <c r="B1145" s="11">
        <v>41780.541666666664</v>
      </c>
      <c r="C1145" s="10">
        <v>92.27</v>
      </c>
      <c r="D1145" s="10">
        <v>6.77</v>
      </c>
    </row>
    <row r="1146" spans="2:4" x14ac:dyDescent="0.25">
      <c r="B1146" s="11">
        <v>41780.583333333336</v>
      </c>
      <c r="C1146" s="10">
        <v>28.04</v>
      </c>
      <c r="D1146" s="10">
        <v>9.83</v>
      </c>
    </row>
    <row r="1147" spans="2:4" x14ac:dyDescent="0.25">
      <c r="B1147" s="11">
        <v>41780.625</v>
      </c>
      <c r="C1147" s="10">
        <v>57.08</v>
      </c>
      <c r="D1147" s="10">
        <v>4.6399999999999997</v>
      </c>
    </row>
    <row r="1148" spans="2:4" x14ac:dyDescent="0.25">
      <c r="B1148" s="11">
        <v>41780.666666666664</v>
      </c>
      <c r="C1148" s="10">
        <v>80.16</v>
      </c>
      <c r="D1148" s="10">
        <v>5.24</v>
      </c>
    </row>
    <row r="1149" spans="2:4" x14ac:dyDescent="0.25">
      <c r="B1149" s="11">
        <v>41780.708333333336</v>
      </c>
      <c r="C1149" s="10">
        <v>31.92</v>
      </c>
      <c r="D1149" s="10">
        <v>1.96</v>
      </c>
    </row>
    <row r="1150" spans="2:4" x14ac:dyDescent="0.25">
      <c r="B1150" s="11">
        <v>41780.75</v>
      </c>
      <c r="C1150" s="10">
        <v>72.16</v>
      </c>
      <c r="D1150" s="10">
        <v>9.84</v>
      </c>
    </row>
    <row r="1151" spans="2:4" x14ac:dyDescent="0.25">
      <c r="B1151" s="11">
        <v>41780.791666666664</v>
      </c>
      <c r="C1151" s="10">
        <v>65.11</v>
      </c>
      <c r="D1151" s="10">
        <v>6.41</v>
      </c>
    </row>
    <row r="1152" spans="2:4" x14ac:dyDescent="0.25">
      <c r="B1152" s="11">
        <v>41780.833333333336</v>
      </c>
      <c r="C1152" s="10">
        <v>32.67</v>
      </c>
      <c r="D1152" s="10">
        <v>8.5</v>
      </c>
    </row>
    <row r="1153" spans="2:4" x14ac:dyDescent="0.25">
      <c r="B1153" s="11">
        <v>41780.875</v>
      </c>
      <c r="C1153" s="10">
        <v>71.56</v>
      </c>
      <c r="D1153" s="10">
        <v>5.62</v>
      </c>
    </row>
    <row r="1154" spans="2:4" x14ac:dyDescent="0.25">
      <c r="B1154" s="11">
        <v>41780.916666666664</v>
      </c>
      <c r="C1154" s="10">
        <v>4.78</v>
      </c>
      <c r="D1154" s="10">
        <v>4.8600000000000003</v>
      </c>
    </row>
    <row r="1155" spans="2:4" x14ac:dyDescent="0.25">
      <c r="B1155" s="11">
        <v>41780.958333333336</v>
      </c>
      <c r="C1155" s="10">
        <v>96.52</v>
      </c>
      <c r="D1155" s="10">
        <v>0.97</v>
      </c>
    </row>
    <row r="1156" spans="2:4" x14ac:dyDescent="0.25">
      <c r="B1156" s="16">
        <v>41781</v>
      </c>
      <c r="C1156" s="10">
        <v>56.59</v>
      </c>
      <c r="D1156" s="10">
        <v>0.45</v>
      </c>
    </row>
    <row r="1157" spans="2:4" x14ac:dyDescent="0.25">
      <c r="B1157" s="11">
        <v>41781.041666666664</v>
      </c>
      <c r="C1157" s="10">
        <v>49.77</v>
      </c>
      <c r="D1157" s="10">
        <v>6.48</v>
      </c>
    </row>
    <row r="1158" spans="2:4" x14ac:dyDescent="0.25">
      <c r="B1158" s="11">
        <v>41781.083333333336</v>
      </c>
      <c r="C1158" s="10">
        <v>15.01</v>
      </c>
      <c r="D1158" s="10">
        <v>4.4000000000000004</v>
      </c>
    </row>
    <row r="1159" spans="2:4" x14ac:dyDescent="0.25">
      <c r="B1159" s="11">
        <v>41781.125</v>
      </c>
      <c r="C1159" s="10">
        <v>5.15</v>
      </c>
      <c r="D1159" s="10">
        <v>5.18</v>
      </c>
    </row>
    <row r="1160" spans="2:4" x14ac:dyDescent="0.25">
      <c r="B1160" s="11">
        <v>41781.166666666664</v>
      </c>
      <c r="C1160" s="10">
        <v>14.23</v>
      </c>
      <c r="D1160" s="10">
        <v>9.17</v>
      </c>
    </row>
    <row r="1161" spans="2:4" x14ac:dyDescent="0.25">
      <c r="B1161" s="11">
        <v>41781.208333333336</v>
      </c>
      <c r="C1161" s="10">
        <v>90.86</v>
      </c>
      <c r="D1161" s="10">
        <v>5.04</v>
      </c>
    </row>
    <row r="1162" spans="2:4" x14ac:dyDescent="0.25">
      <c r="B1162" s="11">
        <v>41781.25</v>
      </c>
      <c r="C1162" s="10">
        <v>2.35</v>
      </c>
      <c r="D1162" s="10">
        <v>0.98</v>
      </c>
    </row>
    <row r="1163" spans="2:4" x14ac:dyDescent="0.25">
      <c r="B1163" s="11">
        <v>41781.291666666664</v>
      </c>
      <c r="C1163" s="10">
        <v>63.58</v>
      </c>
      <c r="D1163" s="10">
        <v>7.61</v>
      </c>
    </row>
    <row r="1164" spans="2:4" x14ac:dyDescent="0.25">
      <c r="B1164" s="11">
        <v>41781.333333333336</v>
      </c>
      <c r="C1164" s="10">
        <v>39.54</v>
      </c>
      <c r="D1164" s="10">
        <v>8.39</v>
      </c>
    </row>
    <row r="1165" spans="2:4" x14ac:dyDescent="0.25">
      <c r="B1165" s="11">
        <v>41781.375</v>
      </c>
      <c r="C1165" s="10">
        <v>74.38</v>
      </c>
      <c r="D1165" s="10">
        <v>3.98</v>
      </c>
    </row>
    <row r="1166" spans="2:4" x14ac:dyDescent="0.25">
      <c r="B1166" s="11">
        <v>41781.416666666664</v>
      </c>
      <c r="C1166" s="10">
        <v>76.53</v>
      </c>
      <c r="D1166" s="10">
        <v>5.86</v>
      </c>
    </row>
    <row r="1167" spans="2:4" x14ac:dyDescent="0.25">
      <c r="B1167" s="11">
        <v>41781.458333333336</v>
      </c>
      <c r="C1167" s="10">
        <v>66.45</v>
      </c>
      <c r="D1167" s="10">
        <v>6.81</v>
      </c>
    </row>
    <row r="1168" spans="2:4" x14ac:dyDescent="0.25">
      <c r="B1168" s="11">
        <v>41781.5</v>
      </c>
      <c r="C1168" s="10">
        <v>42.83</v>
      </c>
      <c r="D1168" s="10">
        <v>6.38</v>
      </c>
    </row>
    <row r="1169" spans="2:4" x14ac:dyDescent="0.25">
      <c r="B1169" s="11">
        <v>41781.541666666664</v>
      </c>
      <c r="C1169" s="10">
        <v>14.65</v>
      </c>
      <c r="D1169" s="10">
        <v>7.69</v>
      </c>
    </row>
    <row r="1170" spans="2:4" x14ac:dyDescent="0.25">
      <c r="B1170" s="11">
        <v>41781.583333333336</v>
      </c>
      <c r="C1170" s="10">
        <v>26.97</v>
      </c>
      <c r="D1170" s="10">
        <v>1.95</v>
      </c>
    </row>
    <row r="1171" spans="2:4" x14ac:dyDescent="0.25">
      <c r="B1171" s="11">
        <v>41781.625</v>
      </c>
      <c r="C1171" s="10">
        <v>26.43</v>
      </c>
      <c r="D1171" s="10">
        <v>9.14</v>
      </c>
    </row>
    <row r="1172" spans="2:4" x14ac:dyDescent="0.25">
      <c r="B1172" s="11">
        <v>41781.666666666664</v>
      </c>
      <c r="C1172" s="10">
        <v>9.94</v>
      </c>
      <c r="D1172" s="10">
        <v>7.74</v>
      </c>
    </row>
    <row r="1173" spans="2:4" x14ac:dyDescent="0.25">
      <c r="B1173" s="11">
        <v>41781.708333333336</v>
      </c>
      <c r="C1173" s="10">
        <v>54.81</v>
      </c>
      <c r="D1173" s="10">
        <v>3.51</v>
      </c>
    </row>
    <row r="1174" spans="2:4" x14ac:dyDescent="0.25">
      <c r="B1174" s="11">
        <v>41781.75</v>
      </c>
      <c r="C1174" s="10">
        <v>93.59</v>
      </c>
      <c r="D1174" s="10">
        <v>2.73</v>
      </c>
    </row>
    <row r="1175" spans="2:4" x14ac:dyDescent="0.25">
      <c r="B1175" s="11">
        <v>41781.791666666664</v>
      </c>
      <c r="C1175" s="10">
        <v>91.01</v>
      </c>
      <c r="D1175" s="10">
        <v>4.05</v>
      </c>
    </row>
    <row r="1176" spans="2:4" x14ac:dyDescent="0.25">
      <c r="B1176" s="11">
        <v>41781.833333333336</v>
      </c>
      <c r="C1176" s="10">
        <v>24.92</v>
      </c>
      <c r="D1176" s="10">
        <v>8.0299999999999994</v>
      </c>
    </row>
    <row r="1177" spans="2:4" x14ac:dyDescent="0.25">
      <c r="B1177" s="11">
        <v>41781.875</v>
      </c>
      <c r="C1177" s="10">
        <v>56.57</v>
      </c>
      <c r="D1177" s="10">
        <v>4.8499999999999996</v>
      </c>
    </row>
    <row r="1178" spans="2:4" x14ac:dyDescent="0.25">
      <c r="B1178" s="11">
        <v>41781.916666666664</v>
      </c>
      <c r="C1178" s="10">
        <v>7.63</v>
      </c>
      <c r="D1178" s="10">
        <v>4.6500000000000004</v>
      </c>
    </row>
    <row r="1179" spans="2:4" x14ac:dyDescent="0.25">
      <c r="B1179" s="11">
        <v>41781.958333333336</v>
      </c>
      <c r="C1179" s="10">
        <v>58.75</v>
      </c>
      <c r="D1179" s="10">
        <v>0.64</v>
      </c>
    </row>
    <row r="1180" spans="2:4" x14ac:dyDescent="0.25">
      <c r="B1180" s="16">
        <v>41782</v>
      </c>
      <c r="C1180" s="10">
        <v>96.41</v>
      </c>
      <c r="D1180" s="10">
        <v>8.3800000000000008</v>
      </c>
    </row>
    <row r="1181" spans="2:4" x14ac:dyDescent="0.25">
      <c r="B1181" s="11">
        <v>41782.041666666664</v>
      </c>
      <c r="C1181" s="10">
        <v>22.2</v>
      </c>
      <c r="D1181" s="10">
        <v>2.93</v>
      </c>
    </row>
    <row r="1182" spans="2:4" x14ac:dyDescent="0.25">
      <c r="B1182" s="11">
        <v>41782.083333333336</v>
      </c>
      <c r="C1182" s="10">
        <v>1.35</v>
      </c>
      <c r="D1182" s="10">
        <v>9.4</v>
      </c>
    </row>
    <row r="1183" spans="2:4" x14ac:dyDescent="0.25">
      <c r="B1183" s="11">
        <v>41782.125</v>
      </c>
      <c r="C1183" s="10">
        <v>55.41</v>
      </c>
      <c r="D1183" s="10">
        <v>5.58</v>
      </c>
    </row>
    <row r="1184" spans="2:4" x14ac:dyDescent="0.25">
      <c r="B1184" s="11">
        <v>41782.166666666664</v>
      </c>
      <c r="C1184" s="10">
        <v>66.959999999999994</v>
      </c>
      <c r="D1184" s="10">
        <v>2.04</v>
      </c>
    </row>
    <row r="1185" spans="2:4" x14ac:dyDescent="0.25">
      <c r="B1185" s="11">
        <v>41782.208333333336</v>
      </c>
      <c r="C1185" s="10">
        <v>44.84</v>
      </c>
      <c r="D1185" s="10">
        <v>8.11</v>
      </c>
    </row>
    <row r="1186" spans="2:4" x14ac:dyDescent="0.25">
      <c r="B1186" s="11">
        <v>41782.25</v>
      </c>
      <c r="C1186" s="10">
        <v>69.14</v>
      </c>
      <c r="D1186" s="10">
        <v>8.4499999999999993</v>
      </c>
    </row>
    <row r="1187" spans="2:4" x14ac:dyDescent="0.25">
      <c r="B1187" s="11">
        <v>41782.291666666664</v>
      </c>
      <c r="C1187" s="10">
        <v>15.71</v>
      </c>
      <c r="D1187" s="10">
        <v>5.66</v>
      </c>
    </row>
    <row r="1188" spans="2:4" x14ac:dyDescent="0.25">
      <c r="B1188" s="11">
        <v>41782.333333333336</v>
      </c>
      <c r="C1188" s="10">
        <v>86.05</v>
      </c>
      <c r="D1188" s="10">
        <v>0.74</v>
      </c>
    </row>
    <row r="1189" spans="2:4" x14ac:dyDescent="0.25">
      <c r="B1189" s="11">
        <v>41782.375</v>
      </c>
      <c r="C1189" s="10">
        <v>91.61</v>
      </c>
      <c r="D1189" s="10">
        <v>4.04</v>
      </c>
    </row>
    <row r="1190" spans="2:4" x14ac:dyDescent="0.25">
      <c r="B1190" s="11">
        <v>41782.416666666664</v>
      </c>
      <c r="C1190" s="10">
        <v>39.4</v>
      </c>
      <c r="D1190" s="10">
        <v>6.21</v>
      </c>
    </row>
    <row r="1191" spans="2:4" x14ac:dyDescent="0.25">
      <c r="B1191" s="11">
        <v>41782.458333333336</v>
      </c>
      <c r="C1191" s="10">
        <v>58.6</v>
      </c>
      <c r="D1191" s="10">
        <v>6.76</v>
      </c>
    </row>
    <row r="1192" spans="2:4" x14ac:dyDescent="0.25">
      <c r="B1192" s="11">
        <v>41782.5</v>
      </c>
      <c r="C1192" s="10">
        <v>8.85</v>
      </c>
      <c r="D1192" s="10">
        <v>6.94</v>
      </c>
    </row>
    <row r="1193" spans="2:4" x14ac:dyDescent="0.25">
      <c r="B1193" s="11">
        <v>41782.541666666664</v>
      </c>
      <c r="C1193" s="10">
        <v>86.28</v>
      </c>
      <c r="D1193" s="10">
        <v>3.09</v>
      </c>
    </row>
    <row r="1194" spans="2:4" x14ac:dyDescent="0.25">
      <c r="B1194" s="11">
        <v>41782.583333333336</v>
      </c>
      <c r="C1194" s="10">
        <v>63.53</v>
      </c>
      <c r="D1194" s="10">
        <v>9.33</v>
      </c>
    </row>
    <row r="1195" spans="2:4" x14ac:dyDescent="0.25">
      <c r="B1195" s="11">
        <v>41782.625</v>
      </c>
      <c r="C1195" s="10">
        <v>67.430000000000007</v>
      </c>
      <c r="D1195" s="10">
        <v>9.06</v>
      </c>
    </row>
    <row r="1196" spans="2:4" x14ac:dyDescent="0.25">
      <c r="B1196" s="11">
        <v>41782.666666666664</v>
      </c>
      <c r="C1196" s="10">
        <v>1</v>
      </c>
      <c r="D1196" s="10">
        <v>8.35</v>
      </c>
    </row>
    <row r="1197" spans="2:4" x14ac:dyDescent="0.25">
      <c r="B1197" s="11">
        <v>41782.708333333336</v>
      </c>
      <c r="C1197" s="10">
        <v>60.42</v>
      </c>
      <c r="D1197" s="10">
        <v>8</v>
      </c>
    </row>
    <row r="1198" spans="2:4" x14ac:dyDescent="0.25">
      <c r="B1198" s="11">
        <v>41782.75</v>
      </c>
      <c r="C1198" s="10">
        <v>46.52</v>
      </c>
      <c r="D1198" s="10">
        <v>4.05</v>
      </c>
    </row>
    <row r="1199" spans="2:4" x14ac:dyDescent="0.25">
      <c r="B1199" s="11">
        <v>41782.791666666664</v>
      </c>
      <c r="C1199" s="10">
        <v>94.32</v>
      </c>
      <c r="D1199" s="10">
        <v>8.77</v>
      </c>
    </row>
    <row r="1200" spans="2:4" x14ac:dyDescent="0.25">
      <c r="B1200" s="11">
        <v>41782.833333333336</v>
      </c>
      <c r="C1200" s="10">
        <v>22.7</v>
      </c>
      <c r="D1200" s="10">
        <v>5.6</v>
      </c>
    </row>
    <row r="1201" spans="2:4" x14ac:dyDescent="0.25">
      <c r="B1201" s="11">
        <v>41782.875</v>
      </c>
      <c r="C1201" s="10">
        <v>75.59</v>
      </c>
      <c r="D1201" s="10">
        <v>2.71</v>
      </c>
    </row>
    <row r="1202" spans="2:4" x14ac:dyDescent="0.25">
      <c r="B1202" s="11">
        <v>41782.916666666664</v>
      </c>
      <c r="C1202" s="10">
        <v>39.19</v>
      </c>
      <c r="D1202" s="10">
        <v>7.41</v>
      </c>
    </row>
    <row r="1203" spans="2:4" x14ac:dyDescent="0.25">
      <c r="B1203" s="11">
        <v>41782.958333333336</v>
      </c>
      <c r="C1203" s="10">
        <v>9.48</v>
      </c>
      <c r="D1203" s="10">
        <v>5.59</v>
      </c>
    </row>
    <row r="1204" spans="2:4" x14ac:dyDescent="0.25">
      <c r="B1204" s="16">
        <v>41783</v>
      </c>
      <c r="C1204" s="10">
        <v>17.88</v>
      </c>
      <c r="D1204" s="10">
        <v>5.33</v>
      </c>
    </row>
    <row r="1205" spans="2:4" x14ac:dyDescent="0.25">
      <c r="B1205" s="11">
        <v>41783.041666666664</v>
      </c>
      <c r="C1205" s="10">
        <v>71.81</v>
      </c>
      <c r="D1205" s="10">
        <v>3.48</v>
      </c>
    </row>
    <row r="1206" spans="2:4" x14ac:dyDescent="0.25">
      <c r="B1206" s="11">
        <v>41783.083333333336</v>
      </c>
      <c r="C1206" s="10">
        <v>51.42</v>
      </c>
      <c r="D1206" s="10">
        <v>6.66</v>
      </c>
    </row>
    <row r="1207" spans="2:4" x14ac:dyDescent="0.25">
      <c r="B1207" s="11">
        <v>41783.125</v>
      </c>
      <c r="C1207" s="10">
        <v>72.22</v>
      </c>
      <c r="D1207" s="10">
        <v>7.86</v>
      </c>
    </row>
    <row r="1208" spans="2:4" x14ac:dyDescent="0.25">
      <c r="B1208" s="11">
        <v>41783.166666666664</v>
      </c>
      <c r="C1208" s="10">
        <v>26.31</v>
      </c>
      <c r="D1208" s="10">
        <v>1.2</v>
      </c>
    </row>
    <row r="1209" spans="2:4" x14ac:dyDescent="0.25">
      <c r="B1209" s="11">
        <v>41783.208333333336</v>
      </c>
      <c r="C1209" s="10">
        <v>57.24</v>
      </c>
      <c r="D1209" s="10">
        <v>2.83</v>
      </c>
    </row>
    <row r="1210" spans="2:4" x14ac:dyDescent="0.25">
      <c r="B1210" s="11">
        <v>41783.25</v>
      </c>
      <c r="C1210" s="10">
        <v>7.84</v>
      </c>
      <c r="D1210" s="10">
        <v>6.57</v>
      </c>
    </row>
    <row r="1211" spans="2:4" x14ac:dyDescent="0.25">
      <c r="B1211" s="11">
        <v>41783.291666666664</v>
      </c>
      <c r="C1211" s="10">
        <v>69.16</v>
      </c>
      <c r="D1211" s="10">
        <v>3.14</v>
      </c>
    </row>
    <row r="1212" spans="2:4" x14ac:dyDescent="0.25">
      <c r="B1212" s="11">
        <v>41783.333333333336</v>
      </c>
      <c r="C1212" s="10">
        <v>54.82</v>
      </c>
      <c r="D1212" s="10">
        <v>5.03</v>
      </c>
    </row>
    <row r="1213" spans="2:4" x14ac:dyDescent="0.25">
      <c r="B1213" s="11">
        <v>41783.375</v>
      </c>
      <c r="C1213" s="10">
        <v>64.599999999999994</v>
      </c>
      <c r="D1213" s="10">
        <v>6.69</v>
      </c>
    </row>
    <row r="1214" spans="2:4" x14ac:dyDescent="0.25">
      <c r="B1214" s="11">
        <v>41783.416666666664</v>
      </c>
      <c r="C1214" s="10">
        <v>48.1</v>
      </c>
      <c r="D1214" s="10">
        <v>3.31</v>
      </c>
    </row>
    <row r="1215" spans="2:4" x14ac:dyDescent="0.25">
      <c r="B1215" s="11">
        <v>41783.458333333336</v>
      </c>
      <c r="C1215" s="10">
        <v>36.65</v>
      </c>
      <c r="D1215" s="10">
        <v>9.9600000000000009</v>
      </c>
    </row>
    <row r="1216" spans="2:4" x14ac:dyDescent="0.25">
      <c r="B1216" s="11">
        <v>41783.5</v>
      </c>
      <c r="C1216" s="10">
        <v>66.56</v>
      </c>
      <c r="D1216" s="10">
        <v>0.2</v>
      </c>
    </row>
    <row r="1217" spans="2:4" x14ac:dyDescent="0.25">
      <c r="B1217" s="11">
        <v>41783.541666666664</v>
      </c>
      <c r="C1217" s="10">
        <v>77.45</v>
      </c>
      <c r="D1217" s="10">
        <v>5.28</v>
      </c>
    </row>
    <row r="1218" spans="2:4" x14ac:dyDescent="0.25">
      <c r="B1218" s="11">
        <v>41783.583333333336</v>
      </c>
      <c r="C1218" s="10">
        <v>40.08</v>
      </c>
      <c r="D1218" s="10">
        <v>6.46</v>
      </c>
    </row>
    <row r="1219" spans="2:4" x14ac:dyDescent="0.25">
      <c r="B1219" s="11">
        <v>41783.625</v>
      </c>
      <c r="C1219" s="10">
        <v>29.77</v>
      </c>
      <c r="D1219" s="10">
        <v>4.0999999999999996</v>
      </c>
    </row>
    <row r="1220" spans="2:4" x14ac:dyDescent="0.25">
      <c r="B1220" s="11">
        <v>41783.666666666664</v>
      </c>
      <c r="C1220" s="10">
        <v>19.559999999999999</v>
      </c>
      <c r="D1220" s="10">
        <v>0.8</v>
      </c>
    </row>
    <row r="1221" spans="2:4" x14ac:dyDescent="0.25">
      <c r="B1221" s="11">
        <v>41783.708333333336</v>
      </c>
      <c r="C1221" s="10">
        <v>17.989999999999998</v>
      </c>
      <c r="D1221" s="10">
        <v>2.64</v>
      </c>
    </row>
    <row r="1222" spans="2:4" x14ac:dyDescent="0.25">
      <c r="B1222" s="11">
        <v>41783.75</v>
      </c>
      <c r="C1222" s="10">
        <v>70.64</v>
      </c>
      <c r="D1222" s="10">
        <v>5.88</v>
      </c>
    </row>
    <row r="1223" spans="2:4" x14ac:dyDescent="0.25">
      <c r="B1223" s="11">
        <v>41783.791666666664</v>
      </c>
      <c r="C1223" s="10">
        <v>9.49</v>
      </c>
      <c r="D1223" s="10">
        <v>5.95</v>
      </c>
    </row>
    <row r="1224" spans="2:4" x14ac:dyDescent="0.25">
      <c r="B1224" s="11">
        <v>41783.833333333336</v>
      </c>
      <c r="C1224" s="10">
        <v>68.3</v>
      </c>
      <c r="D1224" s="10">
        <v>8.94</v>
      </c>
    </row>
    <row r="1225" spans="2:4" x14ac:dyDescent="0.25">
      <c r="B1225" s="11">
        <v>41783.875</v>
      </c>
      <c r="C1225" s="10">
        <v>7.53</v>
      </c>
      <c r="D1225" s="10">
        <v>8.2899999999999991</v>
      </c>
    </row>
    <row r="1226" spans="2:4" x14ac:dyDescent="0.25">
      <c r="B1226" s="11">
        <v>41783.916666666664</v>
      </c>
      <c r="C1226" s="10">
        <v>71.67</v>
      </c>
      <c r="D1226" s="10">
        <v>9.0299999999999994</v>
      </c>
    </row>
    <row r="1227" spans="2:4" x14ac:dyDescent="0.25">
      <c r="B1227" s="11">
        <v>41783.958333333336</v>
      </c>
      <c r="C1227" s="10">
        <v>31.52</v>
      </c>
      <c r="D1227" s="10">
        <v>9.09</v>
      </c>
    </row>
    <row r="1228" spans="2:4" x14ac:dyDescent="0.25">
      <c r="B1228" s="16">
        <v>41784</v>
      </c>
      <c r="C1228" s="10">
        <v>61.64</v>
      </c>
      <c r="D1228" s="10">
        <v>1.56</v>
      </c>
    </row>
    <row r="1229" spans="2:4" x14ac:dyDescent="0.25">
      <c r="B1229" s="11">
        <v>41784.041666666664</v>
      </c>
      <c r="C1229" s="10">
        <v>68.25</v>
      </c>
      <c r="D1229" s="10">
        <v>4.4800000000000004</v>
      </c>
    </row>
    <row r="1230" spans="2:4" x14ac:dyDescent="0.25">
      <c r="B1230" s="11">
        <v>41784.083333333336</v>
      </c>
      <c r="C1230" s="10">
        <v>98.88</v>
      </c>
      <c r="D1230" s="10">
        <v>9.74</v>
      </c>
    </row>
    <row r="1231" spans="2:4" x14ac:dyDescent="0.25">
      <c r="B1231" s="11">
        <v>41784.125</v>
      </c>
      <c r="C1231" s="10">
        <v>97.27</v>
      </c>
      <c r="D1231" s="10">
        <v>7.96</v>
      </c>
    </row>
    <row r="1232" spans="2:4" x14ac:dyDescent="0.25">
      <c r="B1232" s="11">
        <v>41784.166666666664</v>
      </c>
      <c r="C1232" s="10">
        <v>88.17</v>
      </c>
      <c r="D1232" s="10">
        <v>3.85</v>
      </c>
    </row>
    <row r="1233" spans="2:4" x14ac:dyDescent="0.25">
      <c r="B1233" s="11">
        <v>41784.208333333336</v>
      </c>
      <c r="C1233" s="10">
        <v>81.89</v>
      </c>
      <c r="D1233" s="10">
        <v>3.61</v>
      </c>
    </row>
    <row r="1234" spans="2:4" x14ac:dyDescent="0.25">
      <c r="B1234" s="11">
        <v>41784.25</v>
      </c>
      <c r="C1234" s="10">
        <v>60.66</v>
      </c>
      <c r="D1234" s="10">
        <v>6.83</v>
      </c>
    </row>
    <row r="1235" spans="2:4" x14ac:dyDescent="0.25">
      <c r="B1235" s="11">
        <v>41784.291666666664</v>
      </c>
      <c r="C1235" s="10">
        <v>25.69</v>
      </c>
      <c r="D1235" s="10">
        <v>2.91</v>
      </c>
    </row>
    <row r="1236" spans="2:4" x14ac:dyDescent="0.25">
      <c r="B1236" s="11">
        <v>41784.333333333336</v>
      </c>
      <c r="C1236" s="10">
        <v>95.89</v>
      </c>
      <c r="D1236" s="10">
        <v>6.86</v>
      </c>
    </row>
    <row r="1237" spans="2:4" x14ac:dyDescent="0.25">
      <c r="B1237" s="11">
        <v>41784.375</v>
      </c>
      <c r="C1237" s="10">
        <v>81.31</v>
      </c>
      <c r="D1237" s="10">
        <v>0.28999999999999998</v>
      </c>
    </row>
    <row r="1238" spans="2:4" x14ac:dyDescent="0.25">
      <c r="B1238" s="11">
        <v>41784.416666666664</v>
      </c>
      <c r="C1238" s="10">
        <v>34.69</v>
      </c>
      <c r="D1238" s="10">
        <v>6.7</v>
      </c>
    </row>
    <row r="1239" spans="2:4" x14ac:dyDescent="0.25">
      <c r="B1239" s="11">
        <v>41784.458333333336</v>
      </c>
      <c r="C1239" s="10">
        <v>80.63</v>
      </c>
      <c r="D1239" s="10">
        <v>9.3000000000000007</v>
      </c>
    </row>
    <row r="1240" spans="2:4" x14ac:dyDescent="0.25">
      <c r="B1240" s="11">
        <v>41784.5</v>
      </c>
      <c r="C1240" s="10">
        <v>63.89</v>
      </c>
      <c r="D1240" s="10">
        <v>6.5</v>
      </c>
    </row>
    <row r="1241" spans="2:4" x14ac:dyDescent="0.25">
      <c r="B1241" s="11">
        <v>41784.541666666664</v>
      </c>
      <c r="C1241" s="10">
        <v>26.59</v>
      </c>
      <c r="D1241" s="10">
        <v>2.0499999999999998</v>
      </c>
    </row>
    <row r="1242" spans="2:4" x14ac:dyDescent="0.25">
      <c r="B1242" s="11">
        <v>41784.583333333336</v>
      </c>
      <c r="C1242" s="10">
        <v>89.99</v>
      </c>
      <c r="D1242" s="10">
        <v>7.77</v>
      </c>
    </row>
    <row r="1243" spans="2:4" x14ac:dyDescent="0.25">
      <c r="B1243" s="11">
        <v>41784.625</v>
      </c>
      <c r="C1243" s="10">
        <v>55.78</v>
      </c>
      <c r="D1243" s="10">
        <v>6.49</v>
      </c>
    </row>
    <row r="1244" spans="2:4" x14ac:dyDescent="0.25">
      <c r="B1244" s="11">
        <v>41784.666666666664</v>
      </c>
      <c r="C1244" s="10">
        <v>15.89</v>
      </c>
      <c r="D1244" s="10">
        <v>1.42</v>
      </c>
    </row>
    <row r="1245" spans="2:4" x14ac:dyDescent="0.25">
      <c r="B1245" s="11">
        <v>41784.708333333336</v>
      </c>
      <c r="C1245" s="10">
        <v>47.39</v>
      </c>
      <c r="D1245" s="10">
        <v>2.4900000000000002</v>
      </c>
    </row>
    <row r="1246" spans="2:4" x14ac:dyDescent="0.25">
      <c r="B1246" s="11">
        <v>41784.75</v>
      </c>
      <c r="C1246" s="10">
        <v>16.78</v>
      </c>
      <c r="D1246" s="10">
        <v>1.72</v>
      </c>
    </row>
    <row r="1247" spans="2:4" x14ac:dyDescent="0.25">
      <c r="B1247" s="11">
        <v>41784.791666666664</v>
      </c>
      <c r="C1247" s="10">
        <v>18.36</v>
      </c>
      <c r="D1247" s="10">
        <v>2.92</v>
      </c>
    </row>
    <row r="1248" spans="2:4" x14ac:dyDescent="0.25">
      <c r="B1248" s="11">
        <v>41784.833333333336</v>
      </c>
      <c r="C1248" s="10">
        <v>42.58</v>
      </c>
      <c r="D1248" s="10">
        <v>5.36</v>
      </c>
    </row>
    <row r="1249" spans="2:4" x14ac:dyDescent="0.25">
      <c r="B1249" s="11">
        <v>41784.875</v>
      </c>
      <c r="C1249" s="10">
        <v>72.78</v>
      </c>
      <c r="D1249" s="10">
        <v>3.27</v>
      </c>
    </row>
    <row r="1250" spans="2:4" x14ac:dyDescent="0.25">
      <c r="B1250" s="11">
        <v>41784.916666666664</v>
      </c>
      <c r="C1250" s="10">
        <v>99.15</v>
      </c>
      <c r="D1250" s="10">
        <v>1.87</v>
      </c>
    </row>
    <row r="1251" spans="2:4" x14ac:dyDescent="0.25">
      <c r="B1251" s="11">
        <v>41784.958333333336</v>
      </c>
      <c r="C1251" s="10">
        <v>15.94</v>
      </c>
      <c r="D1251" s="10">
        <v>0.64</v>
      </c>
    </row>
    <row r="1252" spans="2:4" x14ac:dyDescent="0.25">
      <c r="B1252" s="16">
        <v>41785</v>
      </c>
      <c r="C1252" s="10">
        <v>89.71</v>
      </c>
      <c r="D1252" s="10">
        <v>1.72</v>
      </c>
    </row>
    <row r="1253" spans="2:4" x14ac:dyDescent="0.25">
      <c r="B1253" s="11">
        <v>41785.041666666664</v>
      </c>
      <c r="C1253" s="10">
        <v>49.02</v>
      </c>
      <c r="D1253" s="10">
        <v>0.18</v>
      </c>
    </row>
    <row r="1254" spans="2:4" x14ac:dyDescent="0.25">
      <c r="B1254" s="11">
        <v>41785.083333333336</v>
      </c>
      <c r="C1254" s="10">
        <v>2.66</v>
      </c>
      <c r="D1254" s="10">
        <v>2.54</v>
      </c>
    </row>
    <row r="1255" spans="2:4" x14ac:dyDescent="0.25">
      <c r="B1255" s="11">
        <v>41785.125</v>
      </c>
      <c r="C1255" s="10">
        <v>94.15</v>
      </c>
      <c r="D1255" s="10">
        <v>4.6500000000000004</v>
      </c>
    </row>
    <row r="1256" spans="2:4" x14ac:dyDescent="0.25">
      <c r="B1256" s="11">
        <v>41785.166666666664</v>
      </c>
      <c r="C1256" s="10">
        <v>92.13</v>
      </c>
      <c r="D1256" s="10">
        <v>2.58</v>
      </c>
    </row>
    <row r="1257" spans="2:4" x14ac:dyDescent="0.25">
      <c r="B1257" s="11">
        <v>41785.208333333336</v>
      </c>
      <c r="C1257" s="10">
        <v>45.12</v>
      </c>
      <c r="D1257" s="10">
        <v>0.11</v>
      </c>
    </row>
    <row r="1258" spans="2:4" x14ac:dyDescent="0.25">
      <c r="B1258" s="11">
        <v>41785.25</v>
      </c>
      <c r="C1258" s="10">
        <v>63.71</v>
      </c>
      <c r="D1258" s="10">
        <v>5.0599999999999996</v>
      </c>
    </row>
    <row r="1259" spans="2:4" x14ac:dyDescent="0.25">
      <c r="B1259" s="11">
        <v>41785.291666666664</v>
      </c>
      <c r="C1259" s="10">
        <v>40.4</v>
      </c>
      <c r="D1259" s="10">
        <v>9.9600000000000009</v>
      </c>
    </row>
    <row r="1260" spans="2:4" x14ac:dyDescent="0.25">
      <c r="B1260" s="11">
        <v>41785.333333333336</v>
      </c>
      <c r="C1260" s="10">
        <v>21.23</v>
      </c>
      <c r="D1260" s="10">
        <v>7.36</v>
      </c>
    </row>
    <row r="1261" spans="2:4" x14ac:dyDescent="0.25">
      <c r="B1261" s="11">
        <v>41785.375</v>
      </c>
      <c r="C1261" s="10">
        <v>83.25</v>
      </c>
      <c r="D1261" s="10">
        <v>0.18</v>
      </c>
    </row>
    <row r="1262" spans="2:4" x14ac:dyDescent="0.25">
      <c r="B1262" s="11">
        <v>41785.416666666664</v>
      </c>
      <c r="C1262" s="10">
        <v>53.33</v>
      </c>
      <c r="D1262" s="10">
        <v>2.2000000000000002</v>
      </c>
    </row>
    <row r="1263" spans="2:4" x14ac:dyDescent="0.25">
      <c r="B1263" s="11">
        <v>41785.458333333336</v>
      </c>
      <c r="C1263" s="10">
        <v>8.1199999999999992</v>
      </c>
      <c r="D1263" s="10">
        <v>0.36</v>
      </c>
    </row>
    <row r="1264" spans="2:4" x14ac:dyDescent="0.25">
      <c r="B1264" s="11">
        <v>41785.5</v>
      </c>
      <c r="C1264" s="10">
        <v>21.46</v>
      </c>
      <c r="D1264" s="10">
        <v>6.5</v>
      </c>
    </row>
    <row r="1265" spans="2:4" x14ac:dyDescent="0.25">
      <c r="B1265" s="11">
        <v>41785.541666666664</v>
      </c>
      <c r="C1265" s="10">
        <v>84.05</v>
      </c>
      <c r="D1265" s="10">
        <v>6.5</v>
      </c>
    </row>
    <row r="1266" spans="2:4" x14ac:dyDescent="0.25">
      <c r="B1266" s="11">
        <v>41785.583333333336</v>
      </c>
      <c r="C1266" s="10">
        <v>43.32</v>
      </c>
      <c r="D1266" s="10">
        <v>5.72</v>
      </c>
    </row>
    <row r="1267" spans="2:4" x14ac:dyDescent="0.25">
      <c r="B1267" s="11">
        <v>41785.625</v>
      </c>
      <c r="C1267" s="10">
        <v>22.88</v>
      </c>
      <c r="D1267" s="10">
        <v>7.65</v>
      </c>
    </row>
    <row r="1268" spans="2:4" x14ac:dyDescent="0.25">
      <c r="B1268" s="11">
        <v>41785.666666666664</v>
      </c>
      <c r="C1268" s="10">
        <v>91.04</v>
      </c>
      <c r="D1268" s="10">
        <v>0.45</v>
      </c>
    </row>
    <row r="1269" spans="2:4" x14ac:dyDescent="0.25">
      <c r="B1269" s="11">
        <v>41785.708333333336</v>
      </c>
      <c r="C1269" s="10">
        <v>82.85</v>
      </c>
      <c r="D1269" s="10">
        <v>5.93</v>
      </c>
    </row>
    <row r="1270" spans="2:4" x14ac:dyDescent="0.25">
      <c r="B1270" s="11">
        <v>41785.75</v>
      </c>
      <c r="C1270" s="10">
        <v>71.44</v>
      </c>
      <c r="D1270" s="10">
        <v>1.72</v>
      </c>
    </row>
    <row r="1271" spans="2:4" x14ac:dyDescent="0.25">
      <c r="B1271" s="11">
        <v>41785.791666666664</v>
      </c>
      <c r="C1271" s="10">
        <v>8.82</v>
      </c>
      <c r="D1271" s="10">
        <v>0.72</v>
      </c>
    </row>
    <row r="1272" spans="2:4" x14ac:dyDescent="0.25">
      <c r="B1272" s="11">
        <v>41785.833333333336</v>
      </c>
      <c r="C1272" s="10">
        <v>95.13</v>
      </c>
      <c r="D1272" s="10">
        <v>0.43</v>
      </c>
    </row>
    <row r="1273" spans="2:4" x14ac:dyDescent="0.25">
      <c r="B1273" s="11">
        <v>41785.875</v>
      </c>
      <c r="C1273" s="10">
        <v>39.9</v>
      </c>
      <c r="D1273" s="10">
        <v>2.67</v>
      </c>
    </row>
    <row r="1274" spans="2:4" x14ac:dyDescent="0.25">
      <c r="B1274" s="11">
        <v>41785.916666666664</v>
      </c>
      <c r="C1274" s="10">
        <v>80.45</v>
      </c>
      <c r="D1274" s="10">
        <v>7.0000000000000007E-2</v>
      </c>
    </row>
    <row r="1275" spans="2:4" x14ac:dyDescent="0.25">
      <c r="B1275" s="11">
        <v>41785.958333333336</v>
      </c>
      <c r="C1275" s="10">
        <v>96.32</v>
      </c>
      <c r="D1275" s="10">
        <v>7.2</v>
      </c>
    </row>
    <row r="1276" spans="2:4" x14ac:dyDescent="0.25">
      <c r="B1276" s="16">
        <v>41786</v>
      </c>
      <c r="C1276" s="10">
        <v>94.85</v>
      </c>
      <c r="D1276" s="10">
        <v>5.56</v>
      </c>
    </row>
    <row r="1277" spans="2:4" x14ac:dyDescent="0.25">
      <c r="B1277" s="11">
        <v>41786.041666666664</v>
      </c>
      <c r="C1277" s="10">
        <v>86.01</v>
      </c>
      <c r="D1277" s="10">
        <v>7.79</v>
      </c>
    </row>
    <row r="1278" spans="2:4" x14ac:dyDescent="0.25">
      <c r="B1278" s="11">
        <v>41786.083333333336</v>
      </c>
      <c r="C1278" s="10">
        <v>55.83</v>
      </c>
      <c r="D1278" s="10">
        <v>5.8</v>
      </c>
    </row>
    <row r="1279" spans="2:4" x14ac:dyDescent="0.25">
      <c r="B1279" s="11">
        <v>41786.125</v>
      </c>
      <c r="C1279" s="10">
        <v>2.63</v>
      </c>
      <c r="D1279" s="10">
        <v>5.86</v>
      </c>
    </row>
    <row r="1280" spans="2:4" x14ac:dyDescent="0.25">
      <c r="B1280" s="11">
        <v>41786.166666666664</v>
      </c>
      <c r="C1280" s="10">
        <v>81.58</v>
      </c>
      <c r="D1280" s="10">
        <v>8.8800000000000008</v>
      </c>
    </row>
    <row r="1281" spans="2:4" x14ac:dyDescent="0.25">
      <c r="B1281" s="11">
        <v>41786.208333333336</v>
      </c>
      <c r="C1281" s="10">
        <v>67.58</v>
      </c>
      <c r="D1281" s="10">
        <v>8.18</v>
      </c>
    </row>
    <row r="1282" spans="2:4" x14ac:dyDescent="0.25">
      <c r="B1282" s="11">
        <v>41786.25</v>
      </c>
      <c r="C1282" s="10">
        <v>29.84</v>
      </c>
      <c r="D1282" s="10">
        <v>2.65</v>
      </c>
    </row>
    <row r="1283" spans="2:4" x14ac:dyDescent="0.25">
      <c r="B1283" s="11">
        <v>41786.291666666664</v>
      </c>
      <c r="C1283" s="10">
        <v>87.48</v>
      </c>
      <c r="D1283" s="10">
        <v>9.02</v>
      </c>
    </row>
    <row r="1284" spans="2:4" x14ac:dyDescent="0.25">
      <c r="B1284" s="11">
        <v>41786.333333333336</v>
      </c>
      <c r="C1284" s="10">
        <v>14.6</v>
      </c>
      <c r="D1284" s="10">
        <v>7.83</v>
      </c>
    </row>
    <row r="1285" spans="2:4" x14ac:dyDescent="0.25">
      <c r="B1285" s="11">
        <v>41786.375</v>
      </c>
      <c r="C1285" s="10">
        <v>71.28</v>
      </c>
      <c r="D1285" s="10">
        <v>6.94</v>
      </c>
    </row>
    <row r="1286" spans="2:4" x14ac:dyDescent="0.25">
      <c r="B1286" s="11">
        <v>41786.416666666664</v>
      </c>
      <c r="C1286" s="10">
        <v>67.11</v>
      </c>
      <c r="D1286" s="10">
        <v>1.21</v>
      </c>
    </row>
    <row r="1287" spans="2:4" x14ac:dyDescent="0.25">
      <c r="B1287" s="11">
        <v>41786.458333333336</v>
      </c>
      <c r="C1287" s="10">
        <v>35.659999999999997</v>
      </c>
      <c r="D1287" s="10">
        <v>4.53</v>
      </c>
    </row>
    <row r="1288" spans="2:4" x14ac:dyDescent="0.25">
      <c r="B1288" s="11">
        <v>41786.5</v>
      </c>
      <c r="C1288" s="10">
        <v>17.27</v>
      </c>
      <c r="D1288" s="10">
        <v>9.44</v>
      </c>
    </row>
    <row r="1289" spans="2:4" x14ac:dyDescent="0.25">
      <c r="B1289" s="11">
        <v>41786.541666666664</v>
      </c>
      <c r="C1289" s="10">
        <v>63.87</v>
      </c>
      <c r="D1289" s="10">
        <v>6.69</v>
      </c>
    </row>
    <row r="1290" spans="2:4" x14ac:dyDescent="0.25">
      <c r="B1290" s="11">
        <v>41786.583333333336</v>
      </c>
      <c r="C1290" s="10">
        <v>17.09</v>
      </c>
      <c r="D1290" s="10">
        <v>4.21</v>
      </c>
    </row>
    <row r="1291" spans="2:4" x14ac:dyDescent="0.25">
      <c r="B1291" s="11">
        <v>41786.625</v>
      </c>
      <c r="C1291" s="10">
        <v>25.56</v>
      </c>
      <c r="D1291" s="10">
        <v>9.7799999999999994</v>
      </c>
    </row>
    <row r="1292" spans="2:4" x14ac:dyDescent="0.25">
      <c r="B1292" s="11">
        <v>41786.666666666664</v>
      </c>
      <c r="C1292" s="10">
        <v>95.9</v>
      </c>
      <c r="D1292" s="10">
        <v>8.99</v>
      </c>
    </row>
    <row r="1293" spans="2:4" x14ac:dyDescent="0.25">
      <c r="B1293" s="11">
        <v>41786.708333333336</v>
      </c>
      <c r="C1293" s="10">
        <v>67.55</v>
      </c>
      <c r="D1293" s="10">
        <v>1.03</v>
      </c>
    </row>
    <row r="1294" spans="2:4" x14ac:dyDescent="0.25">
      <c r="B1294" s="11">
        <v>41786.75</v>
      </c>
      <c r="C1294" s="10">
        <v>95.98</v>
      </c>
      <c r="D1294" s="10">
        <v>5.72</v>
      </c>
    </row>
    <row r="1295" spans="2:4" x14ac:dyDescent="0.25">
      <c r="B1295" s="11">
        <v>41786.791666666664</v>
      </c>
      <c r="C1295" s="10">
        <v>19.29</v>
      </c>
      <c r="D1295" s="10">
        <v>5.58</v>
      </c>
    </row>
    <row r="1296" spans="2:4" x14ac:dyDescent="0.25">
      <c r="B1296" s="11">
        <v>41786.833333333336</v>
      </c>
      <c r="C1296" s="10">
        <v>91.97</v>
      </c>
      <c r="D1296" s="10">
        <v>0.24</v>
      </c>
    </row>
    <row r="1297" spans="2:4" x14ac:dyDescent="0.25">
      <c r="B1297" s="11">
        <v>41786.875</v>
      </c>
      <c r="C1297" s="10">
        <v>98.18</v>
      </c>
      <c r="D1297" s="10">
        <v>6.97</v>
      </c>
    </row>
    <row r="1298" spans="2:4" x14ac:dyDescent="0.25">
      <c r="B1298" s="11">
        <v>41786.916666666664</v>
      </c>
      <c r="C1298" s="10">
        <v>13.5</v>
      </c>
      <c r="D1298" s="10">
        <v>3.05</v>
      </c>
    </row>
    <row r="1299" spans="2:4" x14ac:dyDescent="0.25">
      <c r="B1299" s="11">
        <v>41786.958333333336</v>
      </c>
      <c r="C1299" s="10">
        <v>13.8</v>
      </c>
      <c r="D1299" s="10">
        <v>0.28999999999999998</v>
      </c>
    </row>
    <row r="1300" spans="2:4" x14ac:dyDescent="0.25">
      <c r="B1300" s="16">
        <v>41787</v>
      </c>
      <c r="C1300" s="10">
        <v>22.74</v>
      </c>
      <c r="D1300" s="10">
        <v>9.2899999999999991</v>
      </c>
    </row>
    <row r="1301" spans="2:4" x14ac:dyDescent="0.25">
      <c r="B1301" s="11">
        <v>41787.041666666664</v>
      </c>
      <c r="C1301" s="10">
        <v>92.66</v>
      </c>
      <c r="D1301" s="10">
        <v>8.89</v>
      </c>
    </row>
    <row r="1302" spans="2:4" x14ac:dyDescent="0.25">
      <c r="B1302" s="11">
        <v>41787.083333333336</v>
      </c>
      <c r="C1302" s="10">
        <v>24.57</v>
      </c>
      <c r="D1302" s="10">
        <v>6.26</v>
      </c>
    </row>
    <row r="1303" spans="2:4" x14ac:dyDescent="0.25">
      <c r="B1303" s="11">
        <v>41787.125</v>
      </c>
      <c r="C1303" s="10">
        <v>35.19</v>
      </c>
      <c r="D1303" s="10">
        <v>2.59</v>
      </c>
    </row>
    <row r="1304" spans="2:4" x14ac:dyDescent="0.25">
      <c r="B1304" s="11">
        <v>41787.166666666664</v>
      </c>
      <c r="C1304" s="10">
        <v>71.540000000000006</v>
      </c>
      <c r="D1304" s="10">
        <v>7.62</v>
      </c>
    </row>
    <row r="1305" spans="2:4" x14ac:dyDescent="0.25">
      <c r="B1305" s="11">
        <v>41787.208333333336</v>
      </c>
      <c r="C1305" s="10">
        <v>52.22</v>
      </c>
      <c r="D1305" s="10">
        <v>9.98</v>
      </c>
    </row>
    <row r="1306" spans="2:4" x14ac:dyDescent="0.25">
      <c r="B1306" s="11">
        <v>41787.25</v>
      </c>
      <c r="C1306" s="10">
        <v>43.93</v>
      </c>
      <c r="D1306" s="10">
        <v>8.91</v>
      </c>
    </row>
    <row r="1307" spans="2:4" x14ac:dyDescent="0.25">
      <c r="B1307" s="11">
        <v>41787.291666666664</v>
      </c>
      <c r="C1307" s="10">
        <v>73.239999999999995</v>
      </c>
      <c r="D1307" s="10">
        <v>6.19</v>
      </c>
    </row>
    <row r="1308" spans="2:4" x14ac:dyDescent="0.25">
      <c r="B1308" s="11">
        <v>41787.333333333336</v>
      </c>
      <c r="C1308" s="10">
        <v>6.27</v>
      </c>
      <c r="D1308" s="10">
        <v>8.24</v>
      </c>
    </row>
    <row r="1309" spans="2:4" x14ac:dyDescent="0.25">
      <c r="B1309" s="11">
        <v>41787.375</v>
      </c>
      <c r="C1309" s="10">
        <v>80.75</v>
      </c>
      <c r="D1309" s="10">
        <v>0.83</v>
      </c>
    </row>
    <row r="1310" spans="2:4" x14ac:dyDescent="0.25">
      <c r="B1310" s="11">
        <v>41787.416666666664</v>
      </c>
      <c r="C1310" s="10">
        <v>95.96</v>
      </c>
      <c r="D1310" s="10">
        <v>2.78</v>
      </c>
    </row>
    <row r="1311" spans="2:4" x14ac:dyDescent="0.25">
      <c r="B1311" s="11">
        <v>41787.458333333336</v>
      </c>
      <c r="C1311" s="10">
        <v>68.53</v>
      </c>
      <c r="D1311" s="10">
        <v>8.36</v>
      </c>
    </row>
    <row r="1312" spans="2:4" x14ac:dyDescent="0.25">
      <c r="B1312" s="11">
        <v>41787.5</v>
      </c>
      <c r="C1312" s="10">
        <v>27.21</v>
      </c>
      <c r="D1312" s="10">
        <v>8.32</v>
      </c>
    </row>
    <row r="1313" spans="2:4" x14ac:dyDescent="0.25">
      <c r="B1313" s="11">
        <v>41787.541666666664</v>
      </c>
      <c r="C1313" s="10">
        <v>89</v>
      </c>
      <c r="D1313" s="10">
        <v>3.51</v>
      </c>
    </row>
    <row r="1314" spans="2:4" x14ac:dyDescent="0.25">
      <c r="B1314" s="11">
        <v>41787.583333333336</v>
      </c>
      <c r="C1314" s="10">
        <v>5.68</v>
      </c>
      <c r="D1314" s="10">
        <v>8.41</v>
      </c>
    </row>
    <row r="1315" spans="2:4" x14ac:dyDescent="0.25">
      <c r="B1315" s="11">
        <v>41787.625</v>
      </c>
      <c r="C1315" s="10">
        <v>66.680000000000007</v>
      </c>
      <c r="D1315" s="10">
        <v>3.55</v>
      </c>
    </row>
    <row r="1316" spans="2:4" x14ac:dyDescent="0.25">
      <c r="B1316" s="11">
        <v>41787.666666666664</v>
      </c>
      <c r="C1316" s="10">
        <v>24.24</v>
      </c>
      <c r="D1316" s="10">
        <v>6.26</v>
      </c>
    </row>
    <row r="1317" spans="2:4" x14ac:dyDescent="0.25">
      <c r="B1317" s="11">
        <v>41787.708333333336</v>
      </c>
      <c r="C1317" s="10">
        <v>78.900000000000006</v>
      </c>
      <c r="D1317" s="10">
        <v>8.5299999999999994</v>
      </c>
    </row>
    <row r="1318" spans="2:4" x14ac:dyDescent="0.25">
      <c r="B1318" s="11">
        <v>41787.75</v>
      </c>
      <c r="C1318" s="10">
        <v>69.930000000000007</v>
      </c>
      <c r="D1318" s="10">
        <v>7.66</v>
      </c>
    </row>
    <row r="1319" spans="2:4" x14ac:dyDescent="0.25">
      <c r="B1319" s="11">
        <v>41787.791666666664</v>
      </c>
      <c r="C1319" s="10">
        <v>83.86</v>
      </c>
      <c r="D1319" s="10">
        <v>9</v>
      </c>
    </row>
    <row r="1320" spans="2:4" x14ac:dyDescent="0.25">
      <c r="B1320" s="11">
        <v>41787.833333333336</v>
      </c>
      <c r="C1320" s="10">
        <v>88.23</v>
      </c>
      <c r="D1320" s="10">
        <v>1.68</v>
      </c>
    </row>
    <row r="1321" spans="2:4" x14ac:dyDescent="0.25">
      <c r="B1321" s="11">
        <v>41787.875</v>
      </c>
      <c r="C1321" s="10">
        <v>43.4</v>
      </c>
      <c r="D1321" s="10">
        <v>4.67</v>
      </c>
    </row>
    <row r="1322" spans="2:4" x14ac:dyDescent="0.25">
      <c r="B1322" s="11">
        <v>41787.916666666664</v>
      </c>
      <c r="C1322" s="10">
        <v>67.87</v>
      </c>
      <c r="D1322" s="10">
        <v>0.52</v>
      </c>
    </row>
    <row r="1323" spans="2:4" x14ac:dyDescent="0.25">
      <c r="B1323" s="11">
        <v>41787.958333333336</v>
      </c>
      <c r="C1323" s="10">
        <v>97.05</v>
      </c>
      <c r="D1323" s="10">
        <v>0.3</v>
      </c>
    </row>
    <row r="1324" spans="2:4" x14ac:dyDescent="0.25">
      <c r="B1324" s="16">
        <v>41788</v>
      </c>
      <c r="C1324" s="10">
        <v>61.03</v>
      </c>
      <c r="D1324" s="10">
        <v>4.5999999999999996</v>
      </c>
    </row>
    <row r="1325" spans="2:4" x14ac:dyDescent="0.25">
      <c r="B1325" s="11">
        <v>41788.041666666664</v>
      </c>
      <c r="C1325" s="10">
        <v>4.55</v>
      </c>
      <c r="D1325" s="10">
        <v>7.32</v>
      </c>
    </row>
    <row r="1326" spans="2:4" x14ac:dyDescent="0.25">
      <c r="B1326" s="11">
        <v>41788.083333333336</v>
      </c>
      <c r="C1326" s="10">
        <v>36.520000000000003</v>
      </c>
      <c r="D1326" s="10">
        <v>3.16</v>
      </c>
    </row>
    <row r="1327" spans="2:4" x14ac:dyDescent="0.25">
      <c r="B1327" s="11">
        <v>41788.125</v>
      </c>
      <c r="C1327" s="10">
        <v>19.97</v>
      </c>
      <c r="D1327" s="10">
        <v>5.57</v>
      </c>
    </row>
    <row r="1328" spans="2:4" x14ac:dyDescent="0.25">
      <c r="B1328" s="11">
        <v>41788.166666666664</v>
      </c>
      <c r="C1328" s="10">
        <v>91.39</v>
      </c>
      <c r="D1328" s="10">
        <v>3.03</v>
      </c>
    </row>
    <row r="1329" spans="2:4" x14ac:dyDescent="0.25">
      <c r="B1329" s="11">
        <v>41788.208333333336</v>
      </c>
      <c r="C1329" s="10">
        <v>77.069999999999993</v>
      </c>
      <c r="D1329" s="10">
        <v>4.92</v>
      </c>
    </row>
    <row r="1330" spans="2:4" x14ac:dyDescent="0.25">
      <c r="B1330" s="11">
        <v>41788.25</v>
      </c>
      <c r="C1330" s="10">
        <v>77.59</v>
      </c>
      <c r="D1330" s="10">
        <v>9.5399999999999991</v>
      </c>
    </row>
    <row r="1331" spans="2:4" x14ac:dyDescent="0.25">
      <c r="B1331" s="11">
        <v>41788.291666666664</v>
      </c>
      <c r="C1331" s="10">
        <v>97.96</v>
      </c>
      <c r="D1331" s="10">
        <v>4.38</v>
      </c>
    </row>
    <row r="1332" spans="2:4" x14ac:dyDescent="0.25">
      <c r="B1332" s="11">
        <v>41788.333333333336</v>
      </c>
      <c r="C1332" s="10">
        <v>10.69</v>
      </c>
      <c r="D1332" s="10">
        <v>6.97</v>
      </c>
    </row>
    <row r="1333" spans="2:4" x14ac:dyDescent="0.25">
      <c r="B1333" s="11">
        <v>41788.375</v>
      </c>
      <c r="C1333" s="10">
        <v>79.59</v>
      </c>
      <c r="D1333" s="10">
        <v>3.71</v>
      </c>
    </row>
    <row r="1334" spans="2:4" x14ac:dyDescent="0.25">
      <c r="B1334" s="11">
        <v>41788.416666666664</v>
      </c>
      <c r="C1334" s="10">
        <v>50.72</v>
      </c>
      <c r="D1334" s="10">
        <v>8.69</v>
      </c>
    </row>
    <row r="1335" spans="2:4" x14ac:dyDescent="0.25">
      <c r="B1335" s="11">
        <v>41788.458333333336</v>
      </c>
      <c r="C1335" s="10">
        <v>9.48</v>
      </c>
      <c r="D1335" s="10">
        <v>0.91</v>
      </c>
    </row>
    <row r="1336" spans="2:4" x14ac:dyDescent="0.25">
      <c r="B1336" s="11">
        <v>41788.5</v>
      </c>
      <c r="C1336" s="10">
        <v>86.23</v>
      </c>
      <c r="D1336" s="10">
        <v>4.57</v>
      </c>
    </row>
    <row r="1337" spans="2:4" x14ac:dyDescent="0.25">
      <c r="B1337" s="11">
        <v>41788.541666666664</v>
      </c>
      <c r="C1337" s="10">
        <v>87.73</v>
      </c>
      <c r="D1337" s="10">
        <v>8.9</v>
      </c>
    </row>
    <row r="1338" spans="2:4" x14ac:dyDescent="0.25">
      <c r="B1338" s="11">
        <v>41788.583333333336</v>
      </c>
      <c r="C1338" s="10">
        <v>41.5</v>
      </c>
      <c r="D1338" s="10">
        <v>0.28999999999999998</v>
      </c>
    </row>
    <row r="1339" spans="2:4" x14ac:dyDescent="0.25">
      <c r="B1339" s="11">
        <v>41788.625</v>
      </c>
      <c r="C1339" s="10">
        <v>62.84</v>
      </c>
      <c r="D1339" s="10">
        <v>6.14</v>
      </c>
    </row>
    <row r="1340" spans="2:4" x14ac:dyDescent="0.25">
      <c r="B1340" s="11">
        <v>41788.666666666664</v>
      </c>
      <c r="C1340" s="10">
        <v>15.65</v>
      </c>
      <c r="D1340" s="10">
        <v>6.73</v>
      </c>
    </row>
    <row r="1341" spans="2:4" x14ac:dyDescent="0.25">
      <c r="B1341" s="11">
        <v>41788.708333333336</v>
      </c>
      <c r="C1341" s="10">
        <v>60.41</v>
      </c>
      <c r="D1341" s="10">
        <v>1.7</v>
      </c>
    </row>
    <row r="1342" spans="2:4" x14ac:dyDescent="0.25">
      <c r="B1342" s="11">
        <v>41788.75</v>
      </c>
      <c r="C1342" s="10">
        <v>17.62</v>
      </c>
      <c r="D1342" s="10">
        <v>7.51</v>
      </c>
    </row>
    <row r="1343" spans="2:4" x14ac:dyDescent="0.25">
      <c r="B1343" s="11">
        <v>41788.791666666664</v>
      </c>
      <c r="C1343" s="10">
        <v>10.65</v>
      </c>
      <c r="D1343" s="10">
        <v>2.2599999999999998</v>
      </c>
    </row>
    <row r="1344" spans="2:4" x14ac:dyDescent="0.25">
      <c r="B1344" s="11">
        <v>41788.833333333336</v>
      </c>
      <c r="C1344" s="10">
        <v>74.05</v>
      </c>
      <c r="D1344" s="10">
        <v>4.07</v>
      </c>
    </row>
    <row r="1345" spans="2:4" x14ac:dyDescent="0.25">
      <c r="B1345" s="11">
        <v>41788.875</v>
      </c>
      <c r="C1345" s="10">
        <v>77.14</v>
      </c>
      <c r="D1345" s="10">
        <v>3.77</v>
      </c>
    </row>
    <row r="1346" spans="2:4" x14ac:dyDescent="0.25">
      <c r="B1346" s="11">
        <v>41788.916666666664</v>
      </c>
      <c r="C1346" s="10">
        <v>13.92</v>
      </c>
      <c r="D1346" s="10">
        <v>7.19</v>
      </c>
    </row>
    <row r="1347" spans="2:4" x14ac:dyDescent="0.25">
      <c r="B1347" s="11">
        <v>41788.958333333336</v>
      </c>
      <c r="C1347" s="10">
        <v>13.93</v>
      </c>
      <c r="D1347" s="10">
        <v>0.06</v>
      </c>
    </row>
    <row r="1348" spans="2:4" x14ac:dyDescent="0.25">
      <c r="B1348" s="16">
        <v>41789</v>
      </c>
      <c r="C1348" s="10">
        <v>91.53</v>
      </c>
      <c r="D1348" s="10">
        <v>2.13</v>
      </c>
    </row>
    <row r="1349" spans="2:4" x14ac:dyDescent="0.25">
      <c r="B1349" s="11">
        <v>41789.041666666664</v>
      </c>
      <c r="C1349" s="10">
        <v>26.83</v>
      </c>
      <c r="D1349" s="10">
        <v>1.77</v>
      </c>
    </row>
    <row r="1350" spans="2:4" x14ac:dyDescent="0.25">
      <c r="B1350" s="11">
        <v>41789.083333333336</v>
      </c>
      <c r="C1350" s="10">
        <v>7.14</v>
      </c>
      <c r="D1350" s="10">
        <v>0.57999999999999996</v>
      </c>
    </row>
    <row r="1351" spans="2:4" x14ac:dyDescent="0.25">
      <c r="B1351" s="11">
        <v>41789.125</v>
      </c>
      <c r="C1351" s="10">
        <v>27.9</v>
      </c>
      <c r="D1351" s="10">
        <v>5.81</v>
      </c>
    </row>
    <row r="1352" spans="2:4" x14ac:dyDescent="0.25">
      <c r="B1352" s="11">
        <v>41789.166666666664</v>
      </c>
      <c r="C1352" s="10">
        <v>18.28</v>
      </c>
      <c r="D1352" s="10">
        <v>2.41</v>
      </c>
    </row>
    <row r="1353" spans="2:4" x14ac:dyDescent="0.25">
      <c r="B1353" s="11">
        <v>41789.208333333336</v>
      </c>
      <c r="C1353" s="10">
        <v>54.64</v>
      </c>
      <c r="D1353" s="10">
        <v>0.7</v>
      </c>
    </row>
    <row r="1354" spans="2:4" x14ac:dyDescent="0.25">
      <c r="B1354" s="11">
        <v>41789.25</v>
      </c>
      <c r="C1354" s="10">
        <v>47.23</v>
      </c>
      <c r="D1354" s="10">
        <v>1.61</v>
      </c>
    </row>
    <row r="1355" spans="2:4" x14ac:dyDescent="0.25">
      <c r="B1355" s="11">
        <v>41789.291666666664</v>
      </c>
      <c r="C1355" s="10">
        <v>25.54</v>
      </c>
      <c r="D1355" s="10">
        <v>7.38</v>
      </c>
    </row>
    <row r="1356" spans="2:4" x14ac:dyDescent="0.25">
      <c r="B1356" s="11">
        <v>41789.333333333336</v>
      </c>
      <c r="C1356" s="10">
        <v>64.2</v>
      </c>
      <c r="D1356" s="10">
        <v>8.61</v>
      </c>
    </row>
    <row r="1357" spans="2:4" x14ac:dyDescent="0.25">
      <c r="B1357" s="11">
        <v>41789.375</v>
      </c>
      <c r="C1357" s="10">
        <v>62.02</v>
      </c>
      <c r="D1357" s="10">
        <v>2.67</v>
      </c>
    </row>
    <row r="1358" spans="2:4" x14ac:dyDescent="0.25">
      <c r="B1358" s="11">
        <v>41789.416666666664</v>
      </c>
      <c r="C1358" s="10">
        <v>52.53</v>
      </c>
      <c r="D1358" s="10">
        <v>9.42</v>
      </c>
    </row>
    <row r="1359" spans="2:4" x14ac:dyDescent="0.25">
      <c r="B1359" s="11">
        <v>41789.458333333336</v>
      </c>
      <c r="C1359" s="10">
        <v>81.13</v>
      </c>
      <c r="D1359" s="10">
        <v>3.73</v>
      </c>
    </row>
    <row r="1360" spans="2:4" x14ac:dyDescent="0.25">
      <c r="B1360" s="11">
        <v>41789.5</v>
      </c>
      <c r="C1360" s="10">
        <v>55.32</v>
      </c>
      <c r="D1360" s="10">
        <v>0.13</v>
      </c>
    </row>
    <row r="1361" spans="2:4" x14ac:dyDescent="0.25">
      <c r="B1361" s="11">
        <v>41789.541666666664</v>
      </c>
      <c r="C1361" s="10">
        <v>69.34</v>
      </c>
      <c r="D1361" s="10">
        <v>8.99</v>
      </c>
    </row>
    <row r="1362" spans="2:4" x14ac:dyDescent="0.25">
      <c r="B1362" s="11">
        <v>41789.583333333336</v>
      </c>
      <c r="C1362" s="10">
        <v>59.34</v>
      </c>
      <c r="D1362" s="10">
        <v>1.94</v>
      </c>
    </row>
    <row r="1363" spans="2:4" x14ac:dyDescent="0.25">
      <c r="B1363" s="11">
        <v>41789.625</v>
      </c>
      <c r="C1363" s="10">
        <v>47.4</v>
      </c>
      <c r="D1363" s="10">
        <v>9.16</v>
      </c>
    </row>
    <row r="1364" spans="2:4" x14ac:dyDescent="0.25">
      <c r="B1364" s="11">
        <v>41789.666666666664</v>
      </c>
      <c r="C1364" s="10">
        <v>73.540000000000006</v>
      </c>
      <c r="D1364" s="10">
        <v>6.56</v>
      </c>
    </row>
    <row r="1365" spans="2:4" x14ac:dyDescent="0.25">
      <c r="B1365" s="11">
        <v>41789.708333333336</v>
      </c>
      <c r="C1365" s="10">
        <v>83.32</v>
      </c>
      <c r="D1365" s="10">
        <v>1.3</v>
      </c>
    </row>
    <row r="1366" spans="2:4" x14ac:dyDescent="0.25">
      <c r="B1366" s="11">
        <v>41789.75</v>
      </c>
      <c r="C1366" s="10">
        <v>16.77</v>
      </c>
      <c r="D1366" s="10">
        <v>1.33</v>
      </c>
    </row>
    <row r="1367" spans="2:4" x14ac:dyDescent="0.25">
      <c r="B1367" s="11">
        <v>41789.791666666664</v>
      </c>
      <c r="C1367" s="10">
        <v>9.6</v>
      </c>
      <c r="D1367" s="10">
        <v>1.57</v>
      </c>
    </row>
    <row r="1368" spans="2:4" x14ac:dyDescent="0.25">
      <c r="B1368" s="11">
        <v>41789.833333333336</v>
      </c>
      <c r="C1368" s="10">
        <v>49.83</v>
      </c>
      <c r="D1368" s="10">
        <v>2.65</v>
      </c>
    </row>
    <row r="1369" spans="2:4" x14ac:dyDescent="0.25">
      <c r="B1369" s="11">
        <v>41789.875</v>
      </c>
      <c r="C1369" s="10">
        <v>50.08</v>
      </c>
      <c r="D1369" s="10">
        <v>4.04</v>
      </c>
    </row>
    <row r="1370" spans="2:4" x14ac:dyDescent="0.25">
      <c r="B1370" s="11">
        <v>41789.916666666664</v>
      </c>
      <c r="C1370" s="10">
        <v>68.19</v>
      </c>
      <c r="D1370" s="10">
        <v>6.68</v>
      </c>
    </row>
    <row r="1371" spans="2:4" x14ac:dyDescent="0.25">
      <c r="B1371" s="11">
        <v>41789.958333333336</v>
      </c>
      <c r="C1371" s="10">
        <v>45.88</v>
      </c>
      <c r="D1371" s="10">
        <v>3.63</v>
      </c>
    </row>
    <row r="1372" spans="2:4" x14ac:dyDescent="0.25">
      <c r="B1372" s="16">
        <v>41790</v>
      </c>
      <c r="C1372" s="10">
        <v>14.35</v>
      </c>
      <c r="D1372" s="10">
        <v>5.08</v>
      </c>
    </row>
    <row r="1373" spans="2:4" x14ac:dyDescent="0.25">
      <c r="B1373" s="11">
        <v>41790.041666666664</v>
      </c>
      <c r="C1373" s="10">
        <v>72.83</v>
      </c>
      <c r="D1373" s="10">
        <v>5.04</v>
      </c>
    </row>
    <row r="1374" spans="2:4" x14ac:dyDescent="0.25">
      <c r="B1374" s="11">
        <v>41790.083333333336</v>
      </c>
      <c r="C1374" s="10">
        <v>45.17</v>
      </c>
      <c r="D1374" s="10">
        <v>8.73</v>
      </c>
    </row>
    <row r="1375" spans="2:4" x14ac:dyDescent="0.25">
      <c r="B1375" s="11">
        <v>41790.125</v>
      </c>
      <c r="C1375" s="10">
        <v>2.61</v>
      </c>
      <c r="D1375" s="10">
        <v>9.32</v>
      </c>
    </row>
    <row r="1376" spans="2:4" x14ac:dyDescent="0.25">
      <c r="B1376" s="11">
        <v>41790.166666666664</v>
      </c>
      <c r="C1376" s="10">
        <v>19.18</v>
      </c>
      <c r="D1376" s="10">
        <v>3.48</v>
      </c>
    </row>
    <row r="1377" spans="2:4" x14ac:dyDescent="0.25">
      <c r="B1377" s="11">
        <v>41790.208333333336</v>
      </c>
      <c r="C1377" s="10">
        <v>54.51</v>
      </c>
      <c r="D1377" s="10">
        <v>1.55</v>
      </c>
    </row>
    <row r="1378" spans="2:4" x14ac:dyDescent="0.25">
      <c r="B1378" s="11">
        <v>41790.25</v>
      </c>
      <c r="C1378" s="10">
        <v>45.29</v>
      </c>
      <c r="D1378" s="10">
        <v>6.25</v>
      </c>
    </row>
    <row r="1379" spans="2:4" x14ac:dyDescent="0.25">
      <c r="B1379" s="11">
        <v>41790.291666666664</v>
      </c>
      <c r="C1379" s="10">
        <v>75.790000000000006</v>
      </c>
      <c r="D1379" s="10">
        <v>5.85</v>
      </c>
    </row>
    <row r="1380" spans="2:4" x14ac:dyDescent="0.25">
      <c r="B1380" s="11">
        <v>41790.333333333336</v>
      </c>
      <c r="C1380" s="10">
        <v>21.56</v>
      </c>
      <c r="D1380" s="10">
        <v>6.68</v>
      </c>
    </row>
    <row r="1381" spans="2:4" x14ac:dyDescent="0.25">
      <c r="B1381" s="11">
        <v>41790.375</v>
      </c>
      <c r="C1381" s="10">
        <v>46.61</v>
      </c>
      <c r="D1381" s="10">
        <v>7.17</v>
      </c>
    </row>
    <row r="1382" spans="2:4" x14ac:dyDescent="0.25">
      <c r="B1382" s="11">
        <v>41790.416666666664</v>
      </c>
      <c r="C1382" s="10">
        <v>75.099999999999994</v>
      </c>
      <c r="D1382" s="10">
        <v>9.25</v>
      </c>
    </row>
    <row r="1383" spans="2:4" x14ac:dyDescent="0.25">
      <c r="B1383" s="11">
        <v>41790.458333333336</v>
      </c>
      <c r="C1383" s="10">
        <v>53.45</v>
      </c>
      <c r="D1383" s="10">
        <v>0.33</v>
      </c>
    </row>
    <row r="1384" spans="2:4" x14ac:dyDescent="0.25">
      <c r="B1384" s="11">
        <v>41790.5</v>
      </c>
      <c r="C1384" s="10">
        <v>57.74</v>
      </c>
      <c r="D1384" s="10">
        <v>6.8</v>
      </c>
    </row>
    <row r="1385" spans="2:4" x14ac:dyDescent="0.25">
      <c r="B1385" s="11">
        <v>41790.541666666664</v>
      </c>
      <c r="C1385" s="10">
        <v>2.98</v>
      </c>
      <c r="D1385" s="10">
        <v>8.19</v>
      </c>
    </row>
    <row r="1386" spans="2:4" x14ac:dyDescent="0.25">
      <c r="B1386" s="11">
        <v>41790.583333333336</v>
      </c>
      <c r="C1386" s="10">
        <v>26.68</v>
      </c>
      <c r="D1386" s="10">
        <v>5.23</v>
      </c>
    </row>
    <row r="1387" spans="2:4" x14ac:dyDescent="0.25">
      <c r="B1387" s="11">
        <v>41790.625</v>
      </c>
      <c r="C1387" s="10">
        <v>46.1</v>
      </c>
      <c r="D1387" s="10">
        <v>9.09</v>
      </c>
    </row>
    <row r="1388" spans="2:4" x14ac:dyDescent="0.25">
      <c r="B1388" s="11">
        <v>41790.666666666664</v>
      </c>
      <c r="C1388" s="10">
        <v>22.79</v>
      </c>
      <c r="D1388" s="10">
        <v>7.95</v>
      </c>
    </row>
    <row r="1389" spans="2:4" x14ac:dyDescent="0.25">
      <c r="B1389" s="11">
        <v>41790.708333333336</v>
      </c>
      <c r="C1389" s="10">
        <v>30.43</v>
      </c>
      <c r="D1389" s="10">
        <v>4.4800000000000004</v>
      </c>
    </row>
    <row r="1390" spans="2:4" x14ac:dyDescent="0.25">
      <c r="B1390" s="11">
        <v>41790.75</v>
      </c>
      <c r="C1390" s="10">
        <v>14.25</v>
      </c>
      <c r="D1390" s="10">
        <v>8.92</v>
      </c>
    </row>
    <row r="1391" spans="2:4" x14ac:dyDescent="0.25">
      <c r="B1391" s="11">
        <v>41790.791666666664</v>
      </c>
      <c r="C1391" s="10">
        <v>1.2</v>
      </c>
      <c r="D1391" s="10">
        <v>7.29</v>
      </c>
    </row>
    <row r="1392" spans="2:4" x14ac:dyDescent="0.25">
      <c r="B1392" s="11">
        <v>41790.833333333336</v>
      </c>
      <c r="C1392" s="10">
        <v>79.39</v>
      </c>
      <c r="D1392" s="10">
        <v>9.8800000000000008</v>
      </c>
    </row>
    <row r="1393" spans="2:4" x14ac:dyDescent="0.25">
      <c r="B1393" s="11">
        <v>41790.875</v>
      </c>
      <c r="C1393" s="10">
        <v>98.21</v>
      </c>
      <c r="D1393" s="10">
        <v>3.01</v>
      </c>
    </row>
    <row r="1394" spans="2:4" x14ac:dyDescent="0.25">
      <c r="B1394" s="11">
        <v>41790.916666666664</v>
      </c>
      <c r="C1394" s="10">
        <v>31.45</v>
      </c>
      <c r="D1394" s="10">
        <v>3.37</v>
      </c>
    </row>
    <row r="1395" spans="2:4" x14ac:dyDescent="0.25">
      <c r="B1395" s="11">
        <v>41790.958333333336</v>
      </c>
      <c r="C1395" s="10">
        <v>7.76</v>
      </c>
      <c r="D1395" s="10">
        <v>8.89</v>
      </c>
    </row>
    <row r="1396" spans="2:4" x14ac:dyDescent="0.25">
      <c r="B1396" s="16">
        <v>41791</v>
      </c>
      <c r="C1396" s="10">
        <v>20.34</v>
      </c>
      <c r="D1396" s="10">
        <v>7.41</v>
      </c>
    </row>
    <row r="1397" spans="2:4" x14ac:dyDescent="0.25">
      <c r="B1397" s="11">
        <v>41791.041666666664</v>
      </c>
      <c r="C1397" s="10">
        <v>90.25</v>
      </c>
      <c r="D1397" s="10">
        <v>3.16</v>
      </c>
    </row>
    <row r="1398" spans="2:4" x14ac:dyDescent="0.25">
      <c r="B1398" s="11">
        <v>41791.083333333336</v>
      </c>
      <c r="C1398" s="10">
        <v>8.01</v>
      </c>
      <c r="D1398" s="10">
        <v>4.68</v>
      </c>
    </row>
    <row r="1399" spans="2:4" x14ac:dyDescent="0.25">
      <c r="B1399" s="11">
        <v>41791.125</v>
      </c>
      <c r="C1399" s="10">
        <v>29.43</v>
      </c>
      <c r="D1399" s="10">
        <v>5.92</v>
      </c>
    </row>
    <row r="1400" spans="2:4" x14ac:dyDescent="0.25">
      <c r="B1400" s="11">
        <v>41791.166666666664</v>
      </c>
      <c r="C1400" s="10">
        <v>10.27</v>
      </c>
      <c r="D1400" s="10">
        <v>8.61</v>
      </c>
    </row>
    <row r="1401" spans="2:4" x14ac:dyDescent="0.25">
      <c r="B1401" s="11">
        <v>41791.208333333336</v>
      </c>
      <c r="C1401" s="10">
        <v>90.37</v>
      </c>
      <c r="D1401" s="10">
        <v>3.99</v>
      </c>
    </row>
    <row r="1402" spans="2:4" x14ac:dyDescent="0.25">
      <c r="B1402" s="11">
        <v>41791.25</v>
      </c>
      <c r="C1402" s="10">
        <v>44.8</v>
      </c>
      <c r="D1402" s="10">
        <v>2.68</v>
      </c>
    </row>
    <row r="1403" spans="2:4" x14ac:dyDescent="0.25">
      <c r="B1403" s="11">
        <v>41791.291666666664</v>
      </c>
      <c r="C1403" s="10">
        <v>1.66</v>
      </c>
      <c r="D1403" s="10">
        <v>7.36</v>
      </c>
    </row>
    <row r="1404" spans="2:4" x14ac:dyDescent="0.25">
      <c r="B1404" s="11">
        <v>41791.333333333336</v>
      </c>
      <c r="C1404" s="10">
        <v>31.83</v>
      </c>
      <c r="D1404" s="10">
        <v>0.81</v>
      </c>
    </row>
    <row r="1405" spans="2:4" x14ac:dyDescent="0.25">
      <c r="B1405" s="11">
        <v>41791.375</v>
      </c>
      <c r="C1405" s="10">
        <v>64.48</v>
      </c>
      <c r="D1405" s="10">
        <v>7.08</v>
      </c>
    </row>
    <row r="1406" spans="2:4" x14ac:dyDescent="0.25">
      <c r="B1406" s="11">
        <v>41791.416666666664</v>
      </c>
      <c r="C1406" s="10">
        <v>37.409999999999997</v>
      </c>
      <c r="D1406" s="10">
        <v>9.4700000000000006</v>
      </c>
    </row>
    <row r="1407" spans="2:4" x14ac:dyDescent="0.25">
      <c r="B1407" s="11">
        <v>41791.458333333336</v>
      </c>
      <c r="C1407" s="10">
        <v>79.06</v>
      </c>
      <c r="D1407" s="10">
        <v>6.26</v>
      </c>
    </row>
    <row r="1408" spans="2:4" x14ac:dyDescent="0.25">
      <c r="B1408" s="11">
        <v>41791.5</v>
      </c>
      <c r="C1408" s="10">
        <v>96.92</v>
      </c>
      <c r="D1408" s="10">
        <v>3.27</v>
      </c>
    </row>
    <row r="1409" spans="2:4" x14ac:dyDescent="0.25">
      <c r="B1409" s="11">
        <v>41791.541666666664</v>
      </c>
      <c r="C1409" s="10">
        <v>52.68</v>
      </c>
      <c r="D1409" s="10">
        <v>6.13</v>
      </c>
    </row>
    <row r="1410" spans="2:4" x14ac:dyDescent="0.25">
      <c r="B1410" s="11">
        <v>41791.583333333336</v>
      </c>
      <c r="C1410" s="10">
        <v>51.95</v>
      </c>
      <c r="D1410" s="10">
        <v>1.47</v>
      </c>
    </row>
    <row r="1411" spans="2:4" x14ac:dyDescent="0.25">
      <c r="B1411" s="11">
        <v>41791.625</v>
      </c>
      <c r="C1411" s="10">
        <v>29.53</v>
      </c>
      <c r="D1411" s="10">
        <v>3.09</v>
      </c>
    </row>
    <row r="1412" spans="2:4" x14ac:dyDescent="0.25">
      <c r="B1412" s="11">
        <v>41791.666666666664</v>
      </c>
      <c r="C1412" s="10">
        <v>89.46</v>
      </c>
      <c r="D1412" s="10">
        <v>0.36</v>
      </c>
    </row>
    <row r="1413" spans="2:4" x14ac:dyDescent="0.25">
      <c r="B1413" s="11">
        <v>41791.708333333336</v>
      </c>
      <c r="C1413" s="10">
        <v>96.88</v>
      </c>
      <c r="D1413" s="10">
        <v>5.99</v>
      </c>
    </row>
    <row r="1414" spans="2:4" x14ac:dyDescent="0.25">
      <c r="B1414" s="11">
        <v>41791.75</v>
      </c>
      <c r="C1414" s="10">
        <v>92.15</v>
      </c>
      <c r="D1414" s="10">
        <v>1.68</v>
      </c>
    </row>
    <row r="1415" spans="2:4" x14ac:dyDescent="0.25">
      <c r="B1415" s="11">
        <v>41791.791666666664</v>
      </c>
      <c r="C1415" s="10">
        <v>68.72</v>
      </c>
      <c r="D1415" s="10">
        <v>1.68</v>
      </c>
    </row>
    <row r="1416" spans="2:4" x14ac:dyDescent="0.25">
      <c r="B1416" s="11">
        <v>41791.833333333336</v>
      </c>
      <c r="C1416" s="10">
        <v>49.93</v>
      </c>
      <c r="D1416" s="10">
        <v>4.5199999999999996</v>
      </c>
    </row>
    <row r="1417" spans="2:4" x14ac:dyDescent="0.25">
      <c r="B1417" s="11">
        <v>41791.875</v>
      </c>
      <c r="C1417" s="10">
        <v>58.37</v>
      </c>
      <c r="D1417" s="10">
        <v>9.39</v>
      </c>
    </row>
    <row r="1418" spans="2:4" x14ac:dyDescent="0.25">
      <c r="B1418" s="11">
        <v>41791.916666666664</v>
      </c>
      <c r="C1418" s="10">
        <v>36.049999999999997</v>
      </c>
      <c r="D1418" s="10">
        <v>6.35</v>
      </c>
    </row>
    <row r="1419" spans="2:4" x14ac:dyDescent="0.25">
      <c r="B1419" s="11">
        <v>41791.958333333336</v>
      </c>
      <c r="C1419" s="10">
        <v>0.69</v>
      </c>
      <c r="D1419" s="10">
        <v>2.85</v>
      </c>
    </row>
    <row r="1420" spans="2:4" x14ac:dyDescent="0.25">
      <c r="B1420" s="16">
        <v>41792</v>
      </c>
      <c r="C1420" s="10">
        <v>11.07</v>
      </c>
      <c r="D1420" s="10">
        <v>7.96</v>
      </c>
    </row>
    <row r="1421" spans="2:4" x14ac:dyDescent="0.25">
      <c r="B1421" s="11">
        <v>41792.041666666664</v>
      </c>
      <c r="C1421" s="10">
        <v>0.09</v>
      </c>
      <c r="D1421" s="10">
        <v>8.07</v>
      </c>
    </row>
    <row r="1422" spans="2:4" x14ac:dyDescent="0.25">
      <c r="B1422" s="11">
        <v>41792.083333333336</v>
      </c>
      <c r="C1422" s="10">
        <v>46.87</v>
      </c>
      <c r="D1422" s="10">
        <v>6.38</v>
      </c>
    </row>
    <row r="1423" spans="2:4" x14ac:dyDescent="0.25">
      <c r="B1423" s="11">
        <v>41792.125</v>
      </c>
      <c r="C1423" s="10">
        <v>96.5</v>
      </c>
      <c r="D1423" s="10">
        <v>5.26</v>
      </c>
    </row>
    <row r="1424" spans="2:4" x14ac:dyDescent="0.25">
      <c r="B1424" s="11">
        <v>41792.166666666664</v>
      </c>
      <c r="C1424" s="10">
        <v>11.07</v>
      </c>
      <c r="D1424" s="10">
        <v>3.55</v>
      </c>
    </row>
    <row r="1425" spans="2:4" x14ac:dyDescent="0.25">
      <c r="B1425" s="11">
        <v>41792.208333333336</v>
      </c>
      <c r="C1425" s="10">
        <v>71.73</v>
      </c>
      <c r="D1425" s="10">
        <v>4.3</v>
      </c>
    </row>
    <row r="1426" spans="2:4" x14ac:dyDescent="0.25">
      <c r="B1426" s="11">
        <v>41792.25</v>
      </c>
      <c r="C1426" s="10">
        <v>75.209999999999994</v>
      </c>
      <c r="D1426" s="10">
        <v>7.46</v>
      </c>
    </row>
    <row r="1427" spans="2:4" x14ac:dyDescent="0.25">
      <c r="B1427" s="11">
        <v>41792.291666666664</v>
      </c>
      <c r="C1427" s="10">
        <v>85.29</v>
      </c>
      <c r="D1427" s="10">
        <v>6.27</v>
      </c>
    </row>
    <row r="1428" spans="2:4" x14ac:dyDescent="0.25">
      <c r="B1428" s="11">
        <v>41792.333333333336</v>
      </c>
      <c r="C1428" s="10">
        <v>29.28</v>
      </c>
      <c r="D1428" s="10">
        <v>3.38</v>
      </c>
    </row>
    <row r="1429" spans="2:4" x14ac:dyDescent="0.25">
      <c r="B1429" s="11">
        <v>41792.375</v>
      </c>
      <c r="C1429" s="10">
        <v>93.3</v>
      </c>
      <c r="D1429" s="10">
        <v>5.56</v>
      </c>
    </row>
    <row r="1430" spans="2:4" x14ac:dyDescent="0.25">
      <c r="B1430" s="11">
        <v>41792.416666666664</v>
      </c>
      <c r="C1430" s="10">
        <v>45.24</v>
      </c>
      <c r="D1430" s="10">
        <v>4.6100000000000003</v>
      </c>
    </row>
    <row r="1431" spans="2:4" x14ac:dyDescent="0.25">
      <c r="B1431" s="11">
        <v>41792.458333333336</v>
      </c>
      <c r="C1431" s="10">
        <v>23.52</v>
      </c>
      <c r="D1431" s="10">
        <v>3.56</v>
      </c>
    </row>
    <row r="1432" spans="2:4" x14ac:dyDescent="0.25">
      <c r="B1432" s="11">
        <v>41792.5</v>
      </c>
      <c r="C1432" s="10">
        <v>16.14</v>
      </c>
      <c r="D1432" s="10">
        <v>6.31</v>
      </c>
    </row>
    <row r="1433" spans="2:4" x14ac:dyDescent="0.25">
      <c r="B1433" s="11">
        <v>41792.541666666664</v>
      </c>
      <c r="C1433" s="10">
        <v>79.930000000000007</v>
      </c>
      <c r="D1433" s="10">
        <v>3.64</v>
      </c>
    </row>
    <row r="1434" spans="2:4" x14ac:dyDescent="0.25">
      <c r="B1434" s="11">
        <v>41792.583333333336</v>
      </c>
      <c r="C1434" s="10">
        <v>25.75</v>
      </c>
      <c r="D1434" s="10">
        <v>2.9</v>
      </c>
    </row>
    <row r="1435" spans="2:4" x14ac:dyDescent="0.25">
      <c r="B1435" s="11">
        <v>41792.625</v>
      </c>
      <c r="C1435" s="10">
        <v>69.239999999999995</v>
      </c>
      <c r="D1435" s="10">
        <v>0.93</v>
      </c>
    </row>
    <row r="1436" spans="2:4" x14ac:dyDescent="0.25">
      <c r="B1436" s="11">
        <v>41792.666666666664</v>
      </c>
      <c r="C1436" s="10">
        <v>67.87</v>
      </c>
      <c r="D1436" s="10">
        <v>4.4400000000000004</v>
      </c>
    </row>
    <row r="1437" spans="2:4" x14ac:dyDescent="0.25">
      <c r="B1437" s="11">
        <v>41792.708333333336</v>
      </c>
      <c r="C1437" s="10">
        <v>69.22</v>
      </c>
      <c r="D1437" s="10">
        <v>2.4</v>
      </c>
    </row>
    <row r="1438" spans="2:4" x14ac:dyDescent="0.25">
      <c r="B1438" s="11">
        <v>41792.75</v>
      </c>
      <c r="C1438" s="10">
        <v>50.54</v>
      </c>
      <c r="D1438" s="10">
        <v>4.8600000000000003</v>
      </c>
    </row>
    <row r="1439" spans="2:4" x14ac:dyDescent="0.25">
      <c r="B1439" s="11">
        <v>41792.791666666664</v>
      </c>
      <c r="C1439" s="10">
        <v>67.97</v>
      </c>
      <c r="D1439" s="10">
        <v>7.66</v>
      </c>
    </row>
    <row r="1440" spans="2:4" x14ac:dyDescent="0.25">
      <c r="B1440" s="11">
        <v>41792.833333333336</v>
      </c>
      <c r="C1440" s="10">
        <v>71.97</v>
      </c>
      <c r="D1440" s="10">
        <v>4.57</v>
      </c>
    </row>
    <row r="1441" spans="2:4" x14ac:dyDescent="0.25">
      <c r="B1441" s="11">
        <v>41792.875</v>
      </c>
      <c r="C1441" s="10">
        <v>74.89</v>
      </c>
      <c r="D1441" s="10">
        <v>5.91</v>
      </c>
    </row>
    <row r="1442" spans="2:4" x14ac:dyDescent="0.25">
      <c r="B1442" s="11">
        <v>41792.916666666664</v>
      </c>
      <c r="C1442" s="10">
        <v>45.43</v>
      </c>
      <c r="D1442" s="10">
        <v>6.71</v>
      </c>
    </row>
    <row r="1443" spans="2:4" x14ac:dyDescent="0.25">
      <c r="B1443" s="11">
        <v>41792.958333333336</v>
      </c>
      <c r="C1443" s="10">
        <v>72.95</v>
      </c>
      <c r="D1443" s="10">
        <v>8.4700000000000006</v>
      </c>
    </row>
    <row r="1444" spans="2:4" x14ac:dyDescent="0.25">
      <c r="B1444" s="16">
        <v>41793</v>
      </c>
      <c r="C1444" s="10">
        <v>48.33</v>
      </c>
      <c r="D1444" s="10">
        <v>2.89</v>
      </c>
    </row>
    <row r="1445" spans="2:4" x14ac:dyDescent="0.25">
      <c r="B1445" s="11">
        <v>41793.041666666664</v>
      </c>
      <c r="C1445" s="10">
        <v>57.82</v>
      </c>
      <c r="D1445" s="10">
        <v>5.1100000000000003</v>
      </c>
    </row>
    <row r="1446" spans="2:4" x14ac:dyDescent="0.25">
      <c r="B1446" s="11">
        <v>41793.083333333336</v>
      </c>
      <c r="C1446" s="10">
        <v>94.92</v>
      </c>
      <c r="D1446" s="10">
        <v>2.52</v>
      </c>
    </row>
    <row r="1447" spans="2:4" x14ac:dyDescent="0.25">
      <c r="B1447" s="11">
        <v>41793.125</v>
      </c>
      <c r="C1447" s="10">
        <v>69.489999999999995</v>
      </c>
      <c r="D1447" s="10">
        <v>1.36</v>
      </c>
    </row>
    <row r="1448" spans="2:4" x14ac:dyDescent="0.25">
      <c r="B1448" s="11">
        <v>41793.166666666664</v>
      </c>
      <c r="C1448" s="10">
        <v>8.56</v>
      </c>
      <c r="D1448" s="10">
        <v>8.17</v>
      </c>
    </row>
    <row r="1449" spans="2:4" x14ac:dyDescent="0.25">
      <c r="B1449" s="11">
        <v>41793.208333333336</v>
      </c>
      <c r="C1449" s="10">
        <v>60.03</v>
      </c>
      <c r="D1449" s="10">
        <v>3.66</v>
      </c>
    </row>
    <row r="1450" spans="2:4" x14ac:dyDescent="0.25">
      <c r="B1450" s="11">
        <v>41793.25</v>
      </c>
      <c r="C1450" s="10">
        <v>70.150000000000006</v>
      </c>
      <c r="D1450" s="10">
        <v>5.63</v>
      </c>
    </row>
    <row r="1451" spans="2:4" x14ac:dyDescent="0.25">
      <c r="B1451" s="11">
        <v>41793.291666666664</v>
      </c>
      <c r="C1451" s="10">
        <v>80.86</v>
      </c>
      <c r="D1451" s="10">
        <v>3.61</v>
      </c>
    </row>
    <row r="1452" spans="2:4" x14ac:dyDescent="0.25">
      <c r="B1452" s="11">
        <v>41793.333333333336</v>
      </c>
      <c r="C1452" s="10">
        <v>4.1100000000000003</v>
      </c>
      <c r="D1452" s="10">
        <v>1.0900000000000001</v>
      </c>
    </row>
    <row r="1453" spans="2:4" x14ac:dyDescent="0.25">
      <c r="B1453" s="11">
        <v>41793.375</v>
      </c>
      <c r="C1453" s="10">
        <v>60.68</v>
      </c>
      <c r="D1453" s="10">
        <v>4.21</v>
      </c>
    </row>
    <row r="1454" spans="2:4" x14ac:dyDescent="0.25">
      <c r="B1454" s="11">
        <v>41793.416666666664</v>
      </c>
      <c r="C1454" s="10">
        <v>40.840000000000003</v>
      </c>
      <c r="D1454" s="10">
        <v>7.72</v>
      </c>
    </row>
    <row r="1455" spans="2:4" x14ac:dyDescent="0.25">
      <c r="B1455" s="11">
        <v>41793.458333333336</v>
      </c>
      <c r="C1455" s="10">
        <v>45.33</v>
      </c>
      <c r="D1455" s="10">
        <v>8.81</v>
      </c>
    </row>
    <row r="1456" spans="2:4" x14ac:dyDescent="0.25">
      <c r="B1456" s="11">
        <v>41793.5</v>
      </c>
      <c r="C1456" s="10">
        <v>78.02</v>
      </c>
      <c r="D1456" s="10">
        <v>7.41</v>
      </c>
    </row>
    <row r="1457" spans="2:4" x14ac:dyDescent="0.25">
      <c r="B1457" s="11">
        <v>41793.541666666664</v>
      </c>
      <c r="C1457" s="10">
        <v>7.21</v>
      </c>
      <c r="D1457" s="10">
        <v>5.9</v>
      </c>
    </row>
    <row r="1458" spans="2:4" x14ac:dyDescent="0.25">
      <c r="B1458" s="11">
        <v>41793.583333333336</v>
      </c>
      <c r="C1458" s="10">
        <v>80.03</v>
      </c>
      <c r="D1458" s="10">
        <v>7.25</v>
      </c>
    </row>
    <row r="1459" spans="2:4" x14ac:dyDescent="0.25">
      <c r="B1459" s="11">
        <v>41793.625</v>
      </c>
      <c r="C1459" s="10">
        <v>85.04</v>
      </c>
      <c r="D1459" s="10">
        <v>5.19</v>
      </c>
    </row>
    <row r="1460" spans="2:4" x14ac:dyDescent="0.25">
      <c r="B1460" s="11">
        <v>41793.666666666664</v>
      </c>
      <c r="C1460" s="10">
        <v>95.86</v>
      </c>
      <c r="D1460" s="10">
        <v>8.7899999999999991</v>
      </c>
    </row>
    <row r="1461" spans="2:4" x14ac:dyDescent="0.25">
      <c r="B1461" s="11">
        <v>41793.708333333336</v>
      </c>
      <c r="C1461" s="10">
        <v>52.35</v>
      </c>
      <c r="D1461" s="10">
        <v>3.47</v>
      </c>
    </row>
    <row r="1462" spans="2:4" x14ac:dyDescent="0.25">
      <c r="B1462" s="11">
        <v>41793.75</v>
      </c>
      <c r="C1462" s="10">
        <v>92.17</v>
      </c>
      <c r="D1462" s="10">
        <v>7.84</v>
      </c>
    </row>
    <row r="1463" spans="2:4" x14ac:dyDescent="0.25">
      <c r="B1463" s="11">
        <v>41793.791666666664</v>
      </c>
      <c r="C1463" s="10">
        <v>4.22</v>
      </c>
      <c r="D1463" s="10">
        <v>9.32</v>
      </c>
    </row>
    <row r="1464" spans="2:4" x14ac:dyDescent="0.25">
      <c r="B1464" s="11">
        <v>41793.833333333336</v>
      </c>
      <c r="C1464" s="10">
        <v>12.79</v>
      </c>
      <c r="D1464" s="10">
        <v>8.01</v>
      </c>
    </row>
    <row r="1465" spans="2:4" x14ac:dyDescent="0.25">
      <c r="B1465" s="11">
        <v>41793.875</v>
      </c>
      <c r="C1465" s="10">
        <v>25.95</v>
      </c>
      <c r="D1465" s="10">
        <v>4.3899999999999997</v>
      </c>
    </row>
    <row r="1466" spans="2:4" x14ac:dyDescent="0.25">
      <c r="B1466" s="11">
        <v>41793.916666666664</v>
      </c>
      <c r="C1466" s="10">
        <v>44.8</v>
      </c>
      <c r="D1466" s="10">
        <v>5.69</v>
      </c>
    </row>
    <row r="1467" spans="2:4" x14ac:dyDescent="0.25">
      <c r="B1467" s="11">
        <v>41793.958333333336</v>
      </c>
      <c r="C1467" s="10">
        <v>74.95</v>
      </c>
      <c r="D1467" s="10">
        <v>8.75</v>
      </c>
    </row>
    <row r="1468" spans="2:4" x14ac:dyDescent="0.25">
      <c r="B1468" s="16">
        <v>41794</v>
      </c>
      <c r="C1468" s="10">
        <v>70.89</v>
      </c>
      <c r="D1468" s="10">
        <v>5.39</v>
      </c>
    </row>
    <row r="1469" spans="2:4" x14ac:dyDescent="0.25">
      <c r="B1469" s="11">
        <v>41794.041666666664</v>
      </c>
      <c r="C1469" s="10">
        <v>74.150000000000006</v>
      </c>
      <c r="D1469" s="10">
        <v>6.73</v>
      </c>
    </row>
    <row r="1470" spans="2:4" x14ac:dyDescent="0.25">
      <c r="B1470" s="11">
        <v>41794.083333333336</v>
      </c>
      <c r="C1470" s="10">
        <v>72.239999999999995</v>
      </c>
      <c r="D1470" s="10">
        <v>7.29</v>
      </c>
    </row>
    <row r="1471" spans="2:4" x14ac:dyDescent="0.25">
      <c r="B1471" s="11">
        <v>41794.125</v>
      </c>
      <c r="C1471" s="10">
        <v>54.19</v>
      </c>
      <c r="D1471" s="10">
        <v>4.3099999999999996</v>
      </c>
    </row>
    <row r="1472" spans="2:4" x14ac:dyDescent="0.25">
      <c r="B1472" s="11">
        <v>41794.166666666664</v>
      </c>
      <c r="C1472" s="10">
        <v>7.09</v>
      </c>
      <c r="D1472" s="10">
        <v>9.77</v>
      </c>
    </row>
    <row r="1473" spans="2:4" x14ac:dyDescent="0.25">
      <c r="B1473" s="11">
        <v>41794.208333333336</v>
      </c>
      <c r="C1473" s="10">
        <v>19.73</v>
      </c>
      <c r="D1473" s="10">
        <v>3.27</v>
      </c>
    </row>
    <row r="1474" spans="2:4" x14ac:dyDescent="0.25">
      <c r="B1474" s="11">
        <v>41794.25</v>
      </c>
      <c r="C1474" s="10">
        <v>81.430000000000007</v>
      </c>
      <c r="D1474" s="10">
        <v>0.01</v>
      </c>
    </row>
    <row r="1475" spans="2:4" x14ac:dyDescent="0.25">
      <c r="B1475" s="11">
        <v>41794.291666666664</v>
      </c>
      <c r="C1475" s="10">
        <v>15.23</v>
      </c>
      <c r="D1475" s="10">
        <v>9.64</v>
      </c>
    </row>
    <row r="1476" spans="2:4" x14ac:dyDescent="0.25">
      <c r="B1476" s="11">
        <v>41794.333333333336</v>
      </c>
      <c r="C1476" s="10">
        <v>79.73</v>
      </c>
      <c r="D1476" s="10">
        <v>9.77</v>
      </c>
    </row>
    <row r="1477" spans="2:4" x14ac:dyDescent="0.25">
      <c r="B1477" s="11">
        <v>41794.375</v>
      </c>
      <c r="C1477" s="10">
        <v>99.14</v>
      </c>
      <c r="D1477" s="10">
        <v>5.33</v>
      </c>
    </row>
    <row r="1478" spans="2:4" x14ac:dyDescent="0.25">
      <c r="B1478" s="11">
        <v>41794.416666666664</v>
      </c>
      <c r="C1478" s="10">
        <v>83.15</v>
      </c>
      <c r="D1478" s="10">
        <v>8.7799999999999994</v>
      </c>
    </row>
    <row r="1479" spans="2:4" x14ac:dyDescent="0.25">
      <c r="B1479" s="11">
        <v>41794.458333333336</v>
      </c>
      <c r="C1479" s="10">
        <v>43.75</v>
      </c>
      <c r="D1479" s="10">
        <v>2.4</v>
      </c>
    </row>
    <row r="1480" spans="2:4" x14ac:dyDescent="0.25">
      <c r="B1480" s="11">
        <v>41794.5</v>
      </c>
      <c r="C1480" s="10">
        <v>41.55</v>
      </c>
      <c r="D1480" s="10">
        <v>6.93</v>
      </c>
    </row>
    <row r="1481" spans="2:4" x14ac:dyDescent="0.25">
      <c r="B1481" s="11">
        <v>41794.541666666664</v>
      </c>
      <c r="C1481" s="10">
        <v>42.07</v>
      </c>
      <c r="D1481" s="10">
        <v>0.76</v>
      </c>
    </row>
    <row r="1482" spans="2:4" x14ac:dyDescent="0.25">
      <c r="B1482" s="11">
        <v>41794.583333333336</v>
      </c>
      <c r="C1482" s="10">
        <v>60.37</v>
      </c>
      <c r="D1482" s="10">
        <v>5.46</v>
      </c>
    </row>
    <row r="1483" spans="2:4" x14ac:dyDescent="0.25">
      <c r="B1483" s="11">
        <v>41794.625</v>
      </c>
      <c r="C1483" s="10">
        <v>36.979999999999997</v>
      </c>
      <c r="D1483" s="10">
        <v>5.83</v>
      </c>
    </row>
    <row r="1484" spans="2:4" x14ac:dyDescent="0.25">
      <c r="B1484" s="11">
        <v>41794.666666666664</v>
      </c>
      <c r="C1484" s="10">
        <v>21.76</v>
      </c>
      <c r="D1484" s="10">
        <v>9.27</v>
      </c>
    </row>
    <row r="1485" spans="2:4" x14ac:dyDescent="0.25">
      <c r="B1485" s="11">
        <v>41794.708333333336</v>
      </c>
      <c r="C1485" s="10">
        <v>68.959999999999994</v>
      </c>
      <c r="D1485" s="10">
        <v>6.53</v>
      </c>
    </row>
    <row r="1486" spans="2:4" x14ac:dyDescent="0.25">
      <c r="B1486" s="11">
        <v>41794.75</v>
      </c>
      <c r="C1486" s="10">
        <v>15.95</v>
      </c>
      <c r="D1486" s="10">
        <v>9.36</v>
      </c>
    </row>
    <row r="1487" spans="2:4" x14ac:dyDescent="0.25">
      <c r="B1487" s="11">
        <v>41794.791666666664</v>
      </c>
      <c r="C1487" s="10">
        <v>20.66</v>
      </c>
      <c r="D1487" s="10">
        <v>0.09</v>
      </c>
    </row>
    <row r="1488" spans="2:4" x14ac:dyDescent="0.25">
      <c r="B1488" s="11">
        <v>41794.833333333336</v>
      </c>
      <c r="C1488" s="10">
        <v>69.67</v>
      </c>
      <c r="D1488" s="10">
        <v>7.27</v>
      </c>
    </row>
    <row r="1489" spans="2:4" x14ac:dyDescent="0.25">
      <c r="B1489" s="11">
        <v>41794.875</v>
      </c>
      <c r="C1489" s="10">
        <v>57.27</v>
      </c>
      <c r="D1489" s="10">
        <v>3.18</v>
      </c>
    </row>
    <row r="1490" spans="2:4" x14ac:dyDescent="0.25">
      <c r="B1490" s="11">
        <v>41794.916666666664</v>
      </c>
      <c r="C1490" s="10">
        <v>3.91</v>
      </c>
      <c r="D1490" s="10">
        <v>6.93</v>
      </c>
    </row>
    <row r="1491" spans="2:4" x14ac:dyDescent="0.25">
      <c r="B1491" s="11">
        <v>41794.958333333336</v>
      </c>
      <c r="C1491" s="10">
        <v>79.89</v>
      </c>
      <c r="D1491" s="10">
        <v>7.81</v>
      </c>
    </row>
    <row r="1492" spans="2:4" x14ac:dyDescent="0.25">
      <c r="B1492" s="16">
        <v>41795</v>
      </c>
      <c r="C1492" s="10">
        <v>20.34</v>
      </c>
      <c r="D1492" s="10">
        <v>0.06</v>
      </c>
    </row>
    <row r="1493" spans="2:4" x14ac:dyDescent="0.25">
      <c r="B1493" s="11">
        <v>41795.041666666664</v>
      </c>
      <c r="C1493" s="10">
        <v>79.8</v>
      </c>
      <c r="D1493" s="10">
        <v>6.4</v>
      </c>
    </row>
    <row r="1494" spans="2:4" x14ac:dyDescent="0.25">
      <c r="B1494" s="11">
        <v>41795.083333333336</v>
      </c>
      <c r="C1494" s="10">
        <v>84.43</v>
      </c>
      <c r="D1494" s="10">
        <v>7.53</v>
      </c>
    </row>
    <row r="1495" spans="2:4" x14ac:dyDescent="0.25">
      <c r="B1495" s="11">
        <v>41795.125</v>
      </c>
      <c r="C1495" s="10">
        <v>37.78</v>
      </c>
      <c r="D1495" s="10">
        <v>2.77</v>
      </c>
    </row>
    <row r="1496" spans="2:4" x14ac:dyDescent="0.25">
      <c r="B1496" s="11">
        <v>41795.166666666664</v>
      </c>
      <c r="C1496" s="10">
        <v>91.42</v>
      </c>
      <c r="D1496" s="10">
        <v>5.71</v>
      </c>
    </row>
    <row r="1497" spans="2:4" x14ac:dyDescent="0.25">
      <c r="B1497" s="11">
        <v>41795.208333333336</v>
      </c>
      <c r="C1497" s="10">
        <v>31.19</v>
      </c>
      <c r="D1497" s="10">
        <v>4.96</v>
      </c>
    </row>
    <row r="1498" spans="2:4" x14ac:dyDescent="0.25">
      <c r="B1498" s="11">
        <v>41795.25</v>
      </c>
      <c r="C1498" s="10">
        <v>94</v>
      </c>
      <c r="D1498" s="10">
        <v>7.54</v>
      </c>
    </row>
    <row r="1499" spans="2:4" x14ac:dyDescent="0.25">
      <c r="B1499" s="11">
        <v>41795.291666666664</v>
      </c>
      <c r="C1499" s="10">
        <v>69</v>
      </c>
      <c r="D1499" s="10">
        <v>9.3699999999999992</v>
      </c>
    </row>
    <row r="1500" spans="2:4" x14ac:dyDescent="0.25">
      <c r="B1500" s="11">
        <v>41795.333333333336</v>
      </c>
      <c r="C1500" s="10">
        <v>16.86</v>
      </c>
      <c r="D1500" s="10">
        <v>3.48</v>
      </c>
    </row>
    <row r="1501" spans="2:4" x14ac:dyDescent="0.25">
      <c r="B1501" s="11">
        <v>41795.375</v>
      </c>
      <c r="C1501" s="10">
        <v>4.1500000000000004</v>
      </c>
      <c r="D1501" s="10">
        <v>2.78</v>
      </c>
    </row>
    <row r="1502" spans="2:4" x14ac:dyDescent="0.25">
      <c r="B1502" s="11">
        <v>41795.416666666664</v>
      </c>
      <c r="C1502" s="10">
        <v>11.43</v>
      </c>
      <c r="D1502" s="10">
        <v>2.04</v>
      </c>
    </row>
    <row r="1503" spans="2:4" x14ac:dyDescent="0.25">
      <c r="B1503" s="11">
        <v>41795.458333333336</v>
      </c>
      <c r="C1503" s="10">
        <v>7.89</v>
      </c>
      <c r="D1503" s="10">
        <v>9.26</v>
      </c>
    </row>
    <row r="1504" spans="2:4" x14ac:dyDescent="0.25">
      <c r="B1504" s="11">
        <v>41795.5</v>
      </c>
      <c r="C1504" s="10">
        <v>66.63</v>
      </c>
      <c r="D1504" s="10">
        <v>5.68</v>
      </c>
    </row>
    <row r="1505" spans="2:4" x14ac:dyDescent="0.25">
      <c r="B1505" s="11">
        <v>41795.541666666664</v>
      </c>
      <c r="C1505" s="10">
        <v>13.39</v>
      </c>
      <c r="D1505" s="10">
        <v>5.03</v>
      </c>
    </row>
    <row r="1506" spans="2:4" x14ac:dyDescent="0.25">
      <c r="B1506" s="11">
        <v>41795.583333333336</v>
      </c>
      <c r="C1506" s="10">
        <v>40.159999999999997</v>
      </c>
      <c r="D1506" s="10">
        <v>7.72</v>
      </c>
    </row>
    <row r="1507" spans="2:4" x14ac:dyDescent="0.25">
      <c r="B1507" s="11">
        <v>41795.625</v>
      </c>
      <c r="C1507" s="10">
        <v>83</v>
      </c>
      <c r="D1507" s="10">
        <v>5.68</v>
      </c>
    </row>
    <row r="1508" spans="2:4" x14ac:dyDescent="0.25">
      <c r="B1508" s="11">
        <v>41795.666666666664</v>
      </c>
      <c r="C1508" s="10">
        <v>75.11</v>
      </c>
      <c r="D1508" s="10">
        <v>8.31</v>
      </c>
    </row>
    <row r="1509" spans="2:4" x14ac:dyDescent="0.25">
      <c r="B1509" s="11">
        <v>41795.708333333336</v>
      </c>
      <c r="C1509" s="10">
        <v>34.35</v>
      </c>
      <c r="D1509" s="10">
        <v>1.75</v>
      </c>
    </row>
    <row r="1510" spans="2:4" x14ac:dyDescent="0.25">
      <c r="B1510" s="11">
        <v>41795.75</v>
      </c>
      <c r="C1510" s="10">
        <v>33.4</v>
      </c>
      <c r="D1510" s="10">
        <v>1.99</v>
      </c>
    </row>
    <row r="1511" spans="2:4" x14ac:dyDescent="0.25">
      <c r="B1511" s="11">
        <v>41795.791666666664</v>
      </c>
      <c r="C1511" s="10">
        <v>31.75</v>
      </c>
      <c r="D1511" s="10">
        <v>0.77</v>
      </c>
    </row>
    <row r="1512" spans="2:4" x14ac:dyDescent="0.25">
      <c r="B1512" s="11">
        <v>41795.833333333336</v>
      </c>
      <c r="C1512" s="10">
        <v>12.43</v>
      </c>
      <c r="D1512" s="10">
        <v>2.46</v>
      </c>
    </row>
    <row r="1513" spans="2:4" x14ac:dyDescent="0.25">
      <c r="B1513" s="11">
        <v>41795.875</v>
      </c>
      <c r="C1513" s="10">
        <v>48.45</v>
      </c>
      <c r="D1513" s="10">
        <v>0.48</v>
      </c>
    </row>
    <row r="1514" spans="2:4" x14ac:dyDescent="0.25">
      <c r="B1514" s="11">
        <v>41795.916666666664</v>
      </c>
      <c r="C1514" s="10">
        <v>1.22</v>
      </c>
      <c r="D1514" s="10">
        <v>4.67</v>
      </c>
    </row>
    <row r="1515" spans="2:4" x14ac:dyDescent="0.25">
      <c r="B1515" s="11">
        <v>41795.958333333336</v>
      </c>
      <c r="C1515" s="10">
        <v>18.04</v>
      </c>
      <c r="D1515" s="10">
        <v>9.86</v>
      </c>
    </row>
    <row r="1516" spans="2:4" x14ac:dyDescent="0.25">
      <c r="B1516" s="16">
        <v>41796</v>
      </c>
      <c r="C1516" s="10">
        <v>76</v>
      </c>
      <c r="D1516" s="10">
        <v>4.5199999999999996</v>
      </c>
    </row>
    <row r="1517" spans="2:4" x14ac:dyDescent="0.25">
      <c r="B1517" s="11">
        <v>41796.041666666664</v>
      </c>
      <c r="C1517" s="10">
        <v>46.53</v>
      </c>
      <c r="D1517" s="10">
        <v>9.3000000000000007</v>
      </c>
    </row>
    <row r="1518" spans="2:4" x14ac:dyDescent="0.25">
      <c r="B1518" s="11">
        <v>41796.083333333336</v>
      </c>
      <c r="C1518" s="10">
        <v>86.69</v>
      </c>
      <c r="D1518" s="10">
        <v>7.42</v>
      </c>
    </row>
    <row r="1519" spans="2:4" x14ac:dyDescent="0.25">
      <c r="B1519" s="11">
        <v>41796.125</v>
      </c>
      <c r="C1519" s="10">
        <v>67.099999999999994</v>
      </c>
      <c r="D1519" s="10">
        <v>6.91</v>
      </c>
    </row>
    <row r="1520" spans="2:4" x14ac:dyDescent="0.25">
      <c r="B1520" s="11">
        <v>41796.166666666664</v>
      </c>
      <c r="C1520" s="10">
        <v>83.97</v>
      </c>
      <c r="D1520" s="10">
        <v>7.19</v>
      </c>
    </row>
    <row r="1521" spans="2:4" x14ac:dyDescent="0.25">
      <c r="B1521" s="11">
        <v>41796.208333333336</v>
      </c>
      <c r="C1521" s="10">
        <v>47.16</v>
      </c>
      <c r="D1521" s="10">
        <v>8.3800000000000008</v>
      </c>
    </row>
    <row r="1522" spans="2:4" x14ac:dyDescent="0.25">
      <c r="B1522" s="11">
        <v>41796.25</v>
      </c>
      <c r="C1522" s="10">
        <v>73.75</v>
      </c>
      <c r="D1522" s="10">
        <v>0.3</v>
      </c>
    </row>
    <row r="1523" spans="2:4" x14ac:dyDescent="0.25">
      <c r="B1523" s="11">
        <v>41796.291666666664</v>
      </c>
      <c r="C1523" s="10">
        <v>36.979999999999997</v>
      </c>
      <c r="D1523" s="10">
        <v>3.76</v>
      </c>
    </row>
    <row r="1524" spans="2:4" x14ac:dyDescent="0.25">
      <c r="B1524" s="11">
        <v>41796.333333333336</v>
      </c>
      <c r="C1524" s="10">
        <v>90.81</v>
      </c>
      <c r="D1524" s="10">
        <v>5.66</v>
      </c>
    </row>
    <row r="1525" spans="2:4" x14ac:dyDescent="0.25">
      <c r="B1525" s="11">
        <v>41796.375</v>
      </c>
      <c r="C1525" s="10">
        <v>21.39</v>
      </c>
      <c r="D1525" s="10">
        <v>6.42</v>
      </c>
    </row>
    <row r="1526" spans="2:4" x14ac:dyDescent="0.25">
      <c r="B1526" s="11">
        <v>41796.416666666664</v>
      </c>
      <c r="C1526" s="10">
        <v>0.48</v>
      </c>
      <c r="D1526" s="10">
        <v>0.91</v>
      </c>
    </row>
    <row r="1527" spans="2:4" x14ac:dyDescent="0.25">
      <c r="B1527" s="11">
        <v>41796.458333333336</v>
      </c>
      <c r="C1527" s="10">
        <v>15.69</v>
      </c>
      <c r="D1527" s="10">
        <v>2.57</v>
      </c>
    </row>
    <row r="1528" spans="2:4" x14ac:dyDescent="0.25">
      <c r="B1528" s="11">
        <v>41796.5</v>
      </c>
      <c r="C1528" s="10">
        <v>82.85</v>
      </c>
      <c r="D1528" s="10">
        <v>9.5299999999999994</v>
      </c>
    </row>
    <row r="1529" spans="2:4" x14ac:dyDescent="0.25">
      <c r="B1529" s="11">
        <v>41796.541666666664</v>
      </c>
      <c r="C1529" s="10">
        <v>78.06</v>
      </c>
      <c r="D1529" s="10">
        <v>0.61</v>
      </c>
    </row>
    <row r="1530" spans="2:4" x14ac:dyDescent="0.25">
      <c r="B1530" s="11">
        <v>41796.583333333336</v>
      </c>
      <c r="C1530" s="10">
        <v>7.05</v>
      </c>
      <c r="D1530" s="10">
        <v>1.47</v>
      </c>
    </row>
    <row r="1531" spans="2:4" x14ac:dyDescent="0.25">
      <c r="B1531" s="11">
        <v>41796.625</v>
      </c>
      <c r="C1531" s="10">
        <v>15.54</v>
      </c>
      <c r="D1531" s="10">
        <v>3.78</v>
      </c>
    </row>
    <row r="1532" spans="2:4" x14ac:dyDescent="0.25">
      <c r="B1532" s="11">
        <v>41796.666666666664</v>
      </c>
      <c r="C1532" s="10">
        <v>1.51</v>
      </c>
      <c r="D1532" s="10">
        <v>4.84</v>
      </c>
    </row>
    <row r="1533" spans="2:4" x14ac:dyDescent="0.25">
      <c r="B1533" s="11">
        <v>41796.708333333336</v>
      </c>
      <c r="C1533" s="10">
        <v>91.21</v>
      </c>
      <c r="D1533" s="10">
        <v>6.08</v>
      </c>
    </row>
    <row r="1534" spans="2:4" x14ac:dyDescent="0.25">
      <c r="B1534" s="11">
        <v>41796.75</v>
      </c>
      <c r="C1534" s="10">
        <v>39.33</v>
      </c>
      <c r="D1534" s="10">
        <v>0.28999999999999998</v>
      </c>
    </row>
    <row r="1535" spans="2:4" x14ac:dyDescent="0.25">
      <c r="B1535" s="11">
        <v>41796.791666666664</v>
      </c>
      <c r="C1535" s="10">
        <v>46.49</v>
      </c>
      <c r="D1535" s="10">
        <v>2.44</v>
      </c>
    </row>
    <row r="1536" spans="2:4" x14ac:dyDescent="0.25">
      <c r="B1536" s="11">
        <v>41796.833333333336</v>
      </c>
      <c r="C1536" s="10">
        <v>27.92</v>
      </c>
      <c r="D1536" s="10">
        <v>7.98</v>
      </c>
    </row>
    <row r="1537" spans="2:4" x14ac:dyDescent="0.25">
      <c r="B1537" s="11">
        <v>41796.875</v>
      </c>
      <c r="C1537" s="10">
        <v>34.71</v>
      </c>
      <c r="D1537" s="10">
        <v>6.44</v>
      </c>
    </row>
    <row r="1538" spans="2:4" x14ac:dyDescent="0.25">
      <c r="B1538" s="11">
        <v>41796.916666666664</v>
      </c>
      <c r="C1538" s="10">
        <v>21.61</v>
      </c>
      <c r="D1538" s="10">
        <v>1.55</v>
      </c>
    </row>
    <row r="1539" spans="2:4" x14ac:dyDescent="0.25">
      <c r="B1539" s="11">
        <v>41796.958333333336</v>
      </c>
      <c r="C1539" s="10">
        <v>84.63</v>
      </c>
      <c r="D1539" s="10">
        <v>6.2</v>
      </c>
    </row>
    <row r="1540" spans="2:4" x14ac:dyDescent="0.25">
      <c r="B1540" s="16">
        <v>41797</v>
      </c>
      <c r="C1540" s="10">
        <v>86.78</v>
      </c>
      <c r="D1540" s="10">
        <v>8.07</v>
      </c>
    </row>
    <row r="1541" spans="2:4" x14ac:dyDescent="0.25">
      <c r="B1541" s="11">
        <v>41797.041666666664</v>
      </c>
      <c r="C1541" s="10">
        <v>85.8</v>
      </c>
      <c r="D1541" s="10">
        <v>8.39</v>
      </c>
    </row>
    <row r="1542" spans="2:4" x14ac:dyDescent="0.25">
      <c r="B1542" s="11">
        <v>41797.083333333336</v>
      </c>
      <c r="C1542" s="10">
        <v>89.16</v>
      </c>
      <c r="D1542" s="10">
        <v>2.84</v>
      </c>
    </row>
    <row r="1543" spans="2:4" x14ac:dyDescent="0.25">
      <c r="B1543" s="11">
        <v>41797.125</v>
      </c>
      <c r="C1543" s="10">
        <v>85.59</v>
      </c>
      <c r="D1543" s="10">
        <v>3.36</v>
      </c>
    </row>
    <row r="1544" spans="2:4" x14ac:dyDescent="0.25">
      <c r="B1544" s="11">
        <v>41797.166666666664</v>
      </c>
      <c r="C1544" s="10">
        <v>81.78</v>
      </c>
      <c r="D1544" s="10">
        <v>5.33</v>
      </c>
    </row>
    <row r="1545" spans="2:4" x14ac:dyDescent="0.25">
      <c r="B1545" s="11">
        <v>41797.208333333336</v>
      </c>
      <c r="C1545" s="10">
        <v>72.599999999999994</v>
      </c>
      <c r="D1545" s="10">
        <v>6.27</v>
      </c>
    </row>
    <row r="1546" spans="2:4" x14ac:dyDescent="0.25">
      <c r="B1546" s="11">
        <v>41797.25</v>
      </c>
      <c r="C1546" s="10">
        <v>81.95</v>
      </c>
      <c r="D1546" s="10">
        <v>1.05</v>
      </c>
    </row>
    <row r="1547" spans="2:4" x14ac:dyDescent="0.25">
      <c r="B1547" s="11">
        <v>41797.291666666664</v>
      </c>
      <c r="C1547" s="10">
        <v>68.83</v>
      </c>
      <c r="D1547" s="10">
        <v>7.33</v>
      </c>
    </row>
    <row r="1548" spans="2:4" x14ac:dyDescent="0.25">
      <c r="B1548" s="11">
        <v>41797.333333333336</v>
      </c>
      <c r="C1548" s="10">
        <v>53.8</v>
      </c>
      <c r="D1548" s="10">
        <v>7</v>
      </c>
    </row>
    <row r="1549" spans="2:4" x14ac:dyDescent="0.25">
      <c r="B1549" s="11">
        <v>41797.375</v>
      </c>
      <c r="C1549" s="10">
        <v>87.54</v>
      </c>
      <c r="D1549" s="10">
        <v>8.36</v>
      </c>
    </row>
    <row r="1550" spans="2:4" x14ac:dyDescent="0.25">
      <c r="B1550" s="11">
        <v>41797.416666666664</v>
      </c>
      <c r="C1550" s="10">
        <v>46.66</v>
      </c>
      <c r="D1550" s="10">
        <v>6.4</v>
      </c>
    </row>
    <row r="1551" spans="2:4" x14ac:dyDescent="0.25">
      <c r="B1551" s="11">
        <v>41797.458333333336</v>
      </c>
      <c r="C1551" s="10">
        <v>52.75</v>
      </c>
      <c r="D1551" s="10">
        <v>9.89</v>
      </c>
    </row>
    <row r="1552" spans="2:4" x14ac:dyDescent="0.25">
      <c r="B1552" s="11">
        <v>41797.5</v>
      </c>
      <c r="C1552" s="10">
        <v>93.59</v>
      </c>
      <c r="D1552" s="10">
        <v>2.88</v>
      </c>
    </row>
    <row r="1553" spans="2:4" x14ac:dyDescent="0.25">
      <c r="B1553" s="11">
        <v>41797.541666666664</v>
      </c>
      <c r="C1553" s="10">
        <v>2.09</v>
      </c>
      <c r="D1553" s="10">
        <v>0.97</v>
      </c>
    </row>
    <row r="1554" spans="2:4" x14ac:dyDescent="0.25">
      <c r="B1554" s="11">
        <v>41797.583333333336</v>
      </c>
      <c r="C1554" s="10">
        <v>12.55</v>
      </c>
      <c r="D1554" s="10">
        <v>0.01</v>
      </c>
    </row>
    <row r="1555" spans="2:4" x14ac:dyDescent="0.25">
      <c r="B1555" s="11">
        <v>41797.625</v>
      </c>
      <c r="C1555" s="10">
        <v>28.78</v>
      </c>
      <c r="D1555" s="10">
        <v>2.81</v>
      </c>
    </row>
    <row r="1556" spans="2:4" x14ac:dyDescent="0.25">
      <c r="B1556" s="11">
        <v>41797.666666666664</v>
      </c>
      <c r="C1556" s="10">
        <v>59.51</v>
      </c>
      <c r="D1556" s="10">
        <v>7.74</v>
      </c>
    </row>
    <row r="1557" spans="2:4" x14ac:dyDescent="0.25">
      <c r="B1557" s="11">
        <v>41797.708333333336</v>
      </c>
      <c r="C1557" s="10">
        <v>49.74</v>
      </c>
      <c r="D1557" s="10">
        <v>4.3600000000000003</v>
      </c>
    </row>
    <row r="1558" spans="2:4" x14ac:dyDescent="0.25">
      <c r="B1558" s="11">
        <v>41797.75</v>
      </c>
      <c r="C1558" s="10">
        <v>86.37</v>
      </c>
      <c r="D1558" s="10">
        <v>1.89</v>
      </c>
    </row>
    <row r="1559" spans="2:4" x14ac:dyDescent="0.25">
      <c r="B1559" s="11">
        <v>41797.791666666664</v>
      </c>
      <c r="C1559" s="10">
        <v>52.33</v>
      </c>
      <c r="D1559" s="10">
        <v>5.52</v>
      </c>
    </row>
    <row r="1560" spans="2:4" x14ac:dyDescent="0.25">
      <c r="B1560" s="11">
        <v>41797.833333333336</v>
      </c>
      <c r="C1560" s="10">
        <v>48.42</v>
      </c>
      <c r="D1560" s="10">
        <v>4.67</v>
      </c>
    </row>
    <row r="1561" spans="2:4" x14ac:dyDescent="0.25">
      <c r="B1561" s="11">
        <v>41797.875</v>
      </c>
      <c r="C1561" s="10">
        <v>86.97</v>
      </c>
      <c r="D1561" s="10">
        <v>8.0299999999999994</v>
      </c>
    </row>
    <row r="1562" spans="2:4" x14ac:dyDescent="0.25">
      <c r="B1562" s="11">
        <v>41797.916666666664</v>
      </c>
      <c r="C1562" s="10">
        <v>69.17</v>
      </c>
      <c r="D1562" s="10">
        <v>5.19</v>
      </c>
    </row>
    <row r="1563" spans="2:4" x14ac:dyDescent="0.25">
      <c r="B1563" s="11">
        <v>41797.958333333336</v>
      </c>
      <c r="C1563" s="10">
        <v>69.17</v>
      </c>
      <c r="D1563" s="10">
        <v>5.36</v>
      </c>
    </row>
    <row r="1564" spans="2:4" x14ac:dyDescent="0.25">
      <c r="B1564" s="16">
        <v>41798</v>
      </c>
      <c r="C1564" s="10">
        <v>76.16</v>
      </c>
      <c r="D1564" s="10">
        <v>9.7899999999999991</v>
      </c>
    </row>
    <row r="1565" spans="2:4" x14ac:dyDescent="0.25">
      <c r="B1565" s="11">
        <v>41798.041666666664</v>
      </c>
      <c r="C1565" s="10">
        <v>73.02</v>
      </c>
      <c r="D1565" s="10">
        <v>5.94</v>
      </c>
    </row>
    <row r="1566" spans="2:4" x14ac:dyDescent="0.25">
      <c r="B1566" s="11">
        <v>41798.083333333336</v>
      </c>
      <c r="C1566" s="10">
        <v>28.24</v>
      </c>
      <c r="D1566" s="10">
        <v>6.32</v>
      </c>
    </row>
    <row r="1567" spans="2:4" x14ac:dyDescent="0.25">
      <c r="B1567" s="11">
        <v>41798.125</v>
      </c>
      <c r="C1567" s="10">
        <v>23.54</v>
      </c>
      <c r="D1567" s="10">
        <v>7.53</v>
      </c>
    </row>
    <row r="1568" spans="2:4" x14ac:dyDescent="0.25">
      <c r="B1568" s="11">
        <v>41798.166666666664</v>
      </c>
      <c r="C1568" s="10">
        <v>91.51</v>
      </c>
      <c r="D1568" s="10">
        <v>7.13</v>
      </c>
    </row>
    <row r="1569" spans="2:4" x14ac:dyDescent="0.25">
      <c r="B1569" s="11">
        <v>41798.208333333336</v>
      </c>
      <c r="C1569" s="10">
        <v>66.31</v>
      </c>
      <c r="D1569" s="10">
        <v>8.7100000000000009</v>
      </c>
    </row>
    <row r="1570" spans="2:4" x14ac:dyDescent="0.25">
      <c r="B1570" s="11">
        <v>41798.25</v>
      </c>
      <c r="C1570" s="10">
        <v>91.49</v>
      </c>
      <c r="D1570" s="10">
        <v>1.03</v>
      </c>
    </row>
    <row r="1571" spans="2:4" x14ac:dyDescent="0.25">
      <c r="B1571" s="11">
        <v>41798.291666666664</v>
      </c>
      <c r="C1571" s="10">
        <v>25.46</v>
      </c>
      <c r="D1571" s="10">
        <v>5.88</v>
      </c>
    </row>
    <row r="1572" spans="2:4" x14ac:dyDescent="0.25">
      <c r="B1572" s="11">
        <v>41798.333333333336</v>
      </c>
      <c r="C1572" s="10">
        <v>19.989999999999998</v>
      </c>
      <c r="D1572" s="10">
        <v>5.21</v>
      </c>
    </row>
    <row r="1573" spans="2:4" x14ac:dyDescent="0.25">
      <c r="B1573" s="11">
        <v>41798.375</v>
      </c>
      <c r="C1573" s="10">
        <v>7.8</v>
      </c>
      <c r="D1573" s="10">
        <v>9.26</v>
      </c>
    </row>
    <row r="1574" spans="2:4" x14ac:dyDescent="0.25">
      <c r="B1574" s="11">
        <v>41798.416666666664</v>
      </c>
      <c r="C1574" s="10">
        <v>53.71</v>
      </c>
      <c r="D1574" s="10">
        <v>9.8800000000000008</v>
      </c>
    </row>
    <row r="1575" spans="2:4" x14ac:dyDescent="0.25">
      <c r="B1575" s="11">
        <v>41798.458333333336</v>
      </c>
      <c r="C1575" s="10">
        <v>9.1199999999999992</v>
      </c>
      <c r="D1575" s="10">
        <v>5.0599999999999996</v>
      </c>
    </row>
    <row r="1576" spans="2:4" x14ac:dyDescent="0.25">
      <c r="B1576" s="11">
        <v>41798.5</v>
      </c>
      <c r="C1576" s="10">
        <v>83.7</v>
      </c>
      <c r="D1576" s="10">
        <v>3.8</v>
      </c>
    </row>
    <row r="1577" spans="2:4" x14ac:dyDescent="0.25">
      <c r="B1577" s="11">
        <v>41798.541666666664</v>
      </c>
      <c r="C1577" s="10">
        <v>4.28</v>
      </c>
      <c r="D1577" s="10">
        <v>7.93</v>
      </c>
    </row>
    <row r="1578" spans="2:4" x14ac:dyDescent="0.25">
      <c r="B1578" s="11">
        <v>41798.583333333336</v>
      </c>
      <c r="C1578" s="10">
        <v>35.11</v>
      </c>
      <c r="D1578" s="10">
        <v>6.5</v>
      </c>
    </row>
    <row r="1579" spans="2:4" x14ac:dyDescent="0.25">
      <c r="B1579" s="11">
        <v>41798.625</v>
      </c>
      <c r="C1579" s="10">
        <v>36.770000000000003</v>
      </c>
      <c r="D1579" s="10">
        <v>0.38</v>
      </c>
    </row>
    <row r="1580" spans="2:4" x14ac:dyDescent="0.25">
      <c r="B1580" s="11">
        <v>41798.666666666664</v>
      </c>
      <c r="C1580" s="10">
        <v>58.44</v>
      </c>
      <c r="D1580" s="10">
        <v>2.21</v>
      </c>
    </row>
    <row r="1581" spans="2:4" x14ac:dyDescent="0.25">
      <c r="B1581" s="11">
        <v>41798.708333333336</v>
      </c>
      <c r="C1581" s="10">
        <v>99.59</v>
      </c>
      <c r="D1581" s="10">
        <v>2.37</v>
      </c>
    </row>
    <row r="1582" spans="2:4" x14ac:dyDescent="0.25">
      <c r="B1582" s="11">
        <v>41798.75</v>
      </c>
      <c r="C1582" s="10">
        <v>0.36</v>
      </c>
      <c r="D1582" s="10">
        <v>0.61</v>
      </c>
    </row>
    <row r="1583" spans="2:4" x14ac:dyDescent="0.25">
      <c r="B1583" s="11">
        <v>41798.791666666664</v>
      </c>
      <c r="C1583" s="10">
        <v>35.56</v>
      </c>
      <c r="D1583" s="10">
        <v>8.6300000000000008</v>
      </c>
    </row>
    <row r="1584" spans="2:4" x14ac:dyDescent="0.25">
      <c r="B1584" s="11">
        <v>41798.833333333336</v>
      </c>
      <c r="C1584" s="10">
        <v>60.76</v>
      </c>
      <c r="D1584" s="10">
        <v>9.15</v>
      </c>
    </row>
    <row r="1585" spans="2:4" x14ac:dyDescent="0.25">
      <c r="B1585" s="11">
        <v>41798.875</v>
      </c>
      <c r="C1585" s="10">
        <v>63.65</v>
      </c>
      <c r="D1585" s="10">
        <v>9.6</v>
      </c>
    </row>
    <row r="1586" spans="2:4" x14ac:dyDescent="0.25">
      <c r="B1586" s="11">
        <v>41798.916666666664</v>
      </c>
      <c r="C1586" s="10">
        <v>50.04</v>
      </c>
      <c r="D1586" s="10">
        <v>1.86</v>
      </c>
    </row>
    <row r="1587" spans="2:4" x14ac:dyDescent="0.25">
      <c r="B1587" s="11">
        <v>41798.958333333336</v>
      </c>
      <c r="C1587" s="10">
        <v>52.93</v>
      </c>
      <c r="D1587" s="10">
        <v>0.24</v>
      </c>
    </row>
    <row r="1588" spans="2:4" x14ac:dyDescent="0.25">
      <c r="B1588" s="16">
        <v>41799</v>
      </c>
      <c r="C1588" s="10">
        <v>24.16</v>
      </c>
      <c r="D1588" s="10">
        <v>7.91</v>
      </c>
    </row>
    <row r="1589" spans="2:4" x14ac:dyDescent="0.25">
      <c r="B1589" s="11">
        <v>41799.041666666664</v>
      </c>
      <c r="C1589" s="10">
        <v>3.51</v>
      </c>
      <c r="D1589" s="10">
        <v>1.1000000000000001</v>
      </c>
    </row>
    <row r="1590" spans="2:4" x14ac:dyDescent="0.25">
      <c r="B1590" s="11">
        <v>41799.083333333336</v>
      </c>
      <c r="C1590" s="10">
        <v>44.09</v>
      </c>
      <c r="D1590" s="10">
        <v>5.39</v>
      </c>
    </row>
    <row r="1591" spans="2:4" x14ac:dyDescent="0.25">
      <c r="B1591" s="11">
        <v>41799.125</v>
      </c>
      <c r="C1591" s="10">
        <v>32.69</v>
      </c>
      <c r="D1591" s="10">
        <v>3.33</v>
      </c>
    </row>
    <row r="1592" spans="2:4" x14ac:dyDescent="0.25">
      <c r="B1592" s="11">
        <v>41799.166666666664</v>
      </c>
      <c r="C1592" s="10">
        <v>66.77</v>
      </c>
      <c r="D1592" s="10">
        <v>5.42</v>
      </c>
    </row>
    <row r="1593" spans="2:4" x14ac:dyDescent="0.25">
      <c r="B1593" s="11">
        <v>41799.208333333336</v>
      </c>
      <c r="C1593" s="10">
        <v>68.84</v>
      </c>
      <c r="D1593" s="10">
        <v>2.56</v>
      </c>
    </row>
    <row r="1594" spans="2:4" x14ac:dyDescent="0.25">
      <c r="B1594" s="11">
        <v>41799.25</v>
      </c>
      <c r="C1594" s="10">
        <v>77.430000000000007</v>
      </c>
      <c r="D1594" s="10">
        <v>7.97</v>
      </c>
    </row>
    <row r="1595" spans="2:4" x14ac:dyDescent="0.25">
      <c r="B1595" s="11">
        <v>41799.291666666664</v>
      </c>
      <c r="C1595" s="10">
        <v>30.72</v>
      </c>
      <c r="D1595" s="10">
        <v>7.27</v>
      </c>
    </row>
    <row r="1596" spans="2:4" x14ac:dyDescent="0.25">
      <c r="B1596" s="11">
        <v>41799.333333333336</v>
      </c>
      <c r="C1596" s="10">
        <v>82.33</v>
      </c>
      <c r="D1596" s="10">
        <v>6.3</v>
      </c>
    </row>
    <row r="1597" spans="2:4" x14ac:dyDescent="0.25">
      <c r="B1597" s="11">
        <v>41799.375</v>
      </c>
      <c r="C1597" s="10">
        <v>16.47</v>
      </c>
      <c r="D1597" s="10">
        <v>0.17</v>
      </c>
    </row>
    <row r="1598" spans="2:4" x14ac:dyDescent="0.25">
      <c r="B1598" s="11">
        <v>41799.416666666664</v>
      </c>
      <c r="C1598" s="10">
        <v>60.63</v>
      </c>
      <c r="D1598" s="10">
        <v>6.01</v>
      </c>
    </row>
    <row r="1599" spans="2:4" x14ac:dyDescent="0.25">
      <c r="B1599" s="11">
        <v>41799.458333333336</v>
      </c>
      <c r="C1599" s="10">
        <v>12.81</v>
      </c>
      <c r="D1599" s="10">
        <v>2.13</v>
      </c>
    </row>
    <row r="1600" spans="2:4" x14ac:dyDescent="0.25">
      <c r="B1600" s="11">
        <v>41799.5</v>
      </c>
      <c r="C1600" s="10">
        <v>54.54</v>
      </c>
      <c r="D1600" s="10">
        <v>0.39</v>
      </c>
    </row>
    <row r="1601" spans="2:4" x14ac:dyDescent="0.25">
      <c r="B1601" s="11">
        <v>41799.541666666664</v>
      </c>
      <c r="C1601" s="10">
        <v>35.44</v>
      </c>
      <c r="D1601" s="10">
        <v>0.72</v>
      </c>
    </row>
    <row r="1602" spans="2:4" x14ac:dyDescent="0.25">
      <c r="B1602" s="11">
        <v>41799.583333333336</v>
      </c>
      <c r="C1602" s="10">
        <v>10.39</v>
      </c>
      <c r="D1602" s="10">
        <v>3.62</v>
      </c>
    </row>
    <row r="1603" spans="2:4" x14ac:dyDescent="0.25">
      <c r="B1603" s="11">
        <v>41799.625</v>
      </c>
      <c r="C1603" s="10">
        <v>28.15</v>
      </c>
      <c r="D1603" s="10">
        <v>6.37</v>
      </c>
    </row>
    <row r="1604" spans="2:4" x14ac:dyDescent="0.25">
      <c r="B1604" s="11">
        <v>41799.666666666664</v>
      </c>
      <c r="C1604" s="10">
        <v>51.82</v>
      </c>
      <c r="D1604" s="10">
        <v>9.58</v>
      </c>
    </row>
    <row r="1605" spans="2:4" x14ac:dyDescent="0.25">
      <c r="B1605" s="11">
        <v>41799.708333333336</v>
      </c>
      <c r="C1605" s="10">
        <v>70.63</v>
      </c>
      <c r="D1605" s="10">
        <v>0.5</v>
      </c>
    </row>
    <row r="1606" spans="2:4" x14ac:dyDescent="0.25">
      <c r="B1606" s="11">
        <v>41799.75</v>
      </c>
      <c r="C1606" s="10">
        <v>24.15</v>
      </c>
      <c r="D1606" s="10">
        <v>7</v>
      </c>
    </row>
    <row r="1607" spans="2:4" x14ac:dyDescent="0.25">
      <c r="B1607" s="11">
        <v>41799.791666666664</v>
      </c>
      <c r="C1607" s="10">
        <v>68.31</v>
      </c>
      <c r="D1607" s="10">
        <v>0.32</v>
      </c>
    </row>
    <row r="1608" spans="2:4" x14ac:dyDescent="0.25">
      <c r="B1608" s="11">
        <v>41799.833333333336</v>
      </c>
      <c r="C1608" s="10">
        <v>89.48</v>
      </c>
      <c r="D1608" s="10">
        <v>0.26</v>
      </c>
    </row>
    <row r="1609" spans="2:4" x14ac:dyDescent="0.25">
      <c r="B1609" s="11">
        <v>41799.875</v>
      </c>
      <c r="C1609" s="10">
        <v>17.260000000000002</v>
      </c>
      <c r="D1609" s="10">
        <v>6.72</v>
      </c>
    </row>
    <row r="1610" spans="2:4" x14ac:dyDescent="0.25">
      <c r="B1610" s="11">
        <v>41799.916666666664</v>
      </c>
      <c r="C1610" s="10">
        <v>88.33</v>
      </c>
      <c r="D1610" s="10">
        <v>7.57</v>
      </c>
    </row>
    <row r="1611" spans="2:4" x14ac:dyDescent="0.25">
      <c r="B1611" s="11">
        <v>41799.958333333336</v>
      </c>
      <c r="C1611" s="10">
        <v>13.89</v>
      </c>
      <c r="D1611" s="10">
        <v>9.14</v>
      </c>
    </row>
    <row r="1612" spans="2:4" x14ac:dyDescent="0.25">
      <c r="B1612" s="16">
        <v>41800</v>
      </c>
      <c r="C1612" s="10">
        <v>24.27</v>
      </c>
      <c r="D1612" s="10">
        <v>1.78</v>
      </c>
    </row>
    <row r="1613" spans="2:4" x14ac:dyDescent="0.25">
      <c r="B1613" s="11">
        <v>41800.041666666664</v>
      </c>
      <c r="C1613" s="10">
        <v>19.809999999999999</v>
      </c>
      <c r="D1613" s="10">
        <v>1.07</v>
      </c>
    </row>
    <row r="1614" spans="2:4" x14ac:dyDescent="0.25">
      <c r="B1614" s="11">
        <v>41800.083333333336</v>
      </c>
      <c r="C1614" s="10">
        <v>63.79</v>
      </c>
      <c r="D1614" s="10">
        <v>2.4700000000000002</v>
      </c>
    </row>
    <row r="1615" spans="2:4" x14ac:dyDescent="0.25">
      <c r="B1615" s="11">
        <v>41800.125</v>
      </c>
      <c r="C1615" s="10">
        <v>35.18</v>
      </c>
      <c r="D1615" s="10">
        <v>4.26</v>
      </c>
    </row>
    <row r="1616" spans="2:4" x14ac:dyDescent="0.25">
      <c r="B1616" s="11">
        <v>41800.166666666664</v>
      </c>
      <c r="C1616" s="10">
        <v>84.55</v>
      </c>
      <c r="D1616" s="10">
        <v>6.64</v>
      </c>
    </row>
    <row r="1617" spans="2:4" x14ac:dyDescent="0.25">
      <c r="B1617" s="11">
        <v>41800.208333333336</v>
      </c>
      <c r="C1617" s="10">
        <v>7.64</v>
      </c>
      <c r="D1617" s="10">
        <v>1.89</v>
      </c>
    </row>
    <row r="1618" spans="2:4" x14ac:dyDescent="0.25">
      <c r="B1618" s="11">
        <v>41800.25</v>
      </c>
      <c r="C1618" s="10">
        <v>32.5</v>
      </c>
      <c r="D1618" s="10">
        <v>2.02</v>
      </c>
    </row>
    <row r="1619" spans="2:4" x14ac:dyDescent="0.25">
      <c r="B1619" s="11">
        <v>41800.291666666664</v>
      </c>
      <c r="C1619" s="10">
        <v>18.260000000000002</v>
      </c>
      <c r="D1619" s="10">
        <v>7.94</v>
      </c>
    </row>
    <row r="1620" spans="2:4" x14ac:dyDescent="0.25">
      <c r="B1620" s="11">
        <v>41800.333333333336</v>
      </c>
      <c r="C1620" s="10">
        <v>92.1</v>
      </c>
      <c r="D1620" s="10">
        <v>2.04</v>
      </c>
    </row>
    <row r="1621" spans="2:4" x14ac:dyDescent="0.25">
      <c r="B1621" s="11">
        <v>41800.375</v>
      </c>
      <c r="C1621" s="10">
        <v>50</v>
      </c>
      <c r="D1621" s="10">
        <v>3.54</v>
      </c>
    </row>
    <row r="1622" spans="2:4" x14ac:dyDescent="0.25">
      <c r="B1622" s="11">
        <v>41800.416666666664</v>
      </c>
      <c r="C1622" s="10">
        <v>77.41</v>
      </c>
      <c r="D1622" s="10">
        <v>3.15</v>
      </c>
    </row>
    <row r="1623" spans="2:4" x14ac:dyDescent="0.25">
      <c r="B1623" s="11">
        <v>41800.458333333336</v>
      </c>
      <c r="C1623" s="10">
        <v>22.2</v>
      </c>
      <c r="D1623" s="10">
        <v>5.78</v>
      </c>
    </row>
    <row r="1624" spans="2:4" x14ac:dyDescent="0.25">
      <c r="B1624" s="11">
        <v>41800.5</v>
      </c>
      <c r="C1624" s="10">
        <v>71.52</v>
      </c>
      <c r="D1624" s="10">
        <v>9.75</v>
      </c>
    </row>
    <row r="1625" spans="2:4" x14ac:dyDescent="0.25">
      <c r="B1625" s="11">
        <v>41800.541666666664</v>
      </c>
      <c r="C1625" s="10">
        <v>86.21</v>
      </c>
      <c r="D1625" s="10">
        <v>3.56</v>
      </c>
    </row>
    <row r="1626" spans="2:4" x14ac:dyDescent="0.25">
      <c r="B1626" s="11">
        <v>41800.583333333336</v>
      </c>
      <c r="C1626" s="10">
        <v>77.069999999999993</v>
      </c>
      <c r="D1626" s="10">
        <v>9.7799999999999994</v>
      </c>
    </row>
    <row r="1627" spans="2:4" x14ac:dyDescent="0.25">
      <c r="B1627" s="11">
        <v>41800.625</v>
      </c>
      <c r="C1627" s="10">
        <v>36.4</v>
      </c>
      <c r="D1627" s="10">
        <v>5.6</v>
      </c>
    </row>
    <row r="1628" spans="2:4" x14ac:dyDescent="0.25">
      <c r="B1628" s="11">
        <v>41800.666666666664</v>
      </c>
      <c r="C1628" s="10">
        <v>32.43</v>
      </c>
      <c r="D1628" s="10">
        <v>2.82</v>
      </c>
    </row>
    <row r="1629" spans="2:4" x14ac:dyDescent="0.25">
      <c r="B1629" s="11">
        <v>41800.708333333336</v>
      </c>
      <c r="C1629" s="10">
        <v>87.8</v>
      </c>
      <c r="D1629" s="10">
        <v>8.85</v>
      </c>
    </row>
    <row r="1630" spans="2:4" x14ac:dyDescent="0.25">
      <c r="B1630" s="11">
        <v>41800.75</v>
      </c>
      <c r="C1630" s="10">
        <v>24.83</v>
      </c>
      <c r="D1630" s="10">
        <v>0.5</v>
      </c>
    </row>
    <row r="1631" spans="2:4" x14ac:dyDescent="0.25">
      <c r="B1631" s="11">
        <v>41800.791666666664</v>
      </c>
      <c r="C1631" s="10">
        <v>58.67</v>
      </c>
      <c r="D1631" s="10">
        <v>1.81</v>
      </c>
    </row>
    <row r="1632" spans="2:4" x14ac:dyDescent="0.25">
      <c r="B1632" s="11">
        <v>41800.833333333336</v>
      </c>
      <c r="C1632" s="10">
        <v>59.89</v>
      </c>
      <c r="D1632" s="10">
        <v>7.48</v>
      </c>
    </row>
    <row r="1633" spans="2:4" x14ac:dyDescent="0.25">
      <c r="B1633" s="11">
        <v>41800.875</v>
      </c>
      <c r="C1633" s="10">
        <v>48.58</v>
      </c>
      <c r="D1633" s="10">
        <v>2.68</v>
      </c>
    </row>
    <row r="1634" spans="2:4" x14ac:dyDescent="0.25">
      <c r="B1634" s="11">
        <v>41800.916666666664</v>
      </c>
      <c r="C1634" s="10">
        <v>10.23</v>
      </c>
      <c r="D1634" s="10">
        <v>5.58</v>
      </c>
    </row>
    <row r="1635" spans="2:4" x14ac:dyDescent="0.25">
      <c r="B1635" s="11">
        <v>41800.958333333336</v>
      </c>
      <c r="C1635" s="10">
        <v>67.45</v>
      </c>
      <c r="D1635" s="10">
        <v>9.2100000000000009</v>
      </c>
    </row>
    <row r="1636" spans="2:4" x14ac:dyDescent="0.25">
      <c r="B1636" s="16">
        <v>41801</v>
      </c>
      <c r="C1636" s="10">
        <v>52.52</v>
      </c>
      <c r="D1636" s="10">
        <v>8.75</v>
      </c>
    </row>
    <row r="1637" spans="2:4" x14ac:dyDescent="0.25">
      <c r="B1637" s="11">
        <v>41801.041666666664</v>
      </c>
      <c r="C1637" s="10">
        <v>96.43</v>
      </c>
      <c r="D1637" s="10">
        <v>4.21</v>
      </c>
    </row>
    <row r="1638" spans="2:4" x14ac:dyDescent="0.25">
      <c r="B1638" s="11">
        <v>41801.083333333336</v>
      </c>
      <c r="C1638" s="10">
        <v>20.71</v>
      </c>
      <c r="D1638" s="10">
        <v>9.2200000000000006</v>
      </c>
    </row>
    <row r="1639" spans="2:4" x14ac:dyDescent="0.25">
      <c r="B1639" s="11">
        <v>41801.125</v>
      </c>
      <c r="C1639" s="10">
        <v>87.11</v>
      </c>
      <c r="D1639" s="10">
        <v>1.93</v>
      </c>
    </row>
    <row r="1640" spans="2:4" x14ac:dyDescent="0.25">
      <c r="B1640" s="11">
        <v>41801.166666666664</v>
      </c>
      <c r="C1640" s="10">
        <v>80.819999999999993</v>
      </c>
      <c r="D1640" s="10">
        <v>2.88</v>
      </c>
    </row>
    <row r="1641" spans="2:4" x14ac:dyDescent="0.25">
      <c r="B1641" s="11">
        <v>41801.208333333336</v>
      </c>
      <c r="C1641" s="10">
        <v>59.54</v>
      </c>
      <c r="D1641" s="10">
        <v>9.02</v>
      </c>
    </row>
    <row r="1642" spans="2:4" x14ac:dyDescent="0.25">
      <c r="B1642" s="11">
        <v>41801.25</v>
      </c>
      <c r="C1642" s="10">
        <v>90.04</v>
      </c>
      <c r="D1642" s="10">
        <v>3.31</v>
      </c>
    </row>
    <row r="1643" spans="2:4" x14ac:dyDescent="0.25">
      <c r="B1643" s="11">
        <v>41801.291666666664</v>
      </c>
      <c r="C1643" s="10">
        <v>68.849999999999994</v>
      </c>
      <c r="D1643" s="10">
        <v>5.62</v>
      </c>
    </row>
    <row r="1644" spans="2:4" x14ac:dyDescent="0.25">
      <c r="B1644" s="11">
        <v>41801.333333333336</v>
      </c>
      <c r="C1644" s="10">
        <v>60.81</v>
      </c>
      <c r="D1644" s="10">
        <v>6</v>
      </c>
    </row>
    <row r="1645" spans="2:4" x14ac:dyDescent="0.25">
      <c r="B1645" s="11">
        <v>41801.375</v>
      </c>
      <c r="C1645" s="10">
        <v>29.8</v>
      </c>
      <c r="D1645" s="10">
        <v>4.18</v>
      </c>
    </row>
    <row r="1646" spans="2:4" x14ac:dyDescent="0.25">
      <c r="B1646" s="11">
        <v>41801.416666666664</v>
      </c>
      <c r="C1646" s="10">
        <v>36.270000000000003</v>
      </c>
      <c r="D1646" s="10">
        <v>7.47</v>
      </c>
    </row>
    <row r="1647" spans="2:4" x14ac:dyDescent="0.25">
      <c r="B1647" s="11">
        <v>41801.458333333336</v>
      </c>
      <c r="C1647" s="10">
        <v>0.82</v>
      </c>
      <c r="D1647" s="10">
        <v>5.75</v>
      </c>
    </row>
    <row r="1648" spans="2:4" x14ac:dyDescent="0.25">
      <c r="B1648" s="11">
        <v>41801.5</v>
      </c>
      <c r="C1648" s="10">
        <v>4.18</v>
      </c>
      <c r="D1648" s="10">
        <v>5.19</v>
      </c>
    </row>
    <row r="1649" spans="2:4" x14ac:dyDescent="0.25">
      <c r="B1649" s="11">
        <v>41801.541666666664</v>
      </c>
      <c r="C1649" s="10">
        <v>63.73</v>
      </c>
      <c r="D1649" s="10">
        <v>1.57</v>
      </c>
    </row>
    <row r="1650" spans="2:4" x14ac:dyDescent="0.25">
      <c r="B1650" s="11">
        <v>41801.583333333336</v>
      </c>
      <c r="C1650" s="10">
        <v>81.31</v>
      </c>
      <c r="D1650" s="10">
        <v>7.94</v>
      </c>
    </row>
    <row r="1651" spans="2:4" x14ac:dyDescent="0.25">
      <c r="B1651" s="11">
        <v>41801.625</v>
      </c>
      <c r="C1651" s="10">
        <v>42.86</v>
      </c>
      <c r="D1651" s="10">
        <v>9.56</v>
      </c>
    </row>
    <row r="1652" spans="2:4" x14ac:dyDescent="0.25">
      <c r="B1652" s="11">
        <v>41801.666666666664</v>
      </c>
      <c r="C1652" s="10">
        <v>80.81</v>
      </c>
      <c r="D1652" s="10">
        <v>6.98</v>
      </c>
    </row>
    <row r="1653" spans="2:4" x14ac:dyDescent="0.25">
      <c r="B1653" s="11">
        <v>41801.708333333336</v>
      </c>
      <c r="C1653" s="10">
        <v>36.74</v>
      </c>
      <c r="D1653" s="10">
        <v>5.22</v>
      </c>
    </row>
    <row r="1654" spans="2:4" x14ac:dyDescent="0.25">
      <c r="B1654" s="11">
        <v>41801.75</v>
      </c>
      <c r="C1654" s="10">
        <v>34.979999999999997</v>
      </c>
      <c r="D1654" s="10">
        <v>1.17</v>
      </c>
    </row>
    <row r="1655" spans="2:4" x14ac:dyDescent="0.25">
      <c r="B1655" s="11">
        <v>41801.791666666664</v>
      </c>
      <c r="C1655" s="10">
        <v>81.459999999999994</v>
      </c>
      <c r="D1655" s="10">
        <v>7.99</v>
      </c>
    </row>
    <row r="1656" spans="2:4" x14ac:dyDescent="0.25">
      <c r="B1656" s="11">
        <v>41801.833333333336</v>
      </c>
      <c r="C1656" s="10">
        <v>96.65</v>
      </c>
      <c r="D1656" s="10">
        <v>5.48</v>
      </c>
    </row>
    <row r="1657" spans="2:4" x14ac:dyDescent="0.25">
      <c r="B1657" s="11">
        <v>41801.875</v>
      </c>
      <c r="C1657" s="10">
        <v>28.96</v>
      </c>
      <c r="D1657" s="10">
        <v>3.43</v>
      </c>
    </row>
    <row r="1658" spans="2:4" x14ac:dyDescent="0.25">
      <c r="B1658" s="11">
        <v>41801.916666666664</v>
      </c>
      <c r="C1658" s="10">
        <v>98.91</v>
      </c>
      <c r="D1658" s="10">
        <v>9.76</v>
      </c>
    </row>
    <row r="1659" spans="2:4" x14ac:dyDescent="0.25">
      <c r="B1659" s="11">
        <v>41801.958333333336</v>
      </c>
      <c r="C1659" s="10">
        <v>1.28</v>
      </c>
      <c r="D1659" s="10">
        <v>1.34</v>
      </c>
    </row>
    <row r="1660" spans="2:4" x14ac:dyDescent="0.25">
      <c r="B1660" s="16">
        <v>41802</v>
      </c>
      <c r="C1660" s="10">
        <v>53.03</v>
      </c>
      <c r="D1660" s="10">
        <v>5.94</v>
      </c>
    </row>
    <row r="1661" spans="2:4" x14ac:dyDescent="0.25">
      <c r="B1661" s="11">
        <v>41802.041666666664</v>
      </c>
      <c r="C1661" s="10">
        <v>27.77</v>
      </c>
      <c r="D1661" s="10">
        <v>6.99</v>
      </c>
    </row>
    <row r="1662" spans="2:4" x14ac:dyDescent="0.25">
      <c r="B1662" s="11">
        <v>41802.083333333336</v>
      </c>
      <c r="C1662" s="10">
        <v>65.739999999999995</v>
      </c>
      <c r="D1662" s="10">
        <v>0.38</v>
      </c>
    </row>
    <row r="1663" spans="2:4" x14ac:dyDescent="0.25">
      <c r="B1663" s="11">
        <v>41802.125</v>
      </c>
      <c r="C1663" s="10">
        <v>23.82</v>
      </c>
      <c r="D1663" s="10">
        <v>1.98</v>
      </c>
    </row>
    <row r="1664" spans="2:4" x14ac:dyDescent="0.25">
      <c r="B1664" s="11">
        <v>41802.166666666664</v>
      </c>
      <c r="C1664" s="10">
        <v>15.79</v>
      </c>
      <c r="D1664" s="10">
        <v>2.17</v>
      </c>
    </row>
    <row r="1665" spans="2:4" x14ac:dyDescent="0.25">
      <c r="B1665" s="11">
        <v>41802.208333333336</v>
      </c>
      <c r="C1665" s="10">
        <v>92.5</v>
      </c>
      <c r="D1665" s="10">
        <v>4.54</v>
      </c>
    </row>
    <row r="1666" spans="2:4" x14ac:dyDescent="0.25">
      <c r="B1666" s="11">
        <v>41802.25</v>
      </c>
      <c r="C1666" s="10">
        <v>84.92</v>
      </c>
      <c r="D1666" s="10">
        <v>7.33</v>
      </c>
    </row>
    <row r="1667" spans="2:4" x14ac:dyDescent="0.25">
      <c r="B1667" s="11">
        <v>41802.291666666664</v>
      </c>
      <c r="C1667" s="10">
        <v>4.8099999999999996</v>
      </c>
      <c r="D1667" s="10">
        <v>4.68</v>
      </c>
    </row>
    <row r="1668" spans="2:4" x14ac:dyDescent="0.25">
      <c r="B1668" s="11">
        <v>41802.333333333336</v>
      </c>
      <c r="C1668" s="10">
        <v>45.91</v>
      </c>
      <c r="D1668" s="10">
        <v>1.1299999999999999</v>
      </c>
    </row>
    <row r="1669" spans="2:4" x14ac:dyDescent="0.25">
      <c r="B1669" s="11">
        <v>41802.375</v>
      </c>
      <c r="C1669" s="10">
        <v>39.880000000000003</v>
      </c>
      <c r="D1669" s="10">
        <v>2.0099999999999998</v>
      </c>
    </row>
    <row r="1670" spans="2:4" x14ac:dyDescent="0.25">
      <c r="B1670" s="11">
        <v>41802.416666666664</v>
      </c>
      <c r="C1670" s="10">
        <v>64</v>
      </c>
      <c r="D1670" s="10">
        <v>4.32</v>
      </c>
    </row>
    <row r="1671" spans="2:4" x14ac:dyDescent="0.25">
      <c r="B1671" s="11">
        <v>41802.458333333336</v>
      </c>
      <c r="C1671" s="10">
        <v>56.82</v>
      </c>
      <c r="D1671" s="10">
        <v>0.03</v>
      </c>
    </row>
    <row r="1672" spans="2:4" x14ac:dyDescent="0.25">
      <c r="B1672" s="11">
        <v>41802.5</v>
      </c>
      <c r="C1672" s="10">
        <v>43.27</v>
      </c>
      <c r="D1672" s="10">
        <v>0.88</v>
      </c>
    </row>
    <row r="1673" spans="2:4" x14ac:dyDescent="0.25">
      <c r="B1673" s="11">
        <v>41802.541666666664</v>
      </c>
      <c r="C1673" s="10">
        <v>69.69</v>
      </c>
      <c r="D1673" s="10">
        <v>6.03</v>
      </c>
    </row>
    <row r="1674" spans="2:4" x14ac:dyDescent="0.25">
      <c r="B1674" s="11">
        <v>41802.583333333336</v>
      </c>
      <c r="C1674" s="10">
        <v>42.35</v>
      </c>
      <c r="D1674" s="10">
        <v>1.1100000000000001</v>
      </c>
    </row>
    <row r="1675" spans="2:4" x14ac:dyDescent="0.25">
      <c r="B1675" s="11">
        <v>41802.625</v>
      </c>
      <c r="C1675" s="10">
        <v>10</v>
      </c>
      <c r="D1675" s="10">
        <v>5.98</v>
      </c>
    </row>
    <row r="1676" spans="2:4" x14ac:dyDescent="0.25">
      <c r="B1676" s="11">
        <v>41802.666666666664</v>
      </c>
      <c r="C1676" s="10">
        <v>12.81</v>
      </c>
      <c r="D1676" s="10">
        <v>3.09</v>
      </c>
    </row>
    <row r="1677" spans="2:4" x14ac:dyDescent="0.25">
      <c r="B1677" s="11">
        <v>41802.708333333336</v>
      </c>
      <c r="C1677" s="10">
        <v>91.91</v>
      </c>
      <c r="D1677" s="10">
        <v>4.8899999999999997</v>
      </c>
    </row>
    <row r="1678" spans="2:4" x14ac:dyDescent="0.25">
      <c r="B1678" s="11">
        <v>41802.75</v>
      </c>
      <c r="C1678" s="10">
        <v>19.170000000000002</v>
      </c>
      <c r="D1678" s="10">
        <v>0.51</v>
      </c>
    </row>
    <row r="1679" spans="2:4" x14ac:dyDescent="0.25">
      <c r="B1679" s="11">
        <v>41802.791666666664</v>
      </c>
      <c r="C1679" s="10">
        <v>34.47</v>
      </c>
      <c r="D1679" s="10">
        <v>2.61</v>
      </c>
    </row>
    <row r="1680" spans="2:4" x14ac:dyDescent="0.25">
      <c r="B1680" s="11">
        <v>41802.833333333336</v>
      </c>
      <c r="C1680" s="10">
        <v>46.34</v>
      </c>
      <c r="D1680" s="10">
        <v>9.7899999999999991</v>
      </c>
    </row>
    <row r="1681" spans="2:4" x14ac:dyDescent="0.25">
      <c r="B1681" s="11">
        <v>41802.875</v>
      </c>
      <c r="C1681" s="10">
        <v>56.27</v>
      </c>
      <c r="D1681" s="10">
        <v>3.3</v>
      </c>
    </row>
    <row r="1682" spans="2:4" x14ac:dyDescent="0.25">
      <c r="B1682" s="11">
        <v>41802.916666666664</v>
      </c>
      <c r="C1682" s="10">
        <v>28.08</v>
      </c>
      <c r="D1682" s="10">
        <v>3.43</v>
      </c>
    </row>
    <row r="1683" spans="2:4" x14ac:dyDescent="0.25">
      <c r="B1683" s="11">
        <v>41802.958333333336</v>
      </c>
      <c r="C1683" s="10">
        <v>43.82</v>
      </c>
      <c r="D1683" s="10">
        <v>8.0500000000000007</v>
      </c>
    </row>
    <row r="1684" spans="2:4" x14ac:dyDescent="0.25">
      <c r="B1684" s="16">
        <v>41803</v>
      </c>
      <c r="C1684" s="10">
        <v>80.400000000000006</v>
      </c>
      <c r="D1684" s="10">
        <v>7.92</v>
      </c>
    </row>
    <row r="1685" spans="2:4" x14ac:dyDescent="0.25">
      <c r="B1685" s="11">
        <v>41803.041666666664</v>
      </c>
      <c r="C1685" s="10">
        <v>83.41</v>
      </c>
      <c r="D1685" s="10">
        <v>8.11</v>
      </c>
    </row>
    <row r="1686" spans="2:4" x14ac:dyDescent="0.25">
      <c r="B1686" s="11">
        <v>41803.083333333336</v>
      </c>
      <c r="C1686" s="10">
        <v>41.88</v>
      </c>
      <c r="D1686" s="10">
        <v>2.2799999999999998</v>
      </c>
    </row>
    <row r="1687" spans="2:4" x14ac:dyDescent="0.25">
      <c r="B1687" s="11">
        <v>41803.125</v>
      </c>
      <c r="C1687" s="10">
        <v>35.909999999999997</v>
      </c>
      <c r="D1687" s="10">
        <v>7.3</v>
      </c>
    </row>
    <row r="1688" spans="2:4" x14ac:dyDescent="0.25">
      <c r="B1688" s="11">
        <v>41803.166666666664</v>
      </c>
      <c r="C1688" s="10">
        <v>62.78</v>
      </c>
      <c r="D1688" s="10">
        <v>5.38</v>
      </c>
    </row>
    <row r="1689" spans="2:4" x14ac:dyDescent="0.25">
      <c r="B1689" s="11">
        <v>41803.208333333336</v>
      </c>
      <c r="C1689" s="10">
        <v>83.97</v>
      </c>
      <c r="D1689" s="10">
        <v>3.59</v>
      </c>
    </row>
    <row r="1690" spans="2:4" x14ac:dyDescent="0.25">
      <c r="B1690" s="11">
        <v>41803.25</v>
      </c>
      <c r="C1690" s="10">
        <v>32.58</v>
      </c>
      <c r="D1690" s="10">
        <v>7.71</v>
      </c>
    </row>
    <row r="1691" spans="2:4" x14ac:dyDescent="0.25">
      <c r="B1691" s="11">
        <v>41803.291666666664</v>
      </c>
      <c r="C1691" s="10">
        <v>66</v>
      </c>
      <c r="D1691" s="10">
        <v>3.27</v>
      </c>
    </row>
    <row r="1692" spans="2:4" x14ac:dyDescent="0.25">
      <c r="B1692" s="11">
        <v>41803.333333333336</v>
      </c>
      <c r="C1692" s="10">
        <v>74.5</v>
      </c>
      <c r="D1692" s="10">
        <v>7</v>
      </c>
    </row>
    <row r="1693" spans="2:4" x14ac:dyDescent="0.25">
      <c r="B1693" s="11">
        <v>41803.375</v>
      </c>
      <c r="C1693" s="10">
        <v>80</v>
      </c>
      <c r="D1693" s="10">
        <v>5.57</v>
      </c>
    </row>
    <row r="1694" spans="2:4" x14ac:dyDescent="0.25">
      <c r="B1694" s="11">
        <v>41803.416666666664</v>
      </c>
      <c r="C1694" s="10">
        <v>21.92</v>
      </c>
      <c r="D1694" s="10">
        <v>7.78</v>
      </c>
    </row>
    <row r="1695" spans="2:4" x14ac:dyDescent="0.25">
      <c r="B1695" s="11">
        <v>41803.458333333336</v>
      </c>
      <c r="C1695" s="10">
        <v>1.54</v>
      </c>
      <c r="D1695" s="10">
        <v>5.73</v>
      </c>
    </row>
    <row r="1696" spans="2:4" x14ac:dyDescent="0.25">
      <c r="B1696" s="11">
        <v>41803.5</v>
      </c>
      <c r="C1696" s="10">
        <v>63.99</v>
      </c>
      <c r="D1696" s="10">
        <v>2.73</v>
      </c>
    </row>
    <row r="1697" spans="2:4" x14ac:dyDescent="0.25">
      <c r="B1697" s="11">
        <v>41803.541666666664</v>
      </c>
      <c r="C1697" s="10">
        <v>3.6</v>
      </c>
      <c r="D1697" s="10">
        <v>7.51</v>
      </c>
    </row>
    <row r="1698" spans="2:4" x14ac:dyDescent="0.25">
      <c r="B1698" s="11">
        <v>41803.583333333336</v>
      </c>
      <c r="C1698" s="10">
        <v>22.71</v>
      </c>
      <c r="D1698" s="10">
        <v>4.08</v>
      </c>
    </row>
    <row r="1699" spans="2:4" x14ac:dyDescent="0.25">
      <c r="B1699" s="11">
        <v>41803.625</v>
      </c>
      <c r="C1699" s="10">
        <v>42.38</v>
      </c>
      <c r="D1699" s="10">
        <v>0.32</v>
      </c>
    </row>
    <row r="1700" spans="2:4" x14ac:dyDescent="0.25">
      <c r="B1700" s="11">
        <v>41803.666666666664</v>
      </c>
      <c r="C1700" s="10">
        <v>99</v>
      </c>
      <c r="D1700" s="10">
        <v>7.46</v>
      </c>
    </row>
    <row r="1701" spans="2:4" x14ac:dyDescent="0.25">
      <c r="B1701" s="11">
        <v>41803.708333333336</v>
      </c>
      <c r="C1701" s="10">
        <v>33.17</v>
      </c>
      <c r="D1701" s="10">
        <v>2.5499999999999998</v>
      </c>
    </row>
    <row r="1702" spans="2:4" x14ac:dyDescent="0.25">
      <c r="B1702" s="11">
        <v>41803.75</v>
      </c>
      <c r="C1702" s="10">
        <v>31.41</v>
      </c>
      <c r="D1702" s="10">
        <v>2.4300000000000002</v>
      </c>
    </row>
    <row r="1703" spans="2:4" x14ac:dyDescent="0.25">
      <c r="B1703" s="11">
        <v>41803.791666666664</v>
      </c>
      <c r="C1703" s="10">
        <v>33.049999999999997</v>
      </c>
      <c r="D1703" s="10">
        <v>7.42</v>
      </c>
    </row>
    <row r="1704" spans="2:4" x14ac:dyDescent="0.25">
      <c r="B1704" s="11">
        <v>41803.833333333336</v>
      </c>
      <c r="C1704" s="10">
        <v>39.03</v>
      </c>
      <c r="D1704" s="10">
        <v>6.21</v>
      </c>
    </row>
    <row r="1705" spans="2:4" x14ac:dyDescent="0.25">
      <c r="B1705" s="11">
        <v>41803.875</v>
      </c>
      <c r="C1705" s="10">
        <v>95.73</v>
      </c>
      <c r="D1705" s="10">
        <v>6.92</v>
      </c>
    </row>
    <row r="1706" spans="2:4" x14ac:dyDescent="0.25">
      <c r="B1706" s="11">
        <v>41803.916666666664</v>
      </c>
      <c r="C1706" s="10">
        <v>94.38</v>
      </c>
      <c r="D1706" s="10">
        <v>1.22</v>
      </c>
    </row>
    <row r="1707" spans="2:4" x14ac:dyDescent="0.25">
      <c r="B1707" s="11">
        <v>41803.958333333336</v>
      </c>
      <c r="C1707" s="10">
        <v>26.42</v>
      </c>
      <c r="D1707" s="10">
        <v>7.17</v>
      </c>
    </row>
    <row r="1708" spans="2:4" x14ac:dyDescent="0.25">
      <c r="B1708" s="16">
        <v>41804</v>
      </c>
      <c r="C1708" s="10">
        <v>68.319999999999993</v>
      </c>
      <c r="D1708" s="10">
        <v>9.4700000000000006</v>
      </c>
    </row>
    <row r="1709" spans="2:4" x14ac:dyDescent="0.25">
      <c r="B1709" s="11">
        <v>41804.041666666664</v>
      </c>
      <c r="C1709" s="10">
        <v>24.42</v>
      </c>
      <c r="D1709" s="10">
        <v>7.95</v>
      </c>
    </row>
    <row r="1710" spans="2:4" x14ac:dyDescent="0.25">
      <c r="B1710" s="11">
        <v>41804.083333333336</v>
      </c>
      <c r="C1710" s="10">
        <v>27.05</v>
      </c>
      <c r="D1710" s="10">
        <v>5.99</v>
      </c>
    </row>
    <row r="1711" spans="2:4" x14ac:dyDescent="0.25">
      <c r="B1711" s="11">
        <v>41804.125</v>
      </c>
      <c r="C1711" s="10">
        <v>79.260000000000005</v>
      </c>
      <c r="D1711" s="10">
        <v>1.5</v>
      </c>
    </row>
    <row r="1712" spans="2:4" x14ac:dyDescent="0.25">
      <c r="B1712" s="11">
        <v>41804.166666666664</v>
      </c>
      <c r="C1712" s="10">
        <v>17.260000000000002</v>
      </c>
      <c r="D1712" s="10">
        <v>5.69</v>
      </c>
    </row>
    <row r="1713" spans="2:4" x14ac:dyDescent="0.25">
      <c r="B1713" s="11">
        <v>41804.208333333336</v>
      </c>
      <c r="C1713" s="10">
        <v>21.63</v>
      </c>
      <c r="D1713" s="10">
        <v>7.26</v>
      </c>
    </row>
    <row r="1714" spans="2:4" x14ac:dyDescent="0.25">
      <c r="B1714" s="11">
        <v>41804.25</v>
      </c>
      <c r="C1714" s="10">
        <v>41.72</v>
      </c>
      <c r="D1714" s="10">
        <v>9.07</v>
      </c>
    </row>
    <row r="1715" spans="2:4" x14ac:dyDescent="0.25">
      <c r="B1715" s="11">
        <v>41804.291666666664</v>
      </c>
      <c r="C1715" s="10">
        <v>45.22</v>
      </c>
      <c r="D1715" s="10">
        <v>4.28</v>
      </c>
    </row>
    <row r="1716" spans="2:4" x14ac:dyDescent="0.25">
      <c r="B1716" s="11">
        <v>41804.333333333336</v>
      </c>
      <c r="C1716" s="10">
        <v>25.55</v>
      </c>
      <c r="D1716" s="10">
        <v>9.66</v>
      </c>
    </row>
    <row r="1717" spans="2:4" x14ac:dyDescent="0.25">
      <c r="B1717" s="11">
        <v>41804.375</v>
      </c>
      <c r="C1717" s="10">
        <v>69.48</v>
      </c>
      <c r="D1717" s="10">
        <v>2.41</v>
      </c>
    </row>
    <row r="1718" spans="2:4" x14ac:dyDescent="0.25">
      <c r="B1718" s="11">
        <v>41804.416666666664</v>
      </c>
      <c r="C1718" s="10">
        <v>84.67</v>
      </c>
      <c r="D1718" s="10">
        <v>6.94</v>
      </c>
    </row>
    <row r="1719" spans="2:4" x14ac:dyDescent="0.25">
      <c r="B1719" s="11">
        <v>41804.458333333336</v>
      </c>
      <c r="C1719" s="10">
        <v>81.86</v>
      </c>
      <c r="D1719" s="10">
        <v>5.68</v>
      </c>
    </row>
    <row r="1720" spans="2:4" x14ac:dyDescent="0.25">
      <c r="B1720" s="11">
        <v>41804.5</v>
      </c>
      <c r="C1720" s="10">
        <v>89.19</v>
      </c>
      <c r="D1720" s="10">
        <v>6.63</v>
      </c>
    </row>
    <row r="1721" spans="2:4" x14ac:dyDescent="0.25">
      <c r="B1721" s="11">
        <v>41804.541666666664</v>
      </c>
      <c r="C1721" s="10">
        <v>2.52</v>
      </c>
      <c r="D1721" s="10">
        <v>0.79</v>
      </c>
    </row>
    <row r="1722" spans="2:4" x14ac:dyDescent="0.25">
      <c r="B1722" s="11">
        <v>41804.583333333336</v>
      </c>
      <c r="C1722" s="10">
        <v>38.369999999999997</v>
      </c>
      <c r="D1722" s="10">
        <v>4.8499999999999996</v>
      </c>
    </row>
    <row r="1723" spans="2:4" x14ac:dyDescent="0.25">
      <c r="B1723" s="11">
        <v>41804.625</v>
      </c>
      <c r="C1723" s="10">
        <v>25.84</v>
      </c>
      <c r="D1723" s="10">
        <v>4.04</v>
      </c>
    </row>
    <row r="1724" spans="2:4" x14ac:dyDescent="0.25">
      <c r="B1724" s="11">
        <v>41804.666666666664</v>
      </c>
      <c r="C1724" s="10">
        <v>52.13</v>
      </c>
      <c r="D1724" s="10">
        <v>7.79</v>
      </c>
    </row>
    <row r="1725" spans="2:4" x14ac:dyDescent="0.25">
      <c r="B1725" s="11">
        <v>41804.708333333336</v>
      </c>
      <c r="C1725" s="10">
        <v>80.25</v>
      </c>
      <c r="D1725" s="10">
        <v>8.57</v>
      </c>
    </row>
    <row r="1726" spans="2:4" x14ac:dyDescent="0.25">
      <c r="B1726" s="11">
        <v>41804.75</v>
      </c>
      <c r="C1726" s="10">
        <v>57.37</v>
      </c>
      <c r="D1726" s="10">
        <v>0.11</v>
      </c>
    </row>
    <row r="1727" spans="2:4" x14ac:dyDescent="0.25">
      <c r="B1727" s="11">
        <v>41804.791666666664</v>
      </c>
      <c r="C1727" s="10">
        <v>74.41</v>
      </c>
      <c r="D1727" s="10">
        <v>2.13</v>
      </c>
    </row>
    <row r="1728" spans="2:4" x14ac:dyDescent="0.25">
      <c r="B1728" s="11">
        <v>41804.833333333336</v>
      </c>
      <c r="C1728" s="10">
        <v>17.53</v>
      </c>
      <c r="D1728" s="10">
        <v>8.9700000000000006</v>
      </c>
    </row>
    <row r="1729" spans="2:4" x14ac:dyDescent="0.25">
      <c r="B1729" s="11">
        <v>41804.875</v>
      </c>
      <c r="C1729" s="10">
        <v>63.55</v>
      </c>
      <c r="D1729" s="10">
        <v>7.8</v>
      </c>
    </row>
    <row r="1730" spans="2:4" x14ac:dyDescent="0.25">
      <c r="B1730" s="11">
        <v>41804.916666666664</v>
      </c>
      <c r="C1730" s="10">
        <v>27.27</v>
      </c>
      <c r="D1730" s="10">
        <v>6.48</v>
      </c>
    </row>
    <row r="1731" spans="2:4" x14ac:dyDescent="0.25">
      <c r="B1731" s="11">
        <v>41804.958333333336</v>
      </c>
      <c r="C1731" s="10">
        <v>55</v>
      </c>
      <c r="D1731" s="10">
        <v>2.81</v>
      </c>
    </row>
    <row r="1732" spans="2:4" x14ac:dyDescent="0.25">
      <c r="B1732" s="16">
        <v>41805</v>
      </c>
      <c r="C1732" s="10">
        <v>86.58</v>
      </c>
      <c r="D1732" s="10">
        <v>3.97</v>
      </c>
    </row>
    <row r="1733" spans="2:4" x14ac:dyDescent="0.25">
      <c r="B1733" s="11">
        <v>41805.041666666664</v>
      </c>
      <c r="C1733" s="10">
        <v>1.94</v>
      </c>
      <c r="D1733" s="10">
        <v>0.38</v>
      </c>
    </row>
    <row r="1734" spans="2:4" x14ac:dyDescent="0.25">
      <c r="B1734" s="11">
        <v>41805.083333333336</v>
      </c>
      <c r="C1734" s="10">
        <v>86.66</v>
      </c>
      <c r="D1734" s="10">
        <v>9.74</v>
      </c>
    </row>
    <row r="1735" spans="2:4" x14ac:dyDescent="0.25">
      <c r="B1735" s="11">
        <v>41805.125</v>
      </c>
      <c r="C1735" s="10">
        <v>42.75</v>
      </c>
      <c r="D1735" s="10">
        <v>0.26</v>
      </c>
    </row>
    <row r="1736" spans="2:4" x14ac:dyDescent="0.25">
      <c r="B1736" s="11">
        <v>41805.166666666664</v>
      </c>
      <c r="C1736" s="10">
        <v>49.66</v>
      </c>
      <c r="D1736" s="10">
        <v>8.99</v>
      </c>
    </row>
    <row r="1737" spans="2:4" x14ac:dyDescent="0.25">
      <c r="B1737" s="11">
        <v>41805.208333333336</v>
      </c>
      <c r="C1737" s="10">
        <v>90.96</v>
      </c>
      <c r="D1737" s="10">
        <v>8.9499999999999993</v>
      </c>
    </row>
    <row r="1738" spans="2:4" x14ac:dyDescent="0.25">
      <c r="B1738" s="11">
        <v>41805.25</v>
      </c>
      <c r="C1738" s="10">
        <v>72.319999999999993</v>
      </c>
      <c r="D1738" s="10">
        <v>7.61</v>
      </c>
    </row>
    <row r="1739" spans="2:4" x14ac:dyDescent="0.25">
      <c r="B1739" s="11">
        <v>41805.291666666664</v>
      </c>
      <c r="C1739" s="10">
        <v>69.010000000000005</v>
      </c>
      <c r="D1739" s="10">
        <v>8.07</v>
      </c>
    </row>
    <row r="1740" spans="2:4" x14ac:dyDescent="0.25">
      <c r="B1740" s="11">
        <v>41805.333333333336</v>
      </c>
      <c r="C1740" s="10">
        <v>92.05</v>
      </c>
      <c r="D1740" s="10">
        <v>8.77</v>
      </c>
    </row>
    <row r="1741" spans="2:4" x14ac:dyDescent="0.25">
      <c r="B1741" s="11">
        <v>41805.375</v>
      </c>
      <c r="C1741" s="10">
        <v>57</v>
      </c>
      <c r="D1741" s="10">
        <v>3.75</v>
      </c>
    </row>
    <row r="1742" spans="2:4" x14ac:dyDescent="0.25">
      <c r="B1742" s="11">
        <v>41805.416666666664</v>
      </c>
      <c r="C1742" s="10">
        <v>71.06</v>
      </c>
      <c r="D1742" s="10">
        <v>2.12</v>
      </c>
    </row>
    <row r="1743" spans="2:4" x14ac:dyDescent="0.25">
      <c r="B1743" s="11">
        <v>41805.458333333336</v>
      </c>
      <c r="C1743" s="10">
        <v>40.880000000000003</v>
      </c>
      <c r="D1743" s="10">
        <v>5.95</v>
      </c>
    </row>
    <row r="1744" spans="2:4" x14ac:dyDescent="0.25">
      <c r="B1744" s="11">
        <v>41805.5</v>
      </c>
      <c r="C1744" s="10">
        <v>6.98</v>
      </c>
      <c r="D1744" s="10">
        <v>2.73</v>
      </c>
    </row>
    <row r="1745" spans="2:4" x14ac:dyDescent="0.25">
      <c r="B1745" s="11">
        <v>41805.541666666664</v>
      </c>
      <c r="C1745" s="10">
        <v>82.08</v>
      </c>
      <c r="D1745" s="10">
        <v>5.6</v>
      </c>
    </row>
    <row r="1746" spans="2:4" x14ac:dyDescent="0.25">
      <c r="B1746" s="11">
        <v>41805.583333333336</v>
      </c>
      <c r="C1746" s="10">
        <v>86.54</v>
      </c>
      <c r="D1746" s="10">
        <v>8.59</v>
      </c>
    </row>
    <row r="1747" spans="2:4" x14ac:dyDescent="0.25">
      <c r="B1747" s="11">
        <v>41805.625</v>
      </c>
      <c r="C1747" s="10">
        <v>89.61</v>
      </c>
      <c r="D1747" s="10">
        <v>3.2</v>
      </c>
    </row>
    <row r="1748" spans="2:4" x14ac:dyDescent="0.25">
      <c r="B1748" s="11">
        <v>41805.666666666664</v>
      </c>
      <c r="C1748" s="10">
        <v>23.24</v>
      </c>
      <c r="D1748" s="10">
        <v>4.2300000000000004</v>
      </c>
    </row>
    <row r="1749" spans="2:4" x14ac:dyDescent="0.25">
      <c r="B1749" s="11">
        <v>41805.708333333336</v>
      </c>
      <c r="C1749" s="10">
        <v>83.28</v>
      </c>
      <c r="D1749" s="10">
        <v>4.93</v>
      </c>
    </row>
    <row r="1750" spans="2:4" x14ac:dyDescent="0.25">
      <c r="B1750" s="11">
        <v>41805.75</v>
      </c>
      <c r="C1750" s="10">
        <v>56.78</v>
      </c>
      <c r="D1750" s="10">
        <v>9.9</v>
      </c>
    </row>
    <row r="1751" spans="2:4" x14ac:dyDescent="0.25">
      <c r="B1751" s="11">
        <v>41805.791666666664</v>
      </c>
      <c r="C1751" s="10">
        <v>9.65</v>
      </c>
      <c r="D1751" s="10">
        <v>4.7300000000000004</v>
      </c>
    </row>
    <row r="1752" spans="2:4" x14ac:dyDescent="0.25">
      <c r="B1752" s="11">
        <v>41805.833333333336</v>
      </c>
      <c r="C1752" s="10">
        <v>43.7</v>
      </c>
      <c r="D1752" s="10">
        <v>3.13</v>
      </c>
    </row>
    <row r="1753" spans="2:4" x14ac:dyDescent="0.25">
      <c r="B1753" s="11">
        <v>41805.875</v>
      </c>
      <c r="C1753" s="10">
        <v>87.06</v>
      </c>
      <c r="D1753" s="10">
        <v>2.91</v>
      </c>
    </row>
    <row r="1754" spans="2:4" x14ac:dyDescent="0.25">
      <c r="B1754" s="11">
        <v>41805.916666666664</v>
      </c>
      <c r="C1754" s="10">
        <v>55.1</v>
      </c>
      <c r="D1754" s="10">
        <v>3.31</v>
      </c>
    </row>
    <row r="1755" spans="2:4" x14ac:dyDescent="0.25">
      <c r="B1755" s="11">
        <v>41805.958333333336</v>
      </c>
      <c r="C1755" s="10">
        <v>21.24</v>
      </c>
      <c r="D1755" s="10">
        <v>0.66</v>
      </c>
    </row>
    <row r="1756" spans="2:4" x14ac:dyDescent="0.25">
      <c r="B1756" s="16">
        <v>41806</v>
      </c>
      <c r="C1756" s="10">
        <v>33.67</v>
      </c>
      <c r="D1756" s="10">
        <v>8.0399999999999991</v>
      </c>
    </row>
    <row r="1757" spans="2:4" x14ac:dyDescent="0.25">
      <c r="B1757" s="11">
        <v>41806.041666666664</v>
      </c>
      <c r="C1757" s="10">
        <v>75.849999999999994</v>
      </c>
      <c r="D1757" s="10">
        <v>1.69</v>
      </c>
    </row>
    <row r="1758" spans="2:4" x14ac:dyDescent="0.25">
      <c r="B1758" s="11">
        <v>41806.083333333336</v>
      </c>
      <c r="C1758" s="10">
        <v>61.76</v>
      </c>
      <c r="D1758" s="10">
        <v>7.81</v>
      </c>
    </row>
    <row r="1759" spans="2:4" x14ac:dyDescent="0.25">
      <c r="B1759" s="11">
        <v>41806.125</v>
      </c>
      <c r="C1759" s="10">
        <v>96.41</v>
      </c>
      <c r="D1759" s="10">
        <v>2.0099999999999998</v>
      </c>
    </row>
    <row r="1760" spans="2:4" x14ac:dyDescent="0.25">
      <c r="B1760" s="11">
        <v>41806.166666666664</v>
      </c>
      <c r="C1760" s="10">
        <v>77.849999999999994</v>
      </c>
      <c r="D1760" s="10">
        <v>6.89</v>
      </c>
    </row>
    <row r="1761" spans="2:4" x14ac:dyDescent="0.25">
      <c r="B1761" s="11">
        <v>41806.208333333336</v>
      </c>
      <c r="C1761" s="10">
        <v>2.79</v>
      </c>
      <c r="D1761" s="10">
        <v>6.77</v>
      </c>
    </row>
    <row r="1762" spans="2:4" x14ac:dyDescent="0.25">
      <c r="B1762" s="11">
        <v>41806.25</v>
      </c>
      <c r="C1762" s="10">
        <v>92.41</v>
      </c>
      <c r="D1762" s="10">
        <v>6.45</v>
      </c>
    </row>
    <row r="1763" spans="2:4" x14ac:dyDescent="0.25">
      <c r="B1763" s="11">
        <v>41806.291666666664</v>
      </c>
      <c r="C1763" s="10">
        <v>98.07</v>
      </c>
      <c r="D1763" s="10">
        <v>9.2200000000000006</v>
      </c>
    </row>
    <row r="1764" spans="2:4" x14ac:dyDescent="0.25">
      <c r="B1764" s="11">
        <v>41806.333333333336</v>
      </c>
      <c r="C1764" s="10">
        <v>10.050000000000001</v>
      </c>
      <c r="D1764" s="10">
        <v>9.59</v>
      </c>
    </row>
    <row r="1765" spans="2:4" x14ac:dyDescent="0.25">
      <c r="B1765" s="11">
        <v>41806.375</v>
      </c>
      <c r="C1765" s="10">
        <v>79.459999999999994</v>
      </c>
      <c r="D1765" s="10">
        <v>4.67</v>
      </c>
    </row>
    <row r="1766" spans="2:4" x14ac:dyDescent="0.25">
      <c r="B1766" s="11">
        <v>41806.416666666664</v>
      </c>
      <c r="C1766" s="10">
        <v>75.94</v>
      </c>
      <c r="D1766" s="10">
        <v>0.64</v>
      </c>
    </row>
    <row r="1767" spans="2:4" x14ac:dyDescent="0.25">
      <c r="B1767" s="11">
        <v>41806.458333333336</v>
      </c>
      <c r="C1767" s="10">
        <v>44.6</v>
      </c>
      <c r="D1767" s="10">
        <v>9.41</v>
      </c>
    </row>
    <row r="1768" spans="2:4" x14ac:dyDescent="0.25">
      <c r="B1768" s="11">
        <v>41806.5</v>
      </c>
      <c r="C1768" s="10">
        <v>30.91</v>
      </c>
      <c r="D1768" s="10">
        <v>5.27</v>
      </c>
    </row>
    <row r="1769" spans="2:4" x14ac:dyDescent="0.25">
      <c r="B1769" s="11">
        <v>41806.541666666664</v>
      </c>
      <c r="C1769" s="10">
        <v>64.88</v>
      </c>
      <c r="D1769" s="10">
        <v>8.35</v>
      </c>
    </row>
    <row r="1770" spans="2:4" x14ac:dyDescent="0.25">
      <c r="B1770" s="11">
        <v>41806.583333333336</v>
      </c>
      <c r="C1770" s="10">
        <v>59.12</v>
      </c>
      <c r="D1770" s="10">
        <v>8.99</v>
      </c>
    </row>
    <row r="1771" spans="2:4" x14ac:dyDescent="0.25">
      <c r="B1771" s="11">
        <v>41806.625</v>
      </c>
      <c r="C1771" s="10">
        <v>91.99</v>
      </c>
      <c r="D1771" s="10">
        <v>2.42</v>
      </c>
    </row>
    <row r="1772" spans="2:4" x14ac:dyDescent="0.25">
      <c r="B1772" s="11">
        <v>41806.666666666664</v>
      </c>
      <c r="C1772" s="10">
        <v>38.28</v>
      </c>
      <c r="D1772" s="10">
        <v>9.07</v>
      </c>
    </row>
    <row r="1773" spans="2:4" x14ac:dyDescent="0.25">
      <c r="B1773" s="11">
        <v>41806.708333333336</v>
      </c>
      <c r="C1773" s="10">
        <v>37.18</v>
      </c>
      <c r="D1773" s="10">
        <v>3.54</v>
      </c>
    </row>
    <row r="1774" spans="2:4" x14ac:dyDescent="0.25">
      <c r="B1774" s="11">
        <v>41806.75</v>
      </c>
      <c r="C1774" s="10">
        <v>43.93</v>
      </c>
      <c r="D1774" s="10">
        <v>2.36</v>
      </c>
    </row>
    <row r="1775" spans="2:4" x14ac:dyDescent="0.25">
      <c r="B1775" s="11">
        <v>41806.791666666664</v>
      </c>
      <c r="C1775" s="10">
        <v>16.88</v>
      </c>
      <c r="D1775" s="10">
        <v>4.45</v>
      </c>
    </row>
    <row r="1776" spans="2:4" x14ac:dyDescent="0.25">
      <c r="B1776" s="11">
        <v>41806.833333333336</v>
      </c>
      <c r="C1776" s="10">
        <v>48.93</v>
      </c>
      <c r="D1776" s="10">
        <v>7.66</v>
      </c>
    </row>
    <row r="1777" spans="2:4" x14ac:dyDescent="0.25">
      <c r="B1777" s="11">
        <v>41806.875</v>
      </c>
      <c r="C1777" s="10">
        <v>19.170000000000002</v>
      </c>
      <c r="D1777" s="10">
        <v>6.41</v>
      </c>
    </row>
    <row r="1778" spans="2:4" x14ac:dyDescent="0.25">
      <c r="B1778" s="11">
        <v>41806.916666666664</v>
      </c>
      <c r="C1778" s="10">
        <v>7.24</v>
      </c>
      <c r="D1778" s="10">
        <v>7.73</v>
      </c>
    </row>
    <row r="1779" spans="2:4" x14ac:dyDescent="0.25">
      <c r="B1779" s="11">
        <v>41806.958333333336</v>
      </c>
      <c r="C1779" s="10">
        <v>46.04</v>
      </c>
      <c r="D1779" s="10">
        <v>2.4700000000000002</v>
      </c>
    </row>
    <row r="1780" spans="2:4" x14ac:dyDescent="0.25">
      <c r="B1780" s="16">
        <v>41807</v>
      </c>
      <c r="C1780" s="10">
        <v>89.98</v>
      </c>
      <c r="D1780" s="10">
        <v>0.88</v>
      </c>
    </row>
    <row r="1781" spans="2:4" x14ac:dyDescent="0.25">
      <c r="B1781" s="11">
        <v>41807.041666666664</v>
      </c>
      <c r="C1781" s="10">
        <v>92.3</v>
      </c>
      <c r="D1781" s="10">
        <v>0.62</v>
      </c>
    </row>
    <row r="1782" spans="2:4" x14ac:dyDescent="0.25">
      <c r="B1782" s="11">
        <v>41807.083333333336</v>
      </c>
      <c r="C1782" s="10">
        <v>58.58</v>
      </c>
      <c r="D1782" s="10">
        <v>0.92</v>
      </c>
    </row>
    <row r="1783" spans="2:4" x14ac:dyDescent="0.25">
      <c r="B1783" s="11">
        <v>41807.125</v>
      </c>
      <c r="C1783" s="10">
        <v>77.45</v>
      </c>
      <c r="D1783" s="10">
        <v>7.7</v>
      </c>
    </row>
    <row r="1784" spans="2:4" x14ac:dyDescent="0.25">
      <c r="B1784" s="11">
        <v>41807.166666666664</v>
      </c>
      <c r="C1784" s="10">
        <v>54.24</v>
      </c>
      <c r="D1784" s="10">
        <v>2.34</v>
      </c>
    </row>
    <row r="1785" spans="2:4" x14ac:dyDescent="0.25">
      <c r="B1785" s="11">
        <v>41807.208333333336</v>
      </c>
      <c r="C1785" s="10">
        <v>78.989999999999995</v>
      </c>
      <c r="D1785" s="10">
        <v>5.81</v>
      </c>
    </row>
    <row r="1786" spans="2:4" x14ac:dyDescent="0.25">
      <c r="B1786" s="11">
        <v>41807.25</v>
      </c>
      <c r="C1786" s="10">
        <v>22.16</v>
      </c>
      <c r="D1786" s="10">
        <v>5.82</v>
      </c>
    </row>
    <row r="1787" spans="2:4" x14ac:dyDescent="0.25">
      <c r="B1787" s="11">
        <v>41807.291666666664</v>
      </c>
      <c r="C1787" s="10">
        <v>89.31</v>
      </c>
      <c r="D1787" s="10">
        <v>3.2</v>
      </c>
    </row>
    <row r="1788" spans="2:4" x14ac:dyDescent="0.25">
      <c r="B1788" s="11">
        <v>41807.333333333336</v>
      </c>
      <c r="C1788" s="10">
        <v>99.46</v>
      </c>
      <c r="D1788" s="10">
        <v>1.44</v>
      </c>
    </row>
    <row r="1789" spans="2:4" x14ac:dyDescent="0.25">
      <c r="B1789" s="11">
        <v>41807.375</v>
      </c>
      <c r="C1789" s="10">
        <v>98.93</v>
      </c>
      <c r="D1789" s="10">
        <v>0.99</v>
      </c>
    </row>
    <row r="1790" spans="2:4" x14ac:dyDescent="0.25">
      <c r="B1790" s="11">
        <v>41807.416666666664</v>
      </c>
      <c r="C1790" s="10">
        <v>83.71</v>
      </c>
      <c r="D1790" s="10">
        <v>4.13</v>
      </c>
    </row>
    <row r="1791" spans="2:4" x14ac:dyDescent="0.25">
      <c r="B1791" s="11">
        <v>41807.458333333336</v>
      </c>
      <c r="C1791" s="10">
        <v>17.79</v>
      </c>
      <c r="D1791" s="10">
        <v>5.16</v>
      </c>
    </row>
    <row r="1792" spans="2:4" x14ac:dyDescent="0.25">
      <c r="B1792" s="11">
        <v>41807.5</v>
      </c>
      <c r="C1792" s="10">
        <v>11.57</v>
      </c>
      <c r="D1792" s="10">
        <v>6.7</v>
      </c>
    </row>
    <row r="1793" spans="2:4" x14ac:dyDescent="0.25">
      <c r="B1793" s="11">
        <v>41807.541666666664</v>
      </c>
      <c r="C1793" s="10">
        <v>27.34</v>
      </c>
      <c r="D1793" s="10">
        <v>3.54</v>
      </c>
    </row>
    <row r="1794" spans="2:4" x14ac:dyDescent="0.25">
      <c r="B1794" s="11">
        <v>41807.583333333336</v>
      </c>
      <c r="C1794" s="10">
        <v>81.37</v>
      </c>
      <c r="D1794" s="10">
        <v>2.68</v>
      </c>
    </row>
    <row r="1795" spans="2:4" x14ac:dyDescent="0.25">
      <c r="B1795" s="11">
        <v>41807.625</v>
      </c>
      <c r="C1795" s="10">
        <v>45.84</v>
      </c>
      <c r="D1795" s="10">
        <v>6.25</v>
      </c>
    </row>
    <row r="1796" spans="2:4" x14ac:dyDescent="0.25">
      <c r="B1796" s="11">
        <v>41807.666666666664</v>
      </c>
      <c r="C1796" s="10">
        <v>70.09</v>
      </c>
      <c r="D1796" s="10">
        <v>8.23</v>
      </c>
    </row>
    <row r="1797" spans="2:4" x14ac:dyDescent="0.25">
      <c r="B1797" s="11">
        <v>41807.708333333336</v>
      </c>
      <c r="C1797" s="10">
        <v>52.81</v>
      </c>
      <c r="D1797" s="10">
        <v>9.9700000000000006</v>
      </c>
    </row>
    <row r="1798" spans="2:4" x14ac:dyDescent="0.25">
      <c r="B1798" s="11">
        <v>41807.75</v>
      </c>
      <c r="C1798" s="10">
        <v>56.93</v>
      </c>
      <c r="D1798" s="10">
        <v>5.93</v>
      </c>
    </row>
    <row r="1799" spans="2:4" x14ac:dyDescent="0.25">
      <c r="B1799" s="11">
        <v>41807.791666666664</v>
      </c>
      <c r="C1799" s="10">
        <v>70.97</v>
      </c>
      <c r="D1799" s="10">
        <v>1.67</v>
      </c>
    </row>
    <row r="1800" spans="2:4" x14ac:dyDescent="0.25">
      <c r="B1800" s="11">
        <v>41807.833333333336</v>
      </c>
      <c r="C1800" s="10">
        <v>33.1</v>
      </c>
      <c r="D1800" s="10">
        <v>8.2100000000000009</v>
      </c>
    </row>
    <row r="1801" spans="2:4" x14ac:dyDescent="0.25">
      <c r="B1801" s="11">
        <v>41807.875</v>
      </c>
      <c r="C1801" s="10">
        <v>58.67</v>
      </c>
      <c r="D1801" s="10">
        <v>5</v>
      </c>
    </row>
    <row r="1802" spans="2:4" x14ac:dyDescent="0.25">
      <c r="B1802" s="11">
        <v>41807.916666666664</v>
      </c>
      <c r="C1802" s="10">
        <v>99.87</v>
      </c>
      <c r="D1802" s="10">
        <v>3.88</v>
      </c>
    </row>
    <row r="1803" spans="2:4" x14ac:dyDescent="0.25">
      <c r="B1803" s="11">
        <v>41807.958333333336</v>
      </c>
      <c r="C1803" s="10">
        <v>29.1</v>
      </c>
      <c r="D1803" s="10">
        <v>1.5</v>
      </c>
    </row>
    <row r="1804" spans="2:4" x14ac:dyDescent="0.25">
      <c r="B1804" s="16">
        <v>41808</v>
      </c>
      <c r="C1804" s="10">
        <v>88.82</v>
      </c>
      <c r="D1804" s="10">
        <v>3.14</v>
      </c>
    </row>
    <row r="1805" spans="2:4" x14ac:dyDescent="0.25">
      <c r="B1805" s="11">
        <v>41808.041666666664</v>
      </c>
      <c r="C1805" s="10">
        <v>19.32</v>
      </c>
      <c r="D1805" s="10">
        <v>5.34</v>
      </c>
    </row>
    <row r="1806" spans="2:4" x14ac:dyDescent="0.25">
      <c r="B1806" s="11">
        <v>41808.083333333336</v>
      </c>
      <c r="C1806" s="10">
        <v>94.29</v>
      </c>
      <c r="D1806" s="10">
        <v>0.76</v>
      </c>
    </row>
    <row r="1807" spans="2:4" x14ac:dyDescent="0.25">
      <c r="B1807" s="11">
        <v>41808.125</v>
      </c>
      <c r="C1807" s="10">
        <v>8.09</v>
      </c>
      <c r="D1807" s="10">
        <v>7.72</v>
      </c>
    </row>
    <row r="1808" spans="2:4" x14ac:dyDescent="0.25">
      <c r="B1808" s="11">
        <v>41808.166666666664</v>
      </c>
      <c r="C1808" s="10">
        <v>96.53</v>
      </c>
      <c r="D1808" s="10">
        <v>5.87</v>
      </c>
    </row>
    <row r="1809" spans="2:4" x14ac:dyDescent="0.25">
      <c r="B1809" s="11">
        <v>41808.208333333336</v>
      </c>
      <c r="C1809" s="10">
        <v>75.38</v>
      </c>
      <c r="D1809" s="10">
        <v>0.95</v>
      </c>
    </row>
    <row r="1810" spans="2:4" x14ac:dyDescent="0.25">
      <c r="B1810" s="11">
        <v>41808.25</v>
      </c>
      <c r="C1810" s="10">
        <v>57.66</v>
      </c>
      <c r="D1810" s="10">
        <v>7.13</v>
      </c>
    </row>
    <row r="1811" spans="2:4" x14ac:dyDescent="0.25">
      <c r="B1811" s="11">
        <v>41808.291666666664</v>
      </c>
      <c r="C1811" s="10">
        <v>39.01</v>
      </c>
      <c r="D1811" s="10">
        <v>1.1000000000000001</v>
      </c>
    </row>
    <row r="1812" spans="2:4" x14ac:dyDescent="0.25">
      <c r="B1812" s="11">
        <v>41808.333333333336</v>
      </c>
      <c r="C1812" s="10">
        <v>58.75</v>
      </c>
      <c r="D1812" s="10">
        <v>9.89</v>
      </c>
    </row>
    <row r="1813" spans="2:4" x14ac:dyDescent="0.25">
      <c r="B1813" s="11">
        <v>41808.375</v>
      </c>
      <c r="C1813" s="10">
        <v>8.3800000000000008</v>
      </c>
      <c r="D1813" s="10">
        <v>3.01</v>
      </c>
    </row>
    <row r="1814" spans="2:4" x14ac:dyDescent="0.25">
      <c r="B1814" s="11">
        <v>41808.416666666664</v>
      </c>
      <c r="C1814" s="10">
        <v>56.44</v>
      </c>
      <c r="D1814" s="10">
        <v>5.6</v>
      </c>
    </row>
    <row r="1815" spans="2:4" x14ac:dyDescent="0.25">
      <c r="B1815" s="11">
        <v>41808.458333333336</v>
      </c>
      <c r="C1815" s="10">
        <v>76.61</v>
      </c>
      <c r="D1815" s="10">
        <v>4.9800000000000004</v>
      </c>
    </row>
    <row r="1816" spans="2:4" x14ac:dyDescent="0.25">
      <c r="B1816" s="11">
        <v>41808.5</v>
      </c>
      <c r="C1816" s="10">
        <v>98.98</v>
      </c>
      <c r="D1816" s="10">
        <v>5.23</v>
      </c>
    </row>
    <row r="1817" spans="2:4" x14ac:dyDescent="0.25">
      <c r="B1817" s="11">
        <v>41808.541666666664</v>
      </c>
      <c r="C1817" s="10">
        <v>56.6</v>
      </c>
      <c r="D1817" s="10">
        <v>9.24</v>
      </c>
    </row>
    <row r="1818" spans="2:4" x14ac:dyDescent="0.25">
      <c r="B1818" s="11">
        <v>41808.583333333336</v>
      </c>
      <c r="C1818" s="10">
        <v>94.11</v>
      </c>
      <c r="D1818" s="10">
        <v>6.95</v>
      </c>
    </row>
    <row r="1819" spans="2:4" x14ac:dyDescent="0.25">
      <c r="B1819" s="11">
        <v>41808.625</v>
      </c>
      <c r="C1819" s="10">
        <v>23.28</v>
      </c>
      <c r="D1819" s="10">
        <v>8.2899999999999991</v>
      </c>
    </row>
    <row r="1820" spans="2:4" x14ac:dyDescent="0.25">
      <c r="B1820" s="11">
        <v>41808.666666666664</v>
      </c>
      <c r="C1820" s="10">
        <v>52.78</v>
      </c>
      <c r="D1820" s="10">
        <v>9.74</v>
      </c>
    </row>
    <row r="1821" spans="2:4" x14ac:dyDescent="0.25">
      <c r="B1821" s="11">
        <v>41808.708333333336</v>
      </c>
      <c r="C1821" s="10">
        <v>94.84</v>
      </c>
      <c r="D1821" s="10">
        <v>8.52</v>
      </c>
    </row>
    <row r="1822" spans="2:4" x14ac:dyDescent="0.25">
      <c r="B1822" s="11">
        <v>41808.75</v>
      </c>
      <c r="C1822" s="10">
        <v>5.99</v>
      </c>
      <c r="D1822" s="10">
        <v>0.65</v>
      </c>
    </row>
    <row r="1823" spans="2:4" x14ac:dyDescent="0.25">
      <c r="B1823" s="11">
        <v>41808.791666666664</v>
      </c>
      <c r="C1823" s="10">
        <v>46.22</v>
      </c>
      <c r="D1823" s="10">
        <v>0.42</v>
      </c>
    </row>
    <row r="1824" spans="2:4" x14ac:dyDescent="0.25">
      <c r="B1824" s="11">
        <v>41808.833333333336</v>
      </c>
      <c r="C1824" s="10">
        <v>29.42</v>
      </c>
      <c r="D1824" s="10">
        <v>1.6</v>
      </c>
    </row>
    <row r="1825" spans="2:4" x14ac:dyDescent="0.25">
      <c r="B1825" s="11">
        <v>41808.875</v>
      </c>
      <c r="C1825" s="10">
        <v>24.33</v>
      </c>
      <c r="D1825" s="10">
        <v>6.38</v>
      </c>
    </row>
    <row r="1826" spans="2:4" x14ac:dyDescent="0.25">
      <c r="B1826" s="11">
        <v>41808.916666666664</v>
      </c>
      <c r="C1826" s="10">
        <v>57.02</v>
      </c>
      <c r="D1826" s="10">
        <v>9.6199999999999992</v>
      </c>
    </row>
    <row r="1827" spans="2:4" x14ac:dyDescent="0.25">
      <c r="B1827" s="11">
        <v>41808.958333333336</v>
      </c>
      <c r="C1827" s="10">
        <v>38.56</v>
      </c>
      <c r="D1827" s="10">
        <v>3.51</v>
      </c>
    </row>
    <row r="1828" spans="2:4" x14ac:dyDescent="0.25">
      <c r="B1828" s="16">
        <v>41809</v>
      </c>
      <c r="C1828" s="10">
        <v>29.78</v>
      </c>
      <c r="D1828" s="10">
        <v>4.47</v>
      </c>
    </row>
    <row r="1829" spans="2:4" x14ac:dyDescent="0.25">
      <c r="B1829" s="11">
        <v>41809.041666666664</v>
      </c>
      <c r="C1829" s="10">
        <v>64.17</v>
      </c>
      <c r="D1829" s="10">
        <v>8.68</v>
      </c>
    </row>
    <row r="1830" spans="2:4" x14ac:dyDescent="0.25">
      <c r="B1830" s="11">
        <v>41809.083333333336</v>
      </c>
      <c r="C1830" s="10">
        <v>61.91</v>
      </c>
      <c r="D1830" s="10">
        <v>5.97</v>
      </c>
    </row>
    <row r="1831" spans="2:4" x14ac:dyDescent="0.25">
      <c r="B1831" s="11">
        <v>41809.125</v>
      </c>
      <c r="C1831" s="10">
        <v>94.45</v>
      </c>
      <c r="D1831" s="10">
        <v>6.48</v>
      </c>
    </row>
    <row r="1832" spans="2:4" x14ac:dyDescent="0.25">
      <c r="B1832" s="11">
        <v>41809.166666666664</v>
      </c>
      <c r="C1832" s="10">
        <v>19.71</v>
      </c>
      <c r="D1832" s="10">
        <v>1.46</v>
      </c>
    </row>
    <row r="1833" spans="2:4" x14ac:dyDescent="0.25">
      <c r="B1833" s="11">
        <v>41809.208333333336</v>
      </c>
      <c r="C1833" s="10">
        <v>79.19</v>
      </c>
      <c r="D1833" s="10">
        <v>3.65</v>
      </c>
    </row>
    <row r="1834" spans="2:4" x14ac:dyDescent="0.25">
      <c r="B1834" s="11">
        <v>41809.25</v>
      </c>
      <c r="C1834" s="10">
        <v>11.35</v>
      </c>
      <c r="D1834" s="10">
        <v>8.33</v>
      </c>
    </row>
    <row r="1835" spans="2:4" x14ac:dyDescent="0.25">
      <c r="B1835" s="11">
        <v>41809.291666666664</v>
      </c>
      <c r="C1835" s="10">
        <v>84.18</v>
      </c>
      <c r="D1835" s="10">
        <v>6.29</v>
      </c>
    </row>
    <row r="1836" spans="2:4" x14ac:dyDescent="0.25">
      <c r="B1836" s="11">
        <v>41809.333333333336</v>
      </c>
      <c r="C1836" s="10">
        <v>59.88</v>
      </c>
      <c r="D1836" s="10">
        <v>1.34</v>
      </c>
    </row>
    <row r="1837" spans="2:4" x14ac:dyDescent="0.25">
      <c r="B1837" s="11">
        <v>41809.375</v>
      </c>
      <c r="C1837" s="10">
        <v>48.57</v>
      </c>
      <c r="D1837" s="10">
        <v>0.91</v>
      </c>
    </row>
    <row r="1838" spans="2:4" x14ac:dyDescent="0.25">
      <c r="B1838" s="11">
        <v>41809.416666666664</v>
      </c>
      <c r="C1838" s="10">
        <v>9.6999999999999993</v>
      </c>
      <c r="D1838" s="10">
        <v>8.3699999999999992</v>
      </c>
    </row>
    <row r="1839" spans="2:4" x14ac:dyDescent="0.25">
      <c r="B1839" s="11">
        <v>41809.458333333336</v>
      </c>
      <c r="C1839" s="10">
        <v>68.680000000000007</v>
      </c>
      <c r="D1839" s="10">
        <v>7.98</v>
      </c>
    </row>
    <row r="1840" spans="2:4" x14ac:dyDescent="0.25">
      <c r="B1840" s="11">
        <v>41809.5</v>
      </c>
      <c r="C1840" s="10">
        <v>22.33</v>
      </c>
      <c r="D1840" s="10">
        <v>0.28000000000000003</v>
      </c>
    </row>
    <row r="1841" spans="2:4" x14ac:dyDescent="0.25">
      <c r="B1841" s="11">
        <v>41809.541666666664</v>
      </c>
      <c r="C1841" s="10">
        <v>52</v>
      </c>
      <c r="D1841" s="10">
        <v>8.8699999999999992</v>
      </c>
    </row>
    <row r="1842" spans="2:4" x14ac:dyDescent="0.25">
      <c r="B1842" s="11">
        <v>41809.583333333336</v>
      </c>
      <c r="C1842" s="10">
        <v>4.09</v>
      </c>
      <c r="D1842" s="10">
        <v>1.72</v>
      </c>
    </row>
    <row r="1843" spans="2:4" x14ac:dyDescent="0.25">
      <c r="B1843" s="11">
        <v>41809.625</v>
      </c>
      <c r="C1843" s="10">
        <v>76.69</v>
      </c>
      <c r="D1843" s="10">
        <v>0.54</v>
      </c>
    </row>
    <row r="1844" spans="2:4" x14ac:dyDescent="0.25">
      <c r="B1844" s="11">
        <v>41809.666666666664</v>
      </c>
      <c r="C1844" s="10">
        <v>79.14</v>
      </c>
      <c r="D1844" s="10">
        <v>3.11</v>
      </c>
    </row>
    <row r="1845" spans="2:4" x14ac:dyDescent="0.25">
      <c r="B1845" s="11">
        <v>41809.708333333336</v>
      </c>
      <c r="C1845" s="10">
        <v>11.54</v>
      </c>
      <c r="D1845" s="10">
        <v>7.44</v>
      </c>
    </row>
    <row r="1846" spans="2:4" x14ac:dyDescent="0.25">
      <c r="B1846" s="11">
        <v>41809.75</v>
      </c>
      <c r="C1846" s="10">
        <v>89.53</v>
      </c>
      <c r="D1846" s="10">
        <v>7.21</v>
      </c>
    </row>
    <row r="1847" spans="2:4" x14ac:dyDescent="0.25">
      <c r="B1847" s="11">
        <v>41809.791666666664</v>
      </c>
      <c r="C1847" s="10">
        <v>1.81</v>
      </c>
      <c r="D1847" s="10">
        <v>5.49</v>
      </c>
    </row>
    <row r="1848" spans="2:4" x14ac:dyDescent="0.25">
      <c r="B1848" s="11">
        <v>41809.833333333336</v>
      </c>
      <c r="C1848" s="10">
        <v>23.95</v>
      </c>
      <c r="D1848" s="10">
        <v>0.5</v>
      </c>
    </row>
    <row r="1849" spans="2:4" x14ac:dyDescent="0.25">
      <c r="B1849" s="11">
        <v>41809.875</v>
      </c>
      <c r="C1849" s="10">
        <v>46.83</v>
      </c>
      <c r="D1849" s="10">
        <v>3.45</v>
      </c>
    </row>
    <row r="1850" spans="2:4" x14ac:dyDescent="0.25">
      <c r="B1850" s="11">
        <v>41809.916666666664</v>
      </c>
      <c r="C1850" s="10">
        <v>20.79</v>
      </c>
      <c r="D1850" s="10">
        <v>2.3199999999999998</v>
      </c>
    </row>
    <row r="1851" spans="2:4" x14ac:dyDescent="0.25">
      <c r="B1851" s="11">
        <v>41809.958333333336</v>
      </c>
      <c r="C1851" s="10">
        <v>35.46</v>
      </c>
      <c r="D1851" s="10">
        <v>9.1300000000000008</v>
      </c>
    </row>
    <row r="1852" spans="2:4" x14ac:dyDescent="0.25">
      <c r="B1852" s="16">
        <v>41810</v>
      </c>
      <c r="C1852" s="10">
        <v>70.19</v>
      </c>
      <c r="D1852" s="10">
        <v>2.5099999999999998</v>
      </c>
    </row>
    <row r="1853" spans="2:4" x14ac:dyDescent="0.25">
      <c r="B1853" s="11">
        <v>41810.041666666664</v>
      </c>
      <c r="C1853" s="10">
        <v>99.8</v>
      </c>
      <c r="D1853" s="10">
        <v>2.0299999999999998</v>
      </c>
    </row>
    <row r="1854" spans="2:4" x14ac:dyDescent="0.25">
      <c r="B1854" s="11">
        <v>41810.083333333336</v>
      </c>
      <c r="C1854" s="10">
        <v>15</v>
      </c>
      <c r="D1854" s="10">
        <v>9.27</v>
      </c>
    </row>
    <row r="1855" spans="2:4" x14ac:dyDescent="0.25">
      <c r="B1855" s="11">
        <v>41810.125</v>
      </c>
      <c r="C1855" s="10">
        <v>93.85</v>
      </c>
      <c r="D1855" s="10">
        <v>8.07</v>
      </c>
    </row>
    <row r="1856" spans="2:4" x14ac:dyDescent="0.25">
      <c r="B1856" s="11">
        <v>41810.166666666664</v>
      </c>
      <c r="C1856" s="10">
        <v>21.54</v>
      </c>
      <c r="D1856" s="10">
        <v>3.58</v>
      </c>
    </row>
    <row r="1857" spans="2:4" x14ac:dyDescent="0.25">
      <c r="B1857" s="11">
        <v>41810.208333333336</v>
      </c>
      <c r="C1857" s="10">
        <v>57.67</v>
      </c>
      <c r="D1857" s="10">
        <v>5.07</v>
      </c>
    </row>
    <row r="1858" spans="2:4" x14ac:dyDescent="0.25">
      <c r="B1858" s="11">
        <v>41810.25</v>
      </c>
      <c r="C1858" s="10">
        <v>53.72</v>
      </c>
      <c r="D1858" s="10">
        <v>8.16</v>
      </c>
    </row>
    <row r="1859" spans="2:4" x14ac:dyDescent="0.25">
      <c r="B1859" s="11">
        <v>41810.291666666664</v>
      </c>
      <c r="C1859" s="10">
        <v>9.86</v>
      </c>
      <c r="D1859" s="10">
        <v>3.54</v>
      </c>
    </row>
    <row r="1860" spans="2:4" x14ac:dyDescent="0.25">
      <c r="B1860" s="11">
        <v>41810.333333333336</v>
      </c>
      <c r="C1860" s="10">
        <v>47.87</v>
      </c>
      <c r="D1860" s="10">
        <v>3.67</v>
      </c>
    </row>
    <row r="1861" spans="2:4" x14ac:dyDescent="0.25">
      <c r="B1861" s="11">
        <v>41810.375</v>
      </c>
      <c r="C1861" s="10">
        <v>32.82</v>
      </c>
      <c r="D1861" s="10">
        <v>5.49</v>
      </c>
    </row>
    <row r="1862" spans="2:4" x14ac:dyDescent="0.25">
      <c r="B1862" s="11">
        <v>41810.416666666664</v>
      </c>
      <c r="C1862" s="10">
        <v>43.26</v>
      </c>
      <c r="D1862" s="10">
        <v>3.37</v>
      </c>
    </row>
    <row r="1863" spans="2:4" x14ac:dyDescent="0.25">
      <c r="B1863" s="11">
        <v>41810.458333333336</v>
      </c>
      <c r="C1863" s="10">
        <v>96.29</v>
      </c>
      <c r="D1863" s="10">
        <v>5.97</v>
      </c>
    </row>
    <row r="1864" spans="2:4" x14ac:dyDescent="0.25">
      <c r="B1864" s="11">
        <v>41810.5</v>
      </c>
      <c r="C1864" s="10">
        <v>80.38</v>
      </c>
      <c r="D1864" s="10">
        <v>3.07</v>
      </c>
    </row>
    <row r="1865" spans="2:4" x14ac:dyDescent="0.25">
      <c r="B1865" s="11">
        <v>41810.541666666664</v>
      </c>
      <c r="C1865" s="10">
        <v>64.44</v>
      </c>
      <c r="D1865" s="10">
        <v>3.62</v>
      </c>
    </row>
    <row r="1866" spans="2:4" x14ac:dyDescent="0.25">
      <c r="B1866" s="11">
        <v>41810.583333333336</v>
      </c>
      <c r="C1866" s="10">
        <v>76.77</v>
      </c>
      <c r="D1866" s="10">
        <v>5.0599999999999996</v>
      </c>
    </row>
    <row r="1867" spans="2:4" x14ac:dyDescent="0.25">
      <c r="B1867" s="11">
        <v>41810.625</v>
      </c>
      <c r="C1867" s="10">
        <v>19.34</v>
      </c>
      <c r="D1867" s="10">
        <v>3.33</v>
      </c>
    </row>
    <row r="1868" spans="2:4" x14ac:dyDescent="0.25">
      <c r="B1868" s="11">
        <v>41810.666666666664</v>
      </c>
      <c r="C1868" s="10">
        <v>16.68</v>
      </c>
      <c r="D1868" s="10">
        <v>2.23</v>
      </c>
    </row>
    <row r="1869" spans="2:4" x14ac:dyDescent="0.25">
      <c r="B1869" s="11">
        <v>41810.708333333336</v>
      </c>
      <c r="C1869" s="10">
        <v>50.32</v>
      </c>
      <c r="D1869" s="10">
        <v>6.12</v>
      </c>
    </row>
    <row r="1870" spans="2:4" x14ac:dyDescent="0.25">
      <c r="B1870" s="11">
        <v>41810.75</v>
      </c>
      <c r="C1870" s="10">
        <v>53.74</v>
      </c>
      <c r="D1870" s="10">
        <v>6.95</v>
      </c>
    </row>
    <row r="1871" spans="2:4" x14ac:dyDescent="0.25">
      <c r="B1871" s="11">
        <v>41810.791666666664</v>
      </c>
      <c r="C1871" s="10">
        <v>35.880000000000003</v>
      </c>
      <c r="D1871" s="10">
        <v>9.73</v>
      </c>
    </row>
    <row r="1872" spans="2:4" x14ac:dyDescent="0.25">
      <c r="B1872" s="11">
        <v>41810.833333333336</v>
      </c>
      <c r="C1872" s="10">
        <v>93.16</v>
      </c>
      <c r="D1872" s="10">
        <v>7.0000000000000007E-2</v>
      </c>
    </row>
    <row r="1873" spans="2:4" x14ac:dyDescent="0.25">
      <c r="B1873" s="11">
        <v>41810.875</v>
      </c>
      <c r="C1873" s="10">
        <v>47.08</v>
      </c>
      <c r="D1873" s="10">
        <v>3.93</v>
      </c>
    </row>
    <row r="1874" spans="2:4" x14ac:dyDescent="0.25">
      <c r="B1874" s="11">
        <v>41810.916666666664</v>
      </c>
      <c r="C1874" s="10">
        <v>82.69</v>
      </c>
      <c r="D1874" s="10">
        <v>8.51</v>
      </c>
    </row>
    <row r="1875" spans="2:4" x14ac:dyDescent="0.25">
      <c r="B1875" s="11">
        <v>41810.958333333336</v>
      </c>
      <c r="C1875" s="10">
        <v>73.45</v>
      </c>
      <c r="D1875" s="10">
        <v>3.49</v>
      </c>
    </row>
    <row r="1876" spans="2:4" x14ac:dyDescent="0.25">
      <c r="B1876" s="16">
        <v>41811</v>
      </c>
      <c r="C1876" s="10">
        <v>10.4</v>
      </c>
      <c r="D1876" s="10">
        <v>7.36</v>
      </c>
    </row>
    <row r="1877" spans="2:4" x14ac:dyDescent="0.25">
      <c r="B1877" s="11">
        <v>41811.041666666664</v>
      </c>
      <c r="C1877" s="10">
        <v>80.53</v>
      </c>
      <c r="D1877" s="10">
        <v>1.88</v>
      </c>
    </row>
    <row r="1878" spans="2:4" x14ac:dyDescent="0.25">
      <c r="B1878" s="11">
        <v>41811.083333333336</v>
      </c>
      <c r="C1878" s="10">
        <v>22.14</v>
      </c>
      <c r="D1878" s="10">
        <v>2.5499999999999998</v>
      </c>
    </row>
    <row r="1879" spans="2:4" x14ac:dyDescent="0.25">
      <c r="B1879" s="11">
        <v>41811.125</v>
      </c>
      <c r="C1879" s="10">
        <v>29.06</v>
      </c>
      <c r="D1879" s="10">
        <v>4.78</v>
      </c>
    </row>
    <row r="1880" spans="2:4" x14ac:dyDescent="0.25">
      <c r="B1880" s="11">
        <v>41811.166666666664</v>
      </c>
      <c r="C1880" s="10">
        <v>40.32</v>
      </c>
      <c r="D1880" s="10">
        <v>6.1</v>
      </c>
    </row>
    <row r="1881" spans="2:4" x14ac:dyDescent="0.25">
      <c r="B1881" s="11">
        <v>41811.208333333336</v>
      </c>
      <c r="C1881" s="10">
        <v>9.2200000000000006</v>
      </c>
      <c r="D1881" s="10">
        <v>9.1</v>
      </c>
    </row>
    <row r="1882" spans="2:4" x14ac:dyDescent="0.25">
      <c r="B1882" s="11">
        <v>41811.25</v>
      </c>
      <c r="C1882" s="10">
        <v>89.21</v>
      </c>
      <c r="D1882" s="10">
        <v>0.2</v>
      </c>
    </row>
    <row r="1883" spans="2:4" x14ac:dyDescent="0.25">
      <c r="B1883" s="11">
        <v>41811.291666666664</v>
      </c>
      <c r="C1883" s="10">
        <v>83.36</v>
      </c>
      <c r="D1883" s="10">
        <v>8.17</v>
      </c>
    </row>
    <row r="1884" spans="2:4" x14ac:dyDescent="0.25">
      <c r="B1884" s="11">
        <v>41811.333333333336</v>
      </c>
      <c r="C1884" s="10">
        <v>6.39</v>
      </c>
      <c r="D1884" s="10">
        <v>6.7</v>
      </c>
    </row>
    <row r="1885" spans="2:4" x14ac:dyDescent="0.25">
      <c r="B1885" s="11">
        <v>41811.375</v>
      </c>
      <c r="C1885" s="10">
        <v>49.58</v>
      </c>
      <c r="D1885" s="10">
        <v>8.32</v>
      </c>
    </row>
    <row r="1886" spans="2:4" x14ac:dyDescent="0.25">
      <c r="B1886" s="11">
        <v>41811.416666666664</v>
      </c>
      <c r="C1886" s="10">
        <v>26.38</v>
      </c>
      <c r="D1886" s="10">
        <v>8.91</v>
      </c>
    </row>
    <row r="1887" spans="2:4" x14ac:dyDescent="0.25">
      <c r="B1887" s="11">
        <v>41811.458333333336</v>
      </c>
      <c r="C1887" s="10">
        <v>67.099999999999994</v>
      </c>
      <c r="D1887" s="10">
        <v>8.1199999999999992</v>
      </c>
    </row>
    <row r="1888" spans="2:4" x14ac:dyDescent="0.25">
      <c r="B1888" s="11">
        <v>41811.5</v>
      </c>
      <c r="C1888" s="10">
        <v>47.84</v>
      </c>
      <c r="D1888" s="10">
        <v>8.0299999999999994</v>
      </c>
    </row>
    <row r="1889" spans="2:4" x14ac:dyDescent="0.25">
      <c r="B1889" s="11">
        <v>41811.541666666664</v>
      </c>
      <c r="C1889" s="10">
        <v>23.79</v>
      </c>
      <c r="D1889" s="10">
        <v>6.63</v>
      </c>
    </row>
    <row r="1890" spans="2:4" x14ac:dyDescent="0.25">
      <c r="B1890" s="11">
        <v>41811.583333333336</v>
      </c>
      <c r="C1890" s="10">
        <v>63.86</v>
      </c>
      <c r="D1890" s="10">
        <v>6.21</v>
      </c>
    </row>
    <row r="1891" spans="2:4" x14ac:dyDescent="0.25">
      <c r="B1891" s="11">
        <v>41811.625</v>
      </c>
      <c r="C1891" s="10">
        <v>13.51</v>
      </c>
      <c r="D1891" s="10">
        <v>2.25</v>
      </c>
    </row>
    <row r="1892" spans="2:4" x14ac:dyDescent="0.25">
      <c r="B1892" s="11">
        <v>41811.666666666664</v>
      </c>
      <c r="C1892" s="10">
        <v>55.74</v>
      </c>
      <c r="D1892" s="10">
        <v>2.97</v>
      </c>
    </row>
    <row r="1893" spans="2:4" x14ac:dyDescent="0.25">
      <c r="B1893" s="11">
        <v>41811.708333333336</v>
      </c>
      <c r="C1893" s="10">
        <v>15.26</v>
      </c>
      <c r="D1893" s="10">
        <v>9.6300000000000008</v>
      </c>
    </row>
    <row r="1894" spans="2:4" x14ac:dyDescent="0.25">
      <c r="B1894" s="11">
        <v>41811.75</v>
      </c>
      <c r="C1894" s="10">
        <v>51.41</v>
      </c>
      <c r="D1894" s="10">
        <v>9.61</v>
      </c>
    </row>
    <row r="1895" spans="2:4" x14ac:dyDescent="0.25">
      <c r="B1895" s="11">
        <v>41811.791666666664</v>
      </c>
      <c r="C1895" s="10">
        <v>30.85</v>
      </c>
      <c r="D1895" s="10">
        <v>2.37</v>
      </c>
    </row>
    <row r="1896" spans="2:4" x14ac:dyDescent="0.25">
      <c r="B1896" s="11">
        <v>41811.833333333336</v>
      </c>
      <c r="C1896" s="10">
        <v>39.630000000000003</v>
      </c>
      <c r="D1896" s="10">
        <v>6.38</v>
      </c>
    </row>
    <row r="1897" spans="2:4" x14ac:dyDescent="0.25">
      <c r="B1897" s="11">
        <v>41811.875</v>
      </c>
      <c r="C1897" s="10">
        <v>91.6</v>
      </c>
      <c r="D1897" s="10">
        <v>4.1500000000000004</v>
      </c>
    </row>
    <row r="1898" spans="2:4" x14ac:dyDescent="0.25">
      <c r="B1898" s="11">
        <v>41811.916666666664</v>
      </c>
      <c r="C1898" s="10">
        <v>63.51</v>
      </c>
      <c r="D1898" s="10">
        <v>3.82</v>
      </c>
    </row>
    <row r="1899" spans="2:4" x14ac:dyDescent="0.25">
      <c r="B1899" s="11">
        <v>41811.958333333336</v>
      </c>
      <c r="C1899" s="10">
        <v>58.66</v>
      </c>
      <c r="D1899" s="10">
        <v>7.97</v>
      </c>
    </row>
    <row r="1900" spans="2:4" x14ac:dyDescent="0.25">
      <c r="B1900" s="16">
        <v>41812</v>
      </c>
      <c r="C1900" s="10">
        <v>58.39</v>
      </c>
      <c r="D1900" s="10">
        <v>2.46</v>
      </c>
    </row>
    <row r="1901" spans="2:4" x14ac:dyDescent="0.25">
      <c r="B1901" s="11">
        <v>41812.041666666664</v>
      </c>
      <c r="C1901" s="10">
        <v>12.02</v>
      </c>
      <c r="D1901" s="10">
        <v>3.09</v>
      </c>
    </row>
    <row r="1902" spans="2:4" x14ac:dyDescent="0.25">
      <c r="B1902" s="11">
        <v>41812.083333333336</v>
      </c>
      <c r="C1902" s="10">
        <v>38.1</v>
      </c>
      <c r="D1902" s="10">
        <v>4.42</v>
      </c>
    </row>
    <row r="1903" spans="2:4" x14ac:dyDescent="0.25">
      <c r="B1903" s="11">
        <v>41812.125</v>
      </c>
      <c r="C1903" s="10">
        <v>75.150000000000006</v>
      </c>
      <c r="D1903" s="10">
        <v>7.69</v>
      </c>
    </row>
    <row r="1904" spans="2:4" x14ac:dyDescent="0.25">
      <c r="B1904" s="11">
        <v>41812.166666666664</v>
      </c>
      <c r="C1904" s="10">
        <v>10.130000000000001</v>
      </c>
      <c r="D1904" s="10">
        <v>3.77</v>
      </c>
    </row>
    <row r="1905" spans="2:4" x14ac:dyDescent="0.25">
      <c r="B1905" s="11">
        <v>41812.208333333336</v>
      </c>
      <c r="C1905" s="10">
        <v>9.9</v>
      </c>
      <c r="D1905" s="10">
        <v>4.79</v>
      </c>
    </row>
    <row r="1906" spans="2:4" x14ac:dyDescent="0.25">
      <c r="B1906" s="11">
        <v>41812.25</v>
      </c>
      <c r="C1906" s="10">
        <v>16.920000000000002</v>
      </c>
      <c r="D1906" s="10">
        <v>9.7200000000000006</v>
      </c>
    </row>
    <row r="1907" spans="2:4" x14ac:dyDescent="0.25">
      <c r="B1907" s="11">
        <v>41812.291666666664</v>
      </c>
      <c r="C1907" s="10">
        <v>71.52</v>
      </c>
      <c r="D1907" s="10">
        <v>1.55</v>
      </c>
    </row>
    <row r="1908" spans="2:4" x14ac:dyDescent="0.25">
      <c r="B1908" s="11">
        <v>41812.333333333336</v>
      </c>
      <c r="C1908" s="10">
        <v>97.78</v>
      </c>
      <c r="D1908" s="10">
        <v>6.14</v>
      </c>
    </row>
    <row r="1909" spans="2:4" x14ac:dyDescent="0.25">
      <c r="B1909" s="11">
        <v>41812.375</v>
      </c>
      <c r="C1909" s="10">
        <v>73.42</v>
      </c>
      <c r="D1909" s="10">
        <v>4.38</v>
      </c>
    </row>
    <row r="1910" spans="2:4" x14ac:dyDescent="0.25">
      <c r="B1910" s="11">
        <v>41812.416666666664</v>
      </c>
      <c r="C1910" s="10">
        <v>66.510000000000005</v>
      </c>
      <c r="D1910" s="10">
        <v>5.05</v>
      </c>
    </row>
    <row r="1911" spans="2:4" x14ac:dyDescent="0.25">
      <c r="B1911" s="11">
        <v>41812.458333333336</v>
      </c>
      <c r="C1911" s="10">
        <v>93.13</v>
      </c>
      <c r="D1911" s="10">
        <v>4.16</v>
      </c>
    </row>
    <row r="1912" spans="2:4" x14ac:dyDescent="0.25">
      <c r="B1912" s="11">
        <v>41812.5</v>
      </c>
      <c r="C1912" s="10">
        <v>76.44</v>
      </c>
      <c r="D1912" s="10">
        <v>4.6399999999999997</v>
      </c>
    </row>
    <row r="1913" spans="2:4" x14ac:dyDescent="0.25">
      <c r="B1913" s="11">
        <v>41812.541666666664</v>
      </c>
      <c r="C1913" s="10">
        <v>83.95</v>
      </c>
      <c r="D1913" s="10">
        <v>4.8</v>
      </c>
    </row>
    <row r="1914" spans="2:4" x14ac:dyDescent="0.25">
      <c r="B1914" s="11">
        <v>41812.583333333336</v>
      </c>
      <c r="C1914" s="10">
        <v>69.89</v>
      </c>
      <c r="D1914" s="10">
        <v>0.67</v>
      </c>
    </row>
    <row r="1915" spans="2:4" x14ac:dyDescent="0.25">
      <c r="B1915" s="11">
        <v>41812.625</v>
      </c>
      <c r="C1915" s="10">
        <v>81.63</v>
      </c>
      <c r="D1915" s="10">
        <v>7.35</v>
      </c>
    </row>
    <row r="1916" spans="2:4" x14ac:dyDescent="0.25">
      <c r="B1916" s="11">
        <v>41812.666666666664</v>
      </c>
      <c r="C1916" s="10">
        <v>86.35</v>
      </c>
      <c r="D1916" s="10">
        <v>4.7</v>
      </c>
    </row>
    <row r="1917" spans="2:4" x14ac:dyDescent="0.25">
      <c r="B1917" s="11">
        <v>41812.708333333336</v>
      </c>
      <c r="C1917" s="10">
        <v>62.31</v>
      </c>
      <c r="D1917" s="10">
        <v>8.73</v>
      </c>
    </row>
    <row r="1918" spans="2:4" x14ac:dyDescent="0.25">
      <c r="B1918" s="11">
        <v>41812.75</v>
      </c>
      <c r="C1918" s="10">
        <v>61.64</v>
      </c>
      <c r="D1918" s="10">
        <v>0.69</v>
      </c>
    </row>
    <row r="1919" spans="2:4" x14ac:dyDescent="0.25">
      <c r="B1919" s="11">
        <v>41812.791666666664</v>
      </c>
      <c r="C1919" s="10">
        <v>34.5</v>
      </c>
      <c r="D1919" s="10">
        <v>5.5</v>
      </c>
    </row>
    <row r="1920" spans="2:4" x14ac:dyDescent="0.25">
      <c r="B1920" s="11">
        <v>41812.833333333336</v>
      </c>
      <c r="C1920" s="10">
        <v>63.27</v>
      </c>
      <c r="D1920" s="10">
        <v>0.08</v>
      </c>
    </row>
    <row r="1921" spans="2:4" x14ac:dyDescent="0.25">
      <c r="B1921" s="11">
        <v>41812.875</v>
      </c>
      <c r="C1921" s="10">
        <v>9.82</v>
      </c>
      <c r="D1921" s="10">
        <v>7.06</v>
      </c>
    </row>
    <row r="1922" spans="2:4" x14ac:dyDescent="0.25">
      <c r="B1922" s="11">
        <v>41812.916666666664</v>
      </c>
      <c r="C1922" s="10">
        <v>11.19</v>
      </c>
      <c r="D1922" s="10">
        <v>3.42</v>
      </c>
    </row>
    <row r="1923" spans="2:4" x14ac:dyDescent="0.25">
      <c r="B1923" s="11">
        <v>41812.958333333336</v>
      </c>
      <c r="C1923" s="10">
        <v>19.649999999999999</v>
      </c>
      <c r="D1923" s="10">
        <v>9.01</v>
      </c>
    </row>
    <row r="1924" spans="2:4" x14ac:dyDescent="0.25">
      <c r="B1924" s="16">
        <v>41813</v>
      </c>
      <c r="C1924" s="10">
        <v>6.81</v>
      </c>
      <c r="D1924" s="10">
        <v>0.36</v>
      </c>
    </row>
    <row r="1925" spans="2:4" x14ac:dyDescent="0.25">
      <c r="B1925" s="11">
        <v>41813.041666666664</v>
      </c>
      <c r="C1925" s="10">
        <v>77.89</v>
      </c>
      <c r="D1925" s="10">
        <v>0.16</v>
      </c>
    </row>
    <row r="1926" spans="2:4" x14ac:dyDescent="0.25">
      <c r="B1926" s="11">
        <v>41813.083333333336</v>
      </c>
      <c r="C1926" s="10">
        <v>22.77</v>
      </c>
      <c r="D1926" s="10">
        <v>8.52</v>
      </c>
    </row>
    <row r="1927" spans="2:4" x14ac:dyDescent="0.25">
      <c r="B1927" s="11">
        <v>41813.125</v>
      </c>
      <c r="C1927" s="10">
        <v>97.9</v>
      </c>
      <c r="D1927" s="10">
        <v>1.1599999999999999</v>
      </c>
    </row>
    <row r="1928" spans="2:4" x14ac:dyDescent="0.25">
      <c r="B1928" s="11">
        <v>41813.166666666664</v>
      </c>
      <c r="C1928" s="10">
        <v>99</v>
      </c>
      <c r="D1928" s="10">
        <v>9.74</v>
      </c>
    </row>
    <row r="1929" spans="2:4" x14ac:dyDescent="0.25">
      <c r="B1929" s="11">
        <v>41813.208333333336</v>
      </c>
      <c r="C1929" s="10">
        <v>3.11</v>
      </c>
      <c r="D1929" s="10">
        <v>6.96</v>
      </c>
    </row>
    <row r="1930" spans="2:4" x14ac:dyDescent="0.25">
      <c r="B1930" s="11">
        <v>41813.25</v>
      </c>
      <c r="C1930" s="10">
        <v>76.12</v>
      </c>
      <c r="D1930" s="10">
        <v>6.23</v>
      </c>
    </row>
    <row r="1931" spans="2:4" x14ac:dyDescent="0.25">
      <c r="B1931" s="11">
        <v>41813.291666666664</v>
      </c>
      <c r="C1931" s="10">
        <v>50.09</v>
      </c>
      <c r="D1931" s="10">
        <v>8.82</v>
      </c>
    </row>
    <row r="1932" spans="2:4" x14ac:dyDescent="0.25">
      <c r="B1932" s="11">
        <v>41813.333333333336</v>
      </c>
      <c r="C1932" s="10">
        <v>19.809999999999999</v>
      </c>
      <c r="D1932" s="10">
        <v>9.23</v>
      </c>
    </row>
    <row r="1933" spans="2:4" x14ac:dyDescent="0.25">
      <c r="B1933" s="11">
        <v>41813.375</v>
      </c>
      <c r="C1933" s="10">
        <v>17.170000000000002</v>
      </c>
      <c r="D1933" s="10">
        <v>3.63</v>
      </c>
    </row>
    <row r="1934" spans="2:4" x14ac:dyDescent="0.25">
      <c r="B1934" s="11">
        <v>41813.416666666664</v>
      </c>
      <c r="C1934" s="10">
        <v>28.79</v>
      </c>
      <c r="D1934" s="10">
        <v>2.3199999999999998</v>
      </c>
    </row>
    <row r="1935" spans="2:4" x14ac:dyDescent="0.25">
      <c r="B1935" s="11">
        <v>41813.458333333336</v>
      </c>
      <c r="C1935" s="10">
        <v>41.37</v>
      </c>
      <c r="D1935" s="10">
        <v>3.95</v>
      </c>
    </row>
    <row r="1936" spans="2:4" x14ac:dyDescent="0.25">
      <c r="B1936" s="11">
        <v>41813.5</v>
      </c>
      <c r="C1936" s="10">
        <v>72.52</v>
      </c>
      <c r="D1936" s="10">
        <v>2.67</v>
      </c>
    </row>
    <row r="1937" spans="2:4" x14ac:dyDescent="0.25">
      <c r="B1937" s="11">
        <v>41813.541666666664</v>
      </c>
      <c r="C1937" s="10">
        <v>5.86</v>
      </c>
      <c r="D1937" s="10">
        <v>5.82</v>
      </c>
    </row>
    <row r="1938" spans="2:4" x14ac:dyDescent="0.25">
      <c r="B1938" s="11">
        <v>41813.583333333336</v>
      </c>
      <c r="C1938" s="10">
        <v>81.3</v>
      </c>
      <c r="D1938" s="10">
        <v>5.17</v>
      </c>
    </row>
    <row r="1939" spans="2:4" x14ac:dyDescent="0.25">
      <c r="B1939" s="11">
        <v>41813.625</v>
      </c>
      <c r="C1939" s="10">
        <v>53.29</v>
      </c>
      <c r="D1939" s="10">
        <v>9.08</v>
      </c>
    </row>
    <row r="1940" spans="2:4" x14ac:dyDescent="0.25">
      <c r="B1940" s="11">
        <v>41813.666666666664</v>
      </c>
      <c r="C1940" s="10">
        <v>18.3</v>
      </c>
      <c r="D1940" s="10">
        <v>2.78</v>
      </c>
    </row>
    <row r="1941" spans="2:4" x14ac:dyDescent="0.25">
      <c r="B1941" s="11">
        <v>41813.708333333336</v>
      </c>
      <c r="C1941" s="10">
        <v>97.25</v>
      </c>
      <c r="D1941" s="10">
        <v>2.42</v>
      </c>
    </row>
    <row r="1942" spans="2:4" x14ac:dyDescent="0.25">
      <c r="B1942" s="11">
        <v>41813.75</v>
      </c>
      <c r="C1942" s="10">
        <v>43.62</v>
      </c>
      <c r="D1942" s="10">
        <v>1.67</v>
      </c>
    </row>
    <row r="1943" spans="2:4" x14ac:dyDescent="0.25">
      <c r="B1943" s="11">
        <v>41813.791666666664</v>
      </c>
      <c r="C1943" s="10">
        <v>44.13</v>
      </c>
      <c r="D1943" s="10">
        <v>7.3</v>
      </c>
    </row>
    <row r="1944" spans="2:4" x14ac:dyDescent="0.25">
      <c r="B1944" s="11">
        <v>41813.833333333336</v>
      </c>
      <c r="C1944" s="10">
        <v>89.82</v>
      </c>
      <c r="D1944" s="10">
        <v>8.67</v>
      </c>
    </row>
    <row r="1945" spans="2:4" x14ac:dyDescent="0.25">
      <c r="B1945" s="11">
        <v>41813.875</v>
      </c>
      <c r="C1945" s="10">
        <v>40.450000000000003</v>
      </c>
      <c r="D1945" s="10">
        <v>6.89</v>
      </c>
    </row>
    <row r="1946" spans="2:4" x14ac:dyDescent="0.25">
      <c r="B1946" s="11">
        <v>41813.916666666664</v>
      </c>
      <c r="C1946" s="10">
        <v>43.83</v>
      </c>
      <c r="D1946" s="10">
        <v>2.67</v>
      </c>
    </row>
    <row r="1947" spans="2:4" x14ac:dyDescent="0.25">
      <c r="B1947" s="11">
        <v>41813.958333333336</v>
      </c>
      <c r="C1947" s="10">
        <v>76.95</v>
      </c>
      <c r="D1947" s="10">
        <v>2.76</v>
      </c>
    </row>
    <row r="1948" spans="2:4" x14ac:dyDescent="0.25">
      <c r="B1948" s="16">
        <v>41814</v>
      </c>
      <c r="C1948" s="10">
        <v>9.1199999999999992</v>
      </c>
      <c r="D1948" s="10">
        <v>7.22</v>
      </c>
    </row>
    <row r="1949" spans="2:4" x14ac:dyDescent="0.25">
      <c r="B1949" s="11">
        <v>41814.041666666664</v>
      </c>
      <c r="C1949" s="10">
        <v>99.17</v>
      </c>
      <c r="D1949" s="10">
        <v>2.63</v>
      </c>
    </row>
    <row r="1950" spans="2:4" x14ac:dyDescent="0.25">
      <c r="B1950" s="11">
        <v>41814.083333333336</v>
      </c>
      <c r="C1950" s="10">
        <v>74.16</v>
      </c>
      <c r="D1950" s="10">
        <v>6.74</v>
      </c>
    </row>
    <row r="1951" spans="2:4" x14ac:dyDescent="0.25">
      <c r="B1951" s="11">
        <v>41814.125</v>
      </c>
      <c r="C1951" s="10">
        <v>31.84</v>
      </c>
      <c r="D1951" s="10">
        <v>3.25</v>
      </c>
    </row>
    <row r="1952" spans="2:4" x14ac:dyDescent="0.25">
      <c r="B1952" s="11">
        <v>41814.166666666664</v>
      </c>
      <c r="C1952" s="10">
        <v>7.84</v>
      </c>
      <c r="D1952" s="10">
        <v>0.72</v>
      </c>
    </row>
    <row r="1953" spans="2:4" x14ac:dyDescent="0.25">
      <c r="B1953" s="11">
        <v>41814.208333333336</v>
      </c>
      <c r="C1953" s="10">
        <v>39.229999999999997</v>
      </c>
      <c r="D1953" s="10">
        <v>7.45</v>
      </c>
    </row>
    <row r="1954" spans="2:4" x14ac:dyDescent="0.25">
      <c r="B1954" s="11">
        <v>41814.25</v>
      </c>
      <c r="C1954" s="10">
        <v>72.5</v>
      </c>
      <c r="D1954" s="10">
        <v>3.69</v>
      </c>
    </row>
    <row r="1955" spans="2:4" x14ac:dyDescent="0.25">
      <c r="B1955" s="11">
        <v>41814.291666666664</v>
      </c>
      <c r="C1955" s="10">
        <v>31.04</v>
      </c>
      <c r="D1955" s="10">
        <v>3.9</v>
      </c>
    </row>
    <row r="1956" spans="2:4" x14ac:dyDescent="0.25">
      <c r="B1956" s="11">
        <v>41814.333333333336</v>
      </c>
      <c r="C1956" s="10">
        <v>87.57</v>
      </c>
      <c r="D1956" s="10">
        <v>3.35</v>
      </c>
    </row>
    <row r="1957" spans="2:4" x14ac:dyDescent="0.25">
      <c r="B1957" s="11">
        <v>41814.375</v>
      </c>
      <c r="C1957" s="10">
        <v>9.17</v>
      </c>
      <c r="D1957" s="10">
        <v>4.6100000000000003</v>
      </c>
    </row>
    <row r="1958" spans="2:4" x14ac:dyDescent="0.25">
      <c r="B1958" s="11">
        <v>41814.416666666664</v>
      </c>
      <c r="C1958" s="10">
        <v>39.85</v>
      </c>
      <c r="D1958" s="10">
        <v>4.25</v>
      </c>
    </row>
    <row r="1959" spans="2:4" x14ac:dyDescent="0.25">
      <c r="B1959" s="11">
        <v>41814.458333333336</v>
      </c>
      <c r="C1959" s="10">
        <v>24.03</v>
      </c>
      <c r="D1959" s="10">
        <v>2.91</v>
      </c>
    </row>
    <row r="1960" spans="2:4" x14ac:dyDescent="0.25">
      <c r="B1960" s="11">
        <v>41814.5</v>
      </c>
      <c r="C1960" s="10">
        <v>60.41</v>
      </c>
      <c r="D1960" s="10">
        <v>2.23</v>
      </c>
    </row>
    <row r="1961" spans="2:4" x14ac:dyDescent="0.25">
      <c r="B1961" s="11">
        <v>41814.541666666664</v>
      </c>
      <c r="C1961" s="10">
        <v>50.2</v>
      </c>
      <c r="D1961" s="10">
        <v>0.93</v>
      </c>
    </row>
    <row r="1962" spans="2:4" x14ac:dyDescent="0.25">
      <c r="B1962" s="11">
        <v>41814.583333333336</v>
      </c>
      <c r="C1962" s="10">
        <v>42.72</v>
      </c>
      <c r="D1962" s="10">
        <v>8.2899999999999991</v>
      </c>
    </row>
    <row r="1963" spans="2:4" x14ac:dyDescent="0.25">
      <c r="B1963" s="11">
        <v>41814.625</v>
      </c>
      <c r="C1963" s="10">
        <v>24.15</v>
      </c>
      <c r="D1963" s="10">
        <v>7.63</v>
      </c>
    </row>
    <row r="1964" spans="2:4" x14ac:dyDescent="0.25">
      <c r="B1964" s="11">
        <v>41814.666666666664</v>
      </c>
      <c r="C1964" s="10">
        <v>2.0299999999999998</v>
      </c>
      <c r="D1964" s="10">
        <v>3.4</v>
      </c>
    </row>
    <row r="1965" spans="2:4" x14ac:dyDescent="0.25">
      <c r="B1965" s="11">
        <v>41814.708333333336</v>
      </c>
      <c r="C1965" s="10">
        <v>12.72</v>
      </c>
      <c r="D1965" s="10">
        <v>9.94</v>
      </c>
    </row>
    <row r="1966" spans="2:4" x14ac:dyDescent="0.25">
      <c r="B1966" s="11">
        <v>41814.75</v>
      </c>
      <c r="C1966" s="10">
        <v>91.53</v>
      </c>
      <c r="D1966" s="10">
        <v>8.57</v>
      </c>
    </row>
    <row r="1967" spans="2:4" x14ac:dyDescent="0.25">
      <c r="B1967" s="11">
        <v>41814.791666666664</v>
      </c>
      <c r="C1967" s="10">
        <v>8.7200000000000006</v>
      </c>
      <c r="D1967" s="10">
        <v>1.96</v>
      </c>
    </row>
    <row r="1968" spans="2:4" x14ac:dyDescent="0.25">
      <c r="B1968" s="11">
        <v>41814.833333333336</v>
      </c>
      <c r="C1968" s="10">
        <v>21.32</v>
      </c>
      <c r="D1968" s="10">
        <v>6.69</v>
      </c>
    </row>
    <row r="1969" spans="2:4" x14ac:dyDescent="0.25">
      <c r="B1969" s="11">
        <v>41814.875</v>
      </c>
      <c r="C1969" s="10">
        <v>11.63</v>
      </c>
      <c r="D1969" s="10">
        <v>6.34</v>
      </c>
    </row>
    <row r="1970" spans="2:4" x14ac:dyDescent="0.25">
      <c r="B1970" s="11">
        <v>41814.916666666664</v>
      </c>
      <c r="C1970" s="10">
        <v>22.46</v>
      </c>
      <c r="D1970" s="10">
        <v>0.47</v>
      </c>
    </row>
    <row r="1971" spans="2:4" x14ac:dyDescent="0.25">
      <c r="B1971" s="11">
        <v>41814.958333333336</v>
      </c>
      <c r="C1971" s="10">
        <v>60.96</v>
      </c>
      <c r="D1971" s="10">
        <v>8.34</v>
      </c>
    </row>
    <row r="1972" spans="2:4" x14ac:dyDescent="0.25">
      <c r="B1972" s="16">
        <v>41815</v>
      </c>
      <c r="C1972" s="10">
        <v>6.13</v>
      </c>
      <c r="D1972" s="10">
        <v>5.99</v>
      </c>
    </row>
    <row r="1973" spans="2:4" x14ac:dyDescent="0.25">
      <c r="B1973" s="11">
        <v>41815.041666666664</v>
      </c>
      <c r="C1973" s="10">
        <v>24.97</v>
      </c>
      <c r="D1973" s="10">
        <v>4.3</v>
      </c>
    </row>
    <row r="1974" spans="2:4" x14ac:dyDescent="0.25">
      <c r="B1974" s="11">
        <v>41815.083333333336</v>
      </c>
      <c r="C1974" s="10">
        <v>94.83</v>
      </c>
      <c r="D1974" s="10">
        <v>2.61</v>
      </c>
    </row>
    <row r="1975" spans="2:4" x14ac:dyDescent="0.25">
      <c r="B1975" s="11">
        <v>41815.125</v>
      </c>
      <c r="C1975" s="10">
        <v>22.97</v>
      </c>
      <c r="D1975" s="10">
        <v>4.8899999999999997</v>
      </c>
    </row>
    <row r="1976" spans="2:4" x14ac:dyDescent="0.25">
      <c r="B1976" s="11">
        <v>41815.166666666664</v>
      </c>
      <c r="C1976" s="10">
        <v>74.55</v>
      </c>
      <c r="D1976" s="10">
        <v>7.94</v>
      </c>
    </row>
    <row r="1977" spans="2:4" x14ac:dyDescent="0.25">
      <c r="B1977" s="11">
        <v>41815.208333333336</v>
      </c>
      <c r="C1977" s="10">
        <v>30.67</v>
      </c>
      <c r="D1977" s="10">
        <v>4.0999999999999996</v>
      </c>
    </row>
    <row r="1978" spans="2:4" x14ac:dyDescent="0.25">
      <c r="B1978" s="11">
        <v>41815.25</v>
      </c>
      <c r="C1978" s="10">
        <v>99.52</v>
      </c>
      <c r="D1978" s="10">
        <v>7.41</v>
      </c>
    </row>
    <row r="1979" spans="2:4" x14ac:dyDescent="0.25">
      <c r="B1979" s="11">
        <v>41815.291666666664</v>
      </c>
      <c r="C1979" s="10">
        <v>74.64</v>
      </c>
      <c r="D1979" s="10">
        <v>4.5599999999999996</v>
      </c>
    </row>
    <row r="1980" spans="2:4" x14ac:dyDescent="0.25">
      <c r="B1980" s="11">
        <v>41815.333333333336</v>
      </c>
      <c r="C1980" s="10">
        <v>33.65</v>
      </c>
      <c r="D1980" s="10">
        <v>7.49</v>
      </c>
    </row>
    <row r="1981" spans="2:4" x14ac:dyDescent="0.25">
      <c r="B1981" s="11">
        <v>41815.375</v>
      </c>
      <c r="C1981" s="10">
        <v>3.9</v>
      </c>
      <c r="D1981" s="10">
        <v>5.93</v>
      </c>
    </row>
    <row r="1982" spans="2:4" x14ac:dyDescent="0.25">
      <c r="B1982" s="11">
        <v>41815.416666666664</v>
      </c>
      <c r="C1982" s="10">
        <v>90.39</v>
      </c>
      <c r="D1982" s="10">
        <v>0.19</v>
      </c>
    </row>
    <row r="1983" spans="2:4" x14ac:dyDescent="0.25">
      <c r="B1983" s="11">
        <v>41815.458333333336</v>
      </c>
      <c r="C1983" s="10">
        <v>97.56</v>
      </c>
      <c r="D1983" s="10">
        <v>5.05</v>
      </c>
    </row>
    <row r="1984" spans="2:4" x14ac:dyDescent="0.25">
      <c r="B1984" s="11">
        <v>41815.5</v>
      </c>
      <c r="C1984" s="10">
        <v>46.88</v>
      </c>
      <c r="D1984" s="10">
        <v>1.63</v>
      </c>
    </row>
    <row r="1985" spans="2:4" x14ac:dyDescent="0.25">
      <c r="B1985" s="11">
        <v>41815.541666666664</v>
      </c>
      <c r="C1985" s="10">
        <v>88.06</v>
      </c>
      <c r="D1985" s="10">
        <v>9.11</v>
      </c>
    </row>
    <row r="1986" spans="2:4" x14ac:dyDescent="0.25">
      <c r="B1986" s="11">
        <v>41815.583333333336</v>
      </c>
      <c r="C1986" s="10">
        <v>11.84</v>
      </c>
      <c r="D1986" s="10">
        <v>0</v>
      </c>
    </row>
    <row r="1987" spans="2:4" x14ac:dyDescent="0.25">
      <c r="B1987" s="11">
        <v>41815.625</v>
      </c>
      <c r="C1987" s="10">
        <v>4.95</v>
      </c>
      <c r="D1987" s="10">
        <v>8.68</v>
      </c>
    </row>
    <row r="1988" spans="2:4" x14ac:dyDescent="0.25">
      <c r="B1988" s="11">
        <v>41815.666666666664</v>
      </c>
      <c r="C1988" s="10">
        <v>31.69</v>
      </c>
      <c r="D1988" s="10">
        <v>9.5500000000000007</v>
      </c>
    </row>
    <row r="1989" spans="2:4" x14ac:dyDescent="0.25">
      <c r="B1989" s="11">
        <v>41815.708333333336</v>
      </c>
      <c r="C1989" s="10">
        <v>42.05</v>
      </c>
      <c r="D1989" s="10">
        <v>9.01</v>
      </c>
    </row>
    <row r="1990" spans="2:4" x14ac:dyDescent="0.25">
      <c r="B1990" s="11">
        <v>41815.75</v>
      </c>
      <c r="C1990" s="10">
        <v>63.13</v>
      </c>
      <c r="D1990" s="10">
        <v>5.0999999999999996</v>
      </c>
    </row>
    <row r="1991" spans="2:4" x14ac:dyDescent="0.25">
      <c r="B1991" s="11">
        <v>41815.791666666664</v>
      </c>
      <c r="C1991" s="10">
        <v>42.44</v>
      </c>
      <c r="D1991" s="10">
        <v>2.2200000000000002</v>
      </c>
    </row>
    <row r="1992" spans="2:4" x14ac:dyDescent="0.25">
      <c r="B1992" s="11">
        <v>41815.833333333336</v>
      </c>
      <c r="C1992" s="10">
        <v>96.22</v>
      </c>
      <c r="D1992" s="10">
        <v>7.27</v>
      </c>
    </row>
    <row r="1993" spans="2:4" x14ac:dyDescent="0.25">
      <c r="B1993" s="11">
        <v>41815.875</v>
      </c>
      <c r="C1993" s="10">
        <v>64.87</v>
      </c>
      <c r="D1993" s="10">
        <v>7.23</v>
      </c>
    </row>
    <row r="1994" spans="2:4" x14ac:dyDescent="0.25">
      <c r="B1994" s="11">
        <v>41815.916666666664</v>
      </c>
      <c r="C1994" s="10">
        <v>29.92</v>
      </c>
      <c r="D1994" s="10">
        <v>5.08</v>
      </c>
    </row>
    <row r="1995" spans="2:4" x14ac:dyDescent="0.25">
      <c r="B1995" s="11">
        <v>41815.958333333336</v>
      </c>
      <c r="C1995" s="10">
        <v>87.04</v>
      </c>
      <c r="D1995" s="10">
        <v>8.51</v>
      </c>
    </row>
    <row r="1996" spans="2:4" x14ac:dyDescent="0.25">
      <c r="B1996" s="16">
        <v>41816</v>
      </c>
      <c r="C1996" s="10">
        <v>44.74</v>
      </c>
      <c r="D1996" s="10">
        <v>2.37</v>
      </c>
    </row>
    <row r="1997" spans="2:4" x14ac:dyDescent="0.25">
      <c r="B1997" s="11">
        <v>41816.041666666664</v>
      </c>
      <c r="C1997" s="10">
        <v>56.16</v>
      </c>
      <c r="D1997" s="10">
        <v>6.2</v>
      </c>
    </row>
    <row r="1998" spans="2:4" x14ac:dyDescent="0.25">
      <c r="B1998" s="11">
        <v>41816.083333333336</v>
      </c>
      <c r="C1998" s="10">
        <v>23.99</v>
      </c>
      <c r="D1998" s="10">
        <v>6.28</v>
      </c>
    </row>
    <row r="1999" spans="2:4" x14ac:dyDescent="0.25">
      <c r="B1999" s="11">
        <v>41816.125</v>
      </c>
      <c r="C1999" s="10">
        <v>12.19</v>
      </c>
      <c r="D1999" s="10">
        <v>0.77</v>
      </c>
    </row>
    <row r="2000" spans="2:4" x14ac:dyDescent="0.25">
      <c r="B2000" s="11">
        <v>41816.166666666664</v>
      </c>
      <c r="C2000" s="10">
        <v>96.37</v>
      </c>
      <c r="D2000" s="10">
        <v>6.18</v>
      </c>
    </row>
    <row r="2001" spans="2:4" x14ac:dyDescent="0.25">
      <c r="B2001" s="11">
        <v>41816.208333333336</v>
      </c>
      <c r="C2001" s="10">
        <v>8.9600000000000009</v>
      </c>
      <c r="D2001" s="10">
        <v>5.04</v>
      </c>
    </row>
    <row r="2002" spans="2:4" x14ac:dyDescent="0.25">
      <c r="B2002" s="11">
        <v>41816.25</v>
      </c>
      <c r="C2002" s="10">
        <v>19.72</v>
      </c>
      <c r="D2002" s="10">
        <v>1.82</v>
      </c>
    </row>
    <row r="2003" spans="2:4" x14ac:dyDescent="0.25">
      <c r="B2003" s="11">
        <v>41816.291666666664</v>
      </c>
      <c r="C2003" s="10">
        <v>0.12</v>
      </c>
      <c r="D2003" s="10">
        <v>4.9000000000000004</v>
      </c>
    </row>
    <row r="2004" spans="2:4" x14ac:dyDescent="0.25">
      <c r="B2004" s="11">
        <v>41816.333333333336</v>
      </c>
      <c r="C2004" s="10">
        <v>44.37</v>
      </c>
      <c r="D2004" s="10">
        <v>6.12</v>
      </c>
    </row>
    <row r="2005" spans="2:4" x14ac:dyDescent="0.25">
      <c r="B2005" s="11">
        <v>41816.375</v>
      </c>
      <c r="C2005" s="10">
        <v>99.56</v>
      </c>
      <c r="D2005" s="10">
        <v>8.85</v>
      </c>
    </row>
    <row r="2006" spans="2:4" x14ac:dyDescent="0.25">
      <c r="B2006" s="11">
        <v>41816.416666666664</v>
      </c>
      <c r="C2006" s="10">
        <v>43.97</v>
      </c>
      <c r="D2006" s="10">
        <v>7.64</v>
      </c>
    </row>
    <row r="2007" spans="2:4" x14ac:dyDescent="0.25">
      <c r="B2007" s="11">
        <v>41816.458333333336</v>
      </c>
      <c r="C2007" s="10">
        <v>54.24</v>
      </c>
      <c r="D2007" s="10">
        <v>2.5099999999999998</v>
      </c>
    </row>
    <row r="2008" spans="2:4" x14ac:dyDescent="0.25">
      <c r="B2008" s="11">
        <v>41816.5</v>
      </c>
      <c r="C2008" s="10">
        <v>47.53</v>
      </c>
      <c r="D2008" s="10">
        <v>9.94</v>
      </c>
    </row>
    <row r="2009" spans="2:4" x14ac:dyDescent="0.25">
      <c r="B2009" s="11">
        <v>41816.541666666664</v>
      </c>
      <c r="C2009" s="10">
        <v>49.56</v>
      </c>
      <c r="D2009" s="10">
        <v>7</v>
      </c>
    </row>
    <row r="2010" spans="2:4" x14ac:dyDescent="0.25">
      <c r="B2010" s="11">
        <v>41816.583333333336</v>
      </c>
      <c r="C2010" s="10">
        <v>37.79</v>
      </c>
      <c r="D2010" s="10">
        <v>9.7799999999999994</v>
      </c>
    </row>
    <row r="2011" spans="2:4" x14ac:dyDescent="0.25">
      <c r="B2011" s="11">
        <v>41816.625</v>
      </c>
      <c r="C2011" s="10">
        <v>39.19</v>
      </c>
      <c r="D2011" s="10">
        <v>5.28</v>
      </c>
    </row>
    <row r="2012" spans="2:4" x14ac:dyDescent="0.25">
      <c r="B2012" s="11">
        <v>41816.666666666664</v>
      </c>
      <c r="C2012" s="10">
        <v>81.39</v>
      </c>
      <c r="D2012" s="10">
        <v>3.84</v>
      </c>
    </row>
    <row r="2013" spans="2:4" x14ac:dyDescent="0.25">
      <c r="B2013" s="11">
        <v>41816.708333333336</v>
      </c>
      <c r="C2013" s="10">
        <v>46.45</v>
      </c>
      <c r="D2013" s="10">
        <v>1.7</v>
      </c>
    </row>
    <row r="2014" spans="2:4" x14ac:dyDescent="0.25">
      <c r="B2014" s="11">
        <v>41816.75</v>
      </c>
      <c r="C2014" s="10">
        <v>95.43</v>
      </c>
      <c r="D2014" s="10">
        <v>1.61</v>
      </c>
    </row>
    <row r="2015" spans="2:4" x14ac:dyDescent="0.25">
      <c r="B2015" s="11">
        <v>41816.791666666664</v>
      </c>
      <c r="C2015" s="10">
        <v>53.48</v>
      </c>
      <c r="D2015" s="10">
        <v>0.3</v>
      </c>
    </row>
    <row r="2016" spans="2:4" x14ac:dyDescent="0.25">
      <c r="B2016" s="11">
        <v>41816.833333333336</v>
      </c>
      <c r="C2016" s="10">
        <v>95.92</v>
      </c>
      <c r="D2016" s="10">
        <v>6.18</v>
      </c>
    </row>
    <row r="2017" spans="2:4" x14ac:dyDescent="0.25">
      <c r="B2017" s="11">
        <v>41816.875</v>
      </c>
      <c r="C2017" s="10">
        <v>21.56</v>
      </c>
      <c r="D2017" s="10">
        <v>5.49</v>
      </c>
    </row>
    <row r="2018" spans="2:4" x14ac:dyDescent="0.25">
      <c r="B2018" s="11">
        <v>41816.916666666664</v>
      </c>
      <c r="C2018" s="10">
        <v>82.55</v>
      </c>
      <c r="D2018" s="10">
        <v>8.98</v>
      </c>
    </row>
    <row r="2019" spans="2:4" x14ac:dyDescent="0.25">
      <c r="B2019" s="11">
        <v>41816.958333333336</v>
      </c>
      <c r="C2019" s="10">
        <v>27.36</v>
      </c>
      <c r="D2019" s="10">
        <v>3.94</v>
      </c>
    </row>
    <row r="2020" spans="2:4" x14ac:dyDescent="0.25">
      <c r="B2020" s="16">
        <v>41817</v>
      </c>
      <c r="C2020" s="10">
        <v>0.87</v>
      </c>
      <c r="D2020" s="10">
        <v>4.28</v>
      </c>
    </row>
    <row r="2021" spans="2:4" x14ac:dyDescent="0.25">
      <c r="B2021" s="11">
        <v>41817.041666666664</v>
      </c>
      <c r="C2021" s="10">
        <v>51.23</v>
      </c>
      <c r="D2021" s="10">
        <v>4.79</v>
      </c>
    </row>
    <row r="2022" spans="2:4" x14ac:dyDescent="0.25">
      <c r="B2022" s="11">
        <v>41817.083333333336</v>
      </c>
      <c r="C2022" s="10">
        <v>34.69</v>
      </c>
      <c r="D2022" s="10">
        <v>3.24</v>
      </c>
    </row>
    <row r="2023" spans="2:4" x14ac:dyDescent="0.25">
      <c r="B2023" s="11">
        <v>41817.125</v>
      </c>
      <c r="C2023" s="10">
        <v>9.02</v>
      </c>
      <c r="D2023" s="10">
        <v>8.43</v>
      </c>
    </row>
    <row r="2024" spans="2:4" x14ac:dyDescent="0.25">
      <c r="B2024" s="11">
        <v>41817.166666666664</v>
      </c>
      <c r="C2024" s="10">
        <v>10.37</v>
      </c>
      <c r="D2024" s="10">
        <v>3.65</v>
      </c>
    </row>
    <row r="2025" spans="2:4" x14ac:dyDescent="0.25">
      <c r="B2025" s="11">
        <v>41817.208333333336</v>
      </c>
      <c r="C2025" s="10">
        <v>64.67</v>
      </c>
      <c r="D2025" s="10">
        <v>1.58</v>
      </c>
    </row>
    <row r="2026" spans="2:4" x14ac:dyDescent="0.25">
      <c r="B2026" s="11">
        <v>41817.25</v>
      </c>
      <c r="C2026" s="10">
        <v>29.76</v>
      </c>
      <c r="D2026" s="10">
        <v>6.26</v>
      </c>
    </row>
    <row r="2027" spans="2:4" x14ac:dyDescent="0.25">
      <c r="B2027" s="11">
        <v>41817.291666666664</v>
      </c>
      <c r="C2027" s="10">
        <v>10.16</v>
      </c>
      <c r="D2027" s="10">
        <v>6.08</v>
      </c>
    </row>
    <row r="2028" spans="2:4" x14ac:dyDescent="0.25">
      <c r="B2028" s="11">
        <v>41817.333333333336</v>
      </c>
      <c r="C2028" s="10">
        <v>48.44</v>
      </c>
      <c r="D2028" s="10">
        <v>4.9000000000000004</v>
      </c>
    </row>
    <row r="2029" spans="2:4" x14ac:dyDescent="0.25">
      <c r="B2029" s="11">
        <v>41817.375</v>
      </c>
      <c r="C2029" s="10">
        <v>82.86</v>
      </c>
      <c r="D2029" s="10">
        <v>7.47</v>
      </c>
    </row>
    <row r="2030" spans="2:4" x14ac:dyDescent="0.25">
      <c r="B2030" s="11">
        <v>41817.416666666664</v>
      </c>
      <c r="C2030" s="10">
        <v>43.37</v>
      </c>
      <c r="D2030" s="10">
        <v>6.96</v>
      </c>
    </row>
    <row r="2031" spans="2:4" x14ac:dyDescent="0.25">
      <c r="B2031" s="11">
        <v>41817.458333333336</v>
      </c>
      <c r="C2031" s="10">
        <v>98.1</v>
      </c>
      <c r="D2031" s="10">
        <v>2.85</v>
      </c>
    </row>
    <row r="2032" spans="2:4" x14ac:dyDescent="0.25">
      <c r="B2032" s="11">
        <v>41817.5</v>
      </c>
      <c r="C2032" s="10">
        <v>20.16</v>
      </c>
      <c r="D2032" s="10">
        <v>6.73</v>
      </c>
    </row>
    <row r="2033" spans="2:4" x14ac:dyDescent="0.25">
      <c r="B2033" s="11">
        <v>41817.541666666664</v>
      </c>
      <c r="C2033" s="10">
        <v>49.69</v>
      </c>
      <c r="D2033" s="10">
        <v>7.94</v>
      </c>
    </row>
    <row r="2034" spans="2:4" x14ac:dyDescent="0.25">
      <c r="B2034" s="11">
        <v>41817.583333333336</v>
      </c>
      <c r="C2034" s="10">
        <v>50.58</v>
      </c>
      <c r="D2034" s="10">
        <v>7.21</v>
      </c>
    </row>
    <row r="2035" spans="2:4" x14ac:dyDescent="0.25">
      <c r="B2035" s="11">
        <v>41817.625</v>
      </c>
      <c r="C2035" s="10">
        <v>60.23</v>
      </c>
      <c r="D2035" s="10">
        <v>3.63</v>
      </c>
    </row>
    <row r="2036" spans="2:4" x14ac:dyDescent="0.25">
      <c r="B2036" s="11">
        <v>41817.666666666664</v>
      </c>
      <c r="C2036" s="10">
        <v>12.53</v>
      </c>
      <c r="D2036" s="10">
        <v>5.32</v>
      </c>
    </row>
    <row r="2037" spans="2:4" x14ac:dyDescent="0.25">
      <c r="B2037" s="11">
        <v>41817.708333333336</v>
      </c>
      <c r="C2037" s="10">
        <v>25.9</v>
      </c>
      <c r="D2037" s="10">
        <v>0.85</v>
      </c>
    </row>
    <row r="2038" spans="2:4" x14ac:dyDescent="0.25">
      <c r="B2038" s="11">
        <v>41817.75</v>
      </c>
      <c r="C2038" s="10">
        <v>29.6</v>
      </c>
      <c r="D2038" s="10">
        <v>5.68</v>
      </c>
    </row>
    <row r="2039" spans="2:4" x14ac:dyDescent="0.25">
      <c r="B2039" s="11">
        <v>41817.791666666664</v>
      </c>
      <c r="C2039" s="10">
        <v>41.74</v>
      </c>
      <c r="D2039" s="10">
        <v>4.43</v>
      </c>
    </row>
    <row r="2040" spans="2:4" x14ac:dyDescent="0.25">
      <c r="B2040" s="11">
        <v>41817.833333333336</v>
      </c>
      <c r="C2040" s="10">
        <v>4.17</v>
      </c>
      <c r="D2040" s="10">
        <v>2.6</v>
      </c>
    </row>
    <row r="2041" spans="2:4" x14ac:dyDescent="0.25">
      <c r="B2041" s="11">
        <v>41817.875</v>
      </c>
      <c r="C2041" s="10">
        <v>60.73</v>
      </c>
      <c r="D2041" s="10">
        <v>3.08</v>
      </c>
    </row>
    <row r="2042" spans="2:4" x14ac:dyDescent="0.25">
      <c r="B2042" s="11">
        <v>41817.916666666664</v>
      </c>
      <c r="C2042" s="10">
        <v>73.849999999999994</v>
      </c>
      <c r="D2042" s="10">
        <v>7.05</v>
      </c>
    </row>
    <row r="2043" spans="2:4" x14ac:dyDescent="0.25">
      <c r="B2043" s="11">
        <v>41817.958333333336</v>
      </c>
      <c r="C2043" s="10">
        <v>84.09</v>
      </c>
      <c r="D2043" s="10">
        <v>4.1399999999999997</v>
      </c>
    </row>
    <row r="2044" spans="2:4" x14ac:dyDescent="0.25">
      <c r="B2044" s="16">
        <v>41818</v>
      </c>
      <c r="C2044" s="10">
        <v>97.1</v>
      </c>
      <c r="D2044" s="10">
        <v>5.12</v>
      </c>
    </row>
    <row r="2045" spans="2:4" x14ac:dyDescent="0.25">
      <c r="B2045" s="11">
        <v>41818.041666666664</v>
      </c>
      <c r="C2045" s="10">
        <v>98.94</v>
      </c>
      <c r="D2045" s="10">
        <v>6.33</v>
      </c>
    </row>
    <row r="2046" spans="2:4" x14ac:dyDescent="0.25">
      <c r="B2046" s="11">
        <v>41818.083333333336</v>
      </c>
      <c r="C2046" s="10">
        <v>11.66</v>
      </c>
      <c r="D2046" s="10">
        <v>2.78</v>
      </c>
    </row>
    <row r="2047" spans="2:4" x14ac:dyDescent="0.25">
      <c r="B2047" s="11">
        <v>41818.125</v>
      </c>
      <c r="C2047" s="10">
        <v>34.43</v>
      </c>
      <c r="D2047" s="10">
        <v>9.09</v>
      </c>
    </row>
    <row r="2048" spans="2:4" x14ac:dyDescent="0.25">
      <c r="B2048" s="11">
        <v>41818.166666666664</v>
      </c>
      <c r="C2048" s="10">
        <v>96.5</v>
      </c>
      <c r="D2048" s="10">
        <v>8.01</v>
      </c>
    </row>
    <row r="2049" spans="2:4" x14ac:dyDescent="0.25">
      <c r="B2049" s="11">
        <v>41818.208333333336</v>
      </c>
      <c r="C2049" s="10">
        <v>90.29</v>
      </c>
      <c r="D2049" s="10">
        <v>0.86</v>
      </c>
    </row>
    <row r="2050" spans="2:4" x14ac:dyDescent="0.25">
      <c r="B2050" s="11">
        <v>41818.25</v>
      </c>
      <c r="C2050" s="10">
        <v>69.39</v>
      </c>
      <c r="D2050" s="10">
        <v>7.63</v>
      </c>
    </row>
    <row r="2051" spans="2:4" x14ac:dyDescent="0.25">
      <c r="B2051" s="11">
        <v>41818.291666666664</v>
      </c>
      <c r="C2051" s="10">
        <v>5.78</v>
      </c>
      <c r="D2051" s="10">
        <v>2.19</v>
      </c>
    </row>
    <row r="2052" spans="2:4" x14ac:dyDescent="0.25">
      <c r="B2052" s="11">
        <v>41818.333333333336</v>
      </c>
      <c r="C2052" s="10">
        <v>19.62</v>
      </c>
      <c r="D2052" s="10">
        <v>3.13</v>
      </c>
    </row>
    <row r="2053" spans="2:4" x14ac:dyDescent="0.25">
      <c r="B2053" s="11">
        <v>41818.375</v>
      </c>
      <c r="C2053" s="10">
        <v>56.75</v>
      </c>
      <c r="D2053" s="10">
        <v>8.84</v>
      </c>
    </row>
    <row r="2054" spans="2:4" x14ac:dyDescent="0.25">
      <c r="B2054" s="11">
        <v>41818.416666666664</v>
      </c>
      <c r="C2054" s="10">
        <v>10.96</v>
      </c>
      <c r="D2054" s="10">
        <v>0.97</v>
      </c>
    </row>
    <row r="2055" spans="2:4" x14ac:dyDescent="0.25">
      <c r="B2055" s="11">
        <v>41818.458333333336</v>
      </c>
      <c r="C2055" s="10">
        <v>26.12</v>
      </c>
      <c r="D2055" s="10">
        <v>9.7100000000000009</v>
      </c>
    </row>
    <row r="2056" spans="2:4" x14ac:dyDescent="0.25">
      <c r="B2056" s="11">
        <v>41818.5</v>
      </c>
      <c r="C2056" s="10">
        <v>59.09</v>
      </c>
      <c r="D2056" s="10">
        <v>7.06</v>
      </c>
    </row>
    <row r="2057" spans="2:4" x14ac:dyDescent="0.25">
      <c r="B2057" s="11">
        <v>41818.541666666664</v>
      </c>
      <c r="C2057" s="10">
        <v>96.14</v>
      </c>
      <c r="D2057" s="10">
        <v>7.0000000000000007E-2</v>
      </c>
    </row>
    <row r="2058" spans="2:4" x14ac:dyDescent="0.25">
      <c r="B2058" s="11">
        <v>41818.583333333336</v>
      </c>
      <c r="C2058" s="10">
        <v>72.510000000000005</v>
      </c>
      <c r="D2058" s="10">
        <v>0.73</v>
      </c>
    </row>
    <row r="2059" spans="2:4" x14ac:dyDescent="0.25">
      <c r="B2059" s="11">
        <v>41818.625</v>
      </c>
      <c r="C2059" s="10">
        <v>62.75</v>
      </c>
      <c r="D2059" s="10">
        <v>4.18</v>
      </c>
    </row>
    <row r="2060" spans="2:4" x14ac:dyDescent="0.25">
      <c r="B2060" s="11">
        <v>41818.666666666664</v>
      </c>
      <c r="C2060" s="10">
        <v>14.93</v>
      </c>
      <c r="D2060" s="10">
        <v>1.17</v>
      </c>
    </row>
    <row r="2061" spans="2:4" x14ac:dyDescent="0.25">
      <c r="B2061" s="11">
        <v>41818.708333333336</v>
      </c>
      <c r="C2061" s="10">
        <v>87.75</v>
      </c>
      <c r="D2061" s="10">
        <v>6.04</v>
      </c>
    </row>
    <row r="2062" spans="2:4" x14ac:dyDescent="0.25">
      <c r="B2062" s="11">
        <v>41818.75</v>
      </c>
      <c r="C2062" s="10">
        <v>36.53</v>
      </c>
      <c r="D2062" s="10">
        <v>0.97</v>
      </c>
    </row>
    <row r="2063" spans="2:4" x14ac:dyDescent="0.25">
      <c r="B2063" s="11">
        <v>41818.791666666664</v>
      </c>
      <c r="C2063" s="10">
        <v>90.35</v>
      </c>
      <c r="D2063" s="10">
        <v>6.14</v>
      </c>
    </row>
    <row r="2064" spans="2:4" x14ac:dyDescent="0.25">
      <c r="B2064" s="11">
        <v>41818.833333333336</v>
      </c>
      <c r="C2064" s="10">
        <v>70.41</v>
      </c>
      <c r="D2064" s="10">
        <v>6.46</v>
      </c>
    </row>
    <row r="2065" spans="2:4" x14ac:dyDescent="0.25">
      <c r="B2065" s="11">
        <v>41818.875</v>
      </c>
      <c r="C2065" s="10">
        <v>85.93</v>
      </c>
      <c r="D2065" s="10">
        <v>2.94</v>
      </c>
    </row>
    <row r="2066" spans="2:4" x14ac:dyDescent="0.25">
      <c r="B2066" s="11">
        <v>41818.916666666664</v>
      </c>
      <c r="C2066" s="10">
        <v>34.26</v>
      </c>
      <c r="D2066" s="10">
        <v>0.95</v>
      </c>
    </row>
    <row r="2067" spans="2:4" x14ac:dyDescent="0.25">
      <c r="B2067" s="11">
        <v>41818.958333333336</v>
      </c>
      <c r="C2067" s="10">
        <v>89.19</v>
      </c>
      <c r="D2067" s="10">
        <v>3.03</v>
      </c>
    </row>
    <row r="2068" spans="2:4" x14ac:dyDescent="0.25">
      <c r="B2068" s="16">
        <v>41819</v>
      </c>
      <c r="C2068" s="10">
        <v>34.61</v>
      </c>
      <c r="D2068" s="10">
        <v>5.76</v>
      </c>
    </row>
    <row r="2069" spans="2:4" x14ac:dyDescent="0.25">
      <c r="B2069" s="11">
        <v>41819.041666666664</v>
      </c>
      <c r="C2069" s="10">
        <v>92.71</v>
      </c>
      <c r="D2069" s="10">
        <v>3.44</v>
      </c>
    </row>
    <row r="2070" spans="2:4" x14ac:dyDescent="0.25">
      <c r="B2070" s="11">
        <v>41819.083333333336</v>
      </c>
      <c r="C2070" s="10">
        <v>73.14</v>
      </c>
      <c r="D2070" s="10">
        <v>3.9</v>
      </c>
    </row>
    <row r="2071" spans="2:4" x14ac:dyDescent="0.25">
      <c r="B2071" s="11">
        <v>41819.125</v>
      </c>
      <c r="C2071" s="10">
        <v>18.45</v>
      </c>
      <c r="D2071" s="10">
        <v>2.34</v>
      </c>
    </row>
    <row r="2072" spans="2:4" x14ac:dyDescent="0.25">
      <c r="B2072" s="11">
        <v>41819.166666666664</v>
      </c>
      <c r="C2072" s="10">
        <v>89.91</v>
      </c>
      <c r="D2072" s="10">
        <v>6.28</v>
      </c>
    </row>
    <row r="2073" spans="2:4" x14ac:dyDescent="0.25">
      <c r="B2073" s="11">
        <v>41819.208333333336</v>
      </c>
      <c r="C2073" s="10">
        <v>21.85</v>
      </c>
      <c r="D2073" s="10">
        <v>9.44</v>
      </c>
    </row>
    <row r="2074" spans="2:4" x14ac:dyDescent="0.25">
      <c r="B2074" s="11">
        <v>41819.25</v>
      </c>
      <c r="C2074" s="10">
        <v>37.020000000000003</v>
      </c>
      <c r="D2074" s="10">
        <v>3.43</v>
      </c>
    </row>
    <row r="2075" spans="2:4" x14ac:dyDescent="0.25">
      <c r="B2075" s="11">
        <v>41819.291666666664</v>
      </c>
      <c r="C2075" s="10">
        <v>78.94</v>
      </c>
      <c r="D2075" s="10">
        <v>6.49</v>
      </c>
    </row>
    <row r="2076" spans="2:4" x14ac:dyDescent="0.25">
      <c r="B2076" s="11">
        <v>41819.333333333336</v>
      </c>
      <c r="C2076" s="10">
        <v>44.02</v>
      </c>
      <c r="D2076" s="10">
        <v>0.81</v>
      </c>
    </row>
    <row r="2077" spans="2:4" x14ac:dyDescent="0.25">
      <c r="B2077" s="11">
        <v>41819.375</v>
      </c>
      <c r="C2077" s="10">
        <v>76.290000000000006</v>
      </c>
      <c r="D2077" s="10">
        <v>2.04</v>
      </c>
    </row>
    <row r="2078" spans="2:4" x14ac:dyDescent="0.25">
      <c r="B2078" s="11">
        <v>41819.416666666664</v>
      </c>
      <c r="C2078" s="10">
        <v>14.37</v>
      </c>
      <c r="D2078" s="10">
        <v>1.43</v>
      </c>
    </row>
    <row r="2079" spans="2:4" x14ac:dyDescent="0.25">
      <c r="B2079" s="11">
        <v>41819.458333333336</v>
      </c>
      <c r="C2079" s="10">
        <v>40.47</v>
      </c>
      <c r="D2079" s="10">
        <v>9.64</v>
      </c>
    </row>
    <row r="2080" spans="2:4" x14ac:dyDescent="0.25">
      <c r="B2080" s="11">
        <v>41819.5</v>
      </c>
      <c r="C2080" s="10">
        <v>99.06</v>
      </c>
      <c r="D2080" s="10">
        <v>2.1</v>
      </c>
    </row>
    <row r="2081" spans="2:4" x14ac:dyDescent="0.25">
      <c r="B2081" s="11">
        <v>41819.541666666664</v>
      </c>
      <c r="C2081" s="10">
        <v>94.02</v>
      </c>
      <c r="D2081" s="10">
        <v>1.68</v>
      </c>
    </row>
    <row r="2082" spans="2:4" x14ac:dyDescent="0.25">
      <c r="B2082" s="11">
        <v>41819.583333333336</v>
      </c>
      <c r="C2082" s="10">
        <v>77.23</v>
      </c>
      <c r="D2082" s="10">
        <v>5.16</v>
      </c>
    </row>
    <row r="2083" spans="2:4" x14ac:dyDescent="0.25">
      <c r="B2083" s="11">
        <v>41819.625</v>
      </c>
      <c r="C2083" s="10">
        <v>65.58</v>
      </c>
      <c r="D2083" s="10">
        <v>2.89</v>
      </c>
    </row>
    <row r="2084" spans="2:4" x14ac:dyDescent="0.25">
      <c r="B2084" s="11">
        <v>41819.666666666664</v>
      </c>
      <c r="C2084" s="10">
        <v>36.71</v>
      </c>
      <c r="D2084" s="10">
        <v>0.17</v>
      </c>
    </row>
    <row r="2085" spans="2:4" x14ac:dyDescent="0.25">
      <c r="B2085" s="11">
        <v>41819.708333333336</v>
      </c>
      <c r="C2085" s="10">
        <v>75.819999999999993</v>
      </c>
      <c r="D2085" s="10">
        <v>8.44</v>
      </c>
    </row>
    <row r="2086" spans="2:4" x14ac:dyDescent="0.25">
      <c r="B2086" s="11">
        <v>41819.75</v>
      </c>
      <c r="C2086" s="10">
        <v>31.64</v>
      </c>
      <c r="D2086" s="10">
        <v>9.85</v>
      </c>
    </row>
    <row r="2087" spans="2:4" x14ac:dyDescent="0.25">
      <c r="B2087" s="11">
        <v>41819.791666666664</v>
      </c>
      <c r="C2087" s="10">
        <v>76.59</v>
      </c>
      <c r="D2087" s="10">
        <v>8.65</v>
      </c>
    </row>
    <row r="2088" spans="2:4" x14ac:dyDescent="0.25">
      <c r="B2088" s="11">
        <v>41819.833333333336</v>
      </c>
      <c r="C2088" s="10">
        <v>36.74</v>
      </c>
      <c r="D2088" s="10">
        <v>4.8499999999999996</v>
      </c>
    </row>
    <row r="2089" spans="2:4" x14ac:dyDescent="0.25">
      <c r="B2089" s="11">
        <v>41819.875</v>
      </c>
      <c r="C2089" s="10">
        <v>2.2599999999999998</v>
      </c>
      <c r="D2089" s="10">
        <v>8.4499999999999993</v>
      </c>
    </row>
    <row r="2090" spans="2:4" x14ac:dyDescent="0.25">
      <c r="B2090" s="11">
        <v>41819.916666666664</v>
      </c>
      <c r="C2090" s="10">
        <v>45.22</v>
      </c>
      <c r="D2090" s="10">
        <v>8.17</v>
      </c>
    </row>
    <row r="2091" spans="2:4" x14ac:dyDescent="0.25">
      <c r="B2091" s="11">
        <v>41819.958333333336</v>
      </c>
      <c r="C2091" s="10">
        <v>72.87</v>
      </c>
      <c r="D2091" s="10">
        <v>7.84</v>
      </c>
    </row>
    <row r="2092" spans="2:4" x14ac:dyDescent="0.25">
      <c r="B2092" s="16">
        <v>41820</v>
      </c>
      <c r="C2092" s="10">
        <v>23.72</v>
      </c>
      <c r="D2092" s="10">
        <v>3.57</v>
      </c>
    </row>
    <row r="2093" spans="2:4" x14ac:dyDescent="0.25">
      <c r="B2093" s="11">
        <v>41820.041666666664</v>
      </c>
      <c r="C2093" s="10">
        <v>22.58</v>
      </c>
      <c r="D2093" s="10">
        <v>9.64</v>
      </c>
    </row>
    <row r="2094" spans="2:4" x14ac:dyDescent="0.25">
      <c r="B2094" s="11">
        <v>41820.083333333336</v>
      </c>
      <c r="C2094" s="10">
        <v>47.09</v>
      </c>
      <c r="D2094" s="10">
        <v>0.91</v>
      </c>
    </row>
    <row r="2095" spans="2:4" x14ac:dyDescent="0.25">
      <c r="B2095" s="11">
        <v>41820.125</v>
      </c>
      <c r="C2095" s="10">
        <v>73.599999999999994</v>
      </c>
      <c r="D2095" s="10">
        <v>3.33</v>
      </c>
    </row>
    <row r="2096" spans="2:4" x14ac:dyDescent="0.25">
      <c r="B2096" s="11">
        <v>41820.166666666664</v>
      </c>
      <c r="C2096" s="10">
        <v>0.55000000000000004</v>
      </c>
      <c r="D2096" s="10">
        <v>2.23</v>
      </c>
    </row>
    <row r="2097" spans="2:4" x14ac:dyDescent="0.25">
      <c r="B2097" s="11">
        <v>41820.208333333336</v>
      </c>
      <c r="C2097" s="10">
        <v>3.15</v>
      </c>
      <c r="D2097" s="10">
        <v>5.09</v>
      </c>
    </row>
    <row r="2098" spans="2:4" x14ac:dyDescent="0.25">
      <c r="B2098" s="11">
        <v>41820.25</v>
      </c>
      <c r="C2098" s="10">
        <v>23.34</v>
      </c>
      <c r="D2098" s="10">
        <v>0.84</v>
      </c>
    </row>
    <row r="2099" spans="2:4" x14ac:dyDescent="0.25">
      <c r="B2099" s="11">
        <v>41820.291666666664</v>
      </c>
      <c r="C2099" s="10">
        <v>60.05</v>
      </c>
      <c r="D2099" s="10">
        <v>2.58</v>
      </c>
    </row>
    <row r="2100" spans="2:4" x14ac:dyDescent="0.25">
      <c r="B2100" s="11">
        <v>41820.333333333336</v>
      </c>
      <c r="C2100" s="10">
        <v>45.15</v>
      </c>
      <c r="D2100" s="10">
        <v>5.83</v>
      </c>
    </row>
    <row r="2101" spans="2:4" x14ac:dyDescent="0.25">
      <c r="B2101" s="11">
        <v>41820.375</v>
      </c>
      <c r="C2101" s="10">
        <v>77.790000000000006</v>
      </c>
      <c r="D2101" s="10">
        <v>6.17</v>
      </c>
    </row>
    <row r="2102" spans="2:4" x14ac:dyDescent="0.25">
      <c r="B2102" s="11">
        <v>41820.416666666664</v>
      </c>
      <c r="C2102" s="10">
        <v>32.409999999999997</v>
      </c>
      <c r="D2102" s="10">
        <v>7.55</v>
      </c>
    </row>
    <row r="2103" spans="2:4" x14ac:dyDescent="0.25">
      <c r="B2103" s="11">
        <v>41820.458333333336</v>
      </c>
      <c r="C2103" s="10">
        <v>92.37</v>
      </c>
      <c r="D2103" s="10">
        <v>2.94</v>
      </c>
    </row>
    <row r="2104" spans="2:4" x14ac:dyDescent="0.25">
      <c r="B2104" s="11">
        <v>41820.5</v>
      </c>
      <c r="C2104" s="10">
        <v>68.81</v>
      </c>
      <c r="D2104" s="10">
        <v>6.5</v>
      </c>
    </row>
    <row r="2105" spans="2:4" x14ac:dyDescent="0.25">
      <c r="B2105" s="11">
        <v>41820.541666666664</v>
      </c>
      <c r="C2105" s="10">
        <v>21.68</v>
      </c>
      <c r="D2105" s="10">
        <v>2.79</v>
      </c>
    </row>
    <row r="2106" spans="2:4" x14ac:dyDescent="0.25">
      <c r="B2106" s="11">
        <v>41820.583333333336</v>
      </c>
      <c r="C2106" s="10">
        <v>0.55000000000000004</v>
      </c>
      <c r="D2106" s="10">
        <v>3.37</v>
      </c>
    </row>
    <row r="2107" spans="2:4" x14ac:dyDescent="0.25">
      <c r="B2107" s="11">
        <v>41820.625</v>
      </c>
      <c r="C2107" s="10">
        <v>83.14</v>
      </c>
      <c r="D2107" s="10">
        <v>2.97</v>
      </c>
    </row>
    <row r="2108" spans="2:4" x14ac:dyDescent="0.25">
      <c r="B2108" s="11">
        <v>41820.666666666664</v>
      </c>
      <c r="C2108" s="10">
        <v>15.02</v>
      </c>
      <c r="D2108" s="10">
        <v>6.75</v>
      </c>
    </row>
    <row r="2109" spans="2:4" x14ac:dyDescent="0.25">
      <c r="B2109" s="11">
        <v>41820.708333333336</v>
      </c>
      <c r="C2109" s="10">
        <v>39.14</v>
      </c>
      <c r="D2109" s="10">
        <v>3.56</v>
      </c>
    </row>
    <row r="2110" spans="2:4" x14ac:dyDescent="0.25">
      <c r="B2110" s="11">
        <v>41820.75</v>
      </c>
      <c r="C2110" s="10">
        <v>25.67</v>
      </c>
      <c r="D2110" s="10">
        <v>4.38</v>
      </c>
    </row>
    <row r="2111" spans="2:4" x14ac:dyDescent="0.25">
      <c r="B2111" s="11">
        <v>41820.791666666664</v>
      </c>
      <c r="C2111" s="10">
        <v>61.6</v>
      </c>
      <c r="D2111" s="10">
        <v>1.37</v>
      </c>
    </row>
    <row r="2112" spans="2:4" x14ac:dyDescent="0.25">
      <c r="B2112" s="11">
        <v>41820.833333333336</v>
      </c>
      <c r="C2112" s="10">
        <v>16.8</v>
      </c>
      <c r="D2112" s="10">
        <v>4.57</v>
      </c>
    </row>
    <row r="2113" spans="2:4" x14ac:dyDescent="0.25">
      <c r="B2113" s="11">
        <v>41820.875</v>
      </c>
      <c r="C2113" s="10">
        <v>5.08</v>
      </c>
      <c r="D2113" s="10">
        <v>3.57</v>
      </c>
    </row>
    <row r="2114" spans="2:4" x14ac:dyDescent="0.25">
      <c r="B2114" s="11">
        <v>41820.916666666664</v>
      </c>
      <c r="C2114" s="10">
        <v>10.38</v>
      </c>
      <c r="D2114" s="10">
        <v>4.78</v>
      </c>
    </row>
    <row r="2115" spans="2:4" x14ac:dyDescent="0.25">
      <c r="B2115" s="11">
        <v>41820.958333333336</v>
      </c>
      <c r="C2115" s="10">
        <v>10.88</v>
      </c>
      <c r="D2115" s="10">
        <v>9.5299999999999994</v>
      </c>
    </row>
    <row r="2116" spans="2:4" x14ac:dyDescent="0.25">
      <c r="B2116" s="16">
        <v>41821</v>
      </c>
      <c r="C2116" s="10">
        <v>16.52</v>
      </c>
      <c r="D2116" s="10">
        <v>3.34</v>
      </c>
    </row>
    <row r="2117" spans="2:4" x14ac:dyDescent="0.25">
      <c r="B2117" s="11">
        <v>41821.041666666664</v>
      </c>
      <c r="C2117" s="10">
        <v>65.959999999999994</v>
      </c>
      <c r="D2117" s="10">
        <v>4.42</v>
      </c>
    </row>
    <row r="2118" spans="2:4" x14ac:dyDescent="0.25">
      <c r="B2118" s="11">
        <v>41821.083333333336</v>
      </c>
      <c r="C2118" s="10">
        <v>95.79</v>
      </c>
      <c r="D2118" s="10">
        <v>9.57</v>
      </c>
    </row>
    <row r="2119" spans="2:4" x14ac:dyDescent="0.25">
      <c r="B2119" s="11">
        <v>41821.125</v>
      </c>
      <c r="C2119" s="10">
        <v>70.150000000000006</v>
      </c>
      <c r="D2119" s="10">
        <v>3.86</v>
      </c>
    </row>
    <row r="2120" spans="2:4" x14ac:dyDescent="0.25">
      <c r="B2120" s="11">
        <v>41821.166666666664</v>
      </c>
      <c r="C2120" s="10">
        <v>54.56</v>
      </c>
      <c r="D2120" s="10">
        <v>7.19</v>
      </c>
    </row>
    <row r="2121" spans="2:4" x14ac:dyDescent="0.25">
      <c r="B2121" s="11">
        <v>41821.208333333336</v>
      </c>
      <c r="C2121" s="10">
        <v>11.3</v>
      </c>
      <c r="D2121" s="10">
        <v>7.04</v>
      </c>
    </row>
    <row r="2122" spans="2:4" x14ac:dyDescent="0.25">
      <c r="B2122" s="11">
        <v>41821.25</v>
      </c>
      <c r="C2122" s="10">
        <v>7.92</v>
      </c>
      <c r="D2122" s="10">
        <v>7.22</v>
      </c>
    </row>
    <row r="2123" spans="2:4" x14ac:dyDescent="0.25">
      <c r="B2123" s="11">
        <v>41821.291666666664</v>
      </c>
      <c r="C2123" s="10">
        <v>78.959999999999994</v>
      </c>
      <c r="D2123" s="10">
        <v>1.88</v>
      </c>
    </row>
    <row r="2124" spans="2:4" x14ac:dyDescent="0.25">
      <c r="B2124" s="11">
        <v>41821.333333333336</v>
      </c>
      <c r="C2124" s="10">
        <v>45.61</v>
      </c>
      <c r="D2124" s="10">
        <v>3.21</v>
      </c>
    </row>
    <row r="2125" spans="2:4" x14ac:dyDescent="0.25">
      <c r="B2125" s="11">
        <v>41821.375</v>
      </c>
      <c r="C2125" s="10">
        <v>78.66</v>
      </c>
      <c r="D2125" s="10">
        <v>3.72</v>
      </c>
    </row>
    <row r="2126" spans="2:4" x14ac:dyDescent="0.25">
      <c r="B2126" s="11">
        <v>41821.416666666664</v>
      </c>
      <c r="C2126" s="10">
        <v>78.91</v>
      </c>
      <c r="D2126" s="10">
        <v>0.02</v>
      </c>
    </row>
    <row r="2127" spans="2:4" x14ac:dyDescent="0.25">
      <c r="B2127" s="11">
        <v>41821.458333333336</v>
      </c>
      <c r="C2127" s="10">
        <v>4.83</v>
      </c>
      <c r="D2127" s="10">
        <v>7.05</v>
      </c>
    </row>
    <row r="2128" spans="2:4" x14ac:dyDescent="0.25">
      <c r="B2128" s="11">
        <v>41821.5</v>
      </c>
      <c r="C2128" s="10">
        <v>39.380000000000003</v>
      </c>
      <c r="D2128" s="10">
        <v>6.79</v>
      </c>
    </row>
    <row r="2129" spans="2:4" x14ac:dyDescent="0.25">
      <c r="B2129" s="11">
        <v>41821.541666666664</v>
      </c>
      <c r="C2129" s="10">
        <v>54.43</v>
      </c>
      <c r="D2129" s="10">
        <v>1.41</v>
      </c>
    </row>
    <row r="2130" spans="2:4" x14ac:dyDescent="0.25">
      <c r="B2130" s="11">
        <v>41821.583333333336</v>
      </c>
      <c r="C2130" s="10">
        <v>21.32</v>
      </c>
      <c r="D2130" s="10">
        <v>3.51</v>
      </c>
    </row>
    <row r="2131" spans="2:4" x14ac:dyDescent="0.25">
      <c r="B2131" s="11">
        <v>41821.625</v>
      </c>
      <c r="C2131" s="10">
        <v>48.78</v>
      </c>
      <c r="D2131" s="10">
        <v>7.55</v>
      </c>
    </row>
    <row r="2132" spans="2:4" x14ac:dyDescent="0.25">
      <c r="B2132" s="11">
        <v>41821.666666666664</v>
      </c>
      <c r="C2132" s="10">
        <v>96.25</v>
      </c>
      <c r="D2132" s="10">
        <v>2.4</v>
      </c>
    </row>
    <row r="2133" spans="2:4" x14ac:dyDescent="0.25">
      <c r="B2133" s="11">
        <v>41821.708333333336</v>
      </c>
      <c r="C2133" s="10">
        <v>99.38</v>
      </c>
      <c r="D2133" s="10">
        <v>7.66</v>
      </c>
    </row>
    <row r="2134" spans="2:4" x14ac:dyDescent="0.25">
      <c r="B2134" s="11">
        <v>41821.75</v>
      </c>
      <c r="C2134" s="10">
        <v>99.01</v>
      </c>
      <c r="D2134" s="10">
        <v>1.1599999999999999</v>
      </c>
    </row>
    <row r="2135" spans="2:4" x14ac:dyDescent="0.25">
      <c r="B2135" s="11">
        <v>41821.791666666664</v>
      </c>
      <c r="C2135" s="10">
        <v>75.540000000000006</v>
      </c>
      <c r="D2135" s="10">
        <v>8.94</v>
      </c>
    </row>
    <row r="2136" spans="2:4" x14ac:dyDescent="0.25">
      <c r="B2136" s="11">
        <v>41821.833333333336</v>
      </c>
      <c r="C2136" s="10">
        <v>36.909999999999997</v>
      </c>
      <c r="D2136" s="10">
        <v>2.77</v>
      </c>
    </row>
    <row r="2137" spans="2:4" x14ac:dyDescent="0.25">
      <c r="B2137" s="11">
        <v>41821.875</v>
      </c>
      <c r="C2137" s="10">
        <v>82.66</v>
      </c>
      <c r="D2137" s="10">
        <v>2.76</v>
      </c>
    </row>
    <row r="2138" spans="2:4" x14ac:dyDescent="0.25">
      <c r="B2138" s="11">
        <v>41821.916666666664</v>
      </c>
      <c r="C2138" s="10">
        <v>27.78</v>
      </c>
      <c r="D2138" s="10">
        <v>2.94</v>
      </c>
    </row>
    <row r="2139" spans="2:4" x14ac:dyDescent="0.25">
      <c r="B2139" s="11">
        <v>41821.958333333336</v>
      </c>
      <c r="C2139" s="10">
        <v>32.4</v>
      </c>
      <c r="D2139" s="10">
        <v>7.53</v>
      </c>
    </row>
    <row r="2140" spans="2:4" x14ac:dyDescent="0.25">
      <c r="B2140" s="16">
        <v>41822</v>
      </c>
      <c r="C2140" s="10">
        <v>41.46</v>
      </c>
      <c r="D2140" s="10">
        <v>3.87</v>
      </c>
    </row>
    <row r="2141" spans="2:4" x14ac:dyDescent="0.25">
      <c r="B2141" s="11">
        <v>41822.041666666664</v>
      </c>
      <c r="C2141" s="10">
        <v>58.97</v>
      </c>
      <c r="D2141" s="10">
        <v>2.4900000000000002</v>
      </c>
    </row>
    <row r="2142" spans="2:4" x14ac:dyDescent="0.25">
      <c r="B2142" s="11">
        <v>41822.083333333336</v>
      </c>
      <c r="C2142" s="10">
        <v>59.99</v>
      </c>
      <c r="D2142" s="10">
        <v>7.41</v>
      </c>
    </row>
    <row r="2143" spans="2:4" x14ac:dyDescent="0.25">
      <c r="B2143" s="11">
        <v>41822.125</v>
      </c>
      <c r="C2143" s="10">
        <v>74.42</v>
      </c>
      <c r="D2143" s="10">
        <v>3.16</v>
      </c>
    </row>
    <row r="2144" spans="2:4" x14ac:dyDescent="0.25">
      <c r="B2144" s="11">
        <v>41822.166666666664</v>
      </c>
      <c r="C2144" s="10">
        <v>32.659999999999997</v>
      </c>
      <c r="D2144" s="10">
        <v>3.96</v>
      </c>
    </row>
    <row r="2145" spans="2:4" x14ac:dyDescent="0.25">
      <c r="B2145" s="11">
        <v>41822.208333333336</v>
      </c>
      <c r="C2145" s="10">
        <v>84.54</v>
      </c>
      <c r="D2145" s="10">
        <v>8.4700000000000006</v>
      </c>
    </row>
    <row r="2146" spans="2:4" x14ac:dyDescent="0.25">
      <c r="B2146" s="11">
        <v>41822.25</v>
      </c>
      <c r="C2146" s="10">
        <v>52.03</v>
      </c>
      <c r="D2146" s="10">
        <v>4.6900000000000004</v>
      </c>
    </row>
    <row r="2147" spans="2:4" x14ac:dyDescent="0.25">
      <c r="B2147" s="11">
        <v>41822.291666666664</v>
      </c>
      <c r="C2147" s="10">
        <v>44.74</v>
      </c>
      <c r="D2147" s="10">
        <v>9.84</v>
      </c>
    </row>
    <row r="2148" spans="2:4" x14ac:dyDescent="0.25">
      <c r="B2148" s="11">
        <v>41822.333333333336</v>
      </c>
      <c r="C2148" s="10">
        <v>41.05</v>
      </c>
      <c r="D2148" s="10">
        <v>9.8000000000000007</v>
      </c>
    </row>
    <row r="2149" spans="2:4" x14ac:dyDescent="0.25">
      <c r="B2149" s="11">
        <v>41822.375</v>
      </c>
      <c r="C2149" s="10">
        <v>72.03</v>
      </c>
      <c r="D2149" s="10">
        <v>7.32</v>
      </c>
    </row>
    <row r="2150" spans="2:4" x14ac:dyDescent="0.25">
      <c r="B2150" s="11">
        <v>41822.416666666664</v>
      </c>
      <c r="C2150" s="10">
        <v>92.42</v>
      </c>
      <c r="D2150" s="10">
        <v>3.96</v>
      </c>
    </row>
    <row r="2151" spans="2:4" x14ac:dyDescent="0.25">
      <c r="B2151" s="11">
        <v>41822.458333333336</v>
      </c>
      <c r="C2151" s="10">
        <v>38.51</v>
      </c>
      <c r="D2151" s="10">
        <v>8.3000000000000007</v>
      </c>
    </row>
    <row r="2152" spans="2:4" x14ac:dyDescent="0.25">
      <c r="B2152" s="11">
        <v>41822.5</v>
      </c>
      <c r="C2152" s="10">
        <v>2.14</v>
      </c>
      <c r="D2152" s="10">
        <v>2.8</v>
      </c>
    </row>
    <row r="2153" spans="2:4" x14ac:dyDescent="0.25">
      <c r="B2153" s="11">
        <v>41822.541666666664</v>
      </c>
      <c r="C2153" s="10">
        <v>96.45</v>
      </c>
      <c r="D2153" s="10">
        <v>7.4</v>
      </c>
    </row>
    <row r="2154" spans="2:4" x14ac:dyDescent="0.25">
      <c r="B2154" s="11">
        <v>41822.583333333336</v>
      </c>
      <c r="C2154" s="10">
        <v>47.12</v>
      </c>
      <c r="D2154" s="10">
        <v>7.99</v>
      </c>
    </row>
    <row r="2155" spans="2:4" x14ac:dyDescent="0.25">
      <c r="B2155" s="11">
        <v>41822.625</v>
      </c>
      <c r="C2155" s="10">
        <v>44.07</v>
      </c>
      <c r="D2155" s="10">
        <v>1.99</v>
      </c>
    </row>
    <row r="2156" spans="2:4" x14ac:dyDescent="0.25">
      <c r="B2156" s="11">
        <v>41822.666666666664</v>
      </c>
      <c r="C2156" s="10">
        <v>83.83</v>
      </c>
      <c r="D2156" s="10">
        <v>7.76</v>
      </c>
    </row>
    <row r="2157" spans="2:4" x14ac:dyDescent="0.25">
      <c r="B2157" s="11">
        <v>41822.708333333336</v>
      </c>
      <c r="C2157" s="10">
        <v>71</v>
      </c>
      <c r="D2157" s="10">
        <v>3.47</v>
      </c>
    </row>
    <row r="2158" spans="2:4" x14ac:dyDescent="0.25">
      <c r="B2158" s="11">
        <v>41822.75</v>
      </c>
      <c r="C2158" s="10">
        <v>43.02</v>
      </c>
      <c r="D2158" s="10">
        <v>6.04</v>
      </c>
    </row>
    <row r="2159" spans="2:4" x14ac:dyDescent="0.25">
      <c r="B2159" s="11">
        <v>41822.791666666664</v>
      </c>
      <c r="C2159" s="10">
        <v>75.989999999999995</v>
      </c>
      <c r="D2159" s="10">
        <v>1.25</v>
      </c>
    </row>
    <row r="2160" spans="2:4" x14ac:dyDescent="0.25">
      <c r="B2160" s="11">
        <v>41822.833333333336</v>
      </c>
      <c r="C2160" s="10">
        <v>70.849999999999994</v>
      </c>
      <c r="D2160" s="10">
        <v>3.59</v>
      </c>
    </row>
    <row r="2161" spans="2:4" x14ac:dyDescent="0.25">
      <c r="B2161" s="11">
        <v>41822.875</v>
      </c>
      <c r="C2161" s="10">
        <v>64.290000000000006</v>
      </c>
      <c r="D2161" s="10">
        <v>6.66</v>
      </c>
    </row>
    <row r="2162" spans="2:4" x14ac:dyDescent="0.25">
      <c r="B2162" s="11">
        <v>41822.916666666664</v>
      </c>
      <c r="C2162" s="10">
        <v>34.01</v>
      </c>
      <c r="D2162" s="10">
        <v>3.47</v>
      </c>
    </row>
    <row r="2163" spans="2:4" x14ac:dyDescent="0.25">
      <c r="B2163" s="11">
        <v>41822.958333333336</v>
      </c>
      <c r="C2163" s="10">
        <v>32.96</v>
      </c>
      <c r="D2163" s="10">
        <v>8.11</v>
      </c>
    </row>
    <row r="2164" spans="2:4" x14ac:dyDescent="0.25">
      <c r="B2164" s="16">
        <v>41823</v>
      </c>
      <c r="C2164" s="10">
        <v>33.229999999999997</v>
      </c>
      <c r="D2164" s="10">
        <v>9.81</v>
      </c>
    </row>
    <row r="2165" spans="2:4" x14ac:dyDescent="0.25">
      <c r="B2165" s="11">
        <v>41823.041666666664</v>
      </c>
      <c r="C2165" s="10">
        <v>63.76</v>
      </c>
      <c r="D2165" s="10">
        <v>4.16</v>
      </c>
    </row>
    <row r="2166" spans="2:4" x14ac:dyDescent="0.25">
      <c r="B2166" s="11">
        <v>41823.083333333336</v>
      </c>
      <c r="C2166" s="10">
        <v>15.13</v>
      </c>
      <c r="D2166" s="10">
        <v>2.42</v>
      </c>
    </row>
    <row r="2167" spans="2:4" x14ac:dyDescent="0.25">
      <c r="B2167" s="11">
        <v>41823.125</v>
      </c>
      <c r="C2167" s="10">
        <v>74.209999999999994</v>
      </c>
      <c r="D2167" s="10">
        <v>3.97</v>
      </c>
    </row>
    <row r="2168" spans="2:4" x14ac:dyDescent="0.25">
      <c r="B2168" s="11">
        <v>41823.166666666664</v>
      </c>
      <c r="C2168" s="10">
        <v>73</v>
      </c>
      <c r="D2168" s="10">
        <v>9.49</v>
      </c>
    </row>
    <row r="2169" spans="2:4" x14ac:dyDescent="0.25">
      <c r="B2169" s="11">
        <v>41823.208333333336</v>
      </c>
      <c r="C2169" s="10">
        <v>70.489999999999995</v>
      </c>
      <c r="D2169" s="10">
        <v>8.3800000000000008</v>
      </c>
    </row>
    <row r="2170" spans="2:4" x14ac:dyDescent="0.25">
      <c r="B2170" s="11">
        <v>41823.25</v>
      </c>
      <c r="C2170" s="10">
        <v>55.9</v>
      </c>
      <c r="D2170" s="10">
        <v>0.73</v>
      </c>
    </row>
    <row r="2171" spans="2:4" x14ac:dyDescent="0.25">
      <c r="B2171" s="11">
        <v>41823.291666666664</v>
      </c>
      <c r="C2171" s="10">
        <v>86.46</v>
      </c>
      <c r="D2171" s="10">
        <v>9.15</v>
      </c>
    </row>
    <row r="2172" spans="2:4" x14ac:dyDescent="0.25">
      <c r="B2172" s="11">
        <v>41823.333333333336</v>
      </c>
      <c r="C2172" s="10">
        <v>12.88</v>
      </c>
      <c r="D2172" s="10">
        <v>0.56000000000000005</v>
      </c>
    </row>
    <row r="2173" spans="2:4" x14ac:dyDescent="0.25">
      <c r="B2173" s="11">
        <v>41823.375</v>
      </c>
      <c r="C2173" s="10">
        <v>44.31</v>
      </c>
      <c r="D2173" s="10">
        <v>6.83</v>
      </c>
    </row>
    <row r="2174" spans="2:4" x14ac:dyDescent="0.25">
      <c r="B2174" s="11">
        <v>41823.416666666664</v>
      </c>
      <c r="C2174" s="10">
        <v>98.72</v>
      </c>
      <c r="D2174" s="10">
        <v>0.61</v>
      </c>
    </row>
    <row r="2175" spans="2:4" x14ac:dyDescent="0.25">
      <c r="B2175" s="11">
        <v>41823.458333333336</v>
      </c>
      <c r="C2175" s="10">
        <v>35.19</v>
      </c>
      <c r="D2175" s="10">
        <v>5.26</v>
      </c>
    </row>
    <row r="2176" spans="2:4" x14ac:dyDescent="0.25">
      <c r="B2176" s="11">
        <v>41823.5</v>
      </c>
      <c r="C2176" s="10">
        <v>4.24</v>
      </c>
      <c r="D2176" s="10">
        <v>9.8699999999999992</v>
      </c>
    </row>
    <row r="2177" spans="2:4" x14ac:dyDescent="0.25">
      <c r="B2177" s="11">
        <v>41823.541666666664</v>
      </c>
      <c r="C2177" s="10">
        <v>42.29</v>
      </c>
      <c r="D2177" s="10">
        <v>9.9700000000000006</v>
      </c>
    </row>
    <row r="2178" spans="2:4" x14ac:dyDescent="0.25">
      <c r="B2178" s="11">
        <v>41823.583333333336</v>
      </c>
      <c r="C2178" s="10">
        <v>0.1</v>
      </c>
      <c r="D2178" s="10">
        <v>4.03</v>
      </c>
    </row>
    <row r="2179" spans="2:4" x14ac:dyDescent="0.25">
      <c r="B2179" s="11">
        <v>41823.625</v>
      </c>
      <c r="C2179" s="10">
        <v>8.1199999999999992</v>
      </c>
      <c r="D2179" s="10">
        <v>8.73</v>
      </c>
    </row>
    <row r="2180" spans="2:4" x14ac:dyDescent="0.25">
      <c r="B2180" s="11">
        <v>41823.666666666664</v>
      </c>
      <c r="C2180" s="10">
        <v>57.65</v>
      </c>
      <c r="D2180" s="10">
        <v>7.46</v>
      </c>
    </row>
    <row r="2181" spans="2:4" x14ac:dyDescent="0.25">
      <c r="B2181" s="11">
        <v>41823.708333333336</v>
      </c>
      <c r="C2181" s="10">
        <v>91.97</v>
      </c>
      <c r="D2181" s="10">
        <v>7.5</v>
      </c>
    </row>
    <row r="2182" spans="2:4" x14ac:dyDescent="0.25">
      <c r="B2182" s="11">
        <v>41823.75</v>
      </c>
      <c r="C2182" s="10">
        <v>72</v>
      </c>
      <c r="D2182" s="10">
        <v>1.76</v>
      </c>
    </row>
    <row r="2183" spans="2:4" x14ac:dyDescent="0.25">
      <c r="B2183" s="11">
        <v>41823.791666666664</v>
      </c>
      <c r="C2183" s="10">
        <v>41.78</v>
      </c>
      <c r="D2183" s="10">
        <v>2.2999999999999998</v>
      </c>
    </row>
    <row r="2184" spans="2:4" x14ac:dyDescent="0.25">
      <c r="B2184" s="11">
        <v>41823.833333333336</v>
      </c>
      <c r="C2184" s="10">
        <v>0.33</v>
      </c>
      <c r="D2184" s="10">
        <v>8.9</v>
      </c>
    </row>
    <row r="2185" spans="2:4" x14ac:dyDescent="0.25">
      <c r="B2185" s="11">
        <v>41823.875</v>
      </c>
      <c r="C2185" s="10">
        <v>87.64</v>
      </c>
      <c r="D2185" s="10">
        <v>6.37</v>
      </c>
    </row>
    <row r="2186" spans="2:4" x14ac:dyDescent="0.25">
      <c r="B2186" s="11">
        <v>41823.916666666664</v>
      </c>
      <c r="C2186" s="10">
        <v>15.94</v>
      </c>
      <c r="D2186" s="10">
        <v>2.0699999999999998</v>
      </c>
    </row>
    <row r="2187" spans="2:4" x14ac:dyDescent="0.25">
      <c r="B2187" s="11">
        <v>41823.958333333336</v>
      </c>
      <c r="C2187" s="10">
        <v>97.44</v>
      </c>
      <c r="D2187" s="10">
        <v>0.03</v>
      </c>
    </row>
    <row r="2188" spans="2:4" x14ac:dyDescent="0.25">
      <c r="B2188" s="16">
        <v>41824</v>
      </c>
      <c r="C2188" s="10">
        <v>38.229999999999997</v>
      </c>
      <c r="D2188" s="10">
        <v>5.9</v>
      </c>
    </row>
    <row r="2189" spans="2:4" x14ac:dyDescent="0.25">
      <c r="B2189" s="11">
        <v>41824.041666666664</v>
      </c>
      <c r="C2189" s="10">
        <v>39.979999999999997</v>
      </c>
      <c r="D2189" s="10">
        <v>2.15</v>
      </c>
    </row>
    <row r="2190" spans="2:4" x14ac:dyDescent="0.25">
      <c r="B2190" s="11">
        <v>41824.083333333336</v>
      </c>
      <c r="C2190" s="10">
        <v>3.85</v>
      </c>
      <c r="D2190" s="10">
        <v>3.22</v>
      </c>
    </row>
    <row r="2191" spans="2:4" x14ac:dyDescent="0.25">
      <c r="B2191" s="11">
        <v>41824.125</v>
      </c>
      <c r="C2191" s="10">
        <v>8.39</v>
      </c>
      <c r="D2191" s="10">
        <v>7.62</v>
      </c>
    </row>
    <row r="2192" spans="2:4" x14ac:dyDescent="0.25">
      <c r="B2192" s="11">
        <v>41824.166666666664</v>
      </c>
      <c r="C2192" s="10">
        <v>84.49</v>
      </c>
      <c r="D2192" s="10">
        <v>1.58</v>
      </c>
    </row>
    <row r="2193" spans="2:4" x14ac:dyDescent="0.25">
      <c r="B2193" s="11">
        <v>41824.208333333336</v>
      </c>
      <c r="C2193" s="10">
        <v>78.48</v>
      </c>
      <c r="D2193" s="10">
        <v>6.33</v>
      </c>
    </row>
    <row r="2194" spans="2:4" x14ac:dyDescent="0.25">
      <c r="B2194" s="11">
        <v>41824.25</v>
      </c>
      <c r="C2194" s="10">
        <v>7.29</v>
      </c>
      <c r="D2194" s="10">
        <v>2.83</v>
      </c>
    </row>
    <row r="2195" spans="2:4" x14ac:dyDescent="0.25">
      <c r="B2195" s="11">
        <v>41824.291666666664</v>
      </c>
      <c r="C2195" s="10">
        <v>60.44</v>
      </c>
      <c r="D2195" s="10">
        <v>0.01</v>
      </c>
    </row>
    <row r="2196" spans="2:4" x14ac:dyDescent="0.25">
      <c r="B2196" s="11">
        <v>41824.333333333336</v>
      </c>
      <c r="C2196" s="10">
        <v>30.95</v>
      </c>
      <c r="D2196" s="10">
        <v>3.61</v>
      </c>
    </row>
    <row r="2197" spans="2:4" x14ac:dyDescent="0.25">
      <c r="B2197" s="11">
        <v>41824.375</v>
      </c>
      <c r="C2197" s="10">
        <v>12.54</v>
      </c>
      <c r="D2197" s="10">
        <v>5.34</v>
      </c>
    </row>
    <row r="2198" spans="2:4" x14ac:dyDescent="0.25">
      <c r="B2198" s="11">
        <v>41824.416666666664</v>
      </c>
      <c r="C2198" s="10">
        <v>7.38</v>
      </c>
      <c r="D2198" s="10">
        <v>6.68</v>
      </c>
    </row>
    <row r="2199" spans="2:4" x14ac:dyDescent="0.25">
      <c r="B2199" s="11">
        <v>41824.458333333336</v>
      </c>
      <c r="C2199" s="10">
        <v>68.23</v>
      </c>
      <c r="D2199" s="10">
        <v>1.44</v>
      </c>
    </row>
    <row r="2200" spans="2:4" x14ac:dyDescent="0.25">
      <c r="B2200" s="11">
        <v>41824.5</v>
      </c>
      <c r="C2200" s="10">
        <v>99.91</v>
      </c>
      <c r="D2200" s="10">
        <v>2.83</v>
      </c>
    </row>
    <row r="2201" spans="2:4" x14ac:dyDescent="0.25">
      <c r="B2201" s="11">
        <v>41824.541666666664</v>
      </c>
      <c r="C2201" s="10">
        <v>89.69</v>
      </c>
      <c r="D2201" s="10">
        <v>8.49</v>
      </c>
    </row>
    <row r="2202" spans="2:4" x14ac:dyDescent="0.25">
      <c r="B2202" s="11">
        <v>41824.583333333336</v>
      </c>
      <c r="C2202" s="10">
        <v>78.92</v>
      </c>
      <c r="D2202" s="10">
        <v>9.25</v>
      </c>
    </row>
    <row r="2203" spans="2:4" x14ac:dyDescent="0.25">
      <c r="B2203" s="11">
        <v>41824.625</v>
      </c>
      <c r="C2203" s="10">
        <v>87.39</v>
      </c>
      <c r="D2203" s="10">
        <v>5.98</v>
      </c>
    </row>
    <row r="2204" spans="2:4" x14ac:dyDescent="0.25">
      <c r="B2204" s="11">
        <v>41824.666666666664</v>
      </c>
      <c r="C2204" s="10">
        <v>85.4</v>
      </c>
      <c r="D2204" s="10">
        <v>8.23</v>
      </c>
    </row>
    <row r="2205" spans="2:4" x14ac:dyDescent="0.25">
      <c r="B2205" s="11">
        <v>41824.708333333336</v>
      </c>
      <c r="C2205" s="10">
        <v>60.25</v>
      </c>
      <c r="D2205" s="10">
        <v>5.82</v>
      </c>
    </row>
    <row r="2206" spans="2:4" x14ac:dyDescent="0.25">
      <c r="B2206" s="11">
        <v>41824.75</v>
      </c>
      <c r="C2206" s="10">
        <v>96.39</v>
      </c>
      <c r="D2206" s="10">
        <v>7.51</v>
      </c>
    </row>
    <row r="2207" spans="2:4" x14ac:dyDescent="0.25">
      <c r="B2207" s="11">
        <v>41824.791666666664</v>
      </c>
      <c r="C2207" s="10">
        <v>82.08</v>
      </c>
      <c r="D2207" s="10">
        <v>8.25</v>
      </c>
    </row>
    <row r="2208" spans="2:4" x14ac:dyDescent="0.25">
      <c r="B2208" s="11">
        <v>41824.833333333336</v>
      </c>
      <c r="C2208" s="10">
        <v>52.89</v>
      </c>
      <c r="D2208" s="10">
        <v>0.67</v>
      </c>
    </row>
    <row r="2209" spans="2:4" x14ac:dyDescent="0.25">
      <c r="B2209" s="11">
        <v>41824.875</v>
      </c>
      <c r="C2209" s="10">
        <v>27.66</v>
      </c>
      <c r="D2209" s="10">
        <v>0.64</v>
      </c>
    </row>
    <row r="2210" spans="2:4" x14ac:dyDescent="0.25">
      <c r="B2210" s="11">
        <v>41824.916666666664</v>
      </c>
      <c r="C2210" s="10">
        <v>0.63</v>
      </c>
      <c r="D2210" s="10">
        <v>8.66</v>
      </c>
    </row>
    <row r="2211" spans="2:4" x14ac:dyDescent="0.25">
      <c r="B2211" s="11">
        <v>41824.958333333336</v>
      </c>
      <c r="C2211" s="10">
        <v>21.4</v>
      </c>
      <c r="D2211" s="10">
        <v>4.6900000000000004</v>
      </c>
    </row>
    <row r="2212" spans="2:4" x14ac:dyDescent="0.25">
      <c r="B2212" s="16">
        <v>41825</v>
      </c>
      <c r="C2212" s="10">
        <v>52.58</v>
      </c>
      <c r="D2212" s="10">
        <v>7.9</v>
      </c>
    </row>
    <row r="2213" spans="2:4" x14ac:dyDescent="0.25">
      <c r="B2213" s="11">
        <v>41825.041666666664</v>
      </c>
      <c r="C2213" s="10">
        <v>57.79</v>
      </c>
      <c r="D2213" s="10">
        <v>2.56</v>
      </c>
    </row>
    <row r="2214" spans="2:4" x14ac:dyDescent="0.25">
      <c r="B2214" s="11">
        <v>41825.083333333336</v>
      </c>
      <c r="C2214" s="10">
        <v>33.44</v>
      </c>
      <c r="D2214" s="10">
        <v>7.44</v>
      </c>
    </row>
    <row r="2215" spans="2:4" x14ac:dyDescent="0.25">
      <c r="B2215" s="11">
        <v>41825.125</v>
      </c>
      <c r="C2215" s="10">
        <v>26.12</v>
      </c>
      <c r="D2215" s="10">
        <v>0.18</v>
      </c>
    </row>
    <row r="2216" spans="2:4" x14ac:dyDescent="0.25">
      <c r="B2216" s="11">
        <v>41825.166666666664</v>
      </c>
      <c r="C2216" s="10">
        <v>42.39</v>
      </c>
      <c r="D2216" s="10">
        <v>0.21</v>
      </c>
    </row>
    <row r="2217" spans="2:4" x14ac:dyDescent="0.25">
      <c r="B2217" s="11">
        <v>41825.208333333336</v>
      </c>
      <c r="C2217" s="10">
        <v>83.83</v>
      </c>
      <c r="D2217" s="10">
        <v>9.4700000000000006</v>
      </c>
    </row>
    <row r="2218" spans="2:4" x14ac:dyDescent="0.25">
      <c r="B2218" s="11">
        <v>41825.25</v>
      </c>
      <c r="C2218" s="10">
        <v>81.290000000000006</v>
      </c>
      <c r="D2218" s="10">
        <v>3.53</v>
      </c>
    </row>
    <row r="2219" spans="2:4" x14ac:dyDescent="0.25">
      <c r="B2219" s="11">
        <v>41825.291666666664</v>
      </c>
      <c r="C2219" s="10">
        <v>25.03</v>
      </c>
      <c r="D2219" s="10">
        <v>5.72</v>
      </c>
    </row>
    <row r="2220" spans="2:4" x14ac:dyDescent="0.25">
      <c r="B2220" s="11">
        <v>41825.333333333336</v>
      </c>
      <c r="C2220" s="10">
        <v>34.130000000000003</v>
      </c>
      <c r="D2220" s="10">
        <v>3.05</v>
      </c>
    </row>
    <row r="2221" spans="2:4" x14ac:dyDescent="0.25">
      <c r="B2221" s="11">
        <v>41825.375</v>
      </c>
      <c r="C2221" s="10">
        <v>51.35</v>
      </c>
      <c r="D2221" s="10">
        <v>3.41</v>
      </c>
    </row>
    <row r="2222" spans="2:4" x14ac:dyDescent="0.25">
      <c r="B2222" s="11">
        <v>41825.416666666664</v>
      </c>
      <c r="C2222" s="10">
        <v>35.5</v>
      </c>
      <c r="D2222" s="10">
        <v>4.49</v>
      </c>
    </row>
    <row r="2223" spans="2:4" x14ac:dyDescent="0.25">
      <c r="B2223" s="11">
        <v>41825.458333333336</v>
      </c>
      <c r="C2223" s="10">
        <v>18.010000000000002</v>
      </c>
      <c r="D2223" s="10">
        <v>9.58</v>
      </c>
    </row>
    <row r="2224" spans="2:4" x14ac:dyDescent="0.25">
      <c r="B2224" s="11">
        <v>41825.5</v>
      </c>
      <c r="C2224" s="10">
        <v>63.04</v>
      </c>
      <c r="D2224" s="10">
        <v>8.2899999999999991</v>
      </c>
    </row>
    <row r="2225" spans="2:4" x14ac:dyDescent="0.25">
      <c r="B2225" s="11">
        <v>41825.541666666664</v>
      </c>
      <c r="C2225" s="10">
        <v>51.41</v>
      </c>
      <c r="D2225" s="10">
        <v>9.7100000000000009</v>
      </c>
    </row>
    <row r="2226" spans="2:4" x14ac:dyDescent="0.25">
      <c r="B2226" s="11">
        <v>41825.583333333336</v>
      </c>
      <c r="C2226" s="10">
        <v>89.78</v>
      </c>
      <c r="D2226" s="10">
        <v>5.7</v>
      </c>
    </row>
    <row r="2227" spans="2:4" x14ac:dyDescent="0.25">
      <c r="B2227" s="11">
        <v>41825.625</v>
      </c>
      <c r="C2227" s="10">
        <v>21.39</v>
      </c>
      <c r="D2227" s="10">
        <v>4.3600000000000003</v>
      </c>
    </row>
    <row r="2228" spans="2:4" x14ac:dyDescent="0.25">
      <c r="B2228" s="11">
        <v>41825.666666666664</v>
      </c>
      <c r="C2228" s="10">
        <v>79.63</v>
      </c>
      <c r="D2228" s="10">
        <v>1.86</v>
      </c>
    </row>
    <row r="2229" spans="2:4" x14ac:dyDescent="0.25">
      <c r="B2229" s="11">
        <v>41825.708333333336</v>
      </c>
      <c r="C2229" s="10">
        <v>76.13</v>
      </c>
      <c r="D2229" s="10">
        <v>7.87</v>
      </c>
    </row>
    <row r="2230" spans="2:4" x14ac:dyDescent="0.25">
      <c r="B2230" s="11">
        <v>41825.75</v>
      </c>
      <c r="C2230" s="10">
        <v>72.23</v>
      </c>
      <c r="D2230" s="10">
        <v>0.15</v>
      </c>
    </row>
    <row r="2231" spans="2:4" x14ac:dyDescent="0.25">
      <c r="B2231" s="11">
        <v>41825.791666666664</v>
      </c>
      <c r="C2231" s="10">
        <v>58.66</v>
      </c>
      <c r="D2231" s="10">
        <v>3.39</v>
      </c>
    </row>
    <row r="2232" spans="2:4" x14ac:dyDescent="0.25">
      <c r="B2232" s="11">
        <v>41825.833333333336</v>
      </c>
      <c r="C2232" s="10">
        <v>32.75</v>
      </c>
      <c r="D2232" s="10">
        <v>1.1399999999999999</v>
      </c>
    </row>
    <row r="2233" spans="2:4" x14ac:dyDescent="0.25">
      <c r="B2233" s="11">
        <v>41825.875</v>
      </c>
      <c r="C2233" s="10">
        <v>0.35</v>
      </c>
      <c r="D2233" s="10">
        <v>9.27</v>
      </c>
    </row>
    <row r="2234" spans="2:4" x14ac:dyDescent="0.25">
      <c r="B2234" s="11">
        <v>41825.916666666664</v>
      </c>
      <c r="C2234" s="10">
        <v>38.54</v>
      </c>
      <c r="D2234" s="10">
        <v>3.84</v>
      </c>
    </row>
    <row r="2235" spans="2:4" x14ac:dyDescent="0.25">
      <c r="B2235" s="11">
        <v>41825.958333333336</v>
      </c>
      <c r="C2235" s="10">
        <v>75.78</v>
      </c>
      <c r="D2235" s="10">
        <v>2.64</v>
      </c>
    </row>
    <row r="2236" spans="2:4" x14ac:dyDescent="0.25">
      <c r="B2236" s="16">
        <v>41826</v>
      </c>
      <c r="C2236" s="10">
        <v>32.97</v>
      </c>
      <c r="D2236" s="10">
        <v>9.5399999999999991</v>
      </c>
    </row>
    <row r="2237" spans="2:4" x14ac:dyDescent="0.25">
      <c r="B2237" s="11">
        <v>41826.041666666664</v>
      </c>
      <c r="C2237" s="10">
        <v>66.64</v>
      </c>
      <c r="D2237" s="10">
        <v>1.32</v>
      </c>
    </row>
    <row r="2238" spans="2:4" x14ac:dyDescent="0.25">
      <c r="B2238" s="11">
        <v>41826.083333333336</v>
      </c>
      <c r="C2238" s="10">
        <v>18.149999999999999</v>
      </c>
      <c r="D2238" s="10">
        <v>5.2</v>
      </c>
    </row>
    <row r="2239" spans="2:4" x14ac:dyDescent="0.25">
      <c r="B2239" s="11">
        <v>41826.125</v>
      </c>
      <c r="C2239" s="10">
        <v>87.24</v>
      </c>
      <c r="D2239" s="10">
        <v>6.81</v>
      </c>
    </row>
    <row r="2240" spans="2:4" x14ac:dyDescent="0.25">
      <c r="B2240" s="11">
        <v>41826.166666666664</v>
      </c>
      <c r="C2240" s="10">
        <v>83.16</v>
      </c>
      <c r="D2240" s="10">
        <v>9.25</v>
      </c>
    </row>
    <row r="2241" spans="2:4" x14ac:dyDescent="0.25">
      <c r="B2241" s="11">
        <v>41826.208333333336</v>
      </c>
      <c r="C2241" s="10">
        <v>13.22</v>
      </c>
      <c r="D2241" s="10">
        <v>9.02</v>
      </c>
    </row>
    <row r="2242" spans="2:4" x14ac:dyDescent="0.25">
      <c r="B2242" s="11">
        <v>41826.25</v>
      </c>
      <c r="C2242" s="10">
        <v>56.62</v>
      </c>
      <c r="D2242" s="10">
        <v>5.47</v>
      </c>
    </row>
    <row r="2243" spans="2:4" x14ac:dyDescent="0.25">
      <c r="B2243" s="11">
        <v>41826.291666666664</v>
      </c>
      <c r="C2243" s="10">
        <v>54.05</v>
      </c>
      <c r="D2243" s="10">
        <v>4.49</v>
      </c>
    </row>
    <row r="2244" spans="2:4" x14ac:dyDescent="0.25">
      <c r="B2244" s="11">
        <v>41826.333333333336</v>
      </c>
      <c r="C2244" s="10">
        <v>22.1</v>
      </c>
      <c r="D2244" s="10">
        <v>8.1300000000000008</v>
      </c>
    </row>
    <row r="2245" spans="2:4" x14ac:dyDescent="0.25">
      <c r="B2245" s="11">
        <v>41826.375</v>
      </c>
      <c r="C2245" s="10">
        <v>62.93</v>
      </c>
      <c r="D2245" s="10">
        <v>3.76</v>
      </c>
    </row>
    <row r="2246" spans="2:4" x14ac:dyDescent="0.25">
      <c r="B2246" s="11">
        <v>41826.416666666664</v>
      </c>
      <c r="C2246" s="10">
        <v>82.81</v>
      </c>
      <c r="D2246" s="10">
        <v>6.56</v>
      </c>
    </row>
    <row r="2247" spans="2:4" x14ac:dyDescent="0.25">
      <c r="B2247" s="11">
        <v>41826.458333333336</v>
      </c>
      <c r="C2247" s="10">
        <v>99.41</v>
      </c>
      <c r="D2247" s="10">
        <v>2.85</v>
      </c>
    </row>
    <row r="2248" spans="2:4" x14ac:dyDescent="0.25">
      <c r="B2248" s="11">
        <v>41826.5</v>
      </c>
      <c r="C2248" s="10">
        <v>51.09</v>
      </c>
      <c r="D2248" s="10">
        <v>6.34</v>
      </c>
    </row>
    <row r="2249" spans="2:4" x14ac:dyDescent="0.25">
      <c r="B2249" s="11">
        <v>41826.541666666664</v>
      </c>
      <c r="C2249" s="10">
        <v>4.53</v>
      </c>
      <c r="D2249" s="10">
        <v>5.37</v>
      </c>
    </row>
    <row r="2250" spans="2:4" x14ac:dyDescent="0.25">
      <c r="B2250" s="11">
        <v>41826.583333333336</v>
      </c>
      <c r="C2250" s="10">
        <v>31.95</v>
      </c>
      <c r="D2250" s="10">
        <v>3.46</v>
      </c>
    </row>
    <row r="2251" spans="2:4" x14ac:dyDescent="0.25">
      <c r="B2251" s="11">
        <v>41826.625</v>
      </c>
      <c r="C2251" s="10">
        <v>17.28</v>
      </c>
      <c r="D2251" s="10">
        <v>1.7</v>
      </c>
    </row>
    <row r="2252" spans="2:4" x14ac:dyDescent="0.25">
      <c r="B2252" s="11">
        <v>41826.666666666664</v>
      </c>
      <c r="C2252" s="10">
        <v>42.58</v>
      </c>
      <c r="D2252" s="10">
        <v>7.79</v>
      </c>
    </row>
    <row r="2253" spans="2:4" x14ac:dyDescent="0.25">
      <c r="B2253" s="11">
        <v>41826.708333333336</v>
      </c>
      <c r="C2253" s="10">
        <v>16</v>
      </c>
      <c r="D2253" s="10">
        <v>1.79</v>
      </c>
    </row>
    <row r="2254" spans="2:4" x14ac:dyDescent="0.25">
      <c r="B2254" s="11">
        <v>41826.75</v>
      </c>
      <c r="C2254" s="10">
        <v>86.99</v>
      </c>
      <c r="D2254" s="10">
        <v>2.75</v>
      </c>
    </row>
    <row r="2255" spans="2:4" x14ac:dyDescent="0.25">
      <c r="B2255" s="11">
        <v>41826.791666666664</v>
      </c>
      <c r="C2255" s="10">
        <v>26.25</v>
      </c>
      <c r="D2255" s="10">
        <v>2.72</v>
      </c>
    </row>
    <row r="2256" spans="2:4" x14ac:dyDescent="0.25">
      <c r="B2256" s="11">
        <v>41826.833333333336</v>
      </c>
      <c r="C2256" s="10">
        <v>5.82</v>
      </c>
      <c r="D2256" s="10">
        <v>3.63</v>
      </c>
    </row>
    <row r="2257" spans="2:4" x14ac:dyDescent="0.25">
      <c r="B2257" s="11">
        <v>41826.875</v>
      </c>
      <c r="C2257" s="10">
        <v>7.8</v>
      </c>
      <c r="D2257" s="10">
        <v>3.52</v>
      </c>
    </row>
    <row r="2258" spans="2:4" x14ac:dyDescent="0.25">
      <c r="B2258" s="11">
        <v>41826.916666666664</v>
      </c>
      <c r="C2258" s="10">
        <v>89.5</v>
      </c>
      <c r="D2258" s="10">
        <v>6.48</v>
      </c>
    </row>
    <row r="2259" spans="2:4" x14ac:dyDescent="0.25">
      <c r="B2259" s="11">
        <v>41826.958333333336</v>
      </c>
      <c r="C2259" s="10">
        <v>34.130000000000003</v>
      </c>
      <c r="D2259" s="10">
        <v>5.03</v>
      </c>
    </row>
    <row r="2260" spans="2:4" x14ac:dyDescent="0.25">
      <c r="B2260" s="16">
        <v>41827</v>
      </c>
      <c r="C2260" s="10">
        <v>27.37</v>
      </c>
      <c r="D2260" s="10">
        <v>4.0199999999999996</v>
      </c>
    </row>
    <row r="2261" spans="2:4" x14ac:dyDescent="0.25">
      <c r="B2261" s="11">
        <v>41827.041666666664</v>
      </c>
      <c r="C2261" s="10">
        <v>33.22</v>
      </c>
      <c r="D2261" s="10">
        <v>7.48</v>
      </c>
    </row>
    <row r="2262" spans="2:4" x14ac:dyDescent="0.25">
      <c r="B2262" s="11">
        <v>41827.083333333336</v>
      </c>
      <c r="C2262" s="10">
        <v>9.86</v>
      </c>
      <c r="D2262" s="10">
        <v>0.74</v>
      </c>
    </row>
    <row r="2263" spans="2:4" x14ac:dyDescent="0.25">
      <c r="B2263" s="11">
        <v>41827.125</v>
      </c>
      <c r="C2263" s="10">
        <v>4.54</v>
      </c>
      <c r="D2263" s="10">
        <v>3.67</v>
      </c>
    </row>
    <row r="2264" spans="2:4" x14ac:dyDescent="0.25">
      <c r="B2264" s="11">
        <v>41827.166666666664</v>
      </c>
      <c r="C2264" s="10">
        <v>70.48</v>
      </c>
      <c r="D2264" s="10">
        <v>3.4</v>
      </c>
    </row>
    <row r="2265" spans="2:4" x14ac:dyDescent="0.25">
      <c r="B2265" s="11">
        <v>41827.208333333336</v>
      </c>
      <c r="C2265" s="10">
        <v>32.51</v>
      </c>
      <c r="D2265" s="10">
        <v>0.36</v>
      </c>
    </row>
    <row r="2266" spans="2:4" x14ac:dyDescent="0.25">
      <c r="B2266" s="11">
        <v>41827.25</v>
      </c>
      <c r="C2266" s="10">
        <v>89.76</v>
      </c>
      <c r="D2266" s="10">
        <v>9.81</v>
      </c>
    </row>
    <row r="2267" spans="2:4" x14ac:dyDescent="0.25">
      <c r="B2267" s="11">
        <v>41827.291666666664</v>
      </c>
      <c r="C2267" s="10">
        <v>90.66</v>
      </c>
      <c r="D2267" s="10">
        <v>1.19</v>
      </c>
    </row>
    <row r="2268" spans="2:4" x14ac:dyDescent="0.25">
      <c r="B2268" s="11">
        <v>41827.333333333336</v>
      </c>
      <c r="C2268" s="10">
        <v>65.25</v>
      </c>
      <c r="D2268" s="10">
        <v>5.39</v>
      </c>
    </row>
    <row r="2269" spans="2:4" x14ac:dyDescent="0.25">
      <c r="B2269" s="11">
        <v>41827.375</v>
      </c>
      <c r="C2269" s="10">
        <v>89.75</v>
      </c>
      <c r="D2269" s="10">
        <v>3.45</v>
      </c>
    </row>
    <row r="2270" spans="2:4" x14ac:dyDescent="0.25">
      <c r="B2270" s="11">
        <v>41827.416666666664</v>
      </c>
      <c r="C2270" s="10">
        <v>85.72</v>
      </c>
      <c r="D2270" s="10">
        <v>2.16</v>
      </c>
    </row>
    <row r="2271" spans="2:4" x14ac:dyDescent="0.25">
      <c r="B2271" s="11">
        <v>41827.458333333336</v>
      </c>
      <c r="C2271" s="10">
        <v>69.48</v>
      </c>
      <c r="D2271" s="10">
        <v>5.23</v>
      </c>
    </row>
    <row r="2272" spans="2:4" x14ac:dyDescent="0.25">
      <c r="B2272" s="11">
        <v>41827.5</v>
      </c>
      <c r="C2272" s="10">
        <v>77.900000000000006</v>
      </c>
      <c r="D2272" s="10">
        <v>4.96</v>
      </c>
    </row>
    <row r="2273" spans="2:4" x14ac:dyDescent="0.25">
      <c r="B2273" s="11">
        <v>41827.541666666664</v>
      </c>
      <c r="C2273" s="10">
        <v>24.82</v>
      </c>
      <c r="D2273" s="10">
        <v>5.48</v>
      </c>
    </row>
    <row r="2274" spans="2:4" x14ac:dyDescent="0.25">
      <c r="B2274" s="11">
        <v>41827.583333333336</v>
      </c>
      <c r="C2274" s="10">
        <v>58.59</v>
      </c>
      <c r="D2274" s="10">
        <v>3.37</v>
      </c>
    </row>
    <row r="2275" spans="2:4" x14ac:dyDescent="0.25">
      <c r="B2275" s="11">
        <v>41827.625</v>
      </c>
      <c r="C2275" s="10">
        <v>73.25</v>
      </c>
      <c r="D2275" s="10">
        <v>4.7300000000000004</v>
      </c>
    </row>
    <row r="2276" spans="2:4" x14ac:dyDescent="0.25">
      <c r="B2276" s="11">
        <v>41827.666666666664</v>
      </c>
      <c r="C2276" s="10">
        <v>72.87</v>
      </c>
      <c r="D2276" s="10">
        <v>3.85</v>
      </c>
    </row>
    <row r="2277" spans="2:4" x14ac:dyDescent="0.25">
      <c r="B2277" s="11">
        <v>41827.708333333336</v>
      </c>
      <c r="C2277" s="10">
        <v>2.73</v>
      </c>
      <c r="D2277" s="10">
        <v>4.93</v>
      </c>
    </row>
    <row r="2278" spans="2:4" x14ac:dyDescent="0.25">
      <c r="B2278" s="11">
        <v>41827.75</v>
      </c>
      <c r="C2278" s="10">
        <v>11.55</v>
      </c>
      <c r="D2278" s="10">
        <v>5.43</v>
      </c>
    </row>
    <row r="2279" spans="2:4" x14ac:dyDescent="0.25">
      <c r="B2279" s="11">
        <v>41827.791666666664</v>
      </c>
      <c r="C2279" s="10">
        <v>31.85</v>
      </c>
      <c r="D2279" s="10">
        <v>4.6900000000000004</v>
      </c>
    </row>
    <row r="2280" spans="2:4" x14ac:dyDescent="0.25">
      <c r="B2280" s="11">
        <v>41827.833333333336</v>
      </c>
      <c r="C2280" s="10">
        <v>49.55</v>
      </c>
      <c r="D2280" s="10">
        <v>9.6999999999999993</v>
      </c>
    </row>
    <row r="2281" spans="2:4" x14ac:dyDescent="0.25">
      <c r="B2281" s="11">
        <v>41827.875</v>
      </c>
      <c r="C2281" s="10">
        <v>14.47</v>
      </c>
      <c r="D2281" s="10">
        <v>2.11</v>
      </c>
    </row>
    <row r="2282" spans="2:4" x14ac:dyDescent="0.25">
      <c r="B2282" s="11">
        <v>41827.916666666664</v>
      </c>
      <c r="C2282" s="10">
        <v>98.38</v>
      </c>
      <c r="D2282" s="10">
        <v>6.91</v>
      </c>
    </row>
    <row r="2283" spans="2:4" x14ac:dyDescent="0.25">
      <c r="B2283" s="11">
        <v>41827.958333333336</v>
      </c>
      <c r="C2283" s="10">
        <v>44.07</v>
      </c>
      <c r="D2283" s="10">
        <v>6.04</v>
      </c>
    </row>
    <row r="2284" spans="2:4" x14ac:dyDescent="0.25">
      <c r="B2284" s="16">
        <v>41828</v>
      </c>
      <c r="C2284" s="10">
        <v>87.69</v>
      </c>
      <c r="D2284" s="10">
        <v>0.15</v>
      </c>
    </row>
    <row r="2285" spans="2:4" x14ac:dyDescent="0.25">
      <c r="B2285" s="11">
        <v>41828.041666666664</v>
      </c>
      <c r="C2285" s="10">
        <v>88.84</v>
      </c>
      <c r="D2285" s="10">
        <v>2.99</v>
      </c>
    </row>
    <row r="2286" spans="2:4" x14ac:dyDescent="0.25">
      <c r="B2286" s="11">
        <v>41828.083333333336</v>
      </c>
      <c r="C2286" s="10">
        <v>6.94</v>
      </c>
      <c r="D2286" s="10">
        <v>6.52</v>
      </c>
    </row>
    <row r="2287" spans="2:4" x14ac:dyDescent="0.25">
      <c r="B2287" s="11">
        <v>41828.125</v>
      </c>
      <c r="C2287" s="10">
        <v>17.57</v>
      </c>
      <c r="D2287" s="10">
        <v>9.1</v>
      </c>
    </row>
    <row r="2288" spans="2:4" x14ac:dyDescent="0.25">
      <c r="B2288" s="11">
        <v>41828.166666666664</v>
      </c>
      <c r="C2288" s="10">
        <v>43.09</v>
      </c>
      <c r="D2288" s="10">
        <v>0.18</v>
      </c>
    </row>
    <row r="2289" spans="2:4" x14ac:dyDescent="0.25">
      <c r="B2289" s="11">
        <v>41828.208333333336</v>
      </c>
      <c r="C2289" s="10">
        <v>57.37</v>
      </c>
      <c r="D2289" s="10">
        <v>2.72</v>
      </c>
    </row>
    <row r="2290" spans="2:4" x14ac:dyDescent="0.25">
      <c r="B2290" s="11">
        <v>41828.25</v>
      </c>
      <c r="C2290" s="10">
        <v>27.13</v>
      </c>
      <c r="D2290" s="10">
        <v>7.15</v>
      </c>
    </row>
    <row r="2291" spans="2:4" x14ac:dyDescent="0.25">
      <c r="B2291" s="11">
        <v>41828.291666666664</v>
      </c>
      <c r="C2291" s="10">
        <v>65.7</v>
      </c>
      <c r="D2291" s="10">
        <v>2.58</v>
      </c>
    </row>
    <row r="2292" spans="2:4" x14ac:dyDescent="0.25">
      <c r="B2292" s="11">
        <v>41828.333333333336</v>
      </c>
      <c r="C2292" s="10">
        <v>76.09</v>
      </c>
      <c r="D2292" s="10">
        <v>2.61</v>
      </c>
    </row>
    <row r="2293" spans="2:4" x14ac:dyDescent="0.25">
      <c r="B2293" s="11">
        <v>41828.375</v>
      </c>
      <c r="C2293" s="10">
        <v>63.34</v>
      </c>
      <c r="D2293" s="10">
        <v>5.49</v>
      </c>
    </row>
    <row r="2294" spans="2:4" x14ac:dyDescent="0.25">
      <c r="B2294" s="11">
        <v>41828.416666666664</v>
      </c>
      <c r="C2294" s="10">
        <v>40.119999999999997</v>
      </c>
      <c r="D2294" s="10">
        <v>5.63</v>
      </c>
    </row>
    <row r="2295" spans="2:4" x14ac:dyDescent="0.25">
      <c r="B2295" s="11">
        <v>41828.458333333336</v>
      </c>
      <c r="C2295" s="10">
        <v>69.11</v>
      </c>
      <c r="D2295" s="10">
        <v>8.0399999999999991</v>
      </c>
    </row>
    <row r="2296" spans="2:4" x14ac:dyDescent="0.25">
      <c r="B2296" s="11">
        <v>41828.5</v>
      </c>
      <c r="C2296" s="10">
        <v>67.569999999999993</v>
      </c>
      <c r="D2296" s="10">
        <v>1.73</v>
      </c>
    </row>
    <row r="2297" spans="2:4" x14ac:dyDescent="0.25">
      <c r="B2297" s="11">
        <v>41828.541666666664</v>
      </c>
      <c r="C2297" s="10">
        <v>0.66</v>
      </c>
      <c r="D2297" s="10">
        <v>4.45</v>
      </c>
    </row>
    <row r="2298" spans="2:4" x14ac:dyDescent="0.25">
      <c r="B2298" s="11">
        <v>41828.583333333336</v>
      </c>
      <c r="C2298" s="10">
        <v>82.8</v>
      </c>
      <c r="D2298" s="10">
        <v>8.83</v>
      </c>
    </row>
    <row r="2299" spans="2:4" x14ac:dyDescent="0.25">
      <c r="B2299" s="11">
        <v>41828.625</v>
      </c>
      <c r="C2299" s="10">
        <v>42.3</v>
      </c>
      <c r="D2299" s="10">
        <v>4.47</v>
      </c>
    </row>
    <row r="2300" spans="2:4" x14ac:dyDescent="0.25">
      <c r="B2300" s="11">
        <v>41828.666666666664</v>
      </c>
      <c r="C2300" s="10">
        <v>73.14</v>
      </c>
      <c r="D2300" s="10">
        <v>8.44</v>
      </c>
    </row>
    <row r="2301" spans="2:4" x14ac:dyDescent="0.25">
      <c r="B2301" s="11">
        <v>41828.708333333336</v>
      </c>
      <c r="C2301" s="10">
        <v>49.51</v>
      </c>
      <c r="D2301" s="10">
        <v>5.56</v>
      </c>
    </row>
    <row r="2302" spans="2:4" x14ac:dyDescent="0.25">
      <c r="B2302" s="11">
        <v>41828.75</v>
      </c>
      <c r="C2302" s="10">
        <v>52.53</v>
      </c>
      <c r="D2302" s="10">
        <v>0.77</v>
      </c>
    </row>
    <row r="2303" spans="2:4" x14ac:dyDescent="0.25">
      <c r="B2303" s="11">
        <v>41828.791666666664</v>
      </c>
      <c r="C2303" s="10">
        <v>3.29</v>
      </c>
      <c r="D2303" s="10">
        <v>9.73</v>
      </c>
    </row>
    <row r="2304" spans="2:4" x14ac:dyDescent="0.25">
      <c r="B2304" s="11">
        <v>41828.833333333336</v>
      </c>
      <c r="C2304" s="10">
        <v>94.57</v>
      </c>
      <c r="D2304" s="10">
        <v>7.55</v>
      </c>
    </row>
    <row r="2305" spans="2:4" x14ac:dyDescent="0.25">
      <c r="B2305" s="11">
        <v>41828.875</v>
      </c>
      <c r="C2305" s="10">
        <v>6.05</v>
      </c>
      <c r="D2305" s="10">
        <v>7.11</v>
      </c>
    </row>
    <row r="2306" spans="2:4" x14ac:dyDescent="0.25">
      <c r="B2306" s="11">
        <v>41828.916666666664</v>
      </c>
      <c r="C2306" s="10">
        <v>77.150000000000006</v>
      </c>
      <c r="D2306" s="10">
        <v>0.1</v>
      </c>
    </row>
    <row r="2307" spans="2:4" x14ac:dyDescent="0.25">
      <c r="B2307" s="11">
        <v>41828.958333333336</v>
      </c>
      <c r="C2307" s="10">
        <v>70.28</v>
      </c>
      <c r="D2307" s="10">
        <v>9.68</v>
      </c>
    </row>
    <row r="2308" spans="2:4" x14ac:dyDescent="0.25">
      <c r="B2308" s="16">
        <v>41829</v>
      </c>
      <c r="C2308" s="10">
        <v>75.11</v>
      </c>
      <c r="D2308" s="10">
        <v>1.01</v>
      </c>
    </row>
    <row r="2309" spans="2:4" x14ac:dyDescent="0.25">
      <c r="B2309" s="11">
        <v>41829.041666666664</v>
      </c>
      <c r="C2309" s="10">
        <v>95.53</v>
      </c>
      <c r="D2309" s="10">
        <v>1.82</v>
      </c>
    </row>
    <row r="2310" spans="2:4" x14ac:dyDescent="0.25">
      <c r="B2310" s="11">
        <v>41829.083333333336</v>
      </c>
      <c r="C2310" s="10">
        <v>44.32</v>
      </c>
      <c r="D2310" s="10">
        <v>2.9</v>
      </c>
    </row>
    <row r="2311" spans="2:4" x14ac:dyDescent="0.25">
      <c r="B2311" s="11">
        <v>41829.125</v>
      </c>
      <c r="C2311" s="10">
        <v>40.36</v>
      </c>
      <c r="D2311" s="10">
        <v>6.83</v>
      </c>
    </row>
    <row r="2312" spans="2:4" x14ac:dyDescent="0.25">
      <c r="B2312" s="11">
        <v>41829.166666666664</v>
      </c>
      <c r="C2312" s="10">
        <v>5.77</v>
      </c>
      <c r="D2312" s="10">
        <v>2.91</v>
      </c>
    </row>
    <row r="2313" spans="2:4" x14ac:dyDescent="0.25">
      <c r="B2313" s="11">
        <v>41829.208333333336</v>
      </c>
      <c r="C2313" s="10">
        <v>90.62</v>
      </c>
      <c r="D2313" s="10">
        <v>5.76</v>
      </c>
    </row>
    <row r="2314" spans="2:4" x14ac:dyDescent="0.25">
      <c r="B2314" s="11">
        <v>41829.25</v>
      </c>
      <c r="C2314" s="10">
        <v>37.42</v>
      </c>
      <c r="D2314" s="10">
        <v>6.54</v>
      </c>
    </row>
    <row r="2315" spans="2:4" x14ac:dyDescent="0.25">
      <c r="B2315" s="11">
        <v>41829.291666666664</v>
      </c>
      <c r="C2315" s="10">
        <v>16.43</v>
      </c>
      <c r="D2315" s="10">
        <v>1.47</v>
      </c>
    </row>
    <row r="2316" spans="2:4" x14ac:dyDescent="0.25">
      <c r="B2316" s="11">
        <v>41829.333333333336</v>
      </c>
      <c r="C2316" s="10">
        <v>76.540000000000006</v>
      </c>
      <c r="D2316" s="10">
        <v>1.69</v>
      </c>
    </row>
    <row r="2317" spans="2:4" x14ac:dyDescent="0.25">
      <c r="B2317" s="11">
        <v>41829.375</v>
      </c>
      <c r="C2317" s="10">
        <v>72.12</v>
      </c>
      <c r="D2317" s="10">
        <v>3.74</v>
      </c>
    </row>
    <row r="2318" spans="2:4" x14ac:dyDescent="0.25">
      <c r="B2318" s="11">
        <v>41829.416666666664</v>
      </c>
      <c r="C2318" s="10">
        <v>41.56</v>
      </c>
      <c r="D2318" s="10">
        <v>0.83</v>
      </c>
    </row>
    <row r="2319" spans="2:4" x14ac:dyDescent="0.25">
      <c r="B2319" s="11">
        <v>41829.458333333336</v>
      </c>
      <c r="C2319" s="10">
        <v>99.99</v>
      </c>
      <c r="D2319" s="10">
        <v>4.49</v>
      </c>
    </row>
    <row r="2320" spans="2:4" x14ac:dyDescent="0.25">
      <c r="B2320" s="11">
        <v>41829.5</v>
      </c>
      <c r="C2320" s="10">
        <v>61.73</v>
      </c>
      <c r="D2320" s="10">
        <v>8.89</v>
      </c>
    </row>
    <row r="2321" spans="2:4" x14ac:dyDescent="0.25">
      <c r="B2321" s="11">
        <v>41829.541666666664</v>
      </c>
      <c r="C2321" s="10">
        <v>17.77</v>
      </c>
      <c r="D2321" s="10">
        <v>7.36</v>
      </c>
    </row>
    <row r="2322" spans="2:4" x14ac:dyDescent="0.25">
      <c r="B2322" s="11">
        <v>41829.583333333336</v>
      </c>
      <c r="C2322" s="10">
        <v>12.88</v>
      </c>
      <c r="D2322" s="10">
        <v>0.61</v>
      </c>
    </row>
    <row r="2323" spans="2:4" x14ac:dyDescent="0.25">
      <c r="B2323" s="11">
        <v>41829.625</v>
      </c>
      <c r="C2323" s="10">
        <v>0.41</v>
      </c>
      <c r="D2323" s="10">
        <v>3.07</v>
      </c>
    </row>
    <row r="2324" spans="2:4" x14ac:dyDescent="0.25">
      <c r="B2324" s="11">
        <v>41829.666666666664</v>
      </c>
      <c r="C2324" s="10">
        <v>60.38</v>
      </c>
      <c r="D2324" s="10">
        <v>3.17</v>
      </c>
    </row>
    <row r="2325" spans="2:4" x14ac:dyDescent="0.25">
      <c r="B2325" s="11">
        <v>41829.708333333336</v>
      </c>
      <c r="C2325" s="10">
        <v>36.229999999999997</v>
      </c>
      <c r="D2325" s="10">
        <v>9.81</v>
      </c>
    </row>
    <row r="2326" spans="2:4" x14ac:dyDescent="0.25">
      <c r="B2326" s="11">
        <v>41829.75</v>
      </c>
      <c r="C2326" s="10">
        <v>10.3</v>
      </c>
      <c r="D2326" s="10">
        <v>4.95</v>
      </c>
    </row>
    <row r="2327" spans="2:4" x14ac:dyDescent="0.25">
      <c r="B2327" s="11">
        <v>41829.791666666664</v>
      </c>
      <c r="C2327" s="10">
        <v>52.34</v>
      </c>
      <c r="D2327" s="10">
        <v>4.4400000000000004</v>
      </c>
    </row>
    <row r="2328" spans="2:4" x14ac:dyDescent="0.25">
      <c r="B2328" s="11">
        <v>41829.833333333336</v>
      </c>
      <c r="C2328" s="10">
        <v>86.91</v>
      </c>
      <c r="D2328" s="10">
        <v>0.15</v>
      </c>
    </row>
    <row r="2329" spans="2:4" x14ac:dyDescent="0.25">
      <c r="B2329" s="11">
        <v>41829.875</v>
      </c>
      <c r="C2329" s="10">
        <v>13.25</v>
      </c>
      <c r="D2329" s="10">
        <v>5.81</v>
      </c>
    </row>
    <row r="2330" spans="2:4" x14ac:dyDescent="0.25">
      <c r="B2330" s="11">
        <v>41829.916666666664</v>
      </c>
      <c r="C2330" s="10">
        <v>59.05</v>
      </c>
      <c r="D2330" s="10">
        <v>7.84</v>
      </c>
    </row>
    <row r="2331" spans="2:4" x14ac:dyDescent="0.25">
      <c r="B2331" s="11">
        <v>41829.958333333336</v>
      </c>
      <c r="C2331" s="10">
        <v>16.48</v>
      </c>
      <c r="D2331" s="10">
        <v>0.25</v>
      </c>
    </row>
    <row r="2332" spans="2:4" x14ac:dyDescent="0.25">
      <c r="B2332" s="16">
        <v>41830</v>
      </c>
      <c r="C2332" s="10">
        <v>10.38</v>
      </c>
      <c r="D2332" s="10">
        <v>8.4700000000000006</v>
      </c>
    </row>
    <row r="2333" spans="2:4" x14ac:dyDescent="0.25">
      <c r="B2333" s="11">
        <v>41830.041666666664</v>
      </c>
      <c r="C2333" s="10">
        <v>22.64</v>
      </c>
      <c r="D2333" s="10">
        <v>3.9</v>
      </c>
    </row>
    <row r="2334" spans="2:4" x14ac:dyDescent="0.25">
      <c r="B2334" s="11">
        <v>41830.083333333336</v>
      </c>
      <c r="C2334" s="10">
        <v>34.03</v>
      </c>
      <c r="D2334" s="10">
        <v>5.4</v>
      </c>
    </row>
    <row r="2335" spans="2:4" x14ac:dyDescent="0.25">
      <c r="B2335" s="11">
        <v>41830.125</v>
      </c>
      <c r="C2335" s="10">
        <v>30.53</v>
      </c>
      <c r="D2335" s="10">
        <v>8.69</v>
      </c>
    </row>
    <row r="2336" spans="2:4" x14ac:dyDescent="0.25">
      <c r="B2336" s="11">
        <v>41830.166666666664</v>
      </c>
      <c r="C2336" s="10">
        <v>47.42</v>
      </c>
      <c r="D2336" s="10">
        <v>5.77</v>
      </c>
    </row>
    <row r="2337" spans="2:4" x14ac:dyDescent="0.25">
      <c r="B2337" s="11">
        <v>41830.208333333336</v>
      </c>
      <c r="C2337" s="10">
        <v>66.33</v>
      </c>
      <c r="D2337" s="10">
        <v>6.8</v>
      </c>
    </row>
    <row r="2338" spans="2:4" x14ac:dyDescent="0.25">
      <c r="B2338" s="11">
        <v>41830.25</v>
      </c>
      <c r="C2338" s="10">
        <v>83.21</v>
      </c>
      <c r="D2338" s="10">
        <v>4.1399999999999997</v>
      </c>
    </row>
    <row r="2339" spans="2:4" x14ac:dyDescent="0.25">
      <c r="B2339" s="11">
        <v>41830.291666666664</v>
      </c>
      <c r="C2339" s="10">
        <v>78.83</v>
      </c>
      <c r="D2339" s="10">
        <v>2.16</v>
      </c>
    </row>
    <row r="2340" spans="2:4" x14ac:dyDescent="0.25">
      <c r="B2340" s="11">
        <v>41830.333333333336</v>
      </c>
      <c r="C2340" s="10">
        <v>31.26</v>
      </c>
      <c r="D2340" s="10">
        <v>0.75</v>
      </c>
    </row>
    <row r="2341" spans="2:4" x14ac:dyDescent="0.25">
      <c r="B2341" s="11">
        <v>41830.375</v>
      </c>
      <c r="C2341" s="10">
        <v>99.51</v>
      </c>
      <c r="D2341" s="10">
        <v>2.2200000000000002</v>
      </c>
    </row>
    <row r="2342" spans="2:4" x14ac:dyDescent="0.25">
      <c r="B2342" s="11">
        <v>41830.416666666664</v>
      </c>
      <c r="C2342" s="10">
        <v>64.13</v>
      </c>
      <c r="D2342" s="10">
        <v>0.66</v>
      </c>
    </row>
    <row r="2343" spans="2:4" x14ac:dyDescent="0.25">
      <c r="B2343" s="11">
        <v>41830.458333333336</v>
      </c>
      <c r="C2343" s="10">
        <v>1.21</v>
      </c>
      <c r="D2343" s="10">
        <v>1.05</v>
      </c>
    </row>
    <row r="2344" spans="2:4" x14ac:dyDescent="0.25">
      <c r="B2344" s="11">
        <v>41830.5</v>
      </c>
      <c r="C2344" s="10">
        <v>99.17</v>
      </c>
      <c r="D2344" s="10">
        <v>1.6</v>
      </c>
    </row>
    <row r="2345" spans="2:4" x14ac:dyDescent="0.25">
      <c r="B2345" s="11">
        <v>41830.541666666664</v>
      </c>
      <c r="C2345" s="10">
        <v>55.9</v>
      </c>
      <c r="D2345" s="10">
        <v>6.83</v>
      </c>
    </row>
    <row r="2346" spans="2:4" x14ac:dyDescent="0.25">
      <c r="B2346" s="11">
        <v>41830.583333333336</v>
      </c>
      <c r="C2346" s="10">
        <v>98.5</v>
      </c>
      <c r="D2346" s="10">
        <v>2.68</v>
      </c>
    </row>
    <row r="2347" spans="2:4" x14ac:dyDescent="0.25">
      <c r="B2347" s="11">
        <v>41830.625</v>
      </c>
      <c r="C2347" s="10">
        <v>42.92</v>
      </c>
      <c r="D2347" s="10">
        <v>8.41</v>
      </c>
    </row>
    <row r="2348" spans="2:4" x14ac:dyDescent="0.25">
      <c r="B2348" s="11">
        <v>41830.666666666664</v>
      </c>
      <c r="C2348" s="10">
        <v>40.04</v>
      </c>
      <c r="D2348" s="10">
        <v>1.56</v>
      </c>
    </row>
    <row r="2349" spans="2:4" x14ac:dyDescent="0.25">
      <c r="B2349" s="11">
        <v>41830.708333333336</v>
      </c>
      <c r="C2349" s="10">
        <v>42.06</v>
      </c>
      <c r="D2349" s="10">
        <v>8.7100000000000009</v>
      </c>
    </row>
    <row r="2350" spans="2:4" x14ac:dyDescent="0.25">
      <c r="B2350" s="11">
        <v>41830.75</v>
      </c>
      <c r="C2350" s="10">
        <v>82</v>
      </c>
      <c r="D2350" s="10">
        <v>2.98</v>
      </c>
    </row>
    <row r="2351" spans="2:4" x14ac:dyDescent="0.25">
      <c r="B2351" s="11">
        <v>41830.791666666664</v>
      </c>
      <c r="C2351" s="10">
        <v>67.61</v>
      </c>
      <c r="D2351" s="10">
        <v>2.73</v>
      </c>
    </row>
    <row r="2352" spans="2:4" x14ac:dyDescent="0.25">
      <c r="B2352" s="11">
        <v>41830.833333333336</v>
      </c>
      <c r="C2352" s="10">
        <v>60.69</v>
      </c>
      <c r="D2352" s="10">
        <v>2.61</v>
      </c>
    </row>
    <row r="2353" spans="2:4" x14ac:dyDescent="0.25">
      <c r="B2353" s="11">
        <v>41830.875</v>
      </c>
      <c r="C2353" s="10">
        <v>1.61</v>
      </c>
      <c r="D2353" s="10">
        <v>0.88</v>
      </c>
    </row>
    <row r="2354" spans="2:4" x14ac:dyDescent="0.25">
      <c r="B2354" s="11">
        <v>41830.916666666664</v>
      </c>
      <c r="C2354" s="10">
        <v>79.09</v>
      </c>
      <c r="D2354" s="10">
        <v>3.93</v>
      </c>
    </row>
    <row r="2355" spans="2:4" x14ac:dyDescent="0.25">
      <c r="B2355" s="11">
        <v>41830.958333333336</v>
      </c>
      <c r="C2355" s="10">
        <v>40.61</v>
      </c>
      <c r="D2355" s="10">
        <v>3.04</v>
      </c>
    </row>
    <row r="2356" spans="2:4" x14ac:dyDescent="0.25">
      <c r="B2356" s="16">
        <v>41831</v>
      </c>
      <c r="C2356" s="10">
        <v>41.55</v>
      </c>
      <c r="D2356" s="10">
        <v>2.54</v>
      </c>
    </row>
    <row r="2357" spans="2:4" x14ac:dyDescent="0.25">
      <c r="B2357" s="11">
        <v>41831.041666666664</v>
      </c>
      <c r="C2357" s="10">
        <v>59.38</v>
      </c>
      <c r="D2357" s="10">
        <v>7.9</v>
      </c>
    </row>
    <row r="2358" spans="2:4" x14ac:dyDescent="0.25">
      <c r="B2358" s="11">
        <v>41831.083333333336</v>
      </c>
      <c r="C2358" s="10">
        <v>25.9</v>
      </c>
      <c r="D2358" s="10">
        <v>2.65</v>
      </c>
    </row>
    <row r="2359" spans="2:4" x14ac:dyDescent="0.25">
      <c r="B2359" s="11">
        <v>41831.125</v>
      </c>
      <c r="C2359" s="10">
        <v>90.56</v>
      </c>
      <c r="D2359" s="10">
        <v>9.24</v>
      </c>
    </row>
    <row r="2360" spans="2:4" x14ac:dyDescent="0.25">
      <c r="B2360" s="11">
        <v>41831.166666666664</v>
      </c>
      <c r="C2360" s="10">
        <v>44.89</v>
      </c>
      <c r="D2360" s="10">
        <v>4.43</v>
      </c>
    </row>
    <row r="2361" spans="2:4" x14ac:dyDescent="0.25">
      <c r="B2361" s="11">
        <v>41831.208333333336</v>
      </c>
      <c r="C2361" s="10">
        <v>29.81</v>
      </c>
      <c r="D2361" s="10">
        <v>3.22</v>
      </c>
    </row>
    <row r="2362" spans="2:4" x14ac:dyDescent="0.25">
      <c r="B2362" s="11">
        <v>41831.25</v>
      </c>
      <c r="C2362" s="10">
        <v>35.33</v>
      </c>
      <c r="D2362" s="10">
        <v>0.11</v>
      </c>
    </row>
    <row r="2363" spans="2:4" x14ac:dyDescent="0.25">
      <c r="B2363" s="11">
        <v>41831.291666666664</v>
      </c>
      <c r="C2363" s="10">
        <v>66.25</v>
      </c>
      <c r="D2363" s="10">
        <v>5.4</v>
      </c>
    </row>
    <row r="2364" spans="2:4" x14ac:dyDescent="0.25">
      <c r="B2364" s="11">
        <v>41831.333333333336</v>
      </c>
      <c r="C2364" s="10">
        <v>77.349999999999994</v>
      </c>
      <c r="D2364" s="10">
        <v>5.84</v>
      </c>
    </row>
    <row r="2365" spans="2:4" x14ac:dyDescent="0.25">
      <c r="B2365" s="11">
        <v>41831.375</v>
      </c>
      <c r="C2365" s="10">
        <v>62.39</v>
      </c>
      <c r="D2365" s="10">
        <v>0.71</v>
      </c>
    </row>
    <row r="2366" spans="2:4" x14ac:dyDescent="0.25">
      <c r="B2366" s="11">
        <v>41831.416666666664</v>
      </c>
      <c r="C2366" s="10">
        <v>26.81</v>
      </c>
      <c r="D2366" s="10">
        <v>8.01</v>
      </c>
    </row>
    <row r="2367" spans="2:4" x14ac:dyDescent="0.25">
      <c r="B2367" s="11">
        <v>41831.458333333336</v>
      </c>
      <c r="C2367" s="10">
        <v>22.13</v>
      </c>
      <c r="D2367" s="10">
        <v>1.35</v>
      </c>
    </row>
    <row r="2368" spans="2:4" x14ac:dyDescent="0.25">
      <c r="B2368" s="11">
        <v>41831.5</v>
      </c>
      <c r="C2368" s="10">
        <v>1.35</v>
      </c>
      <c r="D2368" s="10">
        <v>1</v>
      </c>
    </row>
    <row r="2369" spans="2:4" x14ac:dyDescent="0.25">
      <c r="B2369" s="11">
        <v>41831.541666666664</v>
      </c>
      <c r="C2369" s="10">
        <v>9.92</v>
      </c>
      <c r="D2369" s="10">
        <v>6.66</v>
      </c>
    </row>
    <row r="2370" spans="2:4" x14ac:dyDescent="0.25">
      <c r="B2370" s="11">
        <v>41831.583333333336</v>
      </c>
      <c r="C2370" s="10">
        <v>88.42</v>
      </c>
      <c r="D2370" s="10">
        <v>9.84</v>
      </c>
    </row>
    <row r="2371" spans="2:4" x14ac:dyDescent="0.25">
      <c r="B2371" s="11">
        <v>41831.625</v>
      </c>
      <c r="C2371" s="10">
        <v>10.75</v>
      </c>
      <c r="D2371" s="10">
        <v>5.55</v>
      </c>
    </row>
    <row r="2372" spans="2:4" x14ac:dyDescent="0.25">
      <c r="B2372" s="11">
        <v>41831.666666666664</v>
      </c>
      <c r="C2372" s="10">
        <v>26.76</v>
      </c>
      <c r="D2372" s="10">
        <v>9.4600000000000009</v>
      </c>
    </row>
    <row r="2373" spans="2:4" x14ac:dyDescent="0.25">
      <c r="B2373" s="11">
        <v>41831.708333333336</v>
      </c>
      <c r="C2373" s="10">
        <v>49</v>
      </c>
      <c r="D2373" s="10">
        <v>0.11</v>
      </c>
    </row>
    <row r="2374" spans="2:4" x14ac:dyDescent="0.25">
      <c r="B2374" s="11">
        <v>41831.75</v>
      </c>
      <c r="C2374" s="10">
        <v>65.27</v>
      </c>
      <c r="D2374" s="10">
        <v>7.25</v>
      </c>
    </row>
    <row r="2375" spans="2:4" x14ac:dyDescent="0.25">
      <c r="B2375" s="11">
        <v>41831.791666666664</v>
      </c>
      <c r="C2375" s="10">
        <v>78.069999999999993</v>
      </c>
      <c r="D2375" s="10">
        <v>4.04</v>
      </c>
    </row>
    <row r="2376" spans="2:4" x14ac:dyDescent="0.25">
      <c r="B2376" s="11">
        <v>41831.833333333336</v>
      </c>
      <c r="C2376" s="10">
        <v>98.92</v>
      </c>
      <c r="D2376" s="10">
        <v>0.46</v>
      </c>
    </row>
    <row r="2377" spans="2:4" x14ac:dyDescent="0.25">
      <c r="B2377" s="11">
        <v>41831.875</v>
      </c>
      <c r="C2377" s="10">
        <v>11.15</v>
      </c>
      <c r="D2377" s="10">
        <v>1.53</v>
      </c>
    </row>
    <row r="2378" spans="2:4" x14ac:dyDescent="0.25">
      <c r="B2378" s="11">
        <v>41831.916666666664</v>
      </c>
      <c r="C2378" s="10">
        <v>28.84</v>
      </c>
      <c r="D2378" s="10">
        <v>7.94</v>
      </c>
    </row>
    <row r="2379" spans="2:4" x14ac:dyDescent="0.25">
      <c r="B2379" s="11">
        <v>41831.958333333336</v>
      </c>
      <c r="C2379" s="10">
        <v>66.59</v>
      </c>
      <c r="D2379" s="10">
        <v>3.71</v>
      </c>
    </row>
    <row r="2380" spans="2:4" x14ac:dyDescent="0.25">
      <c r="B2380" s="16">
        <v>41832</v>
      </c>
      <c r="C2380" s="10">
        <v>81.99</v>
      </c>
      <c r="D2380" s="10">
        <v>4.0599999999999996</v>
      </c>
    </row>
    <row r="2381" spans="2:4" x14ac:dyDescent="0.25">
      <c r="B2381" s="11">
        <v>41832.041666666664</v>
      </c>
      <c r="C2381" s="10">
        <v>77.48</v>
      </c>
      <c r="D2381" s="10">
        <v>4.8899999999999997</v>
      </c>
    </row>
    <row r="2382" spans="2:4" x14ac:dyDescent="0.25">
      <c r="B2382" s="11">
        <v>41832.083333333336</v>
      </c>
      <c r="C2382" s="10">
        <v>86.17</v>
      </c>
      <c r="D2382" s="10">
        <v>4.22</v>
      </c>
    </row>
    <row r="2383" spans="2:4" x14ac:dyDescent="0.25">
      <c r="B2383" s="11">
        <v>41832.125</v>
      </c>
      <c r="C2383" s="10">
        <v>13.02</v>
      </c>
      <c r="D2383" s="10">
        <v>2.46</v>
      </c>
    </row>
    <row r="2384" spans="2:4" x14ac:dyDescent="0.25">
      <c r="B2384" s="11">
        <v>41832.166666666664</v>
      </c>
      <c r="C2384" s="10">
        <v>75.430000000000007</v>
      </c>
      <c r="D2384" s="10">
        <v>3.23</v>
      </c>
    </row>
    <row r="2385" spans="2:4" x14ac:dyDescent="0.25">
      <c r="B2385" s="11">
        <v>41832.208333333336</v>
      </c>
      <c r="C2385" s="10">
        <v>98.99</v>
      </c>
      <c r="D2385" s="10">
        <v>7.8</v>
      </c>
    </row>
    <row r="2386" spans="2:4" x14ac:dyDescent="0.25">
      <c r="B2386" s="11">
        <v>41832.25</v>
      </c>
      <c r="C2386" s="10">
        <v>87.37</v>
      </c>
      <c r="D2386" s="10">
        <v>8.94</v>
      </c>
    </row>
    <row r="2387" spans="2:4" x14ac:dyDescent="0.25">
      <c r="B2387" s="11">
        <v>41832.291666666664</v>
      </c>
      <c r="C2387" s="10">
        <v>79.239999999999995</v>
      </c>
      <c r="D2387" s="10">
        <v>5.78</v>
      </c>
    </row>
    <row r="2388" spans="2:4" x14ac:dyDescent="0.25">
      <c r="B2388" s="11">
        <v>41832.333333333336</v>
      </c>
      <c r="C2388" s="10">
        <v>68.7</v>
      </c>
      <c r="D2388" s="10">
        <v>2.36</v>
      </c>
    </row>
    <row r="2389" spans="2:4" x14ac:dyDescent="0.25">
      <c r="B2389" s="11">
        <v>41832.375</v>
      </c>
      <c r="C2389" s="10">
        <v>35.909999999999997</v>
      </c>
      <c r="D2389" s="10">
        <v>9.25</v>
      </c>
    </row>
    <row r="2390" spans="2:4" x14ac:dyDescent="0.25">
      <c r="B2390" s="11">
        <v>41832.416666666664</v>
      </c>
      <c r="C2390" s="10">
        <v>73.2</v>
      </c>
      <c r="D2390" s="10">
        <v>1.66</v>
      </c>
    </row>
    <row r="2391" spans="2:4" x14ac:dyDescent="0.25">
      <c r="B2391" s="11">
        <v>41832.458333333336</v>
      </c>
      <c r="C2391" s="10">
        <v>43.29</v>
      </c>
      <c r="D2391" s="10">
        <v>8.81</v>
      </c>
    </row>
    <row r="2392" spans="2:4" x14ac:dyDescent="0.25">
      <c r="B2392" s="11">
        <v>41832.5</v>
      </c>
      <c r="C2392" s="10">
        <v>51.31</v>
      </c>
      <c r="D2392" s="10">
        <v>2.5</v>
      </c>
    </row>
    <row r="2393" spans="2:4" x14ac:dyDescent="0.25">
      <c r="B2393" s="11">
        <v>41832.541666666664</v>
      </c>
      <c r="C2393" s="10">
        <v>30.28</v>
      </c>
      <c r="D2393" s="10">
        <v>2.29</v>
      </c>
    </row>
    <row r="2394" spans="2:4" x14ac:dyDescent="0.25">
      <c r="B2394" s="11">
        <v>41832.583333333336</v>
      </c>
      <c r="C2394" s="10">
        <v>87.58</v>
      </c>
      <c r="D2394" s="10">
        <v>1.84</v>
      </c>
    </row>
    <row r="2395" spans="2:4" x14ac:dyDescent="0.25">
      <c r="B2395" s="11">
        <v>41832.625</v>
      </c>
      <c r="C2395" s="10">
        <v>85.7</v>
      </c>
      <c r="D2395" s="10">
        <v>3.94</v>
      </c>
    </row>
    <row r="2396" spans="2:4" x14ac:dyDescent="0.25">
      <c r="B2396" s="11">
        <v>41832.666666666664</v>
      </c>
      <c r="C2396" s="10">
        <v>58.53</v>
      </c>
      <c r="D2396" s="10">
        <v>1.6</v>
      </c>
    </row>
    <row r="2397" spans="2:4" x14ac:dyDescent="0.25">
      <c r="B2397" s="11">
        <v>41832.708333333336</v>
      </c>
      <c r="C2397" s="10">
        <v>13.48</v>
      </c>
      <c r="D2397" s="10">
        <v>3.62</v>
      </c>
    </row>
    <row r="2398" spans="2:4" x14ac:dyDescent="0.25">
      <c r="B2398" s="11">
        <v>41832.75</v>
      </c>
      <c r="C2398" s="10">
        <v>5.31</v>
      </c>
      <c r="D2398" s="10">
        <v>7.77</v>
      </c>
    </row>
    <row r="2399" spans="2:4" x14ac:dyDescent="0.25">
      <c r="B2399" s="11">
        <v>41832.791666666664</v>
      </c>
      <c r="C2399" s="10">
        <v>58.04</v>
      </c>
      <c r="D2399" s="10">
        <v>5.22</v>
      </c>
    </row>
    <row r="2400" spans="2:4" x14ac:dyDescent="0.25">
      <c r="B2400" s="11">
        <v>41832.833333333336</v>
      </c>
      <c r="C2400" s="10">
        <v>35.82</v>
      </c>
      <c r="D2400" s="10">
        <v>9.15</v>
      </c>
    </row>
    <row r="2401" spans="2:4" x14ac:dyDescent="0.25">
      <c r="B2401" s="11">
        <v>41832.875</v>
      </c>
      <c r="C2401" s="10">
        <v>87.72</v>
      </c>
      <c r="D2401" s="10">
        <v>3.91</v>
      </c>
    </row>
    <row r="2402" spans="2:4" x14ac:dyDescent="0.25">
      <c r="B2402" s="11">
        <v>41832.916666666664</v>
      </c>
      <c r="C2402" s="10">
        <v>97.99</v>
      </c>
      <c r="D2402" s="10">
        <v>5.67</v>
      </c>
    </row>
    <row r="2403" spans="2:4" x14ac:dyDescent="0.25">
      <c r="B2403" s="11">
        <v>41832.958333333336</v>
      </c>
      <c r="C2403" s="10">
        <v>1.17</v>
      </c>
      <c r="D2403" s="10">
        <v>3.53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91"/>
  <sheetViews>
    <sheetView topLeftCell="AA1" workbookViewId="0">
      <selection activeCell="AH4" sqref="AH4"/>
    </sheetView>
  </sheetViews>
  <sheetFormatPr defaultRowHeight="15" x14ac:dyDescent="0.25"/>
  <cols>
    <col min="1" max="3" width="9.140625" style="17"/>
    <col min="4" max="4" width="9.140625" style="24"/>
    <col min="5" max="5" width="13.140625" style="17" customWidth="1"/>
    <col min="6" max="6" width="10.28515625" style="17" bestFit="1" customWidth="1"/>
    <col min="7" max="8" width="10.85546875" style="17" customWidth="1"/>
    <col min="9" max="9" width="15.28515625" bestFit="1" customWidth="1"/>
    <col min="13" max="15" width="9.140625" style="17"/>
    <col min="16" max="16" width="15.28515625" bestFit="1" customWidth="1"/>
    <col min="21" max="22" width="9.140625" style="17"/>
    <col min="23" max="23" width="15.28515625" bestFit="1" customWidth="1"/>
    <col min="24" max="24" width="12.28515625" bestFit="1" customWidth="1"/>
    <col min="28" max="29" width="9.140625" style="17"/>
    <col min="30" max="30" width="15.28515625" bestFit="1" customWidth="1"/>
    <col min="35" max="40" width="9.140625" style="17"/>
    <col min="41" max="41" width="15.28515625" bestFit="1" customWidth="1"/>
  </cols>
  <sheetData>
    <row r="1" spans="1:46" s="17" customFormat="1" x14ac:dyDescent="0.25">
      <c r="D1" s="24"/>
      <c r="J1" s="17" t="s">
        <v>73</v>
      </c>
      <c r="K1" s="17" t="s">
        <v>74</v>
      </c>
      <c r="Q1" s="17" t="s">
        <v>73</v>
      </c>
      <c r="R1" s="17" t="s">
        <v>74</v>
      </c>
      <c r="X1" s="17" t="s">
        <v>73</v>
      </c>
      <c r="Y1" s="17" t="s">
        <v>74</v>
      </c>
      <c r="AE1" s="17" t="s">
        <v>73</v>
      </c>
      <c r="AF1" s="17" t="s">
        <v>74</v>
      </c>
      <c r="AP1" s="17" t="s">
        <v>73</v>
      </c>
      <c r="AQ1" s="17" t="s">
        <v>74</v>
      </c>
    </row>
    <row r="2" spans="1:46" x14ac:dyDescent="0.25">
      <c r="D2" s="24" t="s">
        <v>101</v>
      </c>
      <c r="E2" s="17" t="s">
        <v>93</v>
      </c>
      <c r="F2" s="17" t="s">
        <v>92</v>
      </c>
      <c r="G2" s="17" t="s">
        <v>91</v>
      </c>
      <c r="I2" s="21" t="s">
        <v>76</v>
      </c>
      <c r="J2" s="17" t="s">
        <v>78</v>
      </c>
      <c r="K2" s="17" t="s">
        <v>81</v>
      </c>
      <c r="P2" s="21" t="s">
        <v>75</v>
      </c>
      <c r="Q2" s="17" t="s">
        <v>79</v>
      </c>
      <c r="R2" s="17" t="s">
        <v>80</v>
      </c>
      <c r="W2" s="21" t="s">
        <v>72</v>
      </c>
      <c r="X2" t="s">
        <v>77</v>
      </c>
      <c r="Y2" t="s">
        <v>78</v>
      </c>
      <c r="AD2" s="21" t="s">
        <v>82</v>
      </c>
      <c r="AE2" s="17" t="s">
        <v>77</v>
      </c>
      <c r="AF2" s="17" t="s">
        <v>81</v>
      </c>
      <c r="AO2" s="21" t="s">
        <v>83</v>
      </c>
      <c r="AP2" s="17" t="s">
        <v>77</v>
      </c>
      <c r="AQ2" s="17" t="s">
        <v>81</v>
      </c>
    </row>
    <row r="3" spans="1:46" x14ac:dyDescent="0.25">
      <c r="A3" s="17" t="s">
        <v>89</v>
      </c>
      <c r="B3" s="17" t="s">
        <v>12</v>
      </c>
      <c r="J3" t="s">
        <v>89</v>
      </c>
      <c r="K3" t="s">
        <v>90</v>
      </c>
      <c r="Q3" s="17" t="s">
        <v>89</v>
      </c>
      <c r="R3" s="17" t="s">
        <v>90</v>
      </c>
      <c r="X3" s="17" t="s">
        <v>89</v>
      </c>
      <c r="Y3" s="17" t="s">
        <v>90</v>
      </c>
      <c r="AD3" s="17"/>
      <c r="AE3" s="17" t="s">
        <v>89</v>
      </c>
      <c r="AF3" s="17" t="s">
        <v>90</v>
      </c>
      <c r="AO3" s="17"/>
      <c r="AP3" s="17" t="s">
        <v>89</v>
      </c>
      <c r="AQ3" s="17" t="s">
        <v>90</v>
      </c>
    </row>
    <row r="4" spans="1:46" x14ac:dyDescent="0.25">
      <c r="A4" s="17">
        <f ca="1">J4+Q4+X4+AI4+AP4</f>
        <v>354</v>
      </c>
      <c r="B4" s="17">
        <f ca="1">L4+S4+Z4+AK4+AR4</f>
        <v>257897.05980387889</v>
      </c>
      <c r="C4" s="25"/>
      <c r="D4" s="25">
        <v>7.8882612758667223</v>
      </c>
      <c r="E4">
        <f ca="1">'Prices Feb 2011'!$H3</f>
        <v>48.217499999999994</v>
      </c>
      <c r="F4" s="17">
        <f ca="1">'Prices Feb 2011'!$I3</f>
        <v>66.045000000000002</v>
      </c>
      <c r="G4" s="17">
        <v>60.92</v>
      </c>
      <c r="I4" s="16">
        <v>40575</v>
      </c>
      <c r="J4" s="10">
        <v>98.88</v>
      </c>
      <c r="K4" s="10">
        <v>0.18</v>
      </c>
      <c r="L4">
        <f>J4*($G4+K4)*D4</f>
        <v>47657.466899915562</v>
      </c>
      <c r="M4" s="17">
        <f>SUM(L4:L675)/SUM(J4:J675)</f>
        <v>553.41417516808531</v>
      </c>
      <c r="N4" s="17">
        <f>SUM(J4:J675)</f>
        <v>39157.439999999995</v>
      </c>
      <c r="P4" s="16">
        <v>40575</v>
      </c>
      <c r="Q4" s="10">
        <v>98.88</v>
      </c>
      <c r="R4" s="10">
        <v>0.18</v>
      </c>
      <c r="S4" s="17">
        <f ca="1">Q4*($F4+R4)*D4</f>
        <v>51654.922184073788</v>
      </c>
      <c r="T4" s="17">
        <f ca="1">SUM(S4:S675)/SUM(Q4:Q675)</f>
        <v>436.83280964603347</v>
      </c>
      <c r="U4" s="17">
        <f>SUM(Q4:Q675)</f>
        <v>39157.439999999995</v>
      </c>
      <c r="W4" s="16">
        <v>40575</v>
      </c>
      <c r="X4" s="10">
        <v>98.88</v>
      </c>
      <c r="Y4" s="10">
        <v>0.18</v>
      </c>
      <c r="Z4" s="17">
        <f ca="1">X4*($F4+Y4)*D4</f>
        <v>51654.922184073788</v>
      </c>
      <c r="AA4" s="17">
        <f ca="1">SUM(Z4:Z675)/SUM(X4:X675)</f>
        <v>436.83280964603347</v>
      </c>
      <c r="AB4" s="17">
        <f>SUM(X4:X675)</f>
        <v>39157.439999999995</v>
      </c>
      <c r="AD4" s="16">
        <v>40575</v>
      </c>
      <c r="AE4" s="10">
        <v>98.89</v>
      </c>
      <c r="AF4" s="10">
        <v>4.21</v>
      </c>
      <c r="AG4" s="10">
        <v>39.36</v>
      </c>
      <c r="AH4">
        <f>AE4*(AF4+AG4)</f>
        <v>4308.6373000000003</v>
      </c>
      <c r="AI4" s="17">
        <f ca="1">AVERAGE(OFFSET($AE$4, (ROW(AE4)-4) * 4,0,4,1))</f>
        <v>57.36</v>
      </c>
      <c r="AJ4" s="17">
        <f ca="1">SUM(OFFSET($AE$4, (ROW(AE4)-4) * 4,0,4,1))</f>
        <v>229.44</v>
      </c>
      <c r="AK4" s="17">
        <f ca="1">SUM(OFFSET($AH$4, (ROW(AH4)-4) * 4,0,4,1))*D4</f>
        <v>106929.74853581573</v>
      </c>
      <c r="AL4" s="17">
        <f ca="1">SUM(AK4:AK675)/SUM(AJ4:AJ675)</f>
        <v>439.76287407774385</v>
      </c>
      <c r="AM4" s="17">
        <f ca="1">SUM(AI4:AI123)</f>
        <v>6320.269999999995</v>
      </c>
      <c r="AR4" s="17"/>
      <c r="AS4" s="17">
        <f ca="1">SUM(AR100:AR675)/SUM(AP100:AP675)</f>
        <v>433.03110997389848</v>
      </c>
      <c r="AT4">
        <f>SUM(AP100:AP675)</f>
        <v>34897.710000000072</v>
      </c>
    </row>
    <row r="5" spans="1:46" x14ac:dyDescent="0.25">
      <c r="A5" s="17">
        <f t="shared" ref="A5:A68" ca="1" si="0">J5+Q5+X5+AI5+AP5</f>
        <v>347.34</v>
      </c>
      <c r="B5" s="17">
        <f t="shared" ref="B5:B68" ca="1" si="1">L5+S5+Z5+AK5+AR5</f>
        <v>228111.53424919088</v>
      </c>
      <c r="C5" s="25"/>
      <c r="D5" s="25">
        <v>7.8882612758667223</v>
      </c>
      <c r="E5" s="17">
        <f ca="1">'Prices Feb 2011'!H4</f>
        <v>69.405000000000001</v>
      </c>
      <c r="F5" s="17">
        <f ca="1">'Prices Feb 2011'!$I4</f>
        <v>46.607500000000002</v>
      </c>
      <c r="G5" s="17">
        <v>60.92</v>
      </c>
      <c r="I5" s="11">
        <v>40575.041666666664</v>
      </c>
      <c r="J5" s="10">
        <v>98.88</v>
      </c>
      <c r="K5" s="10">
        <v>0.18</v>
      </c>
      <c r="L5" s="24">
        <f t="shared" ref="L5:L68" si="2">J5*($G5+K5)*D5</f>
        <v>47657.466899915562</v>
      </c>
      <c r="M5" s="28"/>
      <c r="P5" s="11">
        <v>40575.041666666664</v>
      </c>
      <c r="Q5" s="10">
        <v>98.88</v>
      </c>
      <c r="R5" s="10">
        <v>0.18</v>
      </c>
      <c r="S5" s="24">
        <f t="shared" ref="S5:S68" ca="1" si="3">Q5*($F5+R5)*D5</f>
        <v>36493.841777083457</v>
      </c>
      <c r="W5" s="11">
        <v>40575.041666666664</v>
      </c>
      <c r="X5" s="10">
        <v>98.88</v>
      </c>
      <c r="Y5" s="10">
        <v>0.18</v>
      </c>
      <c r="Z5" s="24">
        <f t="shared" ref="Z5:Z68" ca="1" si="4">X5*($F5+Y5)*D5</f>
        <v>36493.841777083457</v>
      </c>
      <c r="AD5" s="11">
        <v>40575.010416666664</v>
      </c>
      <c r="AE5" s="10">
        <v>40.71</v>
      </c>
      <c r="AF5" s="10">
        <v>3.11</v>
      </c>
      <c r="AG5" s="10">
        <v>52.94</v>
      </c>
      <c r="AH5" s="28">
        <f t="shared" ref="AH5:AH68" si="5">AE5*(AF5+AG5)</f>
        <v>2281.7954999999997</v>
      </c>
      <c r="AI5" s="28">
        <f t="shared" ref="AI5:AI68" ca="1" si="6">AVERAGE(OFFSET($AE$4, (ROW(AE5)-4) * 4,0,4,1))</f>
        <v>50.7</v>
      </c>
      <c r="AJ5" s="17">
        <f t="shared" ref="AJ5:AJ68" ca="1" si="7">SUM(OFFSET($AE$4, (ROW(AE5)-4) * 4,0,4,1))</f>
        <v>202.8</v>
      </c>
      <c r="AK5" s="28">
        <f t="shared" ref="AK5:AK68" ca="1" si="8">SUM(OFFSET($AH$4, (ROW(AH5)-4) * 4,0,4,1))*D5</f>
        <v>107466.38379510843</v>
      </c>
    </row>
    <row r="6" spans="1:46" x14ac:dyDescent="0.25">
      <c r="A6" s="17">
        <f t="shared" ca="1" si="0"/>
        <v>348.96499999999997</v>
      </c>
      <c r="B6" s="17">
        <f t="shared" ca="1" si="1"/>
        <v>154162.42388893844</v>
      </c>
      <c r="C6" s="25"/>
      <c r="D6" s="25">
        <v>7.8882612758667223</v>
      </c>
      <c r="E6" s="17">
        <f ca="1">'Prices Feb 2011'!H5</f>
        <v>58.984999999999999</v>
      </c>
      <c r="F6" s="17">
        <f ca="1">'Prices Feb 2011'!$I5</f>
        <v>25.024999999999999</v>
      </c>
      <c r="G6" s="17">
        <v>60.92</v>
      </c>
      <c r="I6" s="11">
        <v>40575.083333333336</v>
      </c>
      <c r="J6" s="10">
        <v>98.88</v>
      </c>
      <c r="K6" s="10">
        <v>0.18</v>
      </c>
      <c r="L6" s="24">
        <f t="shared" si="2"/>
        <v>47657.466899915562</v>
      </c>
      <c r="M6" s="28"/>
      <c r="P6" s="11">
        <v>40575.083333333336</v>
      </c>
      <c r="Q6" s="10">
        <v>98.88</v>
      </c>
      <c r="R6" s="10">
        <v>0.18</v>
      </c>
      <c r="S6" s="24">
        <f t="shared" ca="1" si="3"/>
        <v>19659.680085308864</v>
      </c>
      <c r="T6" s="28"/>
      <c r="W6" s="11">
        <v>40575.083333333336</v>
      </c>
      <c r="X6" s="10">
        <v>98.88</v>
      </c>
      <c r="Y6" s="10">
        <v>0.18</v>
      </c>
      <c r="Z6" s="24">
        <f t="shared" ca="1" si="4"/>
        <v>19659.680085308864</v>
      </c>
      <c r="AA6" s="28"/>
      <c r="AD6" s="11">
        <v>40575.020833333336</v>
      </c>
      <c r="AE6" s="10">
        <v>1.1200000000000001</v>
      </c>
      <c r="AF6" s="10">
        <v>2.92</v>
      </c>
      <c r="AG6" s="10">
        <v>95.05</v>
      </c>
      <c r="AH6" s="28">
        <f t="shared" si="5"/>
        <v>109.72640000000001</v>
      </c>
      <c r="AI6" s="28">
        <f t="shared" ca="1" si="6"/>
        <v>52.325000000000003</v>
      </c>
      <c r="AJ6" s="17">
        <f t="shared" ca="1" si="7"/>
        <v>209.3</v>
      </c>
      <c r="AK6" s="28">
        <f t="shared" ca="1" si="8"/>
        <v>67185.596818405174</v>
      </c>
      <c r="AL6" s="28"/>
      <c r="AS6" s="28"/>
    </row>
    <row r="7" spans="1:46" x14ac:dyDescent="0.25">
      <c r="A7" s="17">
        <f t="shared" ca="1" si="0"/>
        <v>359.98250000000002</v>
      </c>
      <c r="B7" s="17">
        <f t="shared" ca="1" si="1"/>
        <v>231097.39496320137</v>
      </c>
      <c r="C7" s="25"/>
      <c r="D7" s="25">
        <v>7.8882612758667223</v>
      </c>
      <c r="E7" s="17">
        <f ca="1">'Prices Feb 2011'!H6</f>
        <v>48.784999999999997</v>
      </c>
      <c r="F7" s="17">
        <f ca="1">'Prices Feb 2011'!$I6</f>
        <v>42.864999999999995</v>
      </c>
      <c r="G7" s="17">
        <v>60.92</v>
      </c>
      <c r="I7" s="11">
        <v>40575.125</v>
      </c>
      <c r="J7" s="10">
        <v>98.88</v>
      </c>
      <c r="K7" s="10">
        <v>0.18</v>
      </c>
      <c r="L7" s="24">
        <f t="shared" si="2"/>
        <v>47657.466899915562</v>
      </c>
      <c r="M7" s="28"/>
      <c r="P7" s="11">
        <v>40575.125</v>
      </c>
      <c r="Q7" s="10">
        <v>98.88</v>
      </c>
      <c r="R7" s="10">
        <v>0.18</v>
      </c>
      <c r="S7" s="24">
        <f t="shared" ca="1" si="3"/>
        <v>33574.724430554255</v>
      </c>
      <c r="T7" s="24"/>
      <c r="W7" s="11">
        <v>40575.125</v>
      </c>
      <c r="X7" s="10">
        <v>98.88</v>
      </c>
      <c r="Y7" s="10">
        <v>0.18</v>
      </c>
      <c r="Z7" s="24">
        <f t="shared" ca="1" si="4"/>
        <v>33574.724430554255</v>
      </c>
      <c r="AA7" s="24"/>
      <c r="AD7" s="11">
        <v>40575.03125</v>
      </c>
      <c r="AE7" s="10">
        <v>88.72</v>
      </c>
      <c r="AF7" s="10">
        <v>0.44</v>
      </c>
      <c r="AG7" s="10">
        <v>76.83</v>
      </c>
      <c r="AH7" s="28">
        <f t="shared" si="5"/>
        <v>6855.3943999999992</v>
      </c>
      <c r="AI7" s="28">
        <f t="shared" ca="1" si="6"/>
        <v>63.342500000000008</v>
      </c>
      <c r="AJ7" s="17">
        <f t="shared" ca="1" si="7"/>
        <v>253.37000000000003</v>
      </c>
      <c r="AK7" s="28">
        <f t="shared" ca="1" si="8"/>
        <v>116290.47920217727</v>
      </c>
      <c r="AL7" s="24"/>
    </row>
    <row r="8" spans="1:46" x14ac:dyDescent="0.25">
      <c r="A8" s="17">
        <f t="shared" ca="1" si="0"/>
        <v>331.70749999999998</v>
      </c>
      <c r="B8" s="17">
        <f t="shared" ca="1" si="1"/>
        <v>172862.32108181168</v>
      </c>
      <c r="C8" s="25"/>
      <c r="D8" s="25">
        <v>7.8882612758667223</v>
      </c>
      <c r="E8" s="17">
        <f ca="1">'Prices Feb 2011'!H7</f>
        <v>68.587500000000006</v>
      </c>
      <c r="F8" s="17">
        <f ca="1">'Prices Feb 2011'!$I7</f>
        <v>50.262500000000003</v>
      </c>
      <c r="G8" s="17">
        <v>60.92</v>
      </c>
      <c r="I8" s="11">
        <v>40575.166666666664</v>
      </c>
      <c r="J8" s="10">
        <v>98.88</v>
      </c>
      <c r="K8" s="10">
        <v>0.18</v>
      </c>
      <c r="L8" s="24">
        <f t="shared" si="2"/>
        <v>47657.466899915562</v>
      </c>
      <c r="P8" s="11">
        <v>40575.166666666664</v>
      </c>
      <c r="Q8" s="10">
        <v>98.88</v>
      </c>
      <c r="R8" s="10">
        <v>0.18</v>
      </c>
      <c r="S8" s="24">
        <f t="shared" ca="1" si="3"/>
        <v>39344.709887053854</v>
      </c>
      <c r="W8" s="11">
        <v>40575.166666666664</v>
      </c>
      <c r="X8" s="10">
        <v>98.88</v>
      </c>
      <c r="Y8" s="10">
        <v>0.18</v>
      </c>
      <c r="Z8" s="24">
        <f t="shared" ca="1" si="4"/>
        <v>39344.709887053854</v>
      </c>
      <c r="AD8" s="11">
        <v>40575.041666666664</v>
      </c>
      <c r="AE8" s="10">
        <v>18.010000000000002</v>
      </c>
      <c r="AF8" s="10">
        <v>2.74</v>
      </c>
      <c r="AG8" s="10">
        <v>9.0399999999999991</v>
      </c>
      <c r="AH8" s="28">
        <f t="shared" si="5"/>
        <v>212.15780000000001</v>
      </c>
      <c r="AI8" s="28">
        <f t="shared" ca="1" si="6"/>
        <v>35.067500000000003</v>
      </c>
      <c r="AJ8" s="17">
        <f t="shared" ca="1" si="7"/>
        <v>140.27000000000001</v>
      </c>
      <c r="AK8" s="28">
        <f t="shared" ca="1" si="8"/>
        <v>46515.434407788423</v>
      </c>
    </row>
    <row r="9" spans="1:46" x14ac:dyDescent="0.25">
      <c r="A9" s="17">
        <f t="shared" ca="1" si="0"/>
        <v>361.78749999999997</v>
      </c>
      <c r="B9" s="17">
        <f t="shared" ca="1" si="1"/>
        <v>296766.82142364344</v>
      </c>
      <c r="C9" s="25"/>
      <c r="D9" s="25">
        <v>7.8882612758667223</v>
      </c>
      <c r="E9" s="17">
        <f ca="1">'Prices Feb 2011'!H8</f>
        <v>63.8675</v>
      </c>
      <c r="F9" s="17">
        <f ca="1">'Prices Feb 2011'!$I8</f>
        <v>66.905000000000001</v>
      </c>
      <c r="G9" s="17">
        <v>60.92</v>
      </c>
      <c r="I9" s="11">
        <v>40575.208333333336</v>
      </c>
      <c r="J9" s="10">
        <v>98.88</v>
      </c>
      <c r="K9" s="10">
        <v>0.18</v>
      </c>
      <c r="L9" s="24">
        <f t="shared" si="2"/>
        <v>47657.466899915562</v>
      </c>
      <c r="P9" s="11">
        <v>40575.208333333336</v>
      </c>
      <c r="Q9" s="10">
        <v>98.88</v>
      </c>
      <c r="R9" s="10">
        <v>0.18</v>
      </c>
      <c r="S9" s="24">
        <f t="shared" ca="1" si="3"/>
        <v>52325.714680537407</v>
      </c>
      <c r="W9" s="11">
        <v>40575.208333333336</v>
      </c>
      <c r="X9" s="10">
        <v>98.88</v>
      </c>
      <c r="Y9" s="10">
        <v>0.18</v>
      </c>
      <c r="Z9" s="24">
        <f t="shared" ca="1" si="4"/>
        <v>52325.714680537407</v>
      </c>
      <c r="AD9" s="11">
        <v>40575.052083333336</v>
      </c>
      <c r="AE9" s="10">
        <v>78.069999999999993</v>
      </c>
      <c r="AF9" s="10">
        <v>7.66</v>
      </c>
      <c r="AG9" s="10">
        <v>93.54</v>
      </c>
      <c r="AH9" s="28">
        <f t="shared" si="5"/>
        <v>7900.6839999999993</v>
      </c>
      <c r="AI9" s="28">
        <f t="shared" ca="1" si="6"/>
        <v>65.147499999999994</v>
      </c>
      <c r="AJ9" s="17">
        <f t="shared" ca="1" si="7"/>
        <v>260.58999999999997</v>
      </c>
      <c r="AK9" s="28">
        <f t="shared" ca="1" si="8"/>
        <v>144457.92516265306</v>
      </c>
    </row>
    <row r="10" spans="1:46" x14ac:dyDescent="0.25">
      <c r="A10" s="17">
        <f t="shared" ca="1" si="0"/>
        <v>343.12</v>
      </c>
      <c r="B10" s="17">
        <f t="shared" ca="1" si="1"/>
        <v>152753.83521590789</v>
      </c>
      <c r="C10" s="25"/>
      <c r="D10" s="25">
        <v>7.8882612758667223</v>
      </c>
      <c r="E10" s="17">
        <f ca="1">'Prices Feb 2011'!H9</f>
        <v>47.802500000000002</v>
      </c>
      <c r="F10" s="17">
        <f ca="1">'Prices Feb 2011'!$I9</f>
        <v>35.352499999999999</v>
      </c>
      <c r="G10" s="17">
        <v>60.92</v>
      </c>
      <c r="I10" s="11">
        <v>40575.25</v>
      </c>
      <c r="J10" s="10">
        <v>98.88</v>
      </c>
      <c r="K10" s="10">
        <v>0.18</v>
      </c>
      <c r="L10" s="24">
        <f t="shared" si="2"/>
        <v>47657.466899915562</v>
      </c>
      <c r="P10" s="11">
        <v>40575.25</v>
      </c>
      <c r="Q10" s="10">
        <v>98.88</v>
      </c>
      <c r="R10" s="10">
        <v>0.18</v>
      </c>
      <c r="S10" s="24">
        <f t="shared" ca="1" si="3"/>
        <v>27715.039977434528</v>
      </c>
      <c r="W10" s="11">
        <v>40575.25</v>
      </c>
      <c r="X10" s="10">
        <v>98.88</v>
      </c>
      <c r="Y10" s="10">
        <v>0.18</v>
      </c>
      <c r="Z10" s="24">
        <f t="shared" ca="1" si="4"/>
        <v>27715.039977434528</v>
      </c>
      <c r="AD10" s="11">
        <v>40575.0625</v>
      </c>
      <c r="AE10" s="10">
        <v>73.39</v>
      </c>
      <c r="AF10" s="10">
        <v>5</v>
      </c>
      <c r="AG10" s="10">
        <v>52.69</v>
      </c>
      <c r="AH10" s="28">
        <f t="shared" si="5"/>
        <v>4233.8690999999999</v>
      </c>
      <c r="AI10" s="28">
        <f t="shared" ca="1" si="6"/>
        <v>46.480000000000004</v>
      </c>
      <c r="AJ10" s="17">
        <f t="shared" ca="1" si="7"/>
        <v>185.92000000000002</v>
      </c>
      <c r="AK10" s="28">
        <f t="shared" ca="1" si="8"/>
        <v>49666.288361123268</v>
      </c>
    </row>
    <row r="11" spans="1:46" x14ac:dyDescent="0.25">
      <c r="A11" s="17">
        <f t="shared" ca="1" si="0"/>
        <v>349.46</v>
      </c>
      <c r="B11" s="17">
        <f t="shared" ca="1" si="1"/>
        <v>149836.58580964882</v>
      </c>
      <c r="C11" s="25"/>
      <c r="D11" s="25">
        <v>7.8882612758667223</v>
      </c>
      <c r="E11" s="17">
        <f ca="1">'Prices Feb 2011'!H10</f>
        <v>39.3825</v>
      </c>
      <c r="F11" s="17">
        <f ca="1">'Prices Feb 2011'!$I10</f>
        <v>27.502500000000001</v>
      </c>
      <c r="G11" s="17">
        <v>60.92</v>
      </c>
      <c r="I11" s="11">
        <v>40575.291666666664</v>
      </c>
      <c r="J11" s="10">
        <v>98.88</v>
      </c>
      <c r="K11" s="10">
        <v>0.18</v>
      </c>
      <c r="L11" s="24">
        <f t="shared" si="2"/>
        <v>47657.466899915562</v>
      </c>
      <c r="P11" s="11">
        <v>40575.291666666664</v>
      </c>
      <c r="Q11" s="10">
        <v>98.88</v>
      </c>
      <c r="R11" s="10">
        <v>0.18</v>
      </c>
      <c r="S11" s="24">
        <f t="shared" ca="1" si="3"/>
        <v>21592.108469016574</v>
      </c>
      <c r="W11" s="11">
        <v>40575.291666666664</v>
      </c>
      <c r="X11" s="10">
        <v>98.88</v>
      </c>
      <c r="Y11" s="10">
        <v>0.18</v>
      </c>
      <c r="Z11" s="24">
        <f t="shared" ca="1" si="4"/>
        <v>21592.108469016574</v>
      </c>
      <c r="AD11" s="11">
        <v>40575.072916666664</v>
      </c>
      <c r="AE11" s="10">
        <v>33.33</v>
      </c>
      <c r="AF11" s="10">
        <v>7.15</v>
      </c>
      <c r="AG11" s="10">
        <v>31.16</v>
      </c>
      <c r="AH11" s="28">
        <f t="shared" si="5"/>
        <v>1276.8723</v>
      </c>
      <c r="AI11" s="28">
        <f t="shared" ca="1" si="6"/>
        <v>52.82</v>
      </c>
      <c r="AJ11" s="17">
        <f t="shared" ca="1" si="7"/>
        <v>211.28</v>
      </c>
      <c r="AK11" s="28">
        <f t="shared" ca="1" si="8"/>
        <v>58994.901971700114</v>
      </c>
    </row>
    <row r="12" spans="1:46" x14ac:dyDescent="0.25">
      <c r="A12" s="17">
        <f t="shared" ca="1" si="0"/>
        <v>348.54249999999996</v>
      </c>
      <c r="B12" s="17">
        <f t="shared" ca="1" si="1"/>
        <v>208980.58380772406</v>
      </c>
      <c r="C12" s="25"/>
      <c r="D12" s="25">
        <v>7.8882612758667223</v>
      </c>
      <c r="E12" s="17">
        <f ca="1">'Prices Feb 2011'!H11</f>
        <v>41.247500000000002</v>
      </c>
      <c r="F12" s="17">
        <f ca="1">'Prices Feb 2011'!$I11</f>
        <v>45.217500000000008</v>
      </c>
      <c r="G12" s="17">
        <v>60.92</v>
      </c>
      <c r="I12" s="11">
        <v>40575.333333333336</v>
      </c>
      <c r="J12" s="10">
        <v>98.88</v>
      </c>
      <c r="K12" s="10">
        <v>0.18</v>
      </c>
      <c r="L12" s="24">
        <f t="shared" si="2"/>
        <v>47657.466899915562</v>
      </c>
      <c r="P12" s="11">
        <v>40575.333333333336</v>
      </c>
      <c r="Q12" s="10">
        <v>98.88</v>
      </c>
      <c r="R12" s="10">
        <v>0.18</v>
      </c>
      <c r="S12" s="24">
        <f t="shared" ca="1" si="3"/>
        <v>35409.653904892257</v>
      </c>
      <c r="W12" s="11">
        <v>40575.333333333336</v>
      </c>
      <c r="X12" s="10">
        <v>98.88</v>
      </c>
      <c r="Y12" s="10">
        <v>0.18</v>
      </c>
      <c r="Z12" s="24">
        <f t="shared" ca="1" si="4"/>
        <v>35409.653904892257</v>
      </c>
      <c r="AD12" s="11">
        <v>40575.083333333336</v>
      </c>
      <c r="AE12" s="10">
        <v>92.34</v>
      </c>
      <c r="AF12" s="10">
        <v>7.85</v>
      </c>
      <c r="AG12" s="10">
        <v>19.66</v>
      </c>
      <c r="AH12" s="28">
        <f t="shared" si="5"/>
        <v>2540.2734</v>
      </c>
      <c r="AI12" s="28">
        <f t="shared" ca="1" si="6"/>
        <v>51.902499999999996</v>
      </c>
      <c r="AJ12" s="17">
        <f t="shared" ca="1" si="7"/>
        <v>207.60999999999999</v>
      </c>
      <c r="AK12" s="28">
        <f t="shared" ca="1" si="8"/>
        <v>90503.809098024009</v>
      </c>
    </row>
    <row r="13" spans="1:46" x14ac:dyDescent="0.25">
      <c r="A13" s="17">
        <f t="shared" ca="1" si="0"/>
        <v>360.91499999999996</v>
      </c>
      <c r="B13" s="17">
        <f t="shared" ca="1" si="1"/>
        <v>277951.45191808342</v>
      </c>
      <c r="C13" s="25"/>
      <c r="D13" s="25">
        <v>7.8882612758667223</v>
      </c>
      <c r="E13" s="17">
        <f ca="1">'Prices Feb 2011'!H12</f>
        <v>74.344999999999999</v>
      </c>
      <c r="F13" s="17">
        <f ca="1">'Prices Feb 2011'!$I12</f>
        <v>64.332499999999996</v>
      </c>
      <c r="G13" s="17">
        <v>60.92</v>
      </c>
      <c r="I13" s="11">
        <v>40575.375</v>
      </c>
      <c r="J13" s="10">
        <v>98.88</v>
      </c>
      <c r="K13" s="10">
        <v>0.18</v>
      </c>
      <c r="L13" s="24">
        <f t="shared" si="2"/>
        <v>47657.466899915562</v>
      </c>
      <c r="P13" s="11">
        <v>40575.375</v>
      </c>
      <c r="Q13" s="10">
        <v>98.88</v>
      </c>
      <c r="R13" s="10">
        <v>0.18</v>
      </c>
      <c r="S13" s="24">
        <f t="shared" ca="1" si="3"/>
        <v>50319.187125708719</v>
      </c>
      <c r="W13" s="11">
        <v>40575.375</v>
      </c>
      <c r="X13" s="10">
        <v>98.88</v>
      </c>
      <c r="Y13" s="10">
        <v>0.18</v>
      </c>
      <c r="Z13" s="24">
        <f t="shared" ca="1" si="4"/>
        <v>50319.187125708719</v>
      </c>
      <c r="AD13" s="11">
        <v>40575.09375</v>
      </c>
      <c r="AE13" s="10">
        <v>12.22</v>
      </c>
      <c r="AF13" s="10">
        <v>5.34</v>
      </c>
      <c r="AG13" s="10">
        <v>5.56</v>
      </c>
      <c r="AH13" s="28">
        <f t="shared" si="5"/>
        <v>133.19799999999998</v>
      </c>
      <c r="AI13" s="28">
        <f t="shared" ca="1" si="6"/>
        <v>64.275000000000006</v>
      </c>
      <c r="AJ13" s="17">
        <f t="shared" ca="1" si="7"/>
        <v>257.10000000000002</v>
      </c>
      <c r="AK13" s="28">
        <f t="shared" ca="1" si="8"/>
        <v>129655.61076675043</v>
      </c>
    </row>
    <row r="14" spans="1:46" x14ac:dyDescent="0.25">
      <c r="A14" s="17">
        <f t="shared" ca="1" si="0"/>
        <v>335.30500000000001</v>
      </c>
      <c r="B14" s="17">
        <f t="shared" ca="1" si="1"/>
        <v>141249.59733766224</v>
      </c>
      <c r="C14" s="25"/>
      <c r="D14" s="25">
        <v>7.8882612758667223</v>
      </c>
      <c r="E14" s="17">
        <f ca="1">'Prices Feb 2011'!H13</f>
        <v>41.817500000000003</v>
      </c>
      <c r="F14" s="17">
        <f ca="1">'Prices Feb 2011'!$I13</f>
        <v>33.119999999999997</v>
      </c>
      <c r="G14" s="17">
        <v>60.92</v>
      </c>
      <c r="I14" s="11">
        <v>40575.416666666664</v>
      </c>
      <c r="J14" s="10">
        <v>98.88</v>
      </c>
      <c r="K14" s="10">
        <v>0.18</v>
      </c>
      <c r="L14" s="24">
        <f t="shared" si="2"/>
        <v>47657.466899915562</v>
      </c>
      <c r="P14" s="11">
        <v>40575.416666666664</v>
      </c>
      <c r="Q14" s="10">
        <v>98.88</v>
      </c>
      <c r="R14" s="10">
        <v>0.18</v>
      </c>
      <c r="S14" s="24">
        <f t="shared" ca="1" si="3"/>
        <v>25973.709456091459</v>
      </c>
      <c r="W14" s="11">
        <v>40575.416666666664</v>
      </c>
      <c r="X14" s="10">
        <v>98.88</v>
      </c>
      <c r="Y14" s="10">
        <v>0.18</v>
      </c>
      <c r="Z14" s="24">
        <f t="shared" ca="1" si="4"/>
        <v>25973.709456091459</v>
      </c>
      <c r="AD14" s="11">
        <v>40575.104166666664</v>
      </c>
      <c r="AE14" s="10">
        <v>26.47</v>
      </c>
      <c r="AF14" s="10">
        <v>9.98</v>
      </c>
      <c r="AG14" s="10">
        <v>19.68</v>
      </c>
      <c r="AH14" s="28">
        <f t="shared" si="5"/>
        <v>785.10019999999997</v>
      </c>
      <c r="AI14" s="28">
        <f t="shared" ca="1" si="6"/>
        <v>38.665000000000006</v>
      </c>
      <c r="AJ14" s="17">
        <f t="shared" ca="1" si="7"/>
        <v>154.66000000000003</v>
      </c>
      <c r="AK14" s="28">
        <f t="shared" ca="1" si="8"/>
        <v>41644.711525563762</v>
      </c>
    </row>
    <row r="15" spans="1:46" x14ac:dyDescent="0.25">
      <c r="A15" s="17">
        <f t="shared" ca="1" si="0"/>
        <v>354</v>
      </c>
      <c r="B15" s="17">
        <f t="shared" ca="1" si="1"/>
        <v>212869.96202414166</v>
      </c>
      <c r="C15" s="25"/>
      <c r="D15" s="25">
        <v>7.8882612758667223</v>
      </c>
      <c r="E15" s="17">
        <f ca="1">'Prices Feb 2011'!H14</f>
        <v>42.642499999999998</v>
      </c>
      <c r="F15" s="17">
        <f ca="1">'Prices Feb 2011'!$I14</f>
        <v>47.747500000000002</v>
      </c>
      <c r="G15" s="17">
        <v>60.92</v>
      </c>
      <c r="I15" s="11">
        <v>40575.458333333336</v>
      </c>
      <c r="J15" s="10">
        <v>98.88</v>
      </c>
      <c r="K15" s="10">
        <v>0.18</v>
      </c>
      <c r="L15" s="24">
        <f t="shared" si="2"/>
        <v>47657.466899915562</v>
      </c>
      <c r="P15" s="11">
        <v>40575.458333333336</v>
      </c>
      <c r="Q15" s="10">
        <v>98.88</v>
      </c>
      <c r="R15" s="10">
        <v>0.18</v>
      </c>
      <c r="S15" s="24">
        <f t="shared" ca="1" si="3"/>
        <v>37383.031830535241</v>
      </c>
      <c r="W15" s="11">
        <v>40575.458333333336</v>
      </c>
      <c r="X15" s="10">
        <v>98.88</v>
      </c>
      <c r="Y15" s="10">
        <v>0.18</v>
      </c>
      <c r="Z15" s="24">
        <f t="shared" ca="1" si="4"/>
        <v>37383.031830535241</v>
      </c>
      <c r="AD15" s="11">
        <v>40575.114583333336</v>
      </c>
      <c r="AE15" s="10">
        <v>78.27</v>
      </c>
      <c r="AF15" s="10">
        <v>9.43</v>
      </c>
      <c r="AG15" s="10">
        <v>55.2</v>
      </c>
      <c r="AH15" s="28">
        <f t="shared" si="5"/>
        <v>5058.5900999999994</v>
      </c>
      <c r="AI15" s="28">
        <f t="shared" ca="1" si="6"/>
        <v>57.36</v>
      </c>
      <c r="AJ15" s="17">
        <f t="shared" ca="1" si="7"/>
        <v>229.44</v>
      </c>
      <c r="AK15" s="28">
        <f t="shared" ca="1" si="8"/>
        <v>90446.431463155604</v>
      </c>
    </row>
    <row r="16" spans="1:46" x14ac:dyDescent="0.25">
      <c r="A16" s="17">
        <f t="shared" ca="1" si="0"/>
        <v>347.34</v>
      </c>
      <c r="B16" s="17">
        <f t="shared" ca="1" si="1"/>
        <v>274508.36233808764</v>
      </c>
      <c r="C16" s="25"/>
      <c r="D16" s="25">
        <v>7.8882612758667223</v>
      </c>
      <c r="E16" s="17">
        <f ca="1">'Prices Feb 2011'!H15</f>
        <v>64.435000000000002</v>
      </c>
      <c r="F16" s="17">
        <f ca="1">'Prices Feb 2011'!$I15</f>
        <v>72.257499999999993</v>
      </c>
      <c r="G16" s="17">
        <v>60.92</v>
      </c>
      <c r="I16" s="11">
        <v>40575.5</v>
      </c>
      <c r="J16" s="10">
        <v>98.88</v>
      </c>
      <c r="K16" s="10">
        <v>0.18</v>
      </c>
      <c r="L16" s="24">
        <f t="shared" si="2"/>
        <v>47657.466899915562</v>
      </c>
      <c r="P16" s="11">
        <v>40575.5</v>
      </c>
      <c r="Q16" s="10">
        <v>98.88</v>
      </c>
      <c r="R16" s="10">
        <v>0.18</v>
      </c>
      <c r="S16" s="24">
        <f t="shared" ca="1" si="3"/>
        <v>56500.617979748502</v>
      </c>
      <c r="W16" s="11">
        <v>40575.5</v>
      </c>
      <c r="X16" s="10">
        <v>98.88</v>
      </c>
      <c r="Y16" s="10">
        <v>0.18</v>
      </c>
      <c r="Z16" s="24">
        <f t="shared" ca="1" si="4"/>
        <v>56500.617979748502</v>
      </c>
      <c r="AD16" s="11">
        <v>40575.125</v>
      </c>
      <c r="AE16" s="10">
        <v>22.9</v>
      </c>
      <c r="AF16" s="10">
        <v>9.69</v>
      </c>
      <c r="AG16" s="10">
        <v>2.4300000000000002</v>
      </c>
      <c r="AH16" s="28">
        <f t="shared" si="5"/>
        <v>277.54799999999994</v>
      </c>
      <c r="AI16" s="28">
        <f t="shared" ca="1" si="6"/>
        <v>50.7</v>
      </c>
      <c r="AJ16" s="17">
        <f t="shared" ca="1" si="7"/>
        <v>202.8</v>
      </c>
      <c r="AK16" s="28">
        <f t="shared" ca="1" si="8"/>
        <v>113849.65947867509</v>
      </c>
    </row>
    <row r="17" spans="1:37" x14ac:dyDescent="0.25">
      <c r="A17" s="17">
        <f t="shared" ca="1" si="0"/>
        <v>348.96499999999997</v>
      </c>
      <c r="B17" s="17">
        <f t="shared" ca="1" si="1"/>
        <v>324717.38595094834</v>
      </c>
      <c r="C17" s="25"/>
      <c r="D17" s="25">
        <v>7.8882612758667223</v>
      </c>
      <c r="E17" s="17">
        <f ca="1">'Prices Feb 2011'!H16</f>
        <v>42.1175</v>
      </c>
      <c r="F17" s="17">
        <f ca="1">'Prices Feb 2011'!$I16</f>
        <v>83.007500000000007</v>
      </c>
      <c r="G17" s="17">
        <v>60.92</v>
      </c>
      <c r="I17" s="11">
        <v>40575.541666666664</v>
      </c>
      <c r="J17" s="10">
        <v>98.88</v>
      </c>
      <c r="K17" s="10">
        <v>0.18</v>
      </c>
      <c r="L17" s="24">
        <f t="shared" si="2"/>
        <v>47657.466899915562</v>
      </c>
      <c r="P17" s="11">
        <v>40575.541666666664</v>
      </c>
      <c r="Q17" s="10">
        <v>98.88</v>
      </c>
      <c r="R17" s="10">
        <v>0.18</v>
      </c>
      <c r="S17" s="24">
        <f t="shared" ca="1" si="3"/>
        <v>64885.524185543807</v>
      </c>
      <c r="W17" s="11">
        <v>40575.541666666664</v>
      </c>
      <c r="X17" s="10">
        <v>98.88</v>
      </c>
      <c r="Y17" s="10">
        <v>0.18</v>
      </c>
      <c r="Z17" s="24">
        <f t="shared" ca="1" si="4"/>
        <v>64885.524185543807</v>
      </c>
      <c r="AD17" s="11">
        <v>40575.135416666664</v>
      </c>
      <c r="AE17" s="10">
        <v>79.97</v>
      </c>
      <c r="AF17" s="10">
        <v>7.49</v>
      </c>
      <c r="AG17" s="10">
        <v>16.88</v>
      </c>
      <c r="AH17" s="28">
        <f t="shared" si="5"/>
        <v>1948.8688999999997</v>
      </c>
      <c r="AI17" s="28">
        <f t="shared" ca="1" si="6"/>
        <v>52.325000000000003</v>
      </c>
      <c r="AJ17" s="17">
        <f t="shared" ca="1" si="7"/>
        <v>209.3</v>
      </c>
      <c r="AK17" s="28">
        <f t="shared" ca="1" si="8"/>
        <v>147288.87067994516</v>
      </c>
    </row>
    <row r="18" spans="1:37" x14ac:dyDescent="0.25">
      <c r="A18" s="17">
        <f t="shared" ca="1" si="0"/>
        <v>359.98250000000002</v>
      </c>
      <c r="B18" s="17">
        <f t="shared" ca="1" si="1"/>
        <v>173691.1832906779</v>
      </c>
      <c r="C18" s="25"/>
      <c r="D18" s="25">
        <v>7.8882612758667223</v>
      </c>
      <c r="E18" s="17">
        <f ca="1">'Prices Feb 2011'!H17</f>
        <v>46.41</v>
      </c>
      <c r="F18" s="17">
        <f ca="1">'Prices Feb 2011'!$I17</f>
        <v>32.035000000000004</v>
      </c>
      <c r="G18" s="17">
        <v>60.92</v>
      </c>
      <c r="I18" s="11">
        <v>40575.583333333336</v>
      </c>
      <c r="J18" s="10">
        <v>98.88</v>
      </c>
      <c r="K18" s="10">
        <v>0.18</v>
      </c>
      <c r="L18" s="24">
        <f t="shared" si="2"/>
        <v>47657.466899915562</v>
      </c>
      <c r="P18" s="11">
        <v>40575.583333333336</v>
      </c>
      <c r="Q18" s="10">
        <v>98.88</v>
      </c>
      <c r="R18" s="10">
        <v>0.18</v>
      </c>
      <c r="S18" s="24">
        <f t="shared" ca="1" si="3"/>
        <v>25127.418922762357</v>
      </c>
      <c r="W18" s="11">
        <v>40575.583333333336</v>
      </c>
      <c r="X18" s="10">
        <v>98.88</v>
      </c>
      <c r="Y18" s="10">
        <v>0.18</v>
      </c>
      <c r="Z18" s="24">
        <f t="shared" ca="1" si="4"/>
        <v>25127.418922762357</v>
      </c>
      <c r="AD18" s="11">
        <v>40575.145833333336</v>
      </c>
      <c r="AE18" s="10">
        <v>93.73</v>
      </c>
      <c r="AF18" s="10">
        <v>8.56</v>
      </c>
      <c r="AG18" s="10">
        <v>76.91</v>
      </c>
      <c r="AH18" s="28">
        <f t="shared" si="5"/>
        <v>8011.1031000000003</v>
      </c>
      <c r="AI18" s="28">
        <f t="shared" ca="1" si="6"/>
        <v>63.342500000000008</v>
      </c>
      <c r="AJ18" s="17">
        <f t="shared" ca="1" si="7"/>
        <v>253.37000000000003</v>
      </c>
      <c r="AK18" s="28">
        <f t="shared" ca="1" si="8"/>
        <v>75778.878545237632</v>
      </c>
    </row>
    <row r="19" spans="1:37" x14ac:dyDescent="0.25">
      <c r="A19" s="17">
        <f t="shared" ca="1" si="0"/>
        <v>331.70749999999998</v>
      </c>
      <c r="B19" s="17">
        <f t="shared" ca="1" si="1"/>
        <v>180408.36039696459</v>
      </c>
      <c r="C19" s="25"/>
      <c r="D19" s="25">
        <v>7.8882612758667223</v>
      </c>
      <c r="E19" s="17">
        <f ca="1">'Prices Feb 2011'!H18</f>
        <v>53.984999999999999</v>
      </c>
      <c r="F19" s="17">
        <f ca="1">'Prices Feb 2011'!$I18</f>
        <v>44.202500000000001</v>
      </c>
      <c r="G19" s="17">
        <v>60.92</v>
      </c>
      <c r="I19" s="11">
        <v>40575.625</v>
      </c>
      <c r="J19" s="10">
        <v>98.88</v>
      </c>
      <c r="K19" s="10">
        <v>0.18</v>
      </c>
      <c r="L19" s="24">
        <f t="shared" si="2"/>
        <v>47657.466899915562</v>
      </c>
      <c r="P19" s="11">
        <v>40575.625</v>
      </c>
      <c r="Q19" s="10">
        <v>98.88</v>
      </c>
      <c r="R19" s="10">
        <v>0.18</v>
      </c>
      <c r="S19" s="24">
        <f t="shared" ca="1" si="3"/>
        <v>34617.96276081018</v>
      </c>
      <c r="W19" s="11">
        <v>40575.625</v>
      </c>
      <c r="X19" s="10">
        <v>98.88</v>
      </c>
      <c r="Y19" s="10">
        <v>0.18</v>
      </c>
      <c r="Z19" s="24">
        <f t="shared" ca="1" si="4"/>
        <v>34617.96276081018</v>
      </c>
      <c r="AD19" s="11">
        <v>40575.15625</v>
      </c>
      <c r="AE19" s="10">
        <v>56.77</v>
      </c>
      <c r="AF19" s="10">
        <v>4.1100000000000003</v>
      </c>
      <c r="AG19" s="10">
        <v>75.239999999999995</v>
      </c>
      <c r="AH19" s="28">
        <f t="shared" si="5"/>
        <v>4504.6994999999997</v>
      </c>
      <c r="AI19" s="28">
        <f t="shared" ca="1" si="6"/>
        <v>35.067500000000003</v>
      </c>
      <c r="AJ19" s="17">
        <f t="shared" ca="1" si="7"/>
        <v>140.27000000000001</v>
      </c>
      <c r="AK19" s="28">
        <f t="shared" ca="1" si="8"/>
        <v>63514.96797542867</v>
      </c>
    </row>
    <row r="20" spans="1:37" x14ac:dyDescent="0.25">
      <c r="A20" s="17">
        <f t="shared" ca="1" si="0"/>
        <v>361.78749999999997</v>
      </c>
      <c r="B20" s="17">
        <f t="shared" ca="1" si="1"/>
        <v>267316.78125453973</v>
      </c>
      <c r="C20" s="25"/>
      <c r="D20" s="25">
        <v>7.8882612758667223</v>
      </c>
      <c r="E20" s="17">
        <f ca="1">'Prices Feb 2011'!H19</f>
        <v>66.017499999999998</v>
      </c>
      <c r="F20" s="17">
        <f ca="1">'Prices Feb 2011'!$I19</f>
        <v>58.582500000000003</v>
      </c>
      <c r="G20" s="17">
        <v>60.92</v>
      </c>
      <c r="I20" s="11">
        <v>40575.666666666664</v>
      </c>
      <c r="J20" s="10">
        <v>98.88</v>
      </c>
      <c r="K20" s="10">
        <v>0.18</v>
      </c>
      <c r="L20" s="24">
        <f t="shared" si="2"/>
        <v>47657.466899915562</v>
      </c>
      <c r="P20" s="11">
        <v>40575.666666666664</v>
      </c>
      <c r="Q20" s="10">
        <v>98.88</v>
      </c>
      <c r="R20" s="10">
        <v>0.18</v>
      </c>
      <c r="S20" s="24">
        <f t="shared" ca="1" si="3"/>
        <v>45834.237294701932</v>
      </c>
      <c r="W20" s="11">
        <v>40575.666666666664</v>
      </c>
      <c r="X20" s="10">
        <v>98.88</v>
      </c>
      <c r="Y20" s="10">
        <v>0.18</v>
      </c>
      <c r="Z20" s="24">
        <f t="shared" ca="1" si="4"/>
        <v>45834.237294701932</v>
      </c>
      <c r="AD20" s="11">
        <v>40575.166666666664</v>
      </c>
      <c r="AE20" s="10">
        <v>16.649999999999999</v>
      </c>
      <c r="AF20" s="10">
        <v>9.9700000000000006</v>
      </c>
      <c r="AG20" s="10">
        <v>32.729999999999997</v>
      </c>
      <c r="AH20" s="28">
        <f t="shared" si="5"/>
        <v>710.95499999999981</v>
      </c>
      <c r="AI20" s="28">
        <f t="shared" ca="1" si="6"/>
        <v>65.147499999999994</v>
      </c>
      <c r="AJ20" s="17">
        <f t="shared" ca="1" si="7"/>
        <v>260.58999999999997</v>
      </c>
      <c r="AK20" s="28">
        <f t="shared" ca="1" si="8"/>
        <v>127990.8397652203</v>
      </c>
    </row>
    <row r="21" spans="1:37" x14ac:dyDescent="0.25">
      <c r="A21" s="17">
        <f t="shared" ca="1" si="0"/>
        <v>343.12</v>
      </c>
      <c r="B21" s="17">
        <f t="shared" ca="1" si="1"/>
        <v>238322.39387681842</v>
      </c>
      <c r="C21" s="25"/>
      <c r="D21" s="25">
        <v>7.8882612758667223</v>
      </c>
      <c r="E21" s="17">
        <f ca="1">'Prices Feb 2011'!H20</f>
        <v>42.282499999999999</v>
      </c>
      <c r="F21" s="17">
        <f ca="1">'Prices Feb 2011'!$I20</f>
        <v>66.100000000000009</v>
      </c>
      <c r="G21" s="17">
        <v>60.92</v>
      </c>
      <c r="I21" s="11">
        <v>40575.708333333336</v>
      </c>
      <c r="J21" s="10">
        <v>98.88</v>
      </c>
      <c r="K21" s="10">
        <v>0.18</v>
      </c>
      <c r="L21" s="24">
        <f t="shared" si="2"/>
        <v>47657.466899915562</v>
      </c>
      <c r="P21" s="11">
        <v>40575.708333333336</v>
      </c>
      <c r="Q21" s="10">
        <v>98.88</v>
      </c>
      <c r="R21" s="10">
        <v>0.18</v>
      </c>
      <c r="S21" s="24">
        <f t="shared" ca="1" si="3"/>
        <v>51697.821704196467</v>
      </c>
      <c r="W21" s="11">
        <v>40575.708333333336</v>
      </c>
      <c r="X21" s="10">
        <v>98.88</v>
      </c>
      <c r="Y21" s="10">
        <v>0.18</v>
      </c>
      <c r="Z21" s="24">
        <f t="shared" ca="1" si="4"/>
        <v>51697.821704196467</v>
      </c>
      <c r="AD21" s="11">
        <v>40575.177083333336</v>
      </c>
      <c r="AE21" s="10">
        <v>89.95</v>
      </c>
      <c r="AF21" s="10">
        <v>5.72</v>
      </c>
      <c r="AG21" s="10">
        <v>20.46</v>
      </c>
      <c r="AH21" s="28">
        <f t="shared" si="5"/>
        <v>2354.8910000000001</v>
      </c>
      <c r="AI21" s="28">
        <f t="shared" ca="1" si="6"/>
        <v>46.480000000000004</v>
      </c>
      <c r="AJ21" s="17">
        <f t="shared" ca="1" si="7"/>
        <v>185.92000000000002</v>
      </c>
      <c r="AK21" s="28">
        <f t="shared" ca="1" si="8"/>
        <v>87269.283568509927</v>
      </c>
    </row>
    <row r="22" spans="1:37" x14ac:dyDescent="0.25">
      <c r="A22" s="17">
        <f t="shared" ca="1" si="0"/>
        <v>349.46</v>
      </c>
      <c r="B22" s="17">
        <f t="shared" ca="1" si="1"/>
        <v>255761.32962878663</v>
      </c>
      <c r="C22" s="25"/>
      <c r="D22" s="25">
        <v>7.8882612758667223</v>
      </c>
      <c r="E22" s="17">
        <f ca="1">'Prices Feb 2011'!H21</f>
        <v>36.707499999999996</v>
      </c>
      <c r="F22" s="17">
        <f ca="1">'Prices Feb 2011'!$I21</f>
        <v>62.27</v>
      </c>
      <c r="G22" s="17">
        <v>60.92</v>
      </c>
      <c r="I22" s="11">
        <v>40575.75</v>
      </c>
      <c r="J22" s="10">
        <v>98.88</v>
      </c>
      <c r="K22" s="10">
        <v>0.18</v>
      </c>
      <c r="L22" s="24">
        <f t="shared" si="2"/>
        <v>47657.466899915562</v>
      </c>
      <c r="P22" s="11">
        <v>40575.75</v>
      </c>
      <c r="Q22" s="10">
        <v>98.88</v>
      </c>
      <c r="R22" s="10">
        <v>0.18</v>
      </c>
      <c r="S22" s="24">
        <f t="shared" ca="1" si="3"/>
        <v>48710.455121108454</v>
      </c>
      <c r="W22" s="11">
        <v>40575.75</v>
      </c>
      <c r="X22" s="10">
        <v>98.88</v>
      </c>
      <c r="Y22" s="10">
        <v>0.18</v>
      </c>
      <c r="Z22" s="24">
        <f t="shared" ca="1" si="4"/>
        <v>48710.455121108454</v>
      </c>
      <c r="AD22" s="11">
        <v>40575.1875</v>
      </c>
      <c r="AE22" s="10">
        <v>12.93</v>
      </c>
      <c r="AF22" s="10">
        <v>4.54</v>
      </c>
      <c r="AG22" s="10">
        <v>58.06</v>
      </c>
      <c r="AH22" s="28">
        <f t="shared" si="5"/>
        <v>809.41800000000001</v>
      </c>
      <c r="AI22" s="28">
        <f t="shared" ca="1" si="6"/>
        <v>52.82</v>
      </c>
      <c r="AJ22" s="17">
        <f t="shared" ca="1" si="7"/>
        <v>211.28</v>
      </c>
      <c r="AK22" s="28">
        <f t="shared" ca="1" si="8"/>
        <v>110682.95248665416</v>
      </c>
    </row>
    <row r="23" spans="1:37" x14ac:dyDescent="0.25">
      <c r="A23" s="17">
        <f t="shared" ca="1" si="0"/>
        <v>348.54249999999996</v>
      </c>
      <c r="B23" s="17">
        <f t="shared" ca="1" si="1"/>
        <v>187904.52065841795</v>
      </c>
      <c r="C23" s="25"/>
      <c r="D23" s="25">
        <v>7.8882612758667223</v>
      </c>
      <c r="E23" s="17">
        <f ca="1">'Prices Feb 2011'!H22</f>
        <v>34.652500000000003</v>
      </c>
      <c r="F23" s="17">
        <f ca="1">'Prices Feb 2011'!$I22</f>
        <v>45.64</v>
      </c>
      <c r="G23" s="17">
        <v>60.92</v>
      </c>
      <c r="I23" s="11">
        <v>40575.791666666664</v>
      </c>
      <c r="J23" s="10">
        <v>98.88</v>
      </c>
      <c r="K23" s="10">
        <v>0.18</v>
      </c>
      <c r="L23" s="24">
        <f t="shared" si="2"/>
        <v>47657.466899915562</v>
      </c>
      <c r="P23" s="11">
        <v>40575.791666666664</v>
      </c>
      <c r="Q23" s="10">
        <v>98.88</v>
      </c>
      <c r="R23" s="10">
        <v>0.18</v>
      </c>
      <c r="S23" s="24">
        <f t="shared" ca="1" si="3"/>
        <v>35739.200218561884</v>
      </c>
      <c r="W23" s="11">
        <v>40575.791666666664</v>
      </c>
      <c r="X23" s="10">
        <v>98.88</v>
      </c>
      <c r="Y23" s="10">
        <v>0.18</v>
      </c>
      <c r="Z23" s="24">
        <f t="shared" ca="1" si="4"/>
        <v>35739.200218561884</v>
      </c>
      <c r="AD23" s="11">
        <v>40575.197916666664</v>
      </c>
      <c r="AE23" s="10">
        <v>20.74</v>
      </c>
      <c r="AF23" s="10">
        <v>7.67</v>
      </c>
      <c r="AG23" s="10">
        <v>89.8</v>
      </c>
      <c r="AH23" s="28">
        <f t="shared" si="5"/>
        <v>2021.5277999999998</v>
      </c>
      <c r="AI23" s="28">
        <f t="shared" ca="1" si="6"/>
        <v>51.902499999999996</v>
      </c>
      <c r="AJ23" s="17">
        <f t="shared" ca="1" si="7"/>
        <v>207.60999999999999</v>
      </c>
      <c r="AK23" s="28">
        <f t="shared" ca="1" si="8"/>
        <v>68768.653321378617</v>
      </c>
    </row>
    <row r="24" spans="1:37" x14ac:dyDescent="0.25">
      <c r="A24" s="17">
        <f t="shared" ca="1" si="0"/>
        <v>360.91499999999996</v>
      </c>
      <c r="B24" s="17">
        <f t="shared" ca="1" si="1"/>
        <v>345106.2868839911</v>
      </c>
      <c r="C24" s="25"/>
      <c r="D24" s="25">
        <v>7.8882612758667223</v>
      </c>
      <c r="E24" s="17">
        <f ca="1">'Prices Feb 2011'!H23</f>
        <v>36.162500000000001</v>
      </c>
      <c r="F24" s="17">
        <f ca="1">'Prices Feb 2011'!$I23</f>
        <v>81.002500000000012</v>
      </c>
      <c r="G24" s="17">
        <v>60.92</v>
      </c>
      <c r="I24" s="11">
        <v>40575.833333333336</v>
      </c>
      <c r="J24" s="10">
        <v>98.88</v>
      </c>
      <c r="K24" s="10">
        <v>0.18</v>
      </c>
      <c r="L24" s="24">
        <f t="shared" si="2"/>
        <v>47657.466899915562</v>
      </c>
      <c r="P24" s="11">
        <v>40575.833333333336</v>
      </c>
      <c r="Q24" s="10">
        <v>98.88</v>
      </c>
      <c r="R24" s="10">
        <v>0.18</v>
      </c>
      <c r="S24" s="24">
        <f t="shared" ca="1" si="3"/>
        <v>63321.641679253611</v>
      </c>
      <c r="W24" s="11">
        <v>40575.833333333336</v>
      </c>
      <c r="X24" s="10">
        <v>98.88</v>
      </c>
      <c r="Y24" s="10">
        <v>0.18</v>
      </c>
      <c r="Z24" s="24">
        <f t="shared" ca="1" si="4"/>
        <v>63321.641679253611</v>
      </c>
      <c r="AD24" s="11">
        <v>40575.208333333336</v>
      </c>
      <c r="AE24" s="10">
        <v>38.479999999999997</v>
      </c>
      <c r="AF24" s="10">
        <v>8.06</v>
      </c>
      <c r="AG24" s="10">
        <v>68.83</v>
      </c>
      <c r="AH24" s="28">
        <f t="shared" si="5"/>
        <v>2958.7271999999998</v>
      </c>
      <c r="AI24" s="28">
        <f t="shared" ca="1" si="6"/>
        <v>64.275000000000006</v>
      </c>
      <c r="AJ24" s="17">
        <f t="shared" ca="1" si="7"/>
        <v>257.10000000000002</v>
      </c>
      <c r="AK24" s="28">
        <f t="shared" ca="1" si="8"/>
        <v>170805.53662556835</v>
      </c>
    </row>
    <row r="25" spans="1:37" x14ac:dyDescent="0.25">
      <c r="A25" s="17">
        <f t="shared" ca="1" si="0"/>
        <v>335.30500000000001</v>
      </c>
      <c r="B25" s="17">
        <f t="shared" ca="1" si="1"/>
        <v>261083.23423590255</v>
      </c>
      <c r="C25" s="25"/>
      <c r="D25" s="25">
        <v>7.8882612758667223</v>
      </c>
      <c r="E25" s="17">
        <f ca="1">'Prices Feb 2011'!H24</f>
        <v>26.195</v>
      </c>
      <c r="F25" s="17">
        <f ca="1">'Prices Feb 2011'!$I24</f>
        <v>65.887500000000003</v>
      </c>
      <c r="G25" s="17">
        <v>60.92</v>
      </c>
      <c r="I25" s="11">
        <v>40575.875</v>
      </c>
      <c r="J25" s="10">
        <v>98.88</v>
      </c>
      <c r="K25" s="10">
        <v>0.18</v>
      </c>
      <c r="L25" s="24">
        <f t="shared" si="2"/>
        <v>47657.466899915562</v>
      </c>
      <c r="P25" s="11">
        <v>40575.875</v>
      </c>
      <c r="Q25" s="10">
        <v>98.88</v>
      </c>
      <c r="R25" s="10">
        <v>0.18</v>
      </c>
      <c r="S25" s="24">
        <f t="shared" ca="1" si="3"/>
        <v>51532.073558267948</v>
      </c>
      <c r="W25" s="11">
        <v>40575.875</v>
      </c>
      <c r="X25" s="10">
        <v>98.88</v>
      </c>
      <c r="Y25" s="10">
        <v>0.18</v>
      </c>
      <c r="Z25" s="24">
        <f t="shared" ca="1" si="4"/>
        <v>51532.073558267948</v>
      </c>
      <c r="AD25" s="11">
        <v>40575.21875</v>
      </c>
      <c r="AE25" s="10">
        <v>82.51</v>
      </c>
      <c r="AF25" s="10">
        <v>9.74</v>
      </c>
      <c r="AG25" s="10">
        <v>29.35</v>
      </c>
      <c r="AH25" s="28">
        <f t="shared" si="5"/>
        <v>3225.3159000000005</v>
      </c>
      <c r="AI25" s="28">
        <f t="shared" ca="1" si="6"/>
        <v>38.665000000000006</v>
      </c>
      <c r="AJ25" s="17">
        <f t="shared" ca="1" si="7"/>
        <v>154.66000000000003</v>
      </c>
      <c r="AK25" s="28">
        <f t="shared" ca="1" si="8"/>
        <v>110361.62021945108</v>
      </c>
    </row>
    <row r="26" spans="1:37" x14ac:dyDescent="0.25">
      <c r="A26" s="17">
        <f t="shared" ca="1" si="0"/>
        <v>354</v>
      </c>
      <c r="B26" s="17">
        <f t="shared" ca="1" si="1"/>
        <v>201791.59086270072</v>
      </c>
      <c r="C26" s="25"/>
      <c r="D26" s="25">
        <v>7.8882612758667223</v>
      </c>
      <c r="E26" s="17">
        <f ca="1">'Prices Feb 2011'!H25</f>
        <v>30.25</v>
      </c>
      <c r="F26" s="17">
        <f ca="1">'Prices Feb 2011'!$I25</f>
        <v>51.370000000000005</v>
      </c>
      <c r="G26" s="17">
        <v>60.92</v>
      </c>
      <c r="I26" s="11">
        <v>40575.916666666664</v>
      </c>
      <c r="J26" s="10">
        <v>98.88</v>
      </c>
      <c r="K26" s="10">
        <v>0.18</v>
      </c>
      <c r="L26" s="24">
        <f t="shared" si="2"/>
        <v>47657.466899915562</v>
      </c>
      <c r="P26" s="11">
        <v>40575.916666666664</v>
      </c>
      <c r="Q26" s="10">
        <v>98.88</v>
      </c>
      <c r="R26" s="10">
        <v>0.18</v>
      </c>
      <c r="S26" s="24">
        <f t="shared" ca="1" si="3"/>
        <v>40208.550224069513</v>
      </c>
      <c r="W26" s="11">
        <v>40575.916666666664</v>
      </c>
      <c r="X26" s="10">
        <v>98.88</v>
      </c>
      <c r="Y26" s="10">
        <v>0.18</v>
      </c>
      <c r="Z26" s="24">
        <f t="shared" ca="1" si="4"/>
        <v>40208.550224069513</v>
      </c>
      <c r="AD26" s="11">
        <v>40575.229166666664</v>
      </c>
      <c r="AE26" s="10">
        <v>98.89</v>
      </c>
      <c r="AF26" s="10">
        <v>4.21</v>
      </c>
      <c r="AG26" s="10">
        <v>80.58</v>
      </c>
      <c r="AH26" s="28">
        <f t="shared" si="5"/>
        <v>8384.8830999999991</v>
      </c>
      <c r="AI26" s="28">
        <f t="shared" ca="1" si="6"/>
        <v>57.36</v>
      </c>
      <c r="AJ26" s="17">
        <f t="shared" ca="1" si="7"/>
        <v>229.44</v>
      </c>
      <c r="AK26" s="28">
        <f t="shared" ca="1" si="8"/>
        <v>73717.023514646149</v>
      </c>
    </row>
    <row r="27" spans="1:37" x14ac:dyDescent="0.25">
      <c r="A27" s="17">
        <f t="shared" ca="1" si="0"/>
        <v>347.34</v>
      </c>
      <c r="B27" s="17">
        <f t="shared" ca="1" si="1"/>
        <v>203807.99530947293</v>
      </c>
      <c r="C27" s="25"/>
      <c r="D27" s="25">
        <v>7.8882612758667223</v>
      </c>
      <c r="E27" s="17">
        <f ca="1">'Prices Feb 2011'!H26</f>
        <v>72.802499999999995</v>
      </c>
      <c r="F27" s="17">
        <f ca="1">'Prices Feb 2011'!$I26</f>
        <v>42.692500000000003</v>
      </c>
      <c r="G27" s="17">
        <v>60.92</v>
      </c>
      <c r="I27" s="11">
        <v>40575.958333333336</v>
      </c>
      <c r="J27" s="10">
        <v>98.88</v>
      </c>
      <c r="K27" s="10">
        <v>0.18</v>
      </c>
      <c r="L27" s="24">
        <f t="shared" si="2"/>
        <v>47657.466899915562</v>
      </c>
      <c r="P27" s="11">
        <v>40575.958333333336</v>
      </c>
      <c r="Q27" s="10">
        <v>98.88</v>
      </c>
      <c r="R27" s="10">
        <v>0.18</v>
      </c>
      <c r="S27" s="24">
        <f t="shared" ca="1" si="3"/>
        <v>33440.175935624058</v>
      </c>
      <c r="W27" s="11">
        <v>40575.958333333336</v>
      </c>
      <c r="X27" s="10">
        <v>98.88</v>
      </c>
      <c r="Y27" s="10">
        <v>0.18</v>
      </c>
      <c r="Z27" s="24">
        <f t="shared" ca="1" si="4"/>
        <v>33440.175935624058</v>
      </c>
      <c r="AD27" s="11">
        <v>40575.239583333336</v>
      </c>
      <c r="AE27" s="10">
        <v>40.71</v>
      </c>
      <c r="AF27" s="10">
        <v>3.11</v>
      </c>
      <c r="AG27" s="10">
        <v>88.86</v>
      </c>
      <c r="AH27" s="28">
        <f t="shared" si="5"/>
        <v>3744.0987</v>
      </c>
      <c r="AI27" s="28">
        <f t="shared" ca="1" si="6"/>
        <v>50.7</v>
      </c>
      <c r="AJ27" s="17">
        <f t="shared" ca="1" si="7"/>
        <v>202.8</v>
      </c>
      <c r="AK27" s="28">
        <f t="shared" ca="1" si="8"/>
        <v>89270.176538309257</v>
      </c>
    </row>
    <row r="28" spans="1:37" x14ac:dyDescent="0.25">
      <c r="A28" s="17">
        <f t="shared" ca="1" si="0"/>
        <v>313.11500000000001</v>
      </c>
      <c r="B28" s="17">
        <f t="shared" ca="1" si="1"/>
        <v>189240.37167422377</v>
      </c>
      <c r="C28" s="25"/>
      <c r="D28" s="25">
        <v>7.8882612758667223</v>
      </c>
      <c r="E28" s="17">
        <f ca="1">'Prices Feb 2011'!H27</f>
        <v>56.519999999999996</v>
      </c>
      <c r="F28" s="17">
        <f ca="1">'Prices Feb 2011'!$I27</f>
        <v>42.900000000000006</v>
      </c>
      <c r="G28" s="17">
        <v>59.83</v>
      </c>
      <c r="I28" s="16">
        <v>40576</v>
      </c>
      <c r="J28" s="10">
        <v>86.93</v>
      </c>
      <c r="K28" s="10">
        <v>9.89</v>
      </c>
      <c r="L28" s="24">
        <f t="shared" si="2"/>
        <v>47808.855255017486</v>
      </c>
      <c r="P28" s="16">
        <v>40576</v>
      </c>
      <c r="Q28" s="10">
        <v>86.93</v>
      </c>
      <c r="R28" s="10">
        <v>9.89</v>
      </c>
      <c r="S28" s="24">
        <f t="shared" ca="1" si="3"/>
        <v>36199.504717618671</v>
      </c>
      <c r="W28" s="16">
        <v>40576</v>
      </c>
      <c r="X28" s="10">
        <v>86.93</v>
      </c>
      <c r="Y28" s="10">
        <v>9.89</v>
      </c>
      <c r="Z28" s="24">
        <f t="shared" ca="1" si="4"/>
        <v>36199.504717618671</v>
      </c>
      <c r="AD28" s="11">
        <v>40575.25</v>
      </c>
      <c r="AE28" s="10">
        <v>1.1200000000000001</v>
      </c>
      <c r="AF28" s="10">
        <v>2.92</v>
      </c>
      <c r="AG28" s="10">
        <v>35.520000000000003</v>
      </c>
      <c r="AH28" s="28">
        <f t="shared" si="5"/>
        <v>43.052800000000012</v>
      </c>
      <c r="AI28" s="28">
        <f t="shared" ca="1" si="6"/>
        <v>52.325000000000003</v>
      </c>
      <c r="AJ28" s="17">
        <f t="shared" ca="1" si="7"/>
        <v>209.3</v>
      </c>
      <c r="AK28" s="28">
        <f t="shared" ca="1" si="8"/>
        <v>69032.506983968953</v>
      </c>
    </row>
    <row r="29" spans="1:37" x14ac:dyDescent="0.25">
      <c r="A29" s="17">
        <f t="shared" ca="1" si="0"/>
        <v>324.13250000000005</v>
      </c>
      <c r="B29" s="17">
        <f t="shared" ca="1" si="1"/>
        <v>255647.262487414</v>
      </c>
      <c r="C29" s="25"/>
      <c r="D29" s="25">
        <v>7.9010949134826793</v>
      </c>
      <c r="E29" s="17">
        <f ca="1">'Prices Feb 2011'!H28</f>
        <v>62.899999999999991</v>
      </c>
      <c r="F29" s="17">
        <f ca="1">'Prices Feb 2011'!$I28</f>
        <v>51.542500000000004</v>
      </c>
      <c r="G29" s="17">
        <v>59.83</v>
      </c>
      <c r="I29" s="11">
        <v>40576.041666666664</v>
      </c>
      <c r="J29" s="10">
        <v>86.93</v>
      </c>
      <c r="K29" s="10">
        <v>9.89</v>
      </c>
      <c r="L29" s="24">
        <f t="shared" si="2"/>
        <v>47886.636847401322</v>
      </c>
      <c r="P29" s="11">
        <v>40576.041666666664</v>
      </c>
      <c r="Q29" s="10">
        <v>86.93</v>
      </c>
      <c r="R29" s="10">
        <v>9.89</v>
      </c>
      <c r="S29" s="24">
        <f t="shared" ca="1" si="3"/>
        <v>42194.432273780578</v>
      </c>
      <c r="W29" s="11">
        <v>40576.041666666664</v>
      </c>
      <c r="X29" s="10">
        <v>86.93</v>
      </c>
      <c r="Y29" s="10">
        <v>9.89</v>
      </c>
      <c r="Z29" s="24">
        <f t="shared" ca="1" si="4"/>
        <v>42194.432273780578</v>
      </c>
      <c r="AD29" s="11">
        <v>40575.260416666664</v>
      </c>
      <c r="AE29" s="10">
        <v>88.72</v>
      </c>
      <c r="AF29" s="10">
        <v>0.44</v>
      </c>
      <c r="AG29" s="10">
        <v>37.130000000000003</v>
      </c>
      <c r="AH29" s="28">
        <f t="shared" si="5"/>
        <v>3333.2103999999999</v>
      </c>
      <c r="AI29" s="28">
        <f t="shared" ca="1" si="6"/>
        <v>63.342500000000008</v>
      </c>
      <c r="AJ29" s="17">
        <f t="shared" ca="1" si="7"/>
        <v>253.37000000000003</v>
      </c>
      <c r="AK29" s="28">
        <f t="shared" ca="1" si="8"/>
        <v>123371.76109245153</v>
      </c>
    </row>
    <row r="30" spans="1:37" x14ac:dyDescent="0.25">
      <c r="A30" s="17">
        <f t="shared" ca="1" si="0"/>
        <v>295.85750000000002</v>
      </c>
      <c r="B30" s="17">
        <f t="shared" ca="1" si="1"/>
        <v>223636.6073478678</v>
      </c>
      <c r="C30" s="25"/>
      <c r="D30" s="25">
        <v>7.9010949134826793</v>
      </c>
      <c r="E30" s="17">
        <f ca="1">'Prices Feb 2011'!H29</f>
        <v>25.645</v>
      </c>
      <c r="F30" s="17">
        <f ca="1">'Prices Feb 2011'!$I29</f>
        <v>57.875</v>
      </c>
      <c r="G30" s="17">
        <v>59.83</v>
      </c>
      <c r="I30" s="11">
        <v>40576.083333333336</v>
      </c>
      <c r="J30" s="10">
        <v>86.93</v>
      </c>
      <c r="K30" s="10">
        <v>9.89</v>
      </c>
      <c r="L30" s="24">
        <f t="shared" si="2"/>
        <v>47886.636847401322</v>
      </c>
      <c r="P30" s="11">
        <v>40576.083333333336</v>
      </c>
      <c r="Q30" s="10">
        <v>86.93</v>
      </c>
      <c r="R30" s="10">
        <v>9.89</v>
      </c>
      <c r="S30" s="24">
        <f t="shared" ca="1" si="3"/>
        <v>46543.860383880528</v>
      </c>
      <c r="W30" s="11">
        <v>40576.083333333336</v>
      </c>
      <c r="X30" s="10">
        <v>86.93</v>
      </c>
      <c r="Y30" s="10">
        <v>9.89</v>
      </c>
      <c r="Z30" s="24">
        <f t="shared" ca="1" si="4"/>
        <v>46543.860383880528</v>
      </c>
      <c r="AD30" s="11">
        <v>40575.270833333336</v>
      </c>
      <c r="AE30" s="10">
        <v>18.010000000000002</v>
      </c>
      <c r="AF30" s="10">
        <v>2.74</v>
      </c>
      <c r="AG30" s="10">
        <v>51.54</v>
      </c>
      <c r="AH30" s="28">
        <f t="shared" si="5"/>
        <v>977.58280000000013</v>
      </c>
      <c r="AI30" s="28">
        <f t="shared" ca="1" si="6"/>
        <v>35.067500000000003</v>
      </c>
      <c r="AJ30" s="17">
        <f t="shared" ca="1" si="7"/>
        <v>140.27000000000001</v>
      </c>
      <c r="AK30" s="28">
        <f t="shared" ca="1" si="8"/>
        <v>82662.249732705401</v>
      </c>
    </row>
    <row r="31" spans="1:37" x14ac:dyDescent="0.25">
      <c r="A31" s="17">
        <f t="shared" ca="1" si="0"/>
        <v>325.9375</v>
      </c>
      <c r="B31" s="17">
        <f t="shared" ca="1" si="1"/>
        <v>257514.05181229408</v>
      </c>
      <c r="C31" s="25"/>
      <c r="D31" s="25">
        <v>7.9010949134826793</v>
      </c>
      <c r="E31" s="17">
        <f ca="1">'Prices Feb 2011'!H30</f>
        <v>38.340000000000003</v>
      </c>
      <c r="F31" s="17">
        <f ca="1">'Prices Feb 2011'!$I30</f>
        <v>50.397499999999994</v>
      </c>
      <c r="G31" s="17">
        <v>59.83</v>
      </c>
      <c r="I31" s="11">
        <v>40576.125</v>
      </c>
      <c r="J31" s="10">
        <v>86.93</v>
      </c>
      <c r="K31" s="10">
        <v>9.89</v>
      </c>
      <c r="L31" s="24">
        <f t="shared" si="2"/>
        <v>47886.636847401322</v>
      </c>
      <c r="P31" s="11">
        <v>40576.125</v>
      </c>
      <c r="Q31" s="10">
        <v>86.93</v>
      </c>
      <c r="R31" s="10">
        <v>9.89</v>
      </c>
      <c r="S31" s="24">
        <f t="shared" ca="1" si="3"/>
        <v>41407.997976731313</v>
      </c>
      <c r="W31" s="11">
        <v>40576.125</v>
      </c>
      <c r="X31" s="10">
        <v>86.93</v>
      </c>
      <c r="Y31" s="10">
        <v>9.89</v>
      </c>
      <c r="Z31" s="24">
        <f t="shared" ca="1" si="4"/>
        <v>41407.997976731313</v>
      </c>
      <c r="AD31" s="11">
        <v>40575.28125</v>
      </c>
      <c r="AE31" s="10">
        <v>78.069999999999993</v>
      </c>
      <c r="AF31" s="10">
        <v>7.66</v>
      </c>
      <c r="AG31" s="10">
        <v>17.22</v>
      </c>
      <c r="AH31" s="28">
        <f t="shared" si="5"/>
        <v>1942.3815999999997</v>
      </c>
      <c r="AI31" s="28">
        <f t="shared" ca="1" si="6"/>
        <v>65.147499999999994</v>
      </c>
      <c r="AJ31" s="17">
        <f t="shared" ca="1" si="7"/>
        <v>260.58999999999997</v>
      </c>
      <c r="AK31" s="28">
        <f t="shared" ca="1" si="8"/>
        <v>126811.41901143015</v>
      </c>
    </row>
    <row r="32" spans="1:37" x14ac:dyDescent="0.25">
      <c r="A32" s="17">
        <f t="shared" ca="1" si="0"/>
        <v>307.27000000000004</v>
      </c>
      <c r="B32" s="17">
        <f t="shared" ca="1" si="1"/>
        <v>187975.63095115748</v>
      </c>
      <c r="C32" s="25"/>
      <c r="D32" s="25">
        <v>7.9010949134826793</v>
      </c>
      <c r="E32" s="17">
        <f ca="1">'Prices Feb 2011'!H31</f>
        <v>33.802500000000002</v>
      </c>
      <c r="F32" s="17">
        <f ca="1">'Prices Feb 2011'!$I31</f>
        <v>43.839999999999996</v>
      </c>
      <c r="G32" s="17">
        <v>59.83</v>
      </c>
      <c r="I32" s="11">
        <v>40576.166666666664</v>
      </c>
      <c r="J32" s="10">
        <v>86.93</v>
      </c>
      <c r="K32" s="10">
        <v>9.89</v>
      </c>
      <c r="L32" s="24">
        <f t="shared" si="2"/>
        <v>47886.636847401322</v>
      </c>
      <c r="P32" s="11">
        <v>40576.166666666664</v>
      </c>
      <c r="Q32" s="10">
        <v>86.93</v>
      </c>
      <c r="R32" s="10">
        <v>9.89</v>
      </c>
      <c r="S32" s="24">
        <f t="shared" ca="1" si="3"/>
        <v>36904.030375944822</v>
      </c>
      <c r="W32" s="11">
        <v>40576.166666666664</v>
      </c>
      <c r="X32" s="10">
        <v>86.93</v>
      </c>
      <c r="Y32" s="10">
        <v>9.89</v>
      </c>
      <c r="Z32" s="24">
        <f t="shared" ca="1" si="4"/>
        <v>36904.030375944822</v>
      </c>
      <c r="AD32" s="11">
        <v>40575.291666666664</v>
      </c>
      <c r="AE32" s="10">
        <v>73.39</v>
      </c>
      <c r="AF32" s="10">
        <v>5</v>
      </c>
      <c r="AG32" s="10">
        <v>1.1499999999999999</v>
      </c>
      <c r="AH32" s="28">
        <f t="shared" si="5"/>
        <v>451.3485</v>
      </c>
      <c r="AI32" s="28">
        <f t="shared" ca="1" si="6"/>
        <v>46.480000000000004</v>
      </c>
      <c r="AJ32" s="17">
        <f t="shared" ca="1" si="7"/>
        <v>185.92000000000002</v>
      </c>
      <c r="AK32" s="28">
        <f t="shared" ca="1" si="8"/>
        <v>66280.933351866508</v>
      </c>
    </row>
    <row r="33" spans="1:37" x14ac:dyDescent="0.25">
      <c r="A33" s="17">
        <f t="shared" ca="1" si="0"/>
        <v>313.61</v>
      </c>
      <c r="B33" s="17">
        <f t="shared" ca="1" si="1"/>
        <v>218832.2355753411</v>
      </c>
      <c r="C33" s="25"/>
      <c r="D33" s="25">
        <v>7.9010949134826793</v>
      </c>
      <c r="E33" s="17">
        <f ca="1">'Prices Feb 2011'!H32</f>
        <v>52.445</v>
      </c>
      <c r="F33" s="17">
        <f ca="1">'Prices Feb 2011'!$I32</f>
        <v>46.002499999999998</v>
      </c>
      <c r="G33" s="17">
        <v>59.83</v>
      </c>
      <c r="I33" s="11">
        <v>40576.208333333336</v>
      </c>
      <c r="J33" s="10">
        <v>86.93</v>
      </c>
      <c r="K33" s="10">
        <v>9.89</v>
      </c>
      <c r="L33" s="24">
        <f t="shared" si="2"/>
        <v>47886.636847401322</v>
      </c>
      <c r="P33" s="11">
        <v>40576.208333333336</v>
      </c>
      <c r="Q33" s="10">
        <v>86.93</v>
      </c>
      <c r="R33" s="10">
        <v>9.89</v>
      </c>
      <c r="S33" s="24">
        <f t="shared" ca="1" si="3"/>
        <v>38389.326591987636</v>
      </c>
      <c r="W33" s="11">
        <v>40576.208333333336</v>
      </c>
      <c r="X33" s="10">
        <v>86.93</v>
      </c>
      <c r="Y33" s="10">
        <v>9.89</v>
      </c>
      <c r="Z33" s="24">
        <f t="shared" ca="1" si="4"/>
        <v>38389.326591987636</v>
      </c>
      <c r="AD33" s="11">
        <v>40575.302083333336</v>
      </c>
      <c r="AE33" s="10">
        <v>33.33</v>
      </c>
      <c r="AF33" s="10">
        <v>7.15</v>
      </c>
      <c r="AG33" s="10">
        <v>2.02</v>
      </c>
      <c r="AH33" s="28">
        <f t="shared" si="5"/>
        <v>305.6361</v>
      </c>
      <c r="AI33" s="28">
        <f t="shared" ca="1" si="6"/>
        <v>52.82</v>
      </c>
      <c r="AJ33" s="17">
        <f t="shared" ca="1" si="7"/>
        <v>211.28</v>
      </c>
      <c r="AK33" s="28">
        <f t="shared" ca="1" si="8"/>
        <v>94166.945543964495</v>
      </c>
    </row>
    <row r="34" spans="1:37" x14ac:dyDescent="0.25">
      <c r="A34" s="17">
        <f t="shared" ca="1" si="0"/>
        <v>312.6925</v>
      </c>
      <c r="B34" s="17">
        <f t="shared" ca="1" si="1"/>
        <v>187802.32991554413</v>
      </c>
      <c r="C34" s="25"/>
      <c r="D34" s="25">
        <v>7.9010949134826793</v>
      </c>
      <c r="E34" s="17">
        <f ca="1">'Prices Feb 2011'!H33</f>
        <v>66.177500000000009</v>
      </c>
      <c r="F34" s="17">
        <f ca="1">'Prices Feb 2011'!$I33</f>
        <v>38.11</v>
      </c>
      <c r="G34" s="17">
        <v>59.83</v>
      </c>
      <c r="I34" s="11">
        <v>40576.25</v>
      </c>
      <c r="J34" s="10">
        <v>86.93</v>
      </c>
      <c r="K34" s="10">
        <v>9.89</v>
      </c>
      <c r="L34" s="24">
        <f t="shared" si="2"/>
        <v>47886.636847401322</v>
      </c>
      <c r="P34" s="11">
        <v>40576.25</v>
      </c>
      <c r="Q34" s="10">
        <v>86.93</v>
      </c>
      <c r="R34" s="10">
        <v>9.89</v>
      </c>
      <c r="S34" s="24">
        <f t="shared" ca="1" si="3"/>
        <v>32968.424679794371</v>
      </c>
      <c r="W34" s="11">
        <v>40576.25</v>
      </c>
      <c r="X34" s="10">
        <v>86.93</v>
      </c>
      <c r="Y34" s="10">
        <v>9.89</v>
      </c>
      <c r="Z34" s="24">
        <f t="shared" ca="1" si="4"/>
        <v>32968.424679794371</v>
      </c>
      <c r="AD34" s="11">
        <v>40575.3125</v>
      </c>
      <c r="AE34" s="10">
        <v>92.34</v>
      </c>
      <c r="AF34" s="10">
        <v>7.85</v>
      </c>
      <c r="AG34" s="10">
        <v>57.74</v>
      </c>
      <c r="AH34" s="28">
        <f t="shared" si="5"/>
        <v>6056.5806000000002</v>
      </c>
      <c r="AI34" s="28">
        <f t="shared" ca="1" si="6"/>
        <v>51.902499999999996</v>
      </c>
      <c r="AJ34" s="17">
        <f t="shared" ca="1" si="7"/>
        <v>207.60999999999999</v>
      </c>
      <c r="AK34" s="28">
        <f t="shared" ca="1" si="8"/>
        <v>73978.843708554065</v>
      </c>
    </row>
    <row r="35" spans="1:37" x14ac:dyDescent="0.25">
      <c r="A35" s="17">
        <f t="shared" ca="1" si="0"/>
        <v>325.06500000000005</v>
      </c>
      <c r="B35" s="17">
        <f t="shared" ca="1" si="1"/>
        <v>238563.0370492395</v>
      </c>
      <c r="C35" s="25"/>
      <c r="D35" s="25">
        <v>7.9010949134826793</v>
      </c>
      <c r="E35" s="17">
        <f ca="1">'Prices Feb 2011'!H34</f>
        <v>31.377500000000001</v>
      </c>
      <c r="F35" s="17">
        <f ca="1">'Prices Feb 2011'!$I34</f>
        <v>47.107499999999995</v>
      </c>
      <c r="G35" s="17">
        <v>59.83</v>
      </c>
      <c r="I35" s="11">
        <v>40576.291666666664</v>
      </c>
      <c r="J35" s="10">
        <v>86.93</v>
      </c>
      <c r="K35" s="10">
        <v>9.89</v>
      </c>
      <c r="L35" s="24">
        <f t="shared" si="2"/>
        <v>47886.636847401322</v>
      </c>
      <c r="P35" s="11">
        <v>40576.291666666664</v>
      </c>
      <c r="Q35" s="10">
        <v>86.93</v>
      </c>
      <c r="R35" s="10">
        <v>9.89</v>
      </c>
      <c r="S35" s="24">
        <f t="shared" ca="1" si="3"/>
        <v>39148.287201803738</v>
      </c>
      <c r="W35" s="11">
        <v>40576.291666666664</v>
      </c>
      <c r="X35" s="10">
        <v>86.93</v>
      </c>
      <c r="Y35" s="10">
        <v>9.89</v>
      </c>
      <c r="Z35" s="24">
        <f t="shared" ca="1" si="4"/>
        <v>39148.287201803738</v>
      </c>
      <c r="AD35" s="11">
        <v>40575.322916666664</v>
      </c>
      <c r="AE35" s="10">
        <v>12.22</v>
      </c>
      <c r="AF35" s="10">
        <v>5.34</v>
      </c>
      <c r="AG35" s="10">
        <v>49.1</v>
      </c>
      <c r="AH35" s="28">
        <f t="shared" si="5"/>
        <v>665.2568</v>
      </c>
      <c r="AI35" s="28">
        <f t="shared" ca="1" si="6"/>
        <v>64.275000000000006</v>
      </c>
      <c r="AJ35" s="17">
        <f t="shared" ca="1" si="7"/>
        <v>257.10000000000002</v>
      </c>
      <c r="AK35" s="28">
        <f t="shared" ca="1" si="8"/>
        <v>112379.82579823071</v>
      </c>
    </row>
    <row r="36" spans="1:37" x14ac:dyDescent="0.25">
      <c r="A36" s="17">
        <f t="shared" ca="1" si="0"/>
        <v>299.45500000000004</v>
      </c>
      <c r="B36" s="17">
        <f t="shared" ca="1" si="1"/>
        <v>168749.78924328924</v>
      </c>
      <c r="C36" s="25"/>
      <c r="D36" s="25">
        <v>7.9010949134826793</v>
      </c>
      <c r="E36" s="17">
        <f ca="1">'Prices Feb 2011'!H35</f>
        <v>38.92</v>
      </c>
      <c r="F36" s="17">
        <f ca="1">'Prices Feb 2011'!$I35</f>
        <v>37.015000000000001</v>
      </c>
      <c r="G36" s="17">
        <v>59.83</v>
      </c>
      <c r="I36" s="11">
        <v>40576.333333333336</v>
      </c>
      <c r="J36" s="10">
        <v>86.93</v>
      </c>
      <c r="K36" s="10">
        <v>9.89</v>
      </c>
      <c r="L36" s="24">
        <f t="shared" si="2"/>
        <v>47886.636847401322</v>
      </c>
      <c r="P36" s="11">
        <v>40576.333333333336</v>
      </c>
      <c r="Q36" s="10">
        <v>86.93</v>
      </c>
      <c r="R36" s="10">
        <v>9.89</v>
      </c>
      <c r="S36" s="24">
        <f t="shared" ca="1" si="3"/>
        <v>32216.332491786561</v>
      </c>
      <c r="W36" s="11">
        <v>40576.333333333336</v>
      </c>
      <c r="X36" s="10">
        <v>86.93</v>
      </c>
      <c r="Y36" s="10">
        <v>9.89</v>
      </c>
      <c r="Z36" s="24">
        <f t="shared" ca="1" si="4"/>
        <v>32216.332491786561</v>
      </c>
      <c r="AD36" s="11">
        <v>40575.333333333336</v>
      </c>
      <c r="AE36" s="10">
        <v>26.47</v>
      </c>
      <c r="AF36" s="10">
        <v>9.98</v>
      </c>
      <c r="AG36" s="10">
        <v>57.25</v>
      </c>
      <c r="AH36" s="28">
        <f t="shared" si="5"/>
        <v>1779.5780999999999</v>
      </c>
      <c r="AI36" s="28">
        <f t="shared" ca="1" si="6"/>
        <v>38.665000000000006</v>
      </c>
      <c r="AJ36" s="17">
        <f t="shared" ca="1" si="7"/>
        <v>154.66000000000003</v>
      </c>
      <c r="AK36" s="28">
        <f t="shared" ca="1" si="8"/>
        <v>56430.487412314797</v>
      </c>
    </row>
    <row r="37" spans="1:37" x14ac:dyDescent="0.25">
      <c r="A37" s="17">
        <f t="shared" ca="1" si="0"/>
        <v>318.15000000000003</v>
      </c>
      <c r="B37" s="17">
        <f t="shared" ca="1" si="1"/>
        <v>237134.8560705799</v>
      </c>
      <c r="C37" s="25"/>
      <c r="D37" s="25">
        <v>7.9010949134826793</v>
      </c>
      <c r="E37" s="17">
        <f ca="1">'Prices Feb 2011'!H36</f>
        <v>89.767499999999998</v>
      </c>
      <c r="F37" s="17">
        <f ca="1">'Prices Feb 2011'!$I36</f>
        <v>60.394999999999996</v>
      </c>
      <c r="G37" s="17">
        <v>59.83</v>
      </c>
      <c r="I37" s="11">
        <v>40576.375</v>
      </c>
      <c r="J37" s="10">
        <v>86.93</v>
      </c>
      <c r="K37" s="10">
        <v>9.89</v>
      </c>
      <c r="L37" s="24">
        <f t="shared" si="2"/>
        <v>47886.636847401322</v>
      </c>
      <c r="P37" s="11">
        <v>40576.375</v>
      </c>
      <c r="Q37" s="10">
        <v>86.93</v>
      </c>
      <c r="R37" s="10">
        <v>9.89</v>
      </c>
      <c r="S37" s="24">
        <f t="shared" ca="1" si="3"/>
        <v>48274.702679569738</v>
      </c>
      <c r="W37" s="11">
        <v>40576.375</v>
      </c>
      <c r="X37" s="10">
        <v>86.93</v>
      </c>
      <c r="Y37" s="10">
        <v>9.89</v>
      </c>
      <c r="Z37" s="24">
        <f t="shared" ca="1" si="4"/>
        <v>48274.702679569738</v>
      </c>
      <c r="AD37" s="11">
        <v>40575.34375</v>
      </c>
      <c r="AE37" s="10">
        <v>78.27</v>
      </c>
      <c r="AF37" s="10">
        <v>9.43</v>
      </c>
      <c r="AG37" s="10">
        <v>90.48</v>
      </c>
      <c r="AH37" s="28">
        <f t="shared" si="5"/>
        <v>7819.9556999999995</v>
      </c>
      <c r="AI37" s="28">
        <f t="shared" ca="1" si="6"/>
        <v>57.36</v>
      </c>
      <c r="AJ37" s="17">
        <f t="shared" ca="1" si="7"/>
        <v>229.44</v>
      </c>
      <c r="AK37" s="28">
        <f t="shared" ca="1" si="8"/>
        <v>92698.813864039097</v>
      </c>
    </row>
    <row r="38" spans="1:37" x14ac:dyDescent="0.25">
      <c r="A38" s="17">
        <f t="shared" ca="1" si="0"/>
        <v>311.49</v>
      </c>
      <c r="B38" s="17">
        <f t="shared" ca="1" si="1"/>
        <v>203724.47258526698</v>
      </c>
      <c r="C38" s="25"/>
      <c r="D38" s="25">
        <v>7.9010949134826793</v>
      </c>
      <c r="E38" s="17">
        <f ca="1">'Prices Feb 2011'!H37</f>
        <v>39.4925</v>
      </c>
      <c r="F38" s="17">
        <f ca="1">'Prices Feb 2011'!$I37</f>
        <v>50.219999999999992</v>
      </c>
      <c r="G38" s="17">
        <v>59.83</v>
      </c>
      <c r="I38" s="11">
        <v>40576.416666666664</v>
      </c>
      <c r="J38" s="10">
        <v>86.93</v>
      </c>
      <c r="K38" s="10">
        <v>9.89</v>
      </c>
      <c r="L38" s="24">
        <f t="shared" si="2"/>
        <v>47886.636847401322</v>
      </c>
      <c r="P38" s="11">
        <v>40576.416666666664</v>
      </c>
      <c r="Q38" s="10">
        <v>86.93</v>
      </c>
      <c r="R38" s="10">
        <v>9.89</v>
      </c>
      <c r="S38" s="24">
        <f t="shared" ca="1" si="3"/>
        <v>41286.083489634155</v>
      </c>
      <c r="W38" s="11">
        <v>40576.416666666664</v>
      </c>
      <c r="X38" s="10">
        <v>86.93</v>
      </c>
      <c r="Y38" s="10">
        <v>9.89</v>
      </c>
      <c r="Z38" s="24">
        <f t="shared" ca="1" si="4"/>
        <v>41286.083489634155</v>
      </c>
      <c r="AD38" s="11">
        <v>40575.354166666664</v>
      </c>
      <c r="AE38" s="10">
        <v>22.9</v>
      </c>
      <c r="AF38" s="10">
        <v>9.69</v>
      </c>
      <c r="AG38" s="10">
        <v>27.99</v>
      </c>
      <c r="AH38" s="28">
        <f t="shared" si="5"/>
        <v>862.87199999999996</v>
      </c>
      <c r="AI38" s="28">
        <f t="shared" ca="1" si="6"/>
        <v>50.7</v>
      </c>
      <c r="AJ38" s="17">
        <f t="shared" ca="1" si="7"/>
        <v>202.8</v>
      </c>
      <c r="AK38" s="28">
        <f t="shared" ca="1" si="8"/>
        <v>73265.668758597356</v>
      </c>
    </row>
    <row r="39" spans="1:37" x14ac:dyDescent="0.25">
      <c r="A39" s="17">
        <f t="shared" ca="1" si="0"/>
        <v>313.11500000000001</v>
      </c>
      <c r="B39" s="17">
        <f t="shared" ca="1" si="1"/>
        <v>247414.00475365907</v>
      </c>
      <c r="C39" s="25"/>
      <c r="D39" s="25">
        <v>7.9010949134826793</v>
      </c>
      <c r="E39" s="17">
        <f ca="1">'Prices Feb 2011'!H38</f>
        <v>60.545000000000009</v>
      </c>
      <c r="F39" s="17">
        <f ca="1">'Prices Feb 2011'!$I38</f>
        <v>60.037500000000001</v>
      </c>
      <c r="G39" s="17">
        <v>59.83</v>
      </c>
      <c r="I39" s="11">
        <v>40576.458333333336</v>
      </c>
      <c r="J39" s="10">
        <v>86.93</v>
      </c>
      <c r="K39" s="10">
        <v>9.89</v>
      </c>
      <c r="L39" s="24">
        <f t="shared" si="2"/>
        <v>47886.636847401322</v>
      </c>
      <c r="P39" s="11">
        <v>40576.458333333336</v>
      </c>
      <c r="Q39" s="10">
        <v>86.93</v>
      </c>
      <c r="R39" s="10">
        <v>9.89</v>
      </c>
      <c r="S39" s="24">
        <f t="shared" ca="1" si="3"/>
        <v>48029.156599923357</v>
      </c>
      <c r="W39" s="11">
        <v>40576.458333333336</v>
      </c>
      <c r="X39" s="10">
        <v>86.93</v>
      </c>
      <c r="Y39" s="10">
        <v>9.89</v>
      </c>
      <c r="Z39" s="24">
        <f t="shared" ca="1" si="4"/>
        <v>48029.156599923357</v>
      </c>
      <c r="AD39" s="11">
        <v>40575.364583333336</v>
      </c>
      <c r="AE39" s="10">
        <v>79.97</v>
      </c>
      <c r="AF39" s="10">
        <v>7.49</v>
      </c>
      <c r="AG39" s="10">
        <v>5.15</v>
      </c>
      <c r="AH39" s="28">
        <f t="shared" si="5"/>
        <v>1010.8208000000001</v>
      </c>
      <c r="AI39" s="28">
        <f t="shared" ca="1" si="6"/>
        <v>52.325000000000003</v>
      </c>
      <c r="AJ39" s="17">
        <f t="shared" ca="1" si="7"/>
        <v>209.3</v>
      </c>
      <c r="AK39" s="28">
        <f t="shared" ca="1" si="8"/>
        <v>103469.05470641101</v>
      </c>
    </row>
    <row r="40" spans="1:37" x14ac:dyDescent="0.25">
      <c r="A40" s="17">
        <f t="shared" ca="1" si="0"/>
        <v>324.13250000000005</v>
      </c>
      <c r="B40" s="17">
        <f t="shared" ca="1" si="1"/>
        <v>274500.64895138913</v>
      </c>
      <c r="C40" s="25"/>
      <c r="D40" s="25">
        <v>7.9010949134826793</v>
      </c>
      <c r="E40" s="17">
        <f ca="1">'Prices Feb 2011'!H39</f>
        <v>45.055</v>
      </c>
      <c r="F40" s="17">
        <f ca="1">'Prices Feb 2011'!$I39</f>
        <v>53.1325</v>
      </c>
      <c r="G40" s="17">
        <v>59.83</v>
      </c>
      <c r="I40" s="11">
        <v>40576.5</v>
      </c>
      <c r="J40" s="10">
        <v>86.93</v>
      </c>
      <c r="K40" s="10">
        <v>9.89</v>
      </c>
      <c r="L40" s="24">
        <f t="shared" si="2"/>
        <v>47886.636847401322</v>
      </c>
      <c r="P40" s="11">
        <v>40576.5</v>
      </c>
      <c r="Q40" s="10">
        <v>86.93</v>
      </c>
      <c r="R40" s="10">
        <v>9.89</v>
      </c>
      <c r="S40" s="24">
        <f t="shared" ca="1" si="3"/>
        <v>43286.511341298763</v>
      </c>
      <c r="W40" s="11">
        <v>40576.5</v>
      </c>
      <c r="X40" s="10">
        <v>86.93</v>
      </c>
      <c r="Y40" s="10">
        <v>9.89</v>
      </c>
      <c r="Z40" s="24">
        <f t="shared" ca="1" si="4"/>
        <v>43286.511341298763</v>
      </c>
      <c r="AD40" s="11">
        <v>40575.375</v>
      </c>
      <c r="AE40" s="10">
        <v>93.73</v>
      </c>
      <c r="AF40" s="10">
        <v>8.56</v>
      </c>
      <c r="AG40" s="10">
        <v>21.96</v>
      </c>
      <c r="AH40" s="28">
        <f t="shared" si="5"/>
        <v>2860.6396000000004</v>
      </c>
      <c r="AI40" s="28">
        <f t="shared" ca="1" si="6"/>
        <v>63.342500000000008</v>
      </c>
      <c r="AJ40" s="17">
        <f t="shared" ca="1" si="7"/>
        <v>253.37000000000003</v>
      </c>
      <c r="AK40" s="28">
        <f t="shared" ca="1" si="8"/>
        <v>140040.98942139029</v>
      </c>
    </row>
    <row r="41" spans="1:37" x14ac:dyDescent="0.25">
      <c r="A41" s="17">
        <f t="shared" ca="1" si="0"/>
        <v>295.85750000000002</v>
      </c>
      <c r="B41" s="17">
        <f t="shared" ca="1" si="1"/>
        <v>213481.13924412633</v>
      </c>
      <c r="C41" s="25"/>
      <c r="D41" s="25">
        <v>7.9010949134826793</v>
      </c>
      <c r="E41" s="17">
        <f ca="1">'Prices Feb 2011'!H40</f>
        <v>52.452500000000001</v>
      </c>
      <c r="F41" s="17">
        <f ca="1">'Prices Feb 2011'!$I40</f>
        <v>62.012500000000003</v>
      </c>
      <c r="G41" s="17">
        <v>59.83</v>
      </c>
      <c r="I41" s="11">
        <v>40576.541666666664</v>
      </c>
      <c r="J41" s="10">
        <v>86.93</v>
      </c>
      <c r="K41" s="10">
        <v>9.89</v>
      </c>
      <c r="L41" s="24">
        <f t="shared" si="2"/>
        <v>47886.636847401322</v>
      </c>
      <c r="P41" s="11">
        <v>40576.541666666664</v>
      </c>
      <c r="Q41" s="10">
        <v>86.93</v>
      </c>
      <c r="R41" s="10">
        <v>9.89</v>
      </c>
      <c r="S41" s="24">
        <f t="shared" ca="1" si="3"/>
        <v>49385.669907060721</v>
      </c>
      <c r="W41" s="11">
        <v>40576.541666666664</v>
      </c>
      <c r="X41" s="10">
        <v>86.93</v>
      </c>
      <c r="Y41" s="10">
        <v>9.89</v>
      </c>
      <c r="Z41" s="24">
        <f t="shared" ca="1" si="4"/>
        <v>49385.669907060721</v>
      </c>
      <c r="AD41" s="11">
        <v>40575.385416666664</v>
      </c>
      <c r="AE41" s="10">
        <v>56.77</v>
      </c>
      <c r="AF41" s="10">
        <v>4.1100000000000003</v>
      </c>
      <c r="AG41" s="10">
        <v>81.83</v>
      </c>
      <c r="AH41" s="28">
        <f t="shared" si="5"/>
        <v>4878.8137999999999</v>
      </c>
      <c r="AI41" s="28">
        <f t="shared" ca="1" si="6"/>
        <v>35.067500000000003</v>
      </c>
      <c r="AJ41" s="17">
        <f t="shared" ca="1" si="7"/>
        <v>140.27000000000001</v>
      </c>
      <c r="AK41" s="28">
        <f t="shared" ca="1" si="8"/>
        <v>66823.162582603574</v>
      </c>
    </row>
    <row r="42" spans="1:37" x14ac:dyDescent="0.25">
      <c r="A42" s="17">
        <f t="shared" ca="1" si="0"/>
        <v>325.9375</v>
      </c>
      <c r="B42" s="17">
        <f t="shared" ca="1" si="1"/>
        <v>278782.0492268661</v>
      </c>
      <c r="C42" s="25"/>
      <c r="D42" s="25">
        <v>7.9010949134826793</v>
      </c>
      <c r="E42" s="17">
        <f ca="1">'Prices Feb 2011'!H41</f>
        <v>55.982500000000002</v>
      </c>
      <c r="F42" s="17">
        <f ca="1">'Prices Feb 2011'!$I41</f>
        <v>55.907499999999999</v>
      </c>
      <c r="G42" s="17">
        <v>59.83</v>
      </c>
      <c r="I42" s="11">
        <v>40576.583333333336</v>
      </c>
      <c r="J42" s="10">
        <v>86.93</v>
      </c>
      <c r="K42" s="10">
        <v>9.89</v>
      </c>
      <c r="L42" s="24">
        <f t="shared" si="2"/>
        <v>47886.636847401322</v>
      </c>
      <c r="P42" s="11">
        <v>40576.583333333336</v>
      </c>
      <c r="Q42" s="10">
        <v>86.93</v>
      </c>
      <c r="R42" s="10">
        <v>9.89</v>
      </c>
      <c r="S42" s="24">
        <f t="shared" ca="1" si="3"/>
        <v>45192.498393099369</v>
      </c>
      <c r="W42" s="11">
        <v>40576.583333333336</v>
      </c>
      <c r="X42" s="10">
        <v>86.93</v>
      </c>
      <c r="Y42" s="10">
        <v>9.89</v>
      </c>
      <c r="Z42" s="24">
        <f t="shared" ca="1" si="4"/>
        <v>45192.498393099369</v>
      </c>
      <c r="AD42" s="11">
        <v>40575.395833333336</v>
      </c>
      <c r="AE42" s="10">
        <v>16.649999999999999</v>
      </c>
      <c r="AF42" s="10">
        <v>9.9700000000000006</v>
      </c>
      <c r="AG42" s="10">
        <v>79.05</v>
      </c>
      <c r="AH42" s="28">
        <f t="shared" si="5"/>
        <v>1482.1829999999998</v>
      </c>
      <c r="AI42" s="28">
        <f t="shared" ca="1" si="6"/>
        <v>65.147499999999994</v>
      </c>
      <c r="AJ42" s="17">
        <f t="shared" ca="1" si="7"/>
        <v>260.58999999999997</v>
      </c>
      <c r="AK42" s="28">
        <f t="shared" ca="1" si="8"/>
        <v>140510.41559326608</v>
      </c>
    </row>
    <row r="43" spans="1:37" x14ac:dyDescent="0.25">
      <c r="A43" s="17">
        <f t="shared" ca="1" si="0"/>
        <v>307.27000000000004</v>
      </c>
      <c r="B43" s="17">
        <f t="shared" ca="1" si="1"/>
        <v>292680.68593431893</v>
      </c>
      <c r="C43" s="25"/>
      <c r="D43" s="25">
        <v>7.9010949134826793</v>
      </c>
      <c r="E43" s="17">
        <f ca="1">'Prices Feb 2011'!H42</f>
        <v>38.43</v>
      </c>
      <c r="F43" s="17">
        <f ca="1">'Prices Feb 2011'!$I42</f>
        <v>68.077500000000001</v>
      </c>
      <c r="G43" s="17">
        <v>59.83</v>
      </c>
      <c r="I43" s="11">
        <v>40576.625</v>
      </c>
      <c r="J43" s="10">
        <v>86.93</v>
      </c>
      <c r="K43" s="10">
        <v>9.89</v>
      </c>
      <c r="L43" s="24">
        <f t="shared" si="2"/>
        <v>47886.636847401322</v>
      </c>
      <c r="P43" s="11">
        <v>40576.625</v>
      </c>
      <c r="Q43" s="10">
        <v>86.93</v>
      </c>
      <c r="R43" s="10">
        <v>9.89</v>
      </c>
      <c r="S43" s="24">
        <f t="shared" ca="1" si="3"/>
        <v>53551.367733788902</v>
      </c>
      <c r="W43" s="11">
        <v>40576.625</v>
      </c>
      <c r="X43" s="10">
        <v>86.93</v>
      </c>
      <c r="Y43" s="10">
        <v>9.89</v>
      </c>
      <c r="Z43" s="24">
        <f t="shared" ca="1" si="4"/>
        <v>53551.367733788902</v>
      </c>
      <c r="AD43" s="11">
        <v>40575.40625</v>
      </c>
      <c r="AE43" s="10">
        <v>89.95</v>
      </c>
      <c r="AF43" s="10">
        <v>5.72</v>
      </c>
      <c r="AG43" s="10">
        <v>74.489999999999995</v>
      </c>
      <c r="AH43" s="28">
        <f t="shared" si="5"/>
        <v>7214.8894999999993</v>
      </c>
      <c r="AI43" s="28">
        <f t="shared" ca="1" si="6"/>
        <v>46.480000000000004</v>
      </c>
      <c r="AJ43" s="17">
        <f t="shared" ca="1" si="7"/>
        <v>185.92000000000002</v>
      </c>
      <c r="AK43" s="28">
        <f t="shared" ca="1" si="8"/>
        <v>137691.31361933981</v>
      </c>
    </row>
    <row r="44" spans="1:37" x14ac:dyDescent="0.25">
      <c r="A44" s="17">
        <f t="shared" ca="1" si="0"/>
        <v>313.61</v>
      </c>
      <c r="B44" s="17">
        <f t="shared" ca="1" si="1"/>
        <v>204414.04103889596</v>
      </c>
      <c r="C44" s="25"/>
      <c r="D44" s="25">
        <v>7.9010949134826793</v>
      </c>
      <c r="E44" s="17">
        <f ca="1">'Prices Feb 2011'!H43</f>
        <v>34.272500000000001</v>
      </c>
      <c r="F44" s="17">
        <f ca="1">'Prices Feb 2011'!$I43</f>
        <v>42.372500000000002</v>
      </c>
      <c r="G44" s="17">
        <v>59.83</v>
      </c>
      <c r="I44" s="11">
        <v>40576.666666666664</v>
      </c>
      <c r="J44" s="10">
        <v>86.93</v>
      </c>
      <c r="K44" s="10">
        <v>9.89</v>
      </c>
      <c r="L44" s="24">
        <f t="shared" si="2"/>
        <v>47886.636847401322</v>
      </c>
      <c r="P44" s="11">
        <v>40576.666666666664</v>
      </c>
      <c r="Q44" s="10">
        <v>86.93</v>
      </c>
      <c r="R44" s="10">
        <v>9.89</v>
      </c>
      <c r="S44" s="24">
        <f t="shared" ca="1" si="3"/>
        <v>35896.089475578192</v>
      </c>
      <c r="W44" s="11">
        <v>40576.666666666664</v>
      </c>
      <c r="X44" s="10">
        <v>86.93</v>
      </c>
      <c r="Y44" s="10">
        <v>9.89</v>
      </c>
      <c r="Z44" s="24">
        <f t="shared" ca="1" si="4"/>
        <v>35896.089475578192</v>
      </c>
      <c r="AD44" s="11">
        <v>40575.416666666664</v>
      </c>
      <c r="AE44" s="10">
        <v>12.93</v>
      </c>
      <c r="AF44" s="10">
        <v>4.54</v>
      </c>
      <c r="AG44" s="10">
        <v>83.82</v>
      </c>
      <c r="AH44" s="28">
        <f t="shared" si="5"/>
        <v>1142.4947999999999</v>
      </c>
      <c r="AI44" s="28">
        <f t="shared" ca="1" si="6"/>
        <v>52.82</v>
      </c>
      <c r="AJ44" s="17">
        <f t="shared" ca="1" si="7"/>
        <v>211.28</v>
      </c>
      <c r="AK44" s="28">
        <f t="shared" ca="1" si="8"/>
        <v>84735.22524033823</v>
      </c>
    </row>
    <row r="45" spans="1:37" x14ac:dyDescent="0.25">
      <c r="A45" s="17">
        <f t="shared" ca="1" si="0"/>
        <v>312.6925</v>
      </c>
      <c r="B45" s="17">
        <f t="shared" ca="1" si="1"/>
        <v>244735.97998985101</v>
      </c>
      <c r="C45" s="25"/>
      <c r="D45" s="25">
        <v>7.9010949134826793</v>
      </c>
      <c r="E45" s="17">
        <f ca="1">'Prices Feb 2011'!H44</f>
        <v>50.769999999999996</v>
      </c>
      <c r="F45" s="17">
        <f ca="1">'Prices Feb 2011'!$I44</f>
        <v>61.967500000000001</v>
      </c>
      <c r="G45" s="17">
        <v>59.83</v>
      </c>
      <c r="I45" s="11">
        <v>40576.708333333336</v>
      </c>
      <c r="J45" s="10">
        <v>86.93</v>
      </c>
      <c r="K45" s="10">
        <v>9.89</v>
      </c>
      <c r="L45" s="24">
        <f t="shared" si="2"/>
        <v>47886.636847401322</v>
      </c>
      <c r="P45" s="11">
        <v>40576.708333333336</v>
      </c>
      <c r="Q45" s="10">
        <v>86.93</v>
      </c>
      <c r="R45" s="10">
        <v>9.89</v>
      </c>
      <c r="S45" s="24">
        <f t="shared" ca="1" si="3"/>
        <v>49354.762008923419</v>
      </c>
      <c r="W45" s="11">
        <v>40576.708333333336</v>
      </c>
      <c r="X45" s="10">
        <v>86.93</v>
      </c>
      <c r="Y45" s="10">
        <v>9.89</v>
      </c>
      <c r="Z45" s="24">
        <f t="shared" ca="1" si="4"/>
        <v>49354.762008923419</v>
      </c>
      <c r="AD45" s="11">
        <v>40575.427083333336</v>
      </c>
      <c r="AE45" s="10">
        <v>20.74</v>
      </c>
      <c r="AF45" s="10">
        <v>7.67</v>
      </c>
      <c r="AG45" s="10">
        <v>17.45</v>
      </c>
      <c r="AH45" s="28">
        <f t="shared" si="5"/>
        <v>520.98879999999986</v>
      </c>
      <c r="AI45" s="28">
        <f t="shared" ca="1" si="6"/>
        <v>51.902499999999996</v>
      </c>
      <c r="AJ45" s="17">
        <f t="shared" ca="1" si="7"/>
        <v>207.60999999999999</v>
      </c>
      <c r="AK45" s="28">
        <f t="shared" ca="1" si="8"/>
        <v>98139.819124602858</v>
      </c>
    </row>
    <row r="46" spans="1:37" x14ac:dyDescent="0.25">
      <c r="A46" s="17">
        <f t="shared" ca="1" si="0"/>
        <v>325.06500000000005</v>
      </c>
      <c r="B46" s="17">
        <f t="shared" ca="1" si="1"/>
        <v>155433.34036893415</v>
      </c>
      <c r="C46" s="25"/>
      <c r="D46" s="25">
        <v>7.9010949134826793</v>
      </c>
      <c r="E46" s="17">
        <f ca="1">'Prices Feb 2011'!H45</f>
        <v>41.672499999999999</v>
      </c>
      <c r="F46" s="17">
        <f ca="1">'Prices Feb 2011'!$I45</f>
        <v>23.407499999999999</v>
      </c>
      <c r="G46" s="17">
        <v>59.83</v>
      </c>
      <c r="I46" s="11">
        <v>40576.75</v>
      </c>
      <c r="J46" s="10">
        <v>86.93</v>
      </c>
      <c r="K46" s="10">
        <v>9.89</v>
      </c>
      <c r="L46" s="24">
        <f t="shared" si="2"/>
        <v>47886.636847401322</v>
      </c>
      <c r="P46" s="11">
        <v>40576.75</v>
      </c>
      <c r="Q46" s="10">
        <v>86.93</v>
      </c>
      <c r="R46" s="10">
        <v>9.89</v>
      </c>
      <c r="S46" s="24">
        <f t="shared" ca="1" si="3"/>
        <v>22870.127516155269</v>
      </c>
      <c r="W46" s="11">
        <v>40576.75</v>
      </c>
      <c r="X46" s="10">
        <v>86.93</v>
      </c>
      <c r="Y46" s="10">
        <v>9.89</v>
      </c>
      <c r="Z46" s="24">
        <f t="shared" ca="1" si="4"/>
        <v>22870.127516155269</v>
      </c>
      <c r="AD46" s="11">
        <v>40575.4375</v>
      </c>
      <c r="AE46" s="10">
        <v>38.479999999999997</v>
      </c>
      <c r="AF46" s="10">
        <v>8.06</v>
      </c>
      <c r="AG46" s="10">
        <v>1.66</v>
      </c>
      <c r="AH46" s="28">
        <f t="shared" si="5"/>
        <v>374.0256</v>
      </c>
      <c r="AI46" s="28">
        <f t="shared" ca="1" si="6"/>
        <v>64.275000000000006</v>
      </c>
      <c r="AJ46" s="17">
        <f t="shared" ca="1" si="7"/>
        <v>257.10000000000002</v>
      </c>
      <c r="AK46" s="28">
        <f t="shared" ca="1" si="8"/>
        <v>61806.448489222304</v>
      </c>
    </row>
    <row r="47" spans="1:37" x14ac:dyDescent="0.25">
      <c r="A47" s="17">
        <f t="shared" ca="1" si="0"/>
        <v>299.45500000000004</v>
      </c>
      <c r="B47" s="17">
        <f t="shared" ca="1" si="1"/>
        <v>185811.9010970199</v>
      </c>
      <c r="C47" s="25"/>
      <c r="D47" s="25">
        <v>7.9010949134826793</v>
      </c>
      <c r="E47" s="17">
        <f ca="1">'Prices Feb 2011'!H46</f>
        <v>44.692499999999995</v>
      </c>
      <c r="F47" s="17">
        <f ca="1">'Prices Feb 2011'!$I46</f>
        <v>49.715000000000003</v>
      </c>
      <c r="G47" s="17">
        <v>59.83</v>
      </c>
      <c r="I47" s="11">
        <v>40576.791666666664</v>
      </c>
      <c r="J47" s="10">
        <v>86.93</v>
      </c>
      <c r="K47" s="10">
        <v>9.89</v>
      </c>
      <c r="L47" s="24">
        <f t="shared" si="2"/>
        <v>47886.636847401322</v>
      </c>
      <c r="P47" s="11">
        <v>40576.791666666664</v>
      </c>
      <c r="Q47" s="10">
        <v>86.93</v>
      </c>
      <c r="R47" s="10">
        <v>9.89</v>
      </c>
      <c r="S47" s="24">
        <f t="shared" ca="1" si="3"/>
        <v>40939.228188315486</v>
      </c>
      <c r="W47" s="11">
        <v>40576.791666666664</v>
      </c>
      <c r="X47" s="10">
        <v>86.93</v>
      </c>
      <c r="Y47" s="10">
        <v>9.89</v>
      </c>
      <c r="Z47" s="24">
        <f t="shared" ca="1" si="4"/>
        <v>40939.228188315486</v>
      </c>
      <c r="AD47" s="11">
        <v>40575.447916666664</v>
      </c>
      <c r="AE47" s="10">
        <v>82.51</v>
      </c>
      <c r="AF47" s="10">
        <v>9.74</v>
      </c>
      <c r="AG47" s="10">
        <v>29.55</v>
      </c>
      <c r="AH47" s="28">
        <f t="shared" si="5"/>
        <v>3241.8179</v>
      </c>
      <c r="AI47" s="28">
        <f t="shared" ca="1" si="6"/>
        <v>38.665000000000006</v>
      </c>
      <c r="AJ47" s="17">
        <f t="shared" ca="1" si="7"/>
        <v>154.66000000000003</v>
      </c>
      <c r="AK47" s="28">
        <f t="shared" ca="1" si="8"/>
        <v>56046.8078729876</v>
      </c>
    </row>
    <row r="48" spans="1:37" x14ac:dyDescent="0.25">
      <c r="A48" s="17">
        <f t="shared" ca="1" si="0"/>
        <v>318.15000000000003</v>
      </c>
      <c r="B48" s="17">
        <f t="shared" ca="1" si="1"/>
        <v>176518.41716483567</v>
      </c>
      <c r="C48" s="25"/>
      <c r="D48" s="25">
        <v>7.9010949134826793</v>
      </c>
      <c r="E48" s="17">
        <f ca="1">'Prices Feb 2011'!H47</f>
        <v>54.89</v>
      </c>
      <c r="F48" s="17">
        <f ca="1">'Prices Feb 2011'!$I47</f>
        <v>36.167499999999997</v>
      </c>
      <c r="G48" s="17">
        <v>59.83</v>
      </c>
      <c r="I48" s="11">
        <v>40576.833333333336</v>
      </c>
      <c r="J48" s="10">
        <v>86.93</v>
      </c>
      <c r="K48" s="10">
        <v>9.89</v>
      </c>
      <c r="L48" s="24">
        <f t="shared" si="2"/>
        <v>47886.636847401322</v>
      </c>
      <c r="P48" s="11">
        <v>40576.833333333336</v>
      </c>
      <c r="Q48" s="10">
        <v>86.93</v>
      </c>
      <c r="R48" s="10">
        <v>9.89</v>
      </c>
      <c r="S48" s="24">
        <f t="shared" ca="1" si="3"/>
        <v>31634.23374353394</v>
      </c>
      <c r="W48" s="11">
        <v>40576.833333333336</v>
      </c>
      <c r="X48" s="10">
        <v>86.93</v>
      </c>
      <c r="Y48" s="10">
        <v>9.89</v>
      </c>
      <c r="Z48" s="24">
        <f t="shared" ca="1" si="4"/>
        <v>31634.23374353394</v>
      </c>
      <c r="AD48" s="11">
        <v>40575.458333333336</v>
      </c>
      <c r="AE48" s="10">
        <v>98.89</v>
      </c>
      <c r="AF48" s="10">
        <v>4.21</v>
      </c>
      <c r="AG48" s="10">
        <v>85.96</v>
      </c>
      <c r="AH48" s="28">
        <f t="shared" si="5"/>
        <v>8916.9112999999979</v>
      </c>
      <c r="AI48" s="28">
        <f t="shared" ca="1" si="6"/>
        <v>57.36</v>
      </c>
      <c r="AJ48" s="17">
        <f t="shared" ca="1" si="7"/>
        <v>229.44</v>
      </c>
      <c r="AK48" s="28">
        <f t="shared" ca="1" si="8"/>
        <v>65363.312830366471</v>
      </c>
    </row>
    <row r="49" spans="1:37" x14ac:dyDescent="0.25">
      <c r="A49" s="17">
        <f t="shared" ca="1" si="0"/>
        <v>311.49</v>
      </c>
      <c r="B49" s="17">
        <f t="shared" ca="1" si="1"/>
        <v>202514.10543568956</v>
      </c>
      <c r="C49" s="25"/>
      <c r="D49" s="25">
        <v>7.9010949134826793</v>
      </c>
      <c r="E49" s="17">
        <f ca="1">'Prices Feb 2011'!H48</f>
        <v>38.085000000000001</v>
      </c>
      <c r="F49" s="17">
        <f ca="1">'Prices Feb 2011'!$I48</f>
        <v>45.730000000000004</v>
      </c>
      <c r="G49" s="17">
        <v>59.83</v>
      </c>
      <c r="I49" s="11">
        <v>40576.875</v>
      </c>
      <c r="J49" s="10">
        <v>86.93</v>
      </c>
      <c r="K49" s="10">
        <v>9.89</v>
      </c>
      <c r="L49" s="24">
        <f t="shared" si="2"/>
        <v>47886.636847401322</v>
      </c>
      <c r="P49" s="11">
        <v>40576.875</v>
      </c>
      <c r="Q49" s="10">
        <v>86.93</v>
      </c>
      <c r="R49" s="10">
        <v>9.89</v>
      </c>
      <c r="S49" s="24">
        <f t="shared" ca="1" si="3"/>
        <v>38202.162097711727</v>
      </c>
      <c r="W49" s="11">
        <v>40576.875</v>
      </c>
      <c r="X49" s="10">
        <v>86.93</v>
      </c>
      <c r="Y49" s="10">
        <v>9.89</v>
      </c>
      <c r="Z49" s="24">
        <f t="shared" ca="1" si="4"/>
        <v>38202.162097711727</v>
      </c>
      <c r="AD49" s="11">
        <v>40575.46875</v>
      </c>
      <c r="AE49" s="10">
        <v>40.71</v>
      </c>
      <c r="AF49" s="10">
        <v>3.11</v>
      </c>
      <c r="AG49" s="10">
        <v>2.34</v>
      </c>
      <c r="AH49" s="28">
        <f t="shared" si="5"/>
        <v>221.86949999999999</v>
      </c>
      <c r="AI49" s="28">
        <f t="shared" ca="1" si="6"/>
        <v>50.7</v>
      </c>
      <c r="AJ49" s="17">
        <f t="shared" ca="1" si="7"/>
        <v>202.8</v>
      </c>
      <c r="AK49" s="28">
        <f t="shared" ca="1" si="8"/>
        <v>78223.144392864793</v>
      </c>
    </row>
    <row r="50" spans="1:37" x14ac:dyDescent="0.25">
      <c r="A50" s="17">
        <f t="shared" ca="1" si="0"/>
        <v>313.11500000000001</v>
      </c>
      <c r="B50" s="17">
        <f t="shared" ca="1" si="1"/>
        <v>235358.59117034258</v>
      </c>
      <c r="C50" s="25"/>
      <c r="D50" s="25">
        <v>7.9010949134826793</v>
      </c>
      <c r="E50" s="17">
        <f ca="1">'Prices Feb 2011'!H49</f>
        <v>46.402500000000003</v>
      </c>
      <c r="F50" s="17">
        <f ca="1">'Prices Feb 2011'!$I49</f>
        <v>47.870000000000005</v>
      </c>
      <c r="G50" s="17">
        <v>59.83</v>
      </c>
      <c r="I50" s="11">
        <v>40576.916666666664</v>
      </c>
      <c r="J50" s="10">
        <v>86.93</v>
      </c>
      <c r="K50" s="10">
        <v>9.89</v>
      </c>
      <c r="L50" s="24">
        <f t="shared" si="2"/>
        <v>47886.636847401322</v>
      </c>
      <c r="P50" s="11">
        <v>40576.916666666664</v>
      </c>
      <c r="Q50" s="10">
        <v>86.93</v>
      </c>
      <c r="R50" s="10">
        <v>9.89</v>
      </c>
      <c r="S50" s="24">
        <f t="shared" ca="1" si="3"/>
        <v>39672.004364685898</v>
      </c>
      <c r="W50" s="11">
        <v>40576.916666666664</v>
      </c>
      <c r="X50" s="10">
        <v>86.93</v>
      </c>
      <c r="Y50" s="10">
        <v>9.89</v>
      </c>
      <c r="Z50" s="24">
        <f t="shared" ca="1" si="4"/>
        <v>39672.004364685898</v>
      </c>
      <c r="AD50" s="11">
        <v>40575.479166666664</v>
      </c>
      <c r="AE50" s="10">
        <v>1.1200000000000001</v>
      </c>
      <c r="AF50" s="10">
        <v>2.92</v>
      </c>
      <c r="AG50" s="10">
        <v>77.92</v>
      </c>
      <c r="AH50" s="28">
        <f t="shared" si="5"/>
        <v>90.540800000000019</v>
      </c>
      <c r="AI50" s="28">
        <f t="shared" ca="1" si="6"/>
        <v>52.325000000000003</v>
      </c>
      <c r="AJ50" s="17">
        <f t="shared" ca="1" si="7"/>
        <v>209.3</v>
      </c>
      <c r="AK50" s="28">
        <f t="shared" ca="1" si="8"/>
        <v>108127.94559356947</v>
      </c>
    </row>
    <row r="51" spans="1:37" x14ac:dyDescent="0.25">
      <c r="A51" s="17">
        <f t="shared" ca="1" si="0"/>
        <v>324.13250000000005</v>
      </c>
      <c r="B51" s="17">
        <f t="shared" ca="1" si="1"/>
        <v>174815.43333970191</v>
      </c>
      <c r="C51" s="25"/>
      <c r="D51" s="25">
        <v>7.9010949134826793</v>
      </c>
      <c r="E51" s="17">
        <f ca="1">'Prices Feb 2011'!H50</f>
        <v>40.32</v>
      </c>
      <c r="F51" s="17">
        <f ca="1">'Prices Feb 2011'!$I50</f>
        <v>29.737499999999997</v>
      </c>
      <c r="G51" s="17">
        <v>59.83</v>
      </c>
      <c r="I51" s="11">
        <v>40576.958333333336</v>
      </c>
      <c r="J51" s="10">
        <v>86.93</v>
      </c>
      <c r="K51" s="10">
        <v>9.89</v>
      </c>
      <c r="L51" s="24">
        <f t="shared" si="2"/>
        <v>47886.636847401322</v>
      </c>
      <c r="P51" s="11">
        <v>40576.958333333336</v>
      </c>
      <c r="Q51" s="10">
        <v>86.93</v>
      </c>
      <c r="R51" s="10">
        <v>9.89</v>
      </c>
      <c r="S51" s="24">
        <f t="shared" ca="1" si="3"/>
        <v>27217.838520803154</v>
      </c>
      <c r="W51" s="11">
        <v>40576.958333333336</v>
      </c>
      <c r="X51" s="10">
        <v>86.93</v>
      </c>
      <c r="Y51" s="10">
        <v>9.89</v>
      </c>
      <c r="Z51" s="24">
        <f t="shared" ca="1" si="4"/>
        <v>27217.838520803154</v>
      </c>
      <c r="AD51" s="11">
        <v>40575.489583333336</v>
      </c>
      <c r="AE51" s="10">
        <v>88.72</v>
      </c>
      <c r="AF51" s="10">
        <v>0.44</v>
      </c>
      <c r="AG51" s="10">
        <v>24.77</v>
      </c>
      <c r="AH51" s="28">
        <f t="shared" si="5"/>
        <v>2236.6312000000003</v>
      </c>
      <c r="AI51" s="28">
        <f t="shared" ca="1" si="6"/>
        <v>63.342500000000008</v>
      </c>
      <c r="AJ51" s="17">
        <f t="shared" ca="1" si="7"/>
        <v>253.37000000000003</v>
      </c>
      <c r="AK51" s="28">
        <f t="shared" ca="1" si="8"/>
        <v>72493.119450694299</v>
      </c>
    </row>
    <row r="52" spans="1:37" x14ac:dyDescent="0.25">
      <c r="A52" s="17">
        <f t="shared" ca="1" si="0"/>
        <v>167.8175</v>
      </c>
      <c r="B52" s="17">
        <f t="shared" ca="1" si="1"/>
        <v>166927.25355596485</v>
      </c>
      <c r="C52" s="25"/>
      <c r="D52" s="25">
        <v>7.9010949134826793</v>
      </c>
      <c r="E52" s="17">
        <f ca="1">'Prices Feb 2011'!H51</f>
        <v>40.027500000000003</v>
      </c>
      <c r="F52" s="17">
        <f ca="1">'Prices Feb 2011'!$I51</f>
        <v>72.102499999999992</v>
      </c>
      <c r="G52" s="17">
        <v>58.81</v>
      </c>
      <c r="I52" s="16">
        <v>40577</v>
      </c>
      <c r="J52" s="10">
        <v>44.25</v>
      </c>
      <c r="K52" s="10">
        <v>6.89</v>
      </c>
      <c r="L52" s="24">
        <f t="shared" si="2"/>
        <v>22970.260659849682</v>
      </c>
      <c r="P52" s="16">
        <v>40577</v>
      </c>
      <c r="Q52" s="10">
        <v>44.25</v>
      </c>
      <c r="R52" s="10">
        <v>6.89</v>
      </c>
      <c r="S52" s="24">
        <f t="shared" ca="1" si="3"/>
        <v>27617.630367932663</v>
      </c>
      <c r="W52" s="16">
        <v>40577</v>
      </c>
      <c r="X52" s="10">
        <v>44.25</v>
      </c>
      <c r="Y52" s="10">
        <v>6.89</v>
      </c>
      <c r="Z52" s="24">
        <f t="shared" ca="1" si="4"/>
        <v>27617.630367932663</v>
      </c>
      <c r="AD52" s="11">
        <v>40575.5</v>
      </c>
      <c r="AE52" s="10">
        <v>18.010000000000002</v>
      </c>
      <c r="AF52" s="10">
        <v>2.74</v>
      </c>
      <c r="AG52" s="10">
        <v>91.81</v>
      </c>
      <c r="AH52" s="28">
        <f t="shared" si="5"/>
        <v>1702.8455000000001</v>
      </c>
      <c r="AI52" s="28">
        <f t="shared" ca="1" si="6"/>
        <v>35.067500000000003</v>
      </c>
      <c r="AJ52" s="17">
        <f t="shared" ca="1" si="7"/>
        <v>140.27000000000001</v>
      </c>
      <c r="AK52" s="28">
        <f t="shared" ca="1" si="8"/>
        <v>88721.732160249827</v>
      </c>
    </row>
    <row r="53" spans="1:37" x14ac:dyDescent="0.25">
      <c r="A53" s="17">
        <f t="shared" ca="1" si="0"/>
        <v>197.89749999999998</v>
      </c>
      <c r="B53" s="17">
        <f t="shared" ca="1" si="1"/>
        <v>134985.59748606663</v>
      </c>
      <c r="C53" s="25"/>
      <c r="D53" s="25">
        <v>7.8493753199581962</v>
      </c>
      <c r="E53" s="17">
        <f ca="1">'Prices Feb 2011'!H52</f>
        <v>68.289999999999992</v>
      </c>
      <c r="F53" s="17">
        <f ca="1">'Prices Feb 2011'!$I52</f>
        <v>35.69</v>
      </c>
      <c r="G53" s="17">
        <v>58.81</v>
      </c>
      <c r="I53" s="11">
        <v>40577.041666666664</v>
      </c>
      <c r="J53" s="10">
        <v>44.25</v>
      </c>
      <c r="K53" s="10">
        <v>6.89</v>
      </c>
      <c r="L53" s="24">
        <f t="shared" si="2"/>
        <v>22819.900164565464</v>
      </c>
      <c r="P53" s="11">
        <v>40577.041666666664</v>
      </c>
      <c r="Q53" s="10">
        <v>44.25</v>
      </c>
      <c r="R53" s="10">
        <v>6.89</v>
      </c>
      <c r="S53" s="24">
        <f t="shared" ca="1" si="3"/>
        <v>14789.518249729035</v>
      </c>
      <c r="W53" s="11">
        <v>40577.041666666664</v>
      </c>
      <c r="X53" s="10">
        <v>44.25</v>
      </c>
      <c r="Y53" s="10">
        <v>6.89</v>
      </c>
      <c r="Z53" s="24">
        <f t="shared" ca="1" si="4"/>
        <v>14789.518249729035</v>
      </c>
      <c r="AD53" s="11">
        <v>40575.510416666664</v>
      </c>
      <c r="AE53" s="10">
        <v>78.069999999999993</v>
      </c>
      <c r="AF53" s="10">
        <v>7.66</v>
      </c>
      <c r="AG53" s="10">
        <v>84.21</v>
      </c>
      <c r="AH53" s="28">
        <f t="shared" si="5"/>
        <v>7172.2908999999991</v>
      </c>
      <c r="AI53" s="28">
        <f t="shared" ca="1" si="6"/>
        <v>65.147499999999994</v>
      </c>
      <c r="AJ53" s="17">
        <f t="shared" ca="1" si="7"/>
        <v>260.58999999999997</v>
      </c>
      <c r="AK53" s="28">
        <f t="shared" ca="1" si="8"/>
        <v>82586.660822043094</v>
      </c>
    </row>
    <row r="54" spans="1:37" x14ac:dyDescent="0.25">
      <c r="A54" s="17">
        <f t="shared" ca="1" si="0"/>
        <v>179.23000000000002</v>
      </c>
      <c r="B54" s="17">
        <f t="shared" ca="1" si="1"/>
        <v>99945.949558177992</v>
      </c>
      <c r="C54" s="25"/>
      <c r="D54" s="25">
        <v>7.8493753199581962</v>
      </c>
      <c r="E54" s="17">
        <f ca="1">'Prices Feb 2011'!H53</f>
        <v>55.547499999999999</v>
      </c>
      <c r="F54" s="17">
        <f ca="1">'Prices Feb 2011'!$I53</f>
        <v>48.922499999999999</v>
      </c>
      <c r="G54" s="17">
        <v>58.81</v>
      </c>
      <c r="I54" s="11">
        <v>40577.083333333336</v>
      </c>
      <c r="J54" s="10">
        <v>44.25</v>
      </c>
      <c r="K54" s="10">
        <v>6.89</v>
      </c>
      <c r="L54" s="24">
        <f t="shared" si="2"/>
        <v>22819.900164565464</v>
      </c>
      <c r="P54" s="11">
        <v>40577.083333333336</v>
      </c>
      <c r="Q54" s="10">
        <v>44.25</v>
      </c>
      <c r="R54" s="10">
        <v>6.89</v>
      </c>
      <c r="S54" s="24">
        <f t="shared" ca="1" si="3"/>
        <v>19385.62675699863</v>
      </c>
      <c r="W54" s="11">
        <v>40577.083333333336</v>
      </c>
      <c r="X54" s="10">
        <v>44.25</v>
      </c>
      <c r="Y54" s="10">
        <v>6.89</v>
      </c>
      <c r="Z54" s="24">
        <f t="shared" ca="1" si="4"/>
        <v>19385.62675699863</v>
      </c>
      <c r="AD54" s="11">
        <v>40575.520833333336</v>
      </c>
      <c r="AE54" s="10">
        <v>73.39</v>
      </c>
      <c r="AF54" s="10">
        <v>5</v>
      </c>
      <c r="AG54" s="10">
        <v>29.6</v>
      </c>
      <c r="AH54" s="28">
        <f t="shared" si="5"/>
        <v>2539.2940000000003</v>
      </c>
      <c r="AI54" s="28">
        <f t="shared" ca="1" si="6"/>
        <v>46.480000000000004</v>
      </c>
      <c r="AJ54" s="17">
        <f t="shared" ca="1" si="7"/>
        <v>185.92000000000002</v>
      </c>
      <c r="AK54" s="28">
        <f t="shared" ca="1" si="8"/>
        <v>38354.79587961526</v>
      </c>
    </row>
    <row r="55" spans="1:37" x14ac:dyDescent="0.25">
      <c r="A55" s="17">
        <f t="shared" ca="1" si="0"/>
        <v>185.57</v>
      </c>
      <c r="B55" s="17">
        <f t="shared" ca="1" si="1"/>
        <v>156214.90062826453</v>
      </c>
      <c r="C55" s="25"/>
      <c r="D55" s="25">
        <v>7.8493753199581962</v>
      </c>
      <c r="E55" s="17">
        <f ca="1">'Prices Feb 2011'!H54</f>
        <v>63.757500000000007</v>
      </c>
      <c r="F55" s="17">
        <f ca="1">'Prices Feb 2011'!$I54</f>
        <v>40.667499999999997</v>
      </c>
      <c r="G55" s="17">
        <v>58.81</v>
      </c>
      <c r="I55" s="11">
        <v>40577.125</v>
      </c>
      <c r="J55" s="10">
        <v>44.25</v>
      </c>
      <c r="K55" s="10">
        <v>6.89</v>
      </c>
      <c r="L55" s="24">
        <f t="shared" si="2"/>
        <v>22819.900164565464</v>
      </c>
      <c r="P55" s="11">
        <v>40577.125</v>
      </c>
      <c r="Q55" s="10">
        <v>44.25</v>
      </c>
      <c r="R55" s="10">
        <v>6.89</v>
      </c>
      <c r="S55" s="24">
        <f t="shared" ca="1" si="3"/>
        <v>16518.377504966851</v>
      </c>
      <c r="W55" s="11">
        <v>40577.125</v>
      </c>
      <c r="X55" s="10">
        <v>44.25</v>
      </c>
      <c r="Y55" s="10">
        <v>6.89</v>
      </c>
      <c r="Z55" s="24">
        <f t="shared" ca="1" si="4"/>
        <v>16518.377504966851</v>
      </c>
      <c r="AD55" s="11">
        <v>40575.53125</v>
      </c>
      <c r="AE55" s="10">
        <v>33.33</v>
      </c>
      <c r="AF55" s="10">
        <v>7.15</v>
      </c>
      <c r="AG55" s="10">
        <v>83.41</v>
      </c>
      <c r="AH55" s="28">
        <f t="shared" si="5"/>
        <v>3018.3647999999998</v>
      </c>
      <c r="AI55" s="28">
        <f t="shared" ca="1" si="6"/>
        <v>52.82</v>
      </c>
      <c r="AJ55" s="17">
        <f t="shared" ca="1" si="7"/>
        <v>211.28</v>
      </c>
      <c r="AK55" s="28">
        <f t="shared" ca="1" si="8"/>
        <v>100358.24545376537</v>
      </c>
    </row>
    <row r="56" spans="1:37" x14ac:dyDescent="0.25">
      <c r="A56" s="17">
        <f t="shared" ca="1" si="0"/>
        <v>184.6525</v>
      </c>
      <c r="B56" s="17">
        <f t="shared" ca="1" si="1"/>
        <v>198796.95560819239</v>
      </c>
      <c r="C56" s="25"/>
      <c r="D56" s="25">
        <v>7.8493753199581962</v>
      </c>
      <c r="E56" s="17">
        <f ca="1">'Prices Feb 2011'!H55</f>
        <v>46.744999999999997</v>
      </c>
      <c r="F56" s="17">
        <f ca="1">'Prices Feb 2011'!$I55</f>
        <v>54.722499999999997</v>
      </c>
      <c r="G56" s="17">
        <v>58.81</v>
      </c>
      <c r="I56" s="11">
        <v>40577.166666666664</v>
      </c>
      <c r="J56" s="10">
        <v>44.25</v>
      </c>
      <c r="K56" s="10">
        <v>6.89</v>
      </c>
      <c r="L56" s="24">
        <f t="shared" si="2"/>
        <v>22819.900164565464</v>
      </c>
      <c r="P56" s="11">
        <v>40577.166666666664</v>
      </c>
      <c r="Q56" s="10">
        <v>44.25</v>
      </c>
      <c r="R56" s="10">
        <v>6.89</v>
      </c>
      <c r="S56" s="24">
        <f t="shared" ca="1" si="3"/>
        <v>21400.168932865905</v>
      </c>
      <c r="W56" s="11">
        <v>40577.166666666664</v>
      </c>
      <c r="X56" s="10">
        <v>44.25</v>
      </c>
      <c r="Y56" s="10">
        <v>6.89</v>
      </c>
      <c r="Z56" s="24">
        <f t="shared" ca="1" si="4"/>
        <v>21400.168932865905</v>
      </c>
      <c r="AD56" s="11">
        <v>40575.541666666664</v>
      </c>
      <c r="AE56" s="10">
        <v>92.34</v>
      </c>
      <c r="AF56" s="10">
        <v>7.85</v>
      </c>
      <c r="AG56" s="10">
        <v>90.68</v>
      </c>
      <c r="AH56" s="28">
        <f t="shared" si="5"/>
        <v>9098.2602000000006</v>
      </c>
      <c r="AI56" s="28">
        <f t="shared" ca="1" si="6"/>
        <v>51.902499999999996</v>
      </c>
      <c r="AJ56" s="17">
        <f t="shared" ca="1" si="7"/>
        <v>207.60999999999999</v>
      </c>
      <c r="AK56" s="28">
        <f t="shared" ca="1" si="8"/>
        <v>133176.71757789512</v>
      </c>
    </row>
    <row r="57" spans="1:37" x14ac:dyDescent="0.25">
      <c r="A57" s="17">
        <f t="shared" ca="1" si="0"/>
        <v>197.02500000000001</v>
      </c>
      <c r="B57" s="17">
        <f t="shared" ca="1" si="1"/>
        <v>272856.83374066465</v>
      </c>
      <c r="C57" s="25"/>
      <c r="D57" s="25">
        <v>7.8493753199581962</v>
      </c>
      <c r="E57" s="17">
        <f ca="1">'Prices Feb 2011'!H56</f>
        <v>43.157499999999999</v>
      </c>
      <c r="F57" s="17">
        <f ca="1">'Prices Feb 2011'!$I56</f>
        <v>84.832499999999996</v>
      </c>
      <c r="G57" s="17">
        <v>58.81</v>
      </c>
      <c r="I57" s="11">
        <v>40577.208333333336</v>
      </c>
      <c r="J57" s="10">
        <v>44.25</v>
      </c>
      <c r="K57" s="10">
        <v>6.89</v>
      </c>
      <c r="L57" s="24">
        <f t="shared" si="2"/>
        <v>22819.900164565464</v>
      </c>
      <c r="P57" s="11">
        <v>40577.208333333336</v>
      </c>
      <c r="Q57" s="10">
        <v>44.25</v>
      </c>
      <c r="R57" s="10">
        <v>6.89</v>
      </c>
      <c r="S57" s="24">
        <f t="shared" ca="1" si="3"/>
        <v>31858.421504480306</v>
      </c>
      <c r="W57" s="11">
        <v>40577.208333333336</v>
      </c>
      <c r="X57" s="10">
        <v>44.25</v>
      </c>
      <c r="Y57" s="10">
        <v>6.89</v>
      </c>
      <c r="Z57" s="24">
        <f t="shared" ca="1" si="4"/>
        <v>31858.421504480306</v>
      </c>
      <c r="AD57" s="11">
        <v>40575.552083333336</v>
      </c>
      <c r="AE57" s="10">
        <v>12.22</v>
      </c>
      <c r="AF57" s="10">
        <v>5.34</v>
      </c>
      <c r="AG57" s="10">
        <v>82.37</v>
      </c>
      <c r="AH57" s="28">
        <f t="shared" si="5"/>
        <v>1071.8162000000002</v>
      </c>
      <c r="AI57" s="28">
        <f t="shared" ca="1" si="6"/>
        <v>64.275000000000006</v>
      </c>
      <c r="AJ57" s="17">
        <f t="shared" ca="1" si="7"/>
        <v>257.10000000000002</v>
      </c>
      <c r="AK57" s="28">
        <f t="shared" ca="1" si="8"/>
        <v>186320.09056713854</v>
      </c>
    </row>
    <row r="58" spans="1:37" x14ac:dyDescent="0.25">
      <c r="A58" s="17">
        <f t="shared" ca="1" si="0"/>
        <v>171.41500000000002</v>
      </c>
      <c r="B58" s="17">
        <f t="shared" ca="1" si="1"/>
        <v>136822.57266332087</v>
      </c>
      <c r="C58" s="25"/>
      <c r="D58" s="25">
        <v>7.8493753199581962</v>
      </c>
      <c r="E58" s="17">
        <f ca="1">'Prices Feb 2011'!H57</f>
        <v>41.327499999999993</v>
      </c>
      <c r="F58" s="17">
        <f ca="1">'Prices Feb 2011'!$I57</f>
        <v>55.989999999999995</v>
      </c>
      <c r="G58" s="17">
        <v>58.81</v>
      </c>
      <c r="I58" s="11">
        <v>40577.25</v>
      </c>
      <c r="J58" s="10">
        <v>44.25</v>
      </c>
      <c r="K58" s="10">
        <v>6.89</v>
      </c>
      <c r="L58" s="24">
        <f t="shared" si="2"/>
        <v>22819.900164565464</v>
      </c>
      <c r="P58" s="11">
        <v>40577.25</v>
      </c>
      <c r="Q58" s="10">
        <v>44.25</v>
      </c>
      <c r="R58" s="10">
        <v>6.89</v>
      </c>
      <c r="S58" s="24">
        <f t="shared" ca="1" si="3"/>
        <v>21840.41586526448</v>
      </c>
      <c r="W58" s="11">
        <v>40577.25</v>
      </c>
      <c r="X58" s="10">
        <v>44.25</v>
      </c>
      <c r="Y58" s="10">
        <v>6.89</v>
      </c>
      <c r="Z58" s="24">
        <f t="shared" ca="1" si="4"/>
        <v>21840.41586526448</v>
      </c>
      <c r="AD58" s="11">
        <v>40575.5625</v>
      </c>
      <c r="AE58" s="10">
        <v>26.47</v>
      </c>
      <c r="AF58" s="10">
        <v>9.98</v>
      </c>
      <c r="AG58" s="10">
        <v>95.44</v>
      </c>
      <c r="AH58" s="28">
        <f t="shared" si="5"/>
        <v>2790.4674</v>
      </c>
      <c r="AI58" s="28">
        <f t="shared" ca="1" si="6"/>
        <v>38.665000000000006</v>
      </c>
      <c r="AJ58" s="17">
        <f t="shared" ca="1" si="7"/>
        <v>154.66000000000003</v>
      </c>
      <c r="AK58" s="28">
        <f t="shared" ca="1" si="8"/>
        <v>70321.840768226422</v>
      </c>
    </row>
    <row r="59" spans="1:37" x14ac:dyDescent="0.25">
      <c r="A59" s="17">
        <f t="shared" ca="1" si="0"/>
        <v>190.11</v>
      </c>
      <c r="B59" s="17">
        <f t="shared" ca="1" si="1"/>
        <v>176128.57939233462</v>
      </c>
      <c r="C59" s="25"/>
      <c r="D59" s="25">
        <v>7.8493753199581962</v>
      </c>
      <c r="E59" s="17">
        <f ca="1">'Prices Feb 2011'!H58</f>
        <v>57.209999999999994</v>
      </c>
      <c r="F59" s="17">
        <f ca="1">'Prices Feb 2011'!$I58</f>
        <v>53.785000000000004</v>
      </c>
      <c r="G59" s="17">
        <v>58.81</v>
      </c>
      <c r="I59" s="11">
        <v>40577.291666666664</v>
      </c>
      <c r="J59" s="10">
        <v>44.25</v>
      </c>
      <c r="K59" s="10">
        <v>6.89</v>
      </c>
      <c r="L59" s="24">
        <f t="shared" si="2"/>
        <v>22819.900164565464</v>
      </c>
      <c r="P59" s="11">
        <v>40577.291666666664</v>
      </c>
      <c r="Q59" s="10">
        <v>44.25</v>
      </c>
      <c r="R59" s="10">
        <v>6.89</v>
      </c>
      <c r="S59" s="24">
        <f t="shared" ca="1" si="3"/>
        <v>21074.542503577013</v>
      </c>
      <c r="W59" s="11">
        <v>40577.291666666664</v>
      </c>
      <c r="X59" s="10">
        <v>44.25</v>
      </c>
      <c r="Y59" s="10">
        <v>6.89</v>
      </c>
      <c r="Z59" s="24">
        <f t="shared" ca="1" si="4"/>
        <v>21074.542503577013</v>
      </c>
      <c r="AD59" s="11">
        <v>40575.572916666664</v>
      </c>
      <c r="AE59" s="10">
        <v>78.27</v>
      </c>
      <c r="AF59" s="10">
        <v>9.43</v>
      </c>
      <c r="AG59" s="10">
        <v>63.54</v>
      </c>
      <c r="AH59" s="28">
        <f t="shared" si="5"/>
        <v>5711.3618999999999</v>
      </c>
      <c r="AI59" s="28">
        <f t="shared" ca="1" si="6"/>
        <v>57.36</v>
      </c>
      <c r="AJ59" s="17">
        <f t="shared" ca="1" si="7"/>
        <v>229.44</v>
      </c>
      <c r="AK59" s="28">
        <f t="shared" ca="1" si="8"/>
        <v>111159.59422061514</v>
      </c>
    </row>
    <row r="60" spans="1:37" x14ac:dyDescent="0.25">
      <c r="A60" s="17">
        <f t="shared" ca="1" si="0"/>
        <v>183.45</v>
      </c>
      <c r="B60" s="17">
        <f t="shared" ca="1" si="1"/>
        <v>209049.04119727793</v>
      </c>
      <c r="C60" s="25"/>
      <c r="D60" s="25">
        <v>7.8493753199581962</v>
      </c>
      <c r="E60" s="17">
        <f ca="1">'Prices Feb 2011'!H59</f>
        <v>54.245000000000005</v>
      </c>
      <c r="F60" s="17">
        <f ca="1">'Prices Feb 2011'!$I59</f>
        <v>74.862499999999997</v>
      </c>
      <c r="G60" s="17">
        <v>58.81</v>
      </c>
      <c r="I60" s="11">
        <v>40577.333333333336</v>
      </c>
      <c r="J60" s="10">
        <v>44.25</v>
      </c>
      <c r="K60" s="10">
        <v>6.89</v>
      </c>
      <c r="L60" s="24">
        <f t="shared" si="2"/>
        <v>22819.900164565464</v>
      </c>
      <c r="P60" s="11">
        <v>40577.333333333336</v>
      </c>
      <c r="Q60" s="10">
        <v>44.25</v>
      </c>
      <c r="R60" s="10">
        <v>6.89</v>
      </c>
      <c r="S60" s="24">
        <f t="shared" ca="1" si="3"/>
        <v>28395.492971136046</v>
      </c>
      <c r="W60" s="11">
        <v>40577.333333333336</v>
      </c>
      <c r="X60" s="10">
        <v>44.25</v>
      </c>
      <c r="Y60" s="10">
        <v>6.89</v>
      </c>
      <c r="Z60" s="24">
        <f t="shared" ca="1" si="4"/>
        <v>28395.492971136046</v>
      </c>
      <c r="AD60" s="11">
        <v>40575.583333333336</v>
      </c>
      <c r="AE60" s="10">
        <v>22.9</v>
      </c>
      <c r="AF60" s="10">
        <v>9.69</v>
      </c>
      <c r="AG60" s="10">
        <v>40.880000000000003</v>
      </c>
      <c r="AH60" s="28">
        <f t="shared" si="5"/>
        <v>1158.0529999999999</v>
      </c>
      <c r="AI60" s="28">
        <f t="shared" ca="1" si="6"/>
        <v>50.7</v>
      </c>
      <c r="AJ60" s="17">
        <f t="shared" ca="1" si="7"/>
        <v>202.8</v>
      </c>
      <c r="AK60" s="28">
        <f t="shared" ca="1" si="8"/>
        <v>129438.15509044037</v>
      </c>
    </row>
    <row r="61" spans="1:37" x14ac:dyDescent="0.25">
      <c r="A61" s="17">
        <f t="shared" ca="1" si="0"/>
        <v>185.07499999999999</v>
      </c>
      <c r="B61" s="17">
        <f t="shared" ca="1" si="1"/>
        <v>187809.58606550997</v>
      </c>
      <c r="C61" s="25"/>
      <c r="D61" s="25">
        <v>7.8493753199581962</v>
      </c>
      <c r="E61" s="17">
        <f ca="1">'Prices Feb 2011'!H60</f>
        <v>60.085000000000008</v>
      </c>
      <c r="F61" s="17">
        <f ca="1">'Prices Feb 2011'!$I60</f>
        <v>66.117499999999993</v>
      </c>
      <c r="G61" s="17">
        <v>58.81</v>
      </c>
      <c r="I61" s="11">
        <v>40577.375</v>
      </c>
      <c r="J61" s="10">
        <v>44.25</v>
      </c>
      <c r="K61" s="10">
        <v>6.89</v>
      </c>
      <c r="L61" s="24">
        <f t="shared" si="2"/>
        <v>22819.900164565464</v>
      </c>
      <c r="P61" s="11">
        <v>40577.375</v>
      </c>
      <c r="Q61" s="10">
        <v>44.25</v>
      </c>
      <c r="R61" s="10">
        <v>6.89</v>
      </c>
      <c r="S61" s="24">
        <f t="shared" ca="1" si="3"/>
        <v>25358.049638729273</v>
      </c>
      <c r="W61" s="11">
        <v>40577.375</v>
      </c>
      <c r="X61" s="10">
        <v>44.25</v>
      </c>
      <c r="Y61" s="10">
        <v>6.89</v>
      </c>
      <c r="Z61" s="24">
        <f t="shared" ca="1" si="4"/>
        <v>25358.049638729273</v>
      </c>
      <c r="AD61" s="11">
        <v>40575.59375</v>
      </c>
      <c r="AE61" s="10">
        <v>79.97</v>
      </c>
      <c r="AF61" s="10">
        <v>7.49</v>
      </c>
      <c r="AG61" s="10">
        <v>66.540000000000006</v>
      </c>
      <c r="AH61" s="28">
        <f t="shared" si="5"/>
        <v>5920.1791000000003</v>
      </c>
      <c r="AI61" s="28">
        <f t="shared" ca="1" si="6"/>
        <v>52.325000000000003</v>
      </c>
      <c r="AJ61" s="17">
        <f t="shared" ca="1" si="7"/>
        <v>209.3</v>
      </c>
      <c r="AK61" s="28">
        <f t="shared" ca="1" si="8"/>
        <v>114273.58662348596</v>
      </c>
    </row>
    <row r="62" spans="1:37" x14ac:dyDescent="0.25">
      <c r="A62" s="17">
        <f t="shared" ca="1" si="0"/>
        <v>196.0925</v>
      </c>
      <c r="B62" s="17">
        <f t="shared" ca="1" si="1"/>
        <v>230045.57896373779</v>
      </c>
      <c r="C62" s="25"/>
      <c r="D62" s="25">
        <v>7.8493753199581962</v>
      </c>
      <c r="E62" s="17">
        <f ca="1">'Prices Feb 2011'!H61</f>
        <v>63.715000000000003</v>
      </c>
      <c r="F62" s="17">
        <f ca="1">'Prices Feb 2011'!$I61</f>
        <v>66.274999999999991</v>
      </c>
      <c r="G62" s="17">
        <v>58.81</v>
      </c>
      <c r="I62" s="11">
        <v>40577.416666666664</v>
      </c>
      <c r="J62" s="10">
        <v>44.25</v>
      </c>
      <c r="K62" s="10">
        <v>6.89</v>
      </c>
      <c r="L62" s="24">
        <f t="shared" si="2"/>
        <v>22819.900164565464</v>
      </c>
      <c r="P62" s="11">
        <v>40577.416666666664</v>
      </c>
      <c r="Q62" s="10">
        <v>44.25</v>
      </c>
      <c r="R62" s="10">
        <v>6.89</v>
      </c>
      <c r="S62" s="24">
        <f t="shared" ca="1" si="3"/>
        <v>25412.754878849802</v>
      </c>
      <c r="W62" s="11">
        <v>40577.416666666664</v>
      </c>
      <c r="X62" s="10">
        <v>44.25</v>
      </c>
      <c r="Y62" s="10">
        <v>6.89</v>
      </c>
      <c r="Z62" s="24">
        <f t="shared" ca="1" si="4"/>
        <v>25412.754878849802</v>
      </c>
      <c r="AD62" s="11">
        <v>40575.604166666664</v>
      </c>
      <c r="AE62" s="10">
        <v>93.73</v>
      </c>
      <c r="AF62" s="10">
        <v>8.56</v>
      </c>
      <c r="AG62" s="10">
        <v>8.56</v>
      </c>
      <c r="AH62" s="28">
        <f t="shared" si="5"/>
        <v>1604.6576000000002</v>
      </c>
      <c r="AI62" s="28">
        <f t="shared" ca="1" si="6"/>
        <v>63.342500000000008</v>
      </c>
      <c r="AJ62" s="17">
        <f t="shared" ca="1" si="7"/>
        <v>253.37000000000003</v>
      </c>
      <c r="AK62" s="28">
        <f t="shared" ca="1" si="8"/>
        <v>156400.16904147272</v>
      </c>
    </row>
    <row r="63" spans="1:37" x14ac:dyDescent="0.25">
      <c r="A63" s="17">
        <f t="shared" ca="1" si="0"/>
        <v>167.8175</v>
      </c>
      <c r="B63" s="17">
        <f t="shared" ca="1" si="1"/>
        <v>72694.33525952838</v>
      </c>
      <c r="C63" s="25"/>
      <c r="D63" s="25">
        <v>7.8493753199581962</v>
      </c>
      <c r="E63" s="17">
        <f ca="1">'Prices Feb 2011'!H62</f>
        <v>51.987499999999997</v>
      </c>
      <c r="F63" s="17">
        <f ca="1">'Prices Feb 2011'!$I62</f>
        <v>25.267500000000002</v>
      </c>
      <c r="G63" s="17">
        <v>58.81</v>
      </c>
      <c r="I63" s="11">
        <v>40577.458333333336</v>
      </c>
      <c r="J63" s="10">
        <v>44.25</v>
      </c>
      <c r="K63" s="10">
        <v>6.89</v>
      </c>
      <c r="L63" s="24">
        <f t="shared" si="2"/>
        <v>22819.900164565464</v>
      </c>
      <c r="P63" s="11">
        <v>40577.458333333336</v>
      </c>
      <c r="Q63" s="10">
        <v>44.25</v>
      </c>
      <c r="R63" s="10">
        <v>6.89</v>
      </c>
      <c r="S63" s="24">
        <f t="shared" ca="1" si="3"/>
        <v>11169.420693181339</v>
      </c>
      <c r="W63" s="11">
        <v>40577.458333333336</v>
      </c>
      <c r="X63" s="10">
        <v>44.25</v>
      </c>
      <c r="Y63" s="10">
        <v>6.89</v>
      </c>
      <c r="Z63" s="24">
        <f t="shared" ca="1" si="4"/>
        <v>11169.420693181339</v>
      </c>
      <c r="AD63" s="11">
        <v>40575.614583333336</v>
      </c>
      <c r="AE63" s="10">
        <v>56.77</v>
      </c>
      <c r="AF63" s="10">
        <v>4.1100000000000003</v>
      </c>
      <c r="AG63" s="10">
        <v>12.16</v>
      </c>
      <c r="AH63" s="28">
        <f t="shared" si="5"/>
        <v>923.64790000000005</v>
      </c>
      <c r="AI63" s="28">
        <f t="shared" ca="1" si="6"/>
        <v>35.067500000000003</v>
      </c>
      <c r="AJ63" s="17">
        <f t="shared" ca="1" si="7"/>
        <v>140.27000000000001</v>
      </c>
      <c r="AK63" s="28">
        <f t="shared" ca="1" si="8"/>
        <v>27535.593708600241</v>
      </c>
    </row>
    <row r="64" spans="1:37" x14ac:dyDescent="0.25">
      <c r="A64" s="17">
        <f t="shared" ca="1" si="0"/>
        <v>197.89749999999998</v>
      </c>
      <c r="B64" s="17">
        <f t="shared" ca="1" si="1"/>
        <v>254608.07027696021</v>
      </c>
      <c r="C64" s="25"/>
      <c r="D64" s="25">
        <v>7.8493753199581962</v>
      </c>
      <c r="E64" s="17">
        <f ca="1">'Prices Feb 2011'!H63</f>
        <v>44.532500000000006</v>
      </c>
      <c r="F64" s="17">
        <f ca="1">'Prices Feb 2011'!$I63</f>
        <v>78.680000000000007</v>
      </c>
      <c r="G64" s="17">
        <v>58.81</v>
      </c>
      <c r="I64" s="11">
        <v>40577.5</v>
      </c>
      <c r="J64" s="10">
        <v>44.25</v>
      </c>
      <c r="K64" s="10">
        <v>6.89</v>
      </c>
      <c r="L64" s="24">
        <f t="shared" si="2"/>
        <v>22819.900164565464</v>
      </c>
      <c r="P64" s="11">
        <v>40577.5</v>
      </c>
      <c r="Q64" s="10">
        <v>44.25</v>
      </c>
      <c r="R64" s="10">
        <v>6.89</v>
      </c>
      <c r="S64" s="24">
        <f t="shared" ca="1" si="3"/>
        <v>29721.443791200414</v>
      </c>
      <c r="W64" s="11">
        <v>40577.5</v>
      </c>
      <c r="X64" s="10">
        <v>44.25</v>
      </c>
      <c r="Y64" s="10">
        <v>6.89</v>
      </c>
      <c r="Z64" s="24">
        <f t="shared" ca="1" si="4"/>
        <v>29721.443791200414</v>
      </c>
      <c r="AD64" s="11">
        <v>40575.625</v>
      </c>
      <c r="AE64" s="10">
        <v>16.649999999999999</v>
      </c>
      <c r="AF64" s="10">
        <v>9.9700000000000006</v>
      </c>
      <c r="AG64" s="10">
        <v>37.97</v>
      </c>
      <c r="AH64" s="28">
        <f t="shared" si="5"/>
        <v>798.20099999999991</v>
      </c>
      <c r="AI64" s="28">
        <f t="shared" ca="1" si="6"/>
        <v>65.147499999999994</v>
      </c>
      <c r="AJ64" s="17">
        <f t="shared" ca="1" si="7"/>
        <v>260.58999999999997</v>
      </c>
      <c r="AK64" s="28">
        <f t="shared" ca="1" si="8"/>
        <v>172345.28252999391</v>
      </c>
    </row>
    <row r="65" spans="1:37" x14ac:dyDescent="0.25">
      <c r="A65" s="17">
        <f t="shared" ca="1" si="0"/>
        <v>179.23000000000002</v>
      </c>
      <c r="B65" s="17">
        <f t="shared" ca="1" si="1"/>
        <v>218010.27935390192</v>
      </c>
      <c r="C65" s="25"/>
      <c r="D65" s="25">
        <v>7.8493753199581962</v>
      </c>
      <c r="E65" s="17">
        <f ca="1">'Prices Feb 2011'!H64</f>
        <v>65.765000000000001</v>
      </c>
      <c r="F65" s="17">
        <f ca="1">'Prices Feb 2011'!$I64</f>
        <v>81.11</v>
      </c>
      <c r="G65" s="17">
        <v>58.81</v>
      </c>
      <c r="I65" s="11">
        <v>40577.541666666664</v>
      </c>
      <c r="J65" s="10">
        <v>44.25</v>
      </c>
      <c r="K65" s="10">
        <v>6.89</v>
      </c>
      <c r="L65" s="24">
        <f t="shared" si="2"/>
        <v>22819.900164565464</v>
      </c>
      <c r="P65" s="11">
        <v>40577.541666666664</v>
      </c>
      <c r="Q65" s="10">
        <v>44.25</v>
      </c>
      <c r="R65" s="10">
        <v>6.89</v>
      </c>
      <c r="S65" s="24">
        <f t="shared" ca="1" si="3"/>
        <v>30565.467495917215</v>
      </c>
      <c r="W65" s="11">
        <v>40577.541666666664</v>
      </c>
      <c r="X65" s="10">
        <v>44.25</v>
      </c>
      <c r="Y65" s="10">
        <v>6.89</v>
      </c>
      <c r="Z65" s="24">
        <f t="shared" ca="1" si="4"/>
        <v>30565.467495917215</v>
      </c>
      <c r="AD65" s="11">
        <v>40575.635416666664</v>
      </c>
      <c r="AE65" s="10">
        <v>89.95</v>
      </c>
      <c r="AF65" s="10">
        <v>5.72</v>
      </c>
      <c r="AG65" s="10">
        <v>57.06</v>
      </c>
      <c r="AH65" s="28">
        <f t="shared" si="5"/>
        <v>5647.0610000000006</v>
      </c>
      <c r="AI65" s="28">
        <f t="shared" ca="1" si="6"/>
        <v>46.480000000000004</v>
      </c>
      <c r="AJ65" s="17">
        <f t="shared" ca="1" si="7"/>
        <v>185.92000000000002</v>
      </c>
      <c r="AK65" s="28">
        <f t="shared" ca="1" si="8"/>
        <v>134059.44419750202</v>
      </c>
    </row>
    <row r="66" spans="1:37" x14ac:dyDescent="0.25">
      <c r="A66" s="17">
        <f t="shared" ca="1" si="0"/>
        <v>185.57</v>
      </c>
      <c r="B66" s="17">
        <f t="shared" ca="1" si="1"/>
        <v>159036.22357776802</v>
      </c>
      <c r="C66" s="25"/>
      <c r="D66" s="25">
        <v>7.8493753199581962</v>
      </c>
      <c r="E66" s="17">
        <f ca="1">'Prices Feb 2011'!H65</f>
        <v>54.232500000000002</v>
      </c>
      <c r="F66" s="17">
        <f ca="1">'Prices Feb 2011'!$I65</f>
        <v>52.957500000000003</v>
      </c>
      <c r="G66" s="17">
        <v>58.81</v>
      </c>
      <c r="I66" s="11">
        <v>40577.583333333336</v>
      </c>
      <c r="J66" s="10">
        <v>44.25</v>
      </c>
      <c r="K66" s="10">
        <v>6.89</v>
      </c>
      <c r="L66" s="24">
        <f t="shared" si="2"/>
        <v>22819.900164565464</v>
      </c>
      <c r="P66" s="11">
        <v>40577.583333333336</v>
      </c>
      <c r="Q66" s="10">
        <v>44.25</v>
      </c>
      <c r="R66" s="10">
        <v>6.89</v>
      </c>
      <c r="S66" s="24">
        <f t="shared" ca="1" si="3"/>
        <v>20787.122908658021</v>
      </c>
      <c r="W66" s="11">
        <v>40577.583333333336</v>
      </c>
      <c r="X66" s="10">
        <v>44.25</v>
      </c>
      <c r="Y66" s="10">
        <v>6.89</v>
      </c>
      <c r="Z66" s="24">
        <f t="shared" ca="1" si="4"/>
        <v>20787.122908658021</v>
      </c>
      <c r="AD66" s="11">
        <v>40575.645833333336</v>
      </c>
      <c r="AE66" s="10">
        <v>12.93</v>
      </c>
      <c r="AF66" s="10">
        <v>4.54</v>
      </c>
      <c r="AG66" s="10">
        <v>39.35</v>
      </c>
      <c r="AH66" s="28">
        <f t="shared" si="5"/>
        <v>567.49770000000001</v>
      </c>
      <c r="AI66" s="28">
        <f t="shared" ca="1" si="6"/>
        <v>52.82</v>
      </c>
      <c r="AJ66" s="17">
        <f t="shared" ca="1" si="7"/>
        <v>211.28</v>
      </c>
      <c r="AK66" s="28">
        <f t="shared" ca="1" si="8"/>
        <v>94642.077595886498</v>
      </c>
    </row>
    <row r="67" spans="1:37" x14ac:dyDescent="0.25">
      <c r="A67" s="17">
        <f t="shared" ca="1" si="0"/>
        <v>184.6525</v>
      </c>
      <c r="B67" s="17">
        <f t="shared" ca="1" si="1"/>
        <v>202951.06481002318</v>
      </c>
      <c r="C67" s="25"/>
      <c r="D67" s="25">
        <v>7.8493753199581962</v>
      </c>
      <c r="E67" s="17">
        <f ca="1">'Prices Feb 2011'!H66</f>
        <v>58.324999999999996</v>
      </c>
      <c r="F67" s="17">
        <f ca="1">'Prices Feb 2011'!$I66</f>
        <v>61.907499999999999</v>
      </c>
      <c r="G67" s="17">
        <v>58.81</v>
      </c>
      <c r="I67" s="11">
        <v>40577.625</v>
      </c>
      <c r="J67" s="10">
        <v>44.25</v>
      </c>
      <c r="K67" s="10">
        <v>6.89</v>
      </c>
      <c r="L67" s="24">
        <f t="shared" si="2"/>
        <v>22819.900164565464</v>
      </c>
      <c r="P67" s="11">
        <v>40577.625</v>
      </c>
      <c r="Q67" s="10">
        <v>44.25</v>
      </c>
      <c r="R67" s="10">
        <v>6.89</v>
      </c>
      <c r="S67" s="24">
        <f t="shared" ca="1" si="3"/>
        <v>23895.769886935959</v>
      </c>
      <c r="W67" s="11">
        <v>40577.625</v>
      </c>
      <c r="X67" s="10">
        <v>44.25</v>
      </c>
      <c r="Y67" s="10">
        <v>6.89</v>
      </c>
      <c r="Z67" s="24">
        <f t="shared" ca="1" si="4"/>
        <v>23895.769886935959</v>
      </c>
      <c r="AD67" s="11">
        <v>40575.65625</v>
      </c>
      <c r="AE67" s="10">
        <v>20.74</v>
      </c>
      <c r="AF67" s="10">
        <v>7.67</v>
      </c>
      <c r="AG67" s="10">
        <v>42.43</v>
      </c>
      <c r="AH67" s="28">
        <f t="shared" si="5"/>
        <v>1039.0739999999998</v>
      </c>
      <c r="AI67" s="28">
        <f t="shared" ca="1" si="6"/>
        <v>51.902499999999996</v>
      </c>
      <c r="AJ67" s="17">
        <f t="shared" ca="1" si="7"/>
        <v>207.60999999999999</v>
      </c>
      <c r="AK67" s="28">
        <f t="shared" ca="1" si="8"/>
        <v>132339.62487158581</v>
      </c>
    </row>
    <row r="68" spans="1:37" x14ac:dyDescent="0.25">
      <c r="A68" s="17">
        <f t="shared" ca="1" si="0"/>
        <v>197.02500000000001</v>
      </c>
      <c r="B68" s="17">
        <f t="shared" ca="1" si="1"/>
        <v>199789.25283529691</v>
      </c>
      <c r="C68" s="25"/>
      <c r="D68" s="25">
        <v>7.8493753199581962</v>
      </c>
      <c r="E68" s="17">
        <f ca="1">'Prices Feb 2011'!H67</f>
        <v>40.397500000000001</v>
      </c>
      <c r="F68" s="17">
        <f ca="1">'Prices Feb 2011'!$I67</f>
        <v>52.835000000000008</v>
      </c>
      <c r="G68" s="17">
        <v>58.81</v>
      </c>
      <c r="I68" s="11">
        <v>40577.666666666664</v>
      </c>
      <c r="J68" s="10">
        <v>44.25</v>
      </c>
      <c r="K68" s="10">
        <v>6.89</v>
      </c>
      <c r="L68" s="24">
        <f t="shared" si="2"/>
        <v>22819.900164565464</v>
      </c>
      <c r="P68" s="11">
        <v>40577.666666666664</v>
      </c>
      <c r="Q68" s="10">
        <v>44.25</v>
      </c>
      <c r="R68" s="10">
        <v>6.89</v>
      </c>
      <c r="S68" s="24">
        <f t="shared" ca="1" si="3"/>
        <v>20744.57438856427</v>
      </c>
      <c r="W68" s="11">
        <v>40577.666666666664</v>
      </c>
      <c r="X68" s="10">
        <v>44.25</v>
      </c>
      <c r="Y68" s="10">
        <v>6.89</v>
      </c>
      <c r="Z68" s="24">
        <f t="shared" ca="1" si="4"/>
        <v>20744.57438856427</v>
      </c>
      <c r="AD68" s="11">
        <v>40575.666666666664</v>
      </c>
      <c r="AE68" s="10">
        <v>38.479999999999997</v>
      </c>
      <c r="AF68" s="10">
        <v>8.06</v>
      </c>
      <c r="AG68" s="10">
        <v>74.09</v>
      </c>
      <c r="AH68" s="28">
        <f t="shared" si="5"/>
        <v>3161.1320000000001</v>
      </c>
      <c r="AI68" s="28">
        <f t="shared" ca="1" si="6"/>
        <v>64.275000000000006</v>
      </c>
      <c r="AJ68" s="17">
        <f t="shared" ca="1" si="7"/>
        <v>257.10000000000002</v>
      </c>
      <c r="AK68" s="28">
        <f t="shared" ca="1" si="8"/>
        <v>135480.20389360291</v>
      </c>
    </row>
    <row r="69" spans="1:37" x14ac:dyDescent="0.25">
      <c r="A69" s="17">
        <f t="shared" ref="A69:A132" ca="1" si="9">J69+Q69+X69+AI69+AP69</f>
        <v>171.41500000000002</v>
      </c>
      <c r="B69" s="17">
        <f t="shared" ref="B69:B132" ca="1" si="10">L69+S69+Z69+AK69+AR69</f>
        <v>123522.29402232784</v>
      </c>
      <c r="C69" s="25"/>
      <c r="D69" s="25">
        <v>7.8493753199581962</v>
      </c>
      <c r="E69" s="17">
        <f ca="1">'Prices Feb 2011'!H68</f>
        <v>31.277500000000003</v>
      </c>
      <c r="F69" s="17">
        <f ca="1">'Prices Feb 2011'!$I68</f>
        <v>51.572499999999998</v>
      </c>
      <c r="G69" s="17">
        <v>58.81</v>
      </c>
      <c r="I69" s="11">
        <v>40577.708333333336</v>
      </c>
      <c r="J69" s="10">
        <v>44.25</v>
      </c>
      <c r="K69" s="10">
        <v>6.89</v>
      </c>
      <c r="L69" s="24">
        <f t="shared" ref="L69:L132" si="11">J69*($G69+K69)*D69</f>
        <v>22819.900164565464</v>
      </c>
      <c r="P69" s="11">
        <v>40577.708333333336</v>
      </c>
      <c r="Q69" s="10">
        <v>44.25</v>
      </c>
      <c r="R69" s="10">
        <v>6.89</v>
      </c>
      <c r="S69" s="24">
        <f t="shared" ref="S69:S132" ca="1" si="12">Q69*($F69+R69)*D69</f>
        <v>20306.06413045523</v>
      </c>
      <c r="W69" s="11">
        <v>40577.708333333336</v>
      </c>
      <c r="X69" s="10">
        <v>44.25</v>
      </c>
      <c r="Y69" s="10">
        <v>6.89</v>
      </c>
      <c r="Z69" s="24">
        <f t="shared" ref="Z69:Z132" ca="1" si="13">X69*($F69+Y69)*D69</f>
        <v>20306.06413045523</v>
      </c>
      <c r="AD69" s="11">
        <v>40575.677083333336</v>
      </c>
      <c r="AE69" s="10">
        <v>82.51</v>
      </c>
      <c r="AF69" s="10">
        <v>9.74</v>
      </c>
      <c r="AG69" s="10">
        <v>2.41</v>
      </c>
      <c r="AH69" s="28">
        <f t="shared" ref="AH69:AH132" si="14">AE69*(AF69+AG69)</f>
        <v>1002.4965000000001</v>
      </c>
      <c r="AI69" s="28">
        <f t="shared" ref="AI69:AI123" ca="1" si="15">AVERAGE(OFFSET($AE$4, (ROW(AE69)-4) * 4,0,4,1))</f>
        <v>38.665000000000006</v>
      </c>
      <c r="AJ69" s="17">
        <f t="shared" ref="AJ69:AJ123" ca="1" si="16">SUM(OFFSET($AE$4, (ROW(AE69)-4) * 4,0,4,1))</f>
        <v>154.66000000000003</v>
      </c>
      <c r="AK69" s="28">
        <f t="shared" ref="AK69:AK123" ca="1" si="17">SUM(OFFSET($AH$4, (ROW(AH69)-4) * 4,0,4,1))*D69</f>
        <v>60090.265596851918</v>
      </c>
    </row>
    <row r="70" spans="1:37" x14ac:dyDescent="0.25">
      <c r="A70" s="17">
        <f t="shared" ca="1" si="9"/>
        <v>190.11</v>
      </c>
      <c r="B70" s="17">
        <f t="shared" ca="1" si="10"/>
        <v>214703.63463045936</v>
      </c>
      <c r="C70" s="25"/>
      <c r="D70" s="25">
        <v>7.8493753199581962</v>
      </c>
      <c r="E70" s="17">
        <f ca="1">'Prices Feb 2011'!H69</f>
        <v>20.9925</v>
      </c>
      <c r="F70" s="17">
        <f ca="1">'Prices Feb 2011'!$I69</f>
        <v>63.752499999999998</v>
      </c>
      <c r="G70" s="17">
        <v>58.81</v>
      </c>
      <c r="I70" s="11">
        <v>40577.75</v>
      </c>
      <c r="J70" s="10">
        <v>44.25</v>
      </c>
      <c r="K70" s="10">
        <v>6.89</v>
      </c>
      <c r="L70" s="24">
        <f t="shared" si="11"/>
        <v>22819.900164565464</v>
      </c>
      <c r="P70" s="11">
        <v>40577.75</v>
      </c>
      <c r="Q70" s="10">
        <v>44.25</v>
      </c>
      <c r="R70" s="10">
        <v>6.89</v>
      </c>
      <c r="S70" s="24">
        <f t="shared" ca="1" si="12"/>
        <v>24536.6026997765</v>
      </c>
      <c r="W70" s="11">
        <v>40577.75</v>
      </c>
      <c r="X70" s="10">
        <v>44.25</v>
      </c>
      <c r="Y70" s="10">
        <v>6.89</v>
      </c>
      <c r="Z70" s="24">
        <f t="shared" ca="1" si="13"/>
        <v>24536.6026997765</v>
      </c>
      <c r="AD70" s="11">
        <v>40575.6875</v>
      </c>
      <c r="AE70" s="10">
        <v>98.89</v>
      </c>
      <c r="AF70" s="10">
        <v>4.21</v>
      </c>
      <c r="AG70" s="10">
        <v>87.55</v>
      </c>
      <c r="AH70" s="28">
        <f t="shared" si="14"/>
        <v>9074.1463999999996</v>
      </c>
      <c r="AI70" s="28">
        <f t="shared" ca="1" si="15"/>
        <v>57.36</v>
      </c>
      <c r="AJ70" s="17">
        <f t="shared" ca="1" si="16"/>
        <v>229.44</v>
      </c>
      <c r="AK70" s="28">
        <f t="shared" ca="1" si="17"/>
        <v>142810.52906634091</v>
      </c>
    </row>
    <row r="71" spans="1:37" x14ac:dyDescent="0.25">
      <c r="A71" s="17">
        <f t="shared" ca="1" si="9"/>
        <v>183.45</v>
      </c>
      <c r="B71" s="17">
        <f t="shared" ca="1" si="10"/>
        <v>135926.79606477573</v>
      </c>
      <c r="C71" s="25"/>
      <c r="D71" s="25">
        <v>7.8493753199581962</v>
      </c>
      <c r="E71" s="17">
        <f ca="1">'Prices Feb 2011'!H70</f>
        <v>75.782499999999999</v>
      </c>
      <c r="F71" s="17">
        <f ca="1">'Prices Feb 2011'!$I70</f>
        <v>36.022500000000001</v>
      </c>
      <c r="G71" s="17">
        <v>58.81</v>
      </c>
      <c r="I71" s="11">
        <v>40577.791666666664</v>
      </c>
      <c r="J71" s="10">
        <v>44.25</v>
      </c>
      <c r="K71" s="10">
        <v>6.89</v>
      </c>
      <c r="L71" s="24">
        <f t="shared" si="11"/>
        <v>22819.900164565464</v>
      </c>
      <c r="P71" s="11">
        <v>40577.791666666664</v>
      </c>
      <c r="Q71" s="10">
        <v>44.25</v>
      </c>
      <c r="R71" s="10">
        <v>6.89</v>
      </c>
      <c r="S71" s="24">
        <f t="shared" ca="1" si="12"/>
        <v>14905.007089983494</v>
      </c>
      <c r="W71" s="11">
        <v>40577.791666666664</v>
      </c>
      <c r="X71" s="10">
        <v>44.25</v>
      </c>
      <c r="Y71" s="10">
        <v>6.89</v>
      </c>
      <c r="Z71" s="24">
        <f t="shared" ca="1" si="13"/>
        <v>14905.007089983494</v>
      </c>
      <c r="AD71" s="11">
        <v>40575.697916666664</v>
      </c>
      <c r="AE71" s="10">
        <v>40.71</v>
      </c>
      <c r="AF71" s="10">
        <v>3.11</v>
      </c>
      <c r="AG71" s="10">
        <v>70.28</v>
      </c>
      <c r="AH71" s="28">
        <f t="shared" si="14"/>
        <v>2987.7069000000001</v>
      </c>
      <c r="AI71" s="28">
        <f t="shared" ca="1" si="15"/>
        <v>50.7</v>
      </c>
      <c r="AJ71" s="17">
        <f t="shared" ca="1" si="16"/>
        <v>202.8</v>
      </c>
      <c r="AK71" s="28">
        <f t="shared" ca="1" si="17"/>
        <v>83296.881720243269</v>
      </c>
    </row>
    <row r="72" spans="1:37" x14ac:dyDescent="0.25">
      <c r="A72" s="17">
        <f t="shared" ca="1" si="9"/>
        <v>185.07499999999999</v>
      </c>
      <c r="B72" s="17">
        <f t="shared" ca="1" si="10"/>
        <v>118612.75544514149</v>
      </c>
      <c r="C72" s="25"/>
      <c r="D72" s="25">
        <v>7.8493753199581962</v>
      </c>
      <c r="E72" s="17">
        <f ca="1">'Prices Feb 2011'!H71</f>
        <v>56.042500000000004</v>
      </c>
      <c r="F72" s="17">
        <f ca="1">'Prices Feb 2011'!$I71</f>
        <v>43.467500000000001</v>
      </c>
      <c r="G72" s="17">
        <v>58.81</v>
      </c>
      <c r="I72" s="11">
        <v>40577.833333333336</v>
      </c>
      <c r="J72" s="10">
        <v>44.25</v>
      </c>
      <c r="K72" s="10">
        <v>6.89</v>
      </c>
      <c r="L72" s="24">
        <f t="shared" si="11"/>
        <v>22819.900164565464</v>
      </c>
      <c r="P72" s="11">
        <v>40577.833333333336</v>
      </c>
      <c r="Q72" s="10">
        <v>44.25</v>
      </c>
      <c r="R72" s="10">
        <v>6.89</v>
      </c>
      <c r="S72" s="24">
        <f t="shared" ca="1" si="12"/>
        <v>17490.915107109671</v>
      </c>
      <c r="W72" s="11">
        <v>40577.833333333336</v>
      </c>
      <c r="X72" s="10">
        <v>44.25</v>
      </c>
      <c r="Y72" s="10">
        <v>6.89</v>
      </c>
      <c r="Z72" s="24">
        <f t="shared" ca="1" si="13"/>
        <v>17490.915107109671</v>
      </c>
      <c r="AD72" s="11">
        <v>40575.708333333336</v>
      </c>
      <c r="AE72" s="10">
        <v>1.1200000000000001</v>
      </c>
      <c r="AF72" s="10">
        <v>2.92</v>
      </c>
      <c r="AG72" s="10">
        <v>94.37</v>
      </c>
      <c r="AH72" s="28">
        <f t="shared" si="14"/>
        <v>108.96480000000001</v>
      </c>
      <c r="AI72" s="28">
        <f t="shared" ca="1" si="15"/>
        <v>52.325000000000003</v>
      </c>
      <c r="AJ72" s="17">
        <f t="shared" ca="1" si="16"/>
        <v>209.3</v>
      </c>
      <c r="AK72" s="28">
        <f t="shared" ca="1" si="17"/>
        <v>60811.025066356677</v>
      </c>
    </row>
    <row r="73" spans="1:37" x14ac:dyDescent="0.25">
      <c r="A73" s="17">
        <f t="shared" ca="1" si="9"/>
        <v>196.0925</v>
      </c>
      <c r="B73" s="17">
        <f t="shared" ca="1" si="10"/>
        <v>140215.90431792196</v>
      </c>
      <c r="C73" s="25"/>
      <c r="D73" s="25">
        <v>7.8493753199581962</v>
      </c>
      <c r="E73" s="17">
        <f ca="1">'Prices Feb 2011'!H72</f>
        <v>45.357500000000002</v>
      </c>
      <c r="F73" s="17">
        <f ca="1">'Prices Feb 2011'!$I72</f>
        <v>36.307499999999997</v>
      </c>
      <c r="G73" s="17">
        <v>58.81</v>
      </c>
      <c r="I73" s="11">
        <v>40577.875</v>
      </c>
      <c r="J73" s="10">
        <v>44.25</v>
      </c>
      <c r="K73" s="10">
        <v>6.89</v>
      </c>
      <c r="L73" s="24">
        <f t="shared" si="11"/>
        <v>22819.900164565464</v>
      </c>
      <c r="P73" s="11">
        <v>40577.875</v>
      </c>
      <c r="Q73" s="10">
        <v>44.25</v>
      </c>
      <c r="R73" s="10">
        <v>6.89</v>
      </c>
      <c r="S73" s="24">
        <f t="shared" ca="1" si="12"/>
        <v>15003.997524487317</v>
      </c>
      <c r="W73" s="11">
        <v>40577.875</v>
      </c>
      <c r="X73" s="10">
        <v>44.25</v>
      </c>
      <c r="Y73" s="10">
        <v>6.89</v>
      </c>
      <c r="Z73" s="24">
        <f t="shared" ca="1" si="13"/>
        <v>15003.997524487317</v>
      </c>
      <c r="AD73" s="11">
        <v>40575.71875</v>
      </c>
      <c r="AE73" s="10">
        <v>88.72</v>
      </c>
      <c r="AF73" s="10">
        <v>0.44</v>
      </c>
      <c r="AG73" s="10">
        <v>29.06</v>
      </c>
      <c r="AH73" s="28">
        <f t="shared" si="14"/>
        <v>2617.2399999999998</v>
      </c>
      <c r="AI73" s="28">
        <f t="shared" ca="1" si="15"/>
        <v>63.342500000000008</v>
      </c>
      <c r="AJ73" s="17">
        <f t="shared" ca="1" si="16"/>
        <v>253.37000000000003</v>
      </c>
      <c r="AK73" s="28">
        <f t="shared" ca="1" si="17"/>
        <v>87388.009104381854</v>
      </c>
    </row>
    <row r="74" spans="1:37" x14ac:dyDescent="0.25">
      <c r="A74" s="17">
        <f t="shared" ca="1" si="9"/>
        <v>167.8175</v>
      </c>
      <c r="B74" s="17">
        <f t="shared" ca="1" si="10"/>
        <v>128900.42892452146</v>
      </c>
      <c r="C74" s="25"/>
      <c r="D74" s="25">
        <v>7.8493753199581962</v>
      </c>
      <c r="E74" s="17">
        <f ca="1">'Prices Feb 2011'!H73</f>
        <v>46.904999999999994</v>
      </c>
      <c r="F74" s="17">
        <f ca="1">'Prices Feb 2011'!$I73</f>
        <v>47.769999999999996</v>
      </c>
      <c r="G74" s="17">
        <v>58.81</v>
      </c>
      <c r="I74" s="11">
        <v>40577.916666666664</v>
      </c>
      <c r="J74" s="10">
        <v>44.25</v>
      </c>
      <c r="K74" s="10">
        <v>6.89</v>
      </c>
      <c r="L74" s="24">
        <f t="shared" si="11"/>
        <v>22819.900164565464</v>
      </c>
      <c r="P74" s="11">
        <v>40577.916666666664</v>
      </c>
      <c r="Q74" s="10">
        <v>44.25</v>
      </c>
      <c r="R74" s="10">
        <v>6.89</v>
      </c>
      <c r="S74" s="24">
        <f t="shared" ca="1" si="12"/>
        <v>18985.32333325949</v>
      </c>
      <c r="W74" s="11">
        <v>40577.916666666664</v>
      </c>
      <c r="X74" s="10">
        <v>44.25</v>
      </c>
      <c r="Y74" s="10">
        <v>6.89</v>
      </c>
      <c r="Z74" s="24">
        <f t="shared" ca="1" si="13"/>
        <v>18985.32333325949</v>
      </c>
      <c r="AD74" s="11">
        <v>40575.729166666664</v>
      </c>
      <c r="AE74" s="10">
        <v>18.010000000000002</v>
      </c>
      <c r="AF74" s="10">
        <v>2.74</v>
      </c>
      <c r="AG74" s="10">
        <v>55.21</v>
      </c>
      <c r="AH74" s="28">
        <f t="shared" si="14"/>
        <v>1043.6795000000002</v>
      </c>
      <c r="AI74" s="28">
        <f t="shared" ca="1" si="15"/>
        <v>35.067500000000003</v>
      </c>
      <c r="AJ74" s="17">
        <f t="shared" ca="1" si="16"/>
        <v>140.27000000000001</v>
      </c>
      <c r="AK74" s="28">
        <f t="shared" ca="1" si="17"/>
        <v>68109.882093437016</v>
      </c>
    </row>
    <row r="75" spans="1:37" x14ac:dyDescent="0.25">
      <c r="A75" s="17">
        <f t="shared" ca="1" si="9"/>
        <v>197.89749999999998</v>
      </c>
      <c r="B75" s="17">
        <f t="shared" ca="1" si="10"/>
        <v>207782.42674877291</v>
      </c>
      <c r="C75" s="25"/>
      <c r="D75" s="25">
        <v>7.8493753199581962</v>
      </c>
      <c r="E75" s="17">
        <f ca="1">'Prices Feb 2011'!H74</f>
        <v>31.322500000000002</v>
      </c>
      <c r="F75" s="17">
        <f ca="1">'Prices Feb 2011'!$I74</f>
        <v>59.097499999999997</v>
      </c>
      <c r="G75" s="17">
        <v>58.81</v>
      </c>
      <c r="I75" s="11">
        <v>40577.958333333336</v>
      </c>
      <c r="J75" s="10">
        <v>44.25</v>
      </c>
      <c r="K75" s="10">
        <v>6.89</v>
      </c>
      <c r="L75" s="24">
        <f t="shared" si="11"/>
        <v>22819.900164565464</v>
      </c>
      <c r="P75" s="11">
        <v>40577.958333333336</v>
      </c>
      <c r="Q75" s="10">
        <v>44.25</v>
      </c>
      <c r="R75" s="10">
        <v>6.89</v>
      </c>
      <c r="S75" s="24">
        <f t="shared" ca="1" si="12"/>
        <v>22919.758936214061</v>
      </c>
      <c r="W75" s="11">
        <v>40577.958333333336</v>
      </c>
      <c r="X75" s="10">
        <v>44.25</v>
      </c>
      <c r="Y75" s="10">
        <v>6.89</v>
      </c>
      <c r="Z75" s="24">
        <f t="shared" ca="1" si="13"/>
        <v>22919.758936214061</v>
      </c>
      <c r="AD75" s="11">
        <v>40575.739583333336</v>
      </c>
      <c r="AE75" s="10">
        <v>78.069999999999993</v>
      </c>
      <c r="AF75" s="10">
        <v>7.66</v>
      </c>
      <c r="AG75" s="10">
        <v>85.76</v>
      </c>
      <c r="AH75" s="28">
        <f t="shared" si="14"/>
        <v>7293.2993999999999</v>
      </c>
      <c r="AI75" s="28">
        <f t="shared" ca="1" si="15"/>
        <v>65.147499999999994</v>
      </c>
      <c r="AJ75" s="17">
        <f t="shared" ca="1" si="16"/>
        <v>260.58999999999997</v>
      </c>
      <c r="AK75" s="28">
        <f t="shared" ca="1" si="17"/>
        <v>139123.00871177932</v>
      </c>
    </row>
    <row r="76" spans="1:37" x14ac:dyDescent="0.25">
      <c r="A76" s="17">
        <f t="shared" ca="1" si="9"/>
        <v>278.2</v>
      </c>
      <c r="B76" s="17">
        <f t="shared" ca="1" si="10"/>
        <v>177222.33725235611</v>
      </c>
      <c r="C76" s="25"/>
      <c r="D76" s="25">
        <v>7.8493753199581962</v>
      </c>
      <c r="E76" s="17">
        <f ca="1">'Prices Feb 2011'!H75</f>
        <v>32.589999999999996</v>
      </c>
      <c r="F76" s="17">
        <f ca="1">'Prices Feb 2011'!$I75</f>
        <v>41.4925</v>
      </c>
      <c r="G76" s="17">
        <v>58.86</v>
      </c>
      <c r="I76" s="16">
        <v>40578</v>
      </c>
      <c r="J76" s="10">
        <v>77.239999999999995</v>
      </c>
      <c r="K76" s="10">
        <v>6.62</v>
      </c>
      <c r="L76" s="24">
        <f t="shared" si="11"/>
        <v>39699.590891244632</v>
      </c>
      <c r="P76" s="16">
        <v>40578</v>
      </c>
      <c r="Q76" s="10">
        <v>77.239999999999995</v>
      </c>
      <c r="R76" s="10">
        <v>6.62</v>
      </c>
      <c r="S76" s="24">
        <f t="shared" ca="1" si="12"/>
        <v>29169.923133094184</v>
      </c>
      <c r="W76" s="16">
        <v>40578</v>
      </c>
      <c r="X76" s="10">
        <v>77.239999999999995</v>
      </c>
      <c r="Y76" s="10">
        <v>6.62</v>
      </c>
      <c r="Z76" s="24">
        <f t="shared" ca="1" si="13"/>
        <v>29169.923133094184</v>
      </c>
      <c r="AD76" s="11">
        <v>40575.75</v>
      </c>
      <c r="AE76" s="10">
        <v>73.39</v>
      </c>
      <c r="AF76" s="10">
        <v>5</v>
      </c>
      <c r="AG76" s="10">
        <v>84.24</v>
      </c>
      <c r="AH76" s="28">
        <f t="shared" si="14"/>
        <v>6549.3235999999997</v>
      </c>
      <c r="AI76" s="28">
        <f t="shared" ca="1" si="15"/>
        <v>46.480000000000004</v>
      </c>
      <c r="AJ76" s="17">
        <f t="shared" ca="1" si="16"/>
        <v>185.92000000000002</v>
      </c>
      <c r="AK76" s="28">
        <f t="shared" ca="1" si="17"/>
        <v>79182.900094923127</v>
      </c>
    </row>
    <row r="77" spans="1:37" x14ac:dyDescent="0.25">
      <c r="A77" s="17">
        <f t="shared" ca="1" si="9"/>
        <v>284.53999999999996</v>
      </c>
      <c r="B77" s="17">
        <f t="shared" ca="1" si="10"/>
        <v>199894.67617481429</v>
      </c>
      <c r="C77" s="25"/>
      <c r="D77" s="25">
        <v>7.8237777566647502</v>
      </c>
      <c r="E77" s="17">
        <f ca="1">'Prices Feb 2011'!H76</f>
        <v>55.6175</v>
      </c>
      <c r="F77" s="17">
        <f ca="1">'Prices Feb 2011'!$I76</f>
        <v>53.59</v>
      </c>
      <c r="G77" s="17">
        <v>58.86</v>
      </c>
      <c r="I77" s="11">
        <v>40578.041666666664</v>
      </c>
      <c r="J77" s="10">
        <v>77.239999999999995</v>
      </c>
      <c r="K77" s="10">
        <v>6.62</v>
      </c>
      <c r="L77" s="24">
        <f t="shared" si="11"/>
        <v>39570.126730194941</v>
      </c>
      <c r="P77" s="11">
        <v>40578.041666666664</v>
      </c>
      <c r="Q77" s="10">
        <v>77.239999999999995</v>
      </c>
      <c r="R77" s="10">
        <v>6.62</v>
      </c>
      <c r="S77" s="24">
        <f t="shared" ca="1" si="12"/>
        <v>36385.420440211325</v>
      </c>
      <c r="W77" s="11">
        <v>40578.041666666664</v>
      </c>
      <c r="X77" s="10">
        <v>77.239999999999995</v>
      </c>
      <c r="Y77" s="10">
        <v>6.62</v>
      </c>
      <c r="Z77" s="24">
        <f t="shared" ca="1" si="13"/>
        <v>36385.420440211325</v>
      </c>
      <c r="AD77" s="11">
        <v>40575.760416666664</v>
      </c>
      <c r="AE77" s="10">
        <v>33.33</v>
      </c>
      <c r="AF77" s="10">
        <v>7.15</v>
      </c>
      <c r="AG77" s="10">
        <v>98.48</v>
      </c>
      <c r="AH77" s="28">
        <f t="shared" si="14"/>
        <v>3520.6478999999999</v>
      </c>
      <c r="AI77" s="28">
        <f t="shared" ca="1" si="15"/>
        <v>52.82</v>
      </c>
      <c r="AJ77" s="17">
        <f t="shared" ca="1" si="16"/>
        <v>211.28</v>
      </c>
      <c r="AK77" s="28">
        <f t="shared" ca="1" si="17"/>
        <v>87553.708564196699</v>
      </c>
    </row>
    <row r="78" spans="1:37" x14ac:dyDescent="0.25">
      <c r="A78" s="17">
        <f t="shared" ca="1" si="9"/>
        <v>283.62249999999995</v>
      </c>
      <c r="B78" s="17">
        <f t="shared" ca="1" si="10"/>
        <v>166431.72307698306</v>
      </c>
      <c r="C78" s="25"/>
      <c r="D78" s="25">
        <v>7.8237777566647502</v>
      </c>
      <c r="E78" s="17">
        <f ca="1">'Prices Feb 2011'!H77</f>
        <v>53.400000000000006</v>
      </c>
      <c r="F78" s="17">
        <f ca="1">'Prices Feb 2011'!$I77</f>
        <v>40.974999999999994</v>
      </c>
      <c r="G78" s="17">
        <v>58.86</v>
      </c>
      <c r="I78" s="11">
        <v>40578.083333333336</v>
      </c>
      <c r="J78" s="10">
        <v>77.239999999999995</v>
      </c>
      <c r="K78" s="10">
        <v>6.62</v>
      </c>
      <c r="L78" s="24">
        <f t="shared" si="11"/>
        <v>39570.126730194941</v>
      </c>
      <c r="P78" s="11">
        <v>40578.083333333336</v>
      </c>
      <c r="Q78" s="10">
        <v>77.239999999999995</v>
      </c>
      <c r="R78" s="10">
        <v>6.62</v>
      </c>
      <c r="S78" s="24">
        <f t="shared" ca="1" si="12"/>
        <v>28762.067527850148</v>
      </c>
      <c r="W78" s="11">
        <v>40578.083333333336</v>
      </c>
      <c r="X78" s="10">
        <v>77.239999999999995</v>
      </c>
      <c r="Y78" s="10">
        <v>6.62</v>
      </c>
      <c r="Z78" s="24">
        <f t="shared" ca="1" si="13"/>
        <v>28762.067527850148</v>
      </c>
      <c r="AD78" s="11">
        <v>40575.770833333336</v>
      </c>
      <c r="AE78" s="10">
        <v>92.34</v>
      </c>
      <c r="AF78" s="10">
        <v>7.85</v>
      </c>
      <c r="AG78" s="10">
        <v>29.46</v>
      </c>
      <c r="AH78" s="28">
        <f t="shared" si="14"/>
        <v>3445.2054000000003</v>
      </c>
      <c r="AI78" s="28">
        <f t="shared" ca="1" si="15"/>
        <v>51.902499999999996</v>
      </c>
      <c r="AJ78" s="17">
        <f t="shared" ca="1" si="16"/>
        <v>207.60999999999999</v>
      </c>
      <c r="AK78" s="28">
        <f t="shared" ca="1" si="17"/>
        <v>69337.46129108785</v>
      </c>
    </row>
    <row r="79" spans="1:37" x14ac:dyDescent="0.25">
      <c r="A79" s="17">
        <f t="shared" ca="1" si="9"/>
        <v>295.995</v>
      </c>
      <c r="B79" s="17">
        <f t="shared" ca="1" si="10"/>
        <v>157134.9423402489</v>
      </c>
      <c r="C79" s="25"/>
      <c r="D79" s="25">
        <v>7.8237777566647502</v>
      </c>
      <c r="E79" s="17">
        <f ca="1">'Prices Feb 2011'!H78</f>
        <v>59.89</v>
      </c>
      <c r="F79" s="17">
        <f ca="1">'Prices Feb 2011'!$I78</f>
        <v>31.922499999999999</v>
      </c>
      <c r="G79" s="17">
        <v>58.86</v>
      </c>
      <c r="I79" s="11">
        <v>40578.125</v>
      </c>
      <c r="J79" s="10">
        <v>77.239999999999995</v>
      </c>
      <c r="K79" s="10">
        <v>6.62</v>
      </c>
      <c r="L79" s="24">
        <f t="shared" si="11"/>
        <v>39570.126730194941</v>
      </c>
      <c r="P79" s="11">
        <v>40578.125</v>
      </c>
      <c r="Q79" s="10">
        <v>77.239999999999995</v>
      </c>
      <c r="R79" s="10">
        <v>6.62</v>
      </c>
      <c r="S79" s="24">
        <f t="shared" ca="1" si="12"/>
        <v>23291.563981346033</v>
      </c>
      <c r="W79" s="11">
        <v>40578.125</v>
      </c>
      <c r="X79" s="10">
        <v>77.239999999999995</v>
      </c>
      <c r="Y79" s="10">
        <v>6.62</v>
      </c>
      <c r="Z79" s="24">
        <f t="shared" ca="1" si="13"/>
        <v>23291.563981346033</v>
      </c>
      <c r="AD79" s="11">
        <v>40575.78125</v>
      </c>
      <c r="AE79" s="10">
        <v>12.22</v>
      </c>
      <c r="AF79" s="10">
        <v>5.34</v>
      </c>
      <c r="AG79" s="10">
        <v>36.9</v>
      </c>
      <c r="AH79" s="28">
        <f t="shared" si="14"/>
        <v>516.17279999999994</v>
      </c>
      <c r="AI79" s="28">
        <f t="shared" ca="1" si="15"/>
        <v>64.275000000000006</v>
      </c>
      <c r="AJ79" s="17">
        <f t="shared" ca="1" si="16"/>
        <v>257.10000000000002</v>
      </c>
      <c r="AK79" s="28">
        <f t="shared" ca="1" si="17"/>
        <v>70981.687647361905</v>
      </c>
    </row>
    <row r="80" spans="1:37" x14ac:dyDescent="0.25">
      <c r="A80" s="17">
        <f t="shared" ca="1" si="9"/>
        <v>270.38499999999999</v>
      </c>
      <c r="B80" s="17">
        <f t="shared" ca="1" si="10"/>
        <v>133979.74602282379</v>
      </c>
      <c r="C80" s="25"/>
      <c r="D80" s="25">
        <v>7.8237777566647502</v>
      </c>
      <c r="E80" s="17">
        <f ca="1">'Prices Feb 2011'!H79</f>
        <v>34.397500000000001</v>
      </c>
      <c r="F80" s="17">
        <f ca="1">'Prices Feb 2011'!$I79</f>
        <v>29.862499999999997</v>
      </c>
      <c r="G80" s="17">
        <v>58.86</v>
      </c>
      <c r="I80" s="11">
        <v>40578.166666666664</v>
      </c>
      <c r="J80" s="10">
        <v>77.239999999999995</v>
      </c>
      <c r="K80" s="10">
        <v>6.62</v>
      </c>
      <c r="L80" s="24">
        <f t="shared" si="11"/>
        <v>39570.126730194941</v>
      </c>
      <c r="P80" s="11">
        <v>40578.166666666664</v>
      </c>
      <c r="Q80" s="10">
        <v>77.239999999999995</v>
      </c>
      <c r="R80" s="10">
        <v>6.62</v>
      </c>
      <c r="S80" s="24">
        <f t="shared" ca="1" si="12"/>
        <v>22046.688277860976</v>
      </c>
      <c r="W80" s="11">
        <v>40578.166666666664</v>
      </c>
      <c r="X80" s="10">
        <v>77.239999999999995</v>
      </c>
      <c r="Y80" s="10">
        <v>6.62</v>
      </c>
      <c r="Z80" s="24">
        <f t="shared" ca="1" si="13"/>
        <v>22046.688277860976</v>
      </c>
      <c r="AD80" s="11">
        <v>40575.791666666664</v>
      </c>
      <c r="AE80" s="10">
        <v>26.47</v>
      </c>
      <c r="AF80" s="10">
        <v>9.98</v>
      </c>
      <c r="AG80" s="10">
        <v>81.11</v>
      </c>
      <c r="AH80" s="28">
        <f t="shared" si="14"/>
        <v>2411.1523000000002</v>
      </c>
      <c r="AI80" s="28">
        <f t="shared" ca="1" si="15"/>
        <v>38.665000000000006</v>
      </c>
      <c r="AJ80" s="17">
        <f t="shared" ca="1" si="16"/>
        <v>154.66000000000003</v>
      </c>
      <c r="AK80" s="28">
        <f t="shared" ca="1" si="17"/>
        <v>50316.24273690689</v>
      </c>
    </row>
    <row r="81" spans="1:37" x14ac:dyDescent="0.25">
      <c r="A81" s="17">
        <f t="shared" ca="1" si="9"/>
        <v>289.08</v>
      </c>
      <c r="B81" s="17">
        <f t="shared" ca="1" si="10"/>
        <v>190946.1317860292</v>
      </c>
      <c r="C81" s="25"/>
      <c r="D81" s="25">
        <v>7.8237777566647502</v>
      </c>
      <c r="E81" s="17">
        <f ca="1">'Prices Feb 2011'!H80</f>
        <v>26.057500000000005</v>
      </c>
      <c r="F81" s="17">
        <f ca="1">'Prices Feb 2011'!$I80</f>
        <v>37.9925</v>
      </c>
      <c r="G81" s="17">
        <v>58.86</v>
      </c>
      <c r="I81" s="11">
        <v>40578.208333333336</v>
      </c>
      <c r="J81" s="10">
        <v>77.239999999999995</v>
      </c>
      <c r="K81" s="10">
        <v>6.62</v>
      </c>
      <c r="L81" s="24">
        <f t="shared" si="11"/>
        <v>39570.126730194941</v>
      </c>
      <c r="P81" s="11">
        <v>40578.208333333336</v>
      </c>
      <c r="Q81" s="10">
        <v>77.239999999999995</v>
      </c>
      <c r="R81" s="10">
        <v>6.62</v>
      </c>
      <c r="S81" s="24">
        <f t="shared" ca="1" si="12"/>
        <v>26959.71714646948</v>
      </c>
      <c r="W81" s="11">
        <v>40578.208333333336</v>
      </c>
      <c r="X81" s="10">
        <v>77.239999999999995</v>
      </c>
      <c r="Y81" s="10">
        <v>6.62</v>
      </c>
      <c r="Z81" s="24">
        <f t="shared" ca="1" si="13"/>
        <v>26959.71714646948</v>
      </c>
      <c r="AD81" s="11">
        <v>40575.802083333336</v>
      </c>
      <c r="AE81" s="10">
        <v>78.27</v>
      </c>
      <c r="AF81" s="10">
        <v>9.43</v>
      </c>
      <c r="AG81" s="10">
        <v>18.350000000000001</v>
      </c>
      <c r="AH81" s="28">
        <f t="shared" si="14"/>
        <v>2174.3406</v>
      </c>
      <c r="AI81" s="28">
        <f t="shared" ca="1" si="15"/>
        <v>57.36</v>
      </c>
      <c r="AJ81" s="17">
        <f t="shared" ca="1" si="16"/>
        <v>229.44</v>
      </c>
      <c r="AK81" s="28">
        <f t="shared" ca="1" si="17"/>
        <v>97456.57076289531</v>
      </c>
    </row>
    <row r="82" spans="1:37" x14ac:dyDescent="0.25">
      <c r="A82" s="17">
        <f t="shared" ca="1" si="9"/>
        <v>282.41999999999996</v>
      </c>
      <c r="B82" s="17">
        <f t="shared" ca="1" si="10"/>
        <v>177887.56525911315</v>
      </c>
      <c r="C82" s="25"/>
      <c r="D82" s="25">
        <v>7.8237777566647502</v>
      </c>
      <c r="E82" s="17">
        <f ca="1">'Prices Feb 2011'!H81</f>
        <v>40.659999999999997</v>
      </c>
      <c r="F82" s="17">
        <f ca="1">'Prices Feb 2011'!$I81</f>
        <v>38.747500000000002</v>
      </c>
      <c r="G82" s="17">
        <v>58.86</v>
      </c>
      <c r="I82" s="11">
        <v>40578.25</v>
      </c>
      <c r="J82" s="10">
        <v>77.239999999999995</v>
      </c>
      <c r="K82" s="10">
        <v>6.62</v>
      </c>
      <c r="L82" s="24">
        <f t="shared" si="11"/>
        <v>39570.126730194941</v>
      </c>
      <c r="P82" s="11">
        <v>40578.25</v>
      </c>
      <c r="Q82" s="10">
        <v>77.239999999999995</v>
      </c>
      <c r="R82" s="10">
        <v>6.62</v>
      </c>
      <c r="S82" s="24">
        <f t="shared" ca="1" si="12"/>
        <v>27415.970134882693</v>
      </c>
      <c r="W82" s="11">
        <v>40578.25</v>
      </c>
      <c r="X82" s="10">
        <v>77.239999999999995</v>
      </c>
      <c r="Y82" s="10">
        <v>6.62</v>
      </c>
      <c r="Z82" s="24">
        <f t="shared" ca="1" si="13"/>
        <v>27415.970134882693</v>
      </c>
      <c r="AD82" s="11">
        <v>40575.8125</v>
      </c>
      <c r="AE82" s="10">
        <v>22.9</v>
      </c>
      <c r="AF82" s="10">
        <v>9.69</v>
      </c>
      <c r="AG82" s="10">
        <v>58.42</v>
      </c>
      <c r="AH82" s="28">
        <f t="shared" si="14"/>
        <v>1559.7189999999998</v>
      </c>
      <c r="AI82" s="28">
        <f t="shared" ca="1" si="15"/>
        <v>50.7</v>
      </c>
      <c r="AJ82" s="17">
        <f t="shared" ca="1" si="16"/>
        <v>202.8</v>
      </c>
      <c r="AK82" s="28">
        <f t="shared" ca="1" si="17"/>
        <v>83485.49825915281</v>
      </c>
    </row>
    <row r="83" spans="1:37" x14ac:dyDescent="0.25">
      <c r="A83" s="17">
        <f t="shared" ca="1" si="9"/>
        <v>284.04499999999996</v>
      </c>
      <c r="B83" s="17">
        <f t="shared" ca="1" si="10"/>
        <v>182362.2317719046</v>
      </c>
      <c r="C83" s="25"/>
      <c r="D83" s="25">
        <v>7.8237777566647502</v>
      </c>
      <c r="E83" s="17">
        <f ca="1">'Prices Feb 2011'!H82</f>
        <v>72.680000000000007</v>
      </c>
      <c r="F83" s="17">
        <f ca="1">'Prices Feb 2011'!$I82</f>
        <v>46.445</v>
      </c>
      <c r="G83" s="17">
        <v>58.86</v>
      </c>
      <c r="I83" s="11">
        <v>40578.291666666664</v>
      </c>
      <c r="J83" s="10">
        <v>77.239999999999995</v>
      </c>
      <c r="K83" s="10">
        <v>6.62</v>
      </c>
      <c r="L83" s="24">
        <f t="shared" si="11"/>
        <v>39570.126730194941</v>
      </c>
      <c r="P83" s="11">
        <v>40578.291666666664</v>
      </c>
      <c r="Q83" s="10">
        <v>77.239999999999995</v>
      </c>
      <c r="R83" s="10">
        <v>6.62</v>
      </c>
      <c r="S83" s="24">
        <f t="shared" ca="1" si="12"/>
        <v>32067.635536618727</v>
      </c>
      <c r="W83" s="11">
        <v>40578.291666666664</v>
      </c>
      <c r="X83" s="10">
        <v>77.239999999999995</v>
      </c>
      <c r="Y83" s="10">
        <v>6.62</v>
      </c>
      <c r="Z83" s="24">
        <f t="shared" ca="1" si="13"/>
        <v>32067.635536618727</v>
      </c>
      <c r="AD83" s="11">
        <v>40575.822916666664</v>
      </c>
      <c r="AE83" s="10">
        <v>79.97</v>
      </c>
      <c r="AF83" s="10">
        <v>7.49</v>
      </c>
      <c r="AG83" s="10">
        <v>24.68</v>
      </c>
      <c r="AH83" s="28">
        <f t="shared" si="14"/>
        <v>2572.6349</v>
      </c>
      <c r="AI83" s="28">
        <f t="shared" ca="1" si="15"/>
        <v>52.325000000000003</v>
      </c>
      <c r="AJ83" s="17">
        <f t="shared" ca="1" si="16"/>
        <v>209.3</v>
      </c>
      <c r="AK83" s="28">
        <f t="shared" ca="1" si="17"/>
        <v>78656.833968472201</v>
      </c>
    </row>
    <row r="84" spans="1:37" x14ac:dyDescent="0.25">
      <c r="A84" s="17">
        <f t="shared" ca="1" si="9"/>
        <v>295.0625</v>
      </c>
      <c r="B84" s="17">
        <f t="shared" ca="1" si="10"/>
        <v>225615.88147862596</v>
      </c>
      <c r="C84" s="25"/>
      <c r="D84" s="25">
        <v>7.8237777566647502</v>
      </c>
      <c r="E84" s="17">
        <f ca="1">'Prices Feb 2011'!H83</f>
        <v>65.292500000000004</v>
      </c>
      <c r="F84" s="17">
        <f ca="1">'Prices Feb 2011'!$I83</f>
        <v>50.655000000000001</v>
      </c>
      <c r="G84" s="17">
        <v>58.86</v>
      </c>
      <c r="I84" s="11">
        <v>40578.333333333336</v>
      </c>
      <c r="J84" s="10">
        <v>77.239999999999995</v>
      </c>
      <c r="K84" s="10">
        <v>6.62</v>
      </c>
      <c r="L84" s="24">
        <f t="shared" si="11"/>
        <v>39570.126730194941</v>
      </c>
      <c r="P84" s="11">
        <v>40578.333333333336</v>
      </c>
      <c r="Q84" s="10">
        <v>77.239999999999995</v>
      </c>
      <c r="R84" s="10">
        <v>6.62</v>
      </c>
      <c r="S84" s="24">
        <f t="shared" ca="1" si="12"/>
        <v>34611.77471704207</v>
      </c>
      <c r="W84" s="11">
        <v>40578.333333333336</v>
      </c>
      <c r="X84" s="10">
        <v>77.239999999999995</v>
      </c>
      <c r="Y84" s="10">
        <v>6.62</v>
      </c>
      <c r="Z84" s="24">
        <f t="shared" ca="1" si="13"/>
        <v>34611.77471704207</v>
      </c>
      <c r="AD84" s="11">
        <v>40575.833333333336</v>
      </c>
      <c r="AE84" s="10">
        <v>93.73</v>
      </c>
      <c r="AF84" s="10">
        <v>8.56</v>
      </c>
      <c r="AG84" s="10">
        <v>91.08</v>
      </c>
      <c r="AH84" s="28">
        <f t="shared" si="14"/>
        <v>9339.2572</v>
      </c>
      <c r="AI84" s="28">
        <f t="shared" ca="1" si="15"/>
        <v>63.342500000000008</v>
      </c>
      <c r="AJ84" s="17">
        <f t="shared" ca="1" si="16"/>
        <v>253.37000000000003</v>
      </c>
      <c r="AK84" s="28">
        <f t="shared" ca="1" si="17"/>
        <v>116822.20531434688</v>
      </c>
    </row>
    <row r="85" spans="1:37" x14ac:dyDescent="0.25">
      <c r="A85" s="17">
        <f t="shared" ca="1" si="9"/>
        <v>266.78749999999997</v>
      </c>
      <c r="B85" s="17">
        <f t="shared" ca="1" si="10"/>
        <v>162037.01870237588</v>
      </c>
      <c r="C85" s="25"/>
      <c r="D85" s="25">
        <v>7.8237777566647502</v>
      </c>
      <c r="E85" s="17">
        <f ca="1">'Prices Feb 2011'!H84</f>
        <v>52.53</v>
      </c>
      <c r="F85" s="17">
        <f ca="1">'Prices Feb 2011'!$I84</f>
        <v>56.95</v>
      </c>
      <c r="G85" s="17">
        <v>58.86</v>
      </c>
      <c r="I85" s="11">
        <v>40578.375</v>
      </c>
      <c r="J85" s="10">
        <v>77.239999999999995</v>
      </c>
      <c r="K85" s="10">
        <v>6.62</v>
      </c>
      <c r="L85" s="24">
        <f t="shared" si="11"/>
        <v>39570.126730194941</v>
      </c>
      <c r="P85" s="11">
        <v>40578.375</v>
      </c>
      <c r="Q85" s="10">
        <v>77.239999999999995</v>
      </c>
      <c r="R85" s="10">
        <v>6.62</v>
      </c>
      <c r="S85" s="24">
        <f t="shared" ca="1" si="12"/>
        <v>38415.897315798597</v>
      </c>
      <c r="W85" s="11">
        <v>40578.375</v>
      </c>
      <c r="X85" s="10">
        <v>77.239999999999995</v>
      </c>
      <c r="Y85" s="10">
        <v>6.62</v>
      </c>
      <c r="Z85" s="24">
        <f t="shared" ca="1" si="13"/>
        <v>38415.897315798597</v>
      </c>
      <c r="AD85" s="11">
        <v>40575.84375</v>
      </c>
      <c r="AE85" s="10">
        <v>56.77</v>
      </c>
      <c r="AF85" s="10">
        <v>4.1100000000000003</v>
      </c>
      <c r="AG85" s="10">
        <v>79.34</v>
      </c>
      <c r="AH85" s="28">
        <f t="shared" si="14"/>
        <v>4737.4565000000002</v>
      </c>
      <c r="AI85" s="28">
        <f t="shared" ca="1" si="15"/>
        <v>35.067500000000003</v>
      </c>
      <c r="AJ85" s="17">
        <f t="shared" ca="1" si="16"/>
        <v>140.27000000000001</v>
      </c>
      <c r="AK85" s="28">
        <f t="shared" ca="1" si="17"/>
        <v>45635.097340583736</v>
      </c>
    </row>
    <row r="86" spans="1:37" x14ac:dyDescent="0.25">
      <c r="A86" s="17">
        <f t="shared" ca="1" si="9"/>
        <v>296.86749999999995</v>
      </c>
      <c r="B86" s="17">
        <f t="shared" ca="1" si="10"/>
        <v>180330.66113218694</v>
      </c>
      <c r="C86" s="25"/>
      <c r="D86" s="25">
        <v>7.8237777566647502</v>
      </c>
      <c r="E86" s="17">
        <f ca="1">'Prices Feb 2011'!H85</f>
        <v>47.922499999999999</v>
      </c>
      <c r="F86" s="17">
        <f ca="1">'Prices Feb 2011'!$I85</f>
        <v>37.1325</v>
      </c>
      <c r="G86" s="17">
        <v>58.86</v>
      </c>
      <c r="I86" s="11">
        <v>40578.416666666664</v>
      </c>
      <c r="J86" s="10">
        <v>77.239999999999995</v>
      </c>
      <c r="K86" s="10">
        <v>6.62</v>
      </c>
      <c r="L86" s="24">
        <f t="shared" si="11"/>
        <v>39570.126730194941</v>
      </c>
      <c r="P86" s="11">
        <v>40578.416666666664</v>
      </c>
      <c r="Q86" s="10">
        <v>77.239999999999995</v>
      </c>
      <c r="R86" s="10">
        <v>6.62</v>
      </c>
      <c r="S86" s="24">
        <f t="shared" ca="1" si="12"/>
        <v>26440.011755694166</v>
      </c>
      <c r="W86" s="11">
        <v>40578.416666666664</v>
      </c>
      <c r="X86" s="10">
        <v>77.239999999999995</v>
      </c>
      <c r="Y86" s="10">
        <v>6.62</v>
      </c>
      <c r="Z86" s="24">
        <f t="shared" ca="1" si="13"/>
        <v>26440.011755694166</v>
      </c>
      <c r="AD86" s="11">
        <v>40575.854166666664</v>
      </c>
      <c r="AE86" s="10">
        <v>16.649999999999999</v>
      </c>
      <c r="AF86" s="10">
        <v>9.9700000000000006</v>
      </c>
      <c r="AG86" s="10">
        <v>94.4</v>
      </c>
      <c r="AH86" s="28">
        <f t="shared" si="14"/>
        <v>1737.7604999999999</v>
      </c>
      <c r="AI86" s="28">
        <f t="shared" ca="1" si="15"/>
        <v>65.147499999999994</v>
      </c>
      <c r="AJ86" s="17">
        <f t="shared" ca="1" si="16"/>
        <v>260.58999999999997</v>
      </c>
      <c r="AK86" s="28">
        <f t="shared" ca="1" si="17"/>
        <v>87880.510890603677</v>
      </c>
    </row>
    <row r="87" spans="1:37" x14ac:dyDescent="0.25">
      <c r="A87" s="17">
        <f t="shared" ca="1" si="9"/>
        <v>278.2</v>
      </c>
      <c r="B87" s="17">
        <f t="shared" ca="1" si="10"/>
        <v>181074.8659138009</v>
      </c>
      <c r="C87" s="25"/>
      <c r="D87" s="25">
        <v>7.8237777566647502</v>
      </c>
      <c r="E87" s="17">
        <f ca="1">'Prices Feb 2011'!H86</f>
        <v>31.240000000000002</v>
      </c>
      <c r="F87" s="17">
        <f ca="1">'Prices Feb 2011'!$I86</f>
        <v>62.155000000000001</v>
      </c>
      <c r="G87" s="17">
        <v>58.86</v>
      </c>
      <c r="I87" s="11">
        <v>40578.458333333336</v>
      </c>
      <c r="J87" s="10">
        <v>77.239999999999995</v>
      </c>
      <c r="K87" s="10">
        <v>6.62</v>
      </c>
      <c r="L87" s="24">
        <f t="shared" si="11"/>
        <v>39570.126730194941</v>
      </c>
      <c r="P87" s="11">
        <v>40578.458333333336</v>
      </c>
      <c r="Q87" s="10">
        <v>77.239999999999995</v>
      </c>
      <c r="R87" s="10">
        <v>6.62</v>
      </c>
      <c r="S87" s="24">
        <f t="shared" ca="1" si="12"/>
        <v>41561.323547177111</v>
      </c>
      <c r="W87" s="11">
        <v>40578.458333333336</v>
      </c>
      <c r="X87" s="10">
        <v>77.239999999999995</v>
      </c>
      <c r="Y87" s="10">
        <v>6.62</v>
      </c>
      <c r="Z87" s="24">
        <f t="shared" ca="1" si="13"/>
        <v>41561.323547177111</v>
      </c>
      <c r="AD87" s="11">
        <v>40575.864583333336</v>
      </c>
      <c r="AE87" s="10">
        <v>89.95</v>
      </c>
      <c r="AF87" s="10">
        <v>5.72</v>
      </c>
      <c r="AG87" s="10">
        <v>59.19</v>
      </c>
      <c r="AH87" s="28">
        <f t="shared" si="14"/>
        <v>5838.6544999999996</v>
      </c>
      <c r="AI87" s="28">
        <f t="shared" ca="1" si="15"/>
        <v>46.480000000000004</v>
      </c>
      <c r="AJ87" s="17">
        <f t="shared" ca="1" si="16"/>
        <v>185.92000000000002</v>
      </c>
      <c r="AK87" s="28">
        <f t="shared" ca="1" si="17"/>
        <v>58382.092089251717</v>
      </c>
    </row>
    <row r="88" spans="1:37" x14ac:dyDescent="0.25">
      <c r="A88" s="17">
        <f t="shared" ca="1" si="9"/>
        <v>284.53999999999996</v>
      </c>
      <c r="B88" s="17">
        <f t="shared" ca="1" si="10"/>
        <v>193824.50744648394</v>
      </c>
      <c r="C88" s="25"/>
      <c r="D88" s="25">
        <v>7.8237777566647502</v>
      </c>
      <c r="E88" s="17">
        <f ca="1">'Prices Feb 2011'!H87</f>
        <v>68.907499999999999</v>
      </c>
      <c r="F88" s="17">
        <f ca="1">'Prices Feb 2011'!$I87</f>
        <v>43.61</v>
      </c>
      <c r="G88" s="17">
        <v>58.86</v>
      </c>
      <c r="I88" s="11">
        <v>40578.5</v>
      </c>
      <c r="J88" s="10">
        <v>77.239999999999995</v>
      </c>
      <c r="K88" s="10">
        <v>6.62</v>
      </c>
      <c r="L88" s="24">
        <f t="shared" si="11"/>
        <v>39570.126730194941</v>
      </c>
      <c r="P88" s="11">
        <v>40578.5</v>
      </c>
      <c r="Q88" s="10">
        <v>77.239999999999995</v>
      </c>
      <c r="R88" s="10">
        <v>6.62</v>
      </c>
      <c r="S88" s="24">
        <f t="shared" ca="1" si="12"/>
        <v>30354.420672841959</v>
      </c>
      <c r="W88" s="11">
        <v>40578.5</v>
      </c>
      <c r="X88" s="10">
        <v>77.239999999999995</v>
      </c>
      <c r="Y88" s="10">
        <v>6.62</v>
      </c>
      <c r="Z88" s="24">
        <f t="shared" ca="1" si="13"/>
        <v>30354.420672841959</v>
      </c>
      <c r="AD88" s="11">
        <v>40575.875</v>
      </c>
      <c r="AE88" s="10">
        <v>12.93</v>
      </c>
      <c r="AF88" s="10">
        <v>4.54</v>
      </c>
      <c r="AG88" s="10">
        <v>13.64</v>
      </c>
      <c r="AH88" s="28">
        <f t="shared" si="14"/>
        <v>235.06739999999999</v>
      </c>
      <c r="AI88" s="28">
        <f t="shared" ca="1" si="15"/>
        <v>52.82</v>
      </c>
      <c r="AJ88" s="17">
        <f t="shared" ca="1" si="16"/>
        <v>211.28</v>
      </c>
      <c r="AK88" s="28">
        <f t="shared" ca="1" si="17"/>
        <v>93545.539370605067</v>
      </c>
    </row>
    <row r="89" spans="1:37" x14ac:dyDescent="0.25">
      <c r="A89" s="17">
        <f t="shared" ca="1" si="9"/>
        <v>283.62249999999995</v>
      </c>
      <c r="B89" s="17">
        <f t="shared" ca="1" si="10"/>
        <v>127966.68304833934</v>
      </c>
      <c r="C89" s="25"/>
      <c r="D89" s="25">
        <v>7.8237777566647502</v>
      </c>
      <c r="E89" s="17">
        <f ca="1">'Prices Feb 2011'!H88</f>
        <v>68.852499999999992</v>
      </c>
      <c r="F89" s="17">
        <f ca="1">'Prices Feb 2011'!$I88</f>
        <v>19.399999999999999</v>
      </c>
      <c r="G89" s="17">
        <v>58.86</v>
      </c>
      <c r="I89" s="11">
        <v>40578.541666666664</v>
      </c>
      <c r="J89" s="10">
        <v>77.239999999999995</v>
      </c>
      <c r="K89" s="10">
        <v>6.62</v>
      </c>
      <c r="L89" s="24">
        <f t="shared" si="11"/>
        <v>39570.126730194941</v>
      </c>
      <c r="P89" s="11">
        <v>40578.541666666664</v>
      </c>
      <c r="Q89" s="10">
        <v>77.239999999999995</v>
      </c>
      <c r="R89" s="10">
        <v>6.62</v>
      </c>
      <c r="S89" s="24">
        <f t="shared" ca="1" si="12"/>
        <v>15724.109613922912</v>
      </c>
      <c r="W89" s="11">
        <v>40578.541666666664</v>
      </c>
      <c r="X89" s="10">
        <v>77.239999999999995</v>
      </c>
      <c r="Y89" s="10">
        <v>6.62</v>
      </c>
      <c r="Z89" s="24">
        <f t="shared" ca="1" si="13"/>
        <v>15724.109613922912</v>
      </c>
      <c r="AD89" s="11">
        <v>40575.885416666664</v>
      </c>
      <c r="AE89" s="10">
        <v>20.74</v>
      </c>
      <c r="AF89" s="10">
        <v>7.67</v>
      </c>
      <c r="AG89" s="10">
        <v>82.86</v>
      </c>
      <c r="AH89" s="28">
        <f t="shared" si="14"/>
        <v>1877.5921999999998</v>
      </c>
      <c r="AI89" s="28">
        <f t="shared" ca="1" si="15"/>
        <v>51.902499999999996</v>
      </c>
      <c r="AJ89" s="17">
        <f t="shared" ca="1" si="16"/>
        <v>207.60999999999999</v>
      </c>
      <c r="AK89" s="28">
        <f t="shared" ca="1" si="17"/>
        <v>56948.337090298577</v>
      </c>
    </row>
    <row r="90" spans="1:37" x14ac:dyDescent="0.25">
      <c r="A90" s="17">
        <f t="shared" ca="1" si="9"/>
        <v>295.995</v>
      </c>
      <c r="B90" s="17">
        <f t="shared" ca="1" si="10"/>
        <v>137419.91586887356</v>
      </c>
      <c r="C90" s="25"/>
      <c r="D90" s="25">
        <v>7.8237777566647502</v>
      </c>
      <c r="E90" s="17">
        <f ca="1">'Prices Feb 2011'!H89</f>
        <v>41.402499999999996</v>
      </c>
      <c r="F90" s="17">
        <f ca="1">'Prices Feb 2011'!$I89</f>
        <v>30.8125</v>
      </c>
      <c r="G90" s="17">
        <v>58.86</v>
      </c>
      <c r="I90" s="11">
        <v>40578.583333333336</v>
      </c>
      <c r="J90" s="10">
        <v>77.239999999999995</v>
      </c>
      <c r="K90" s="10">
        <v>6.62</v>
      </c>
      <c r="L90" s="24">
        <f t="shared" si="11"/>
        <v>39570.126730194941</v>
      </c>
      <c r="P90" s="11">
        <v>40578.583333333336</v>
      </c>
      <c r="Q90" s="10">
        <v>77.239999999999995</v>
      </c>
      <c r="R90" s="10">
        <v>6.62</v>
      </c>
      <c r="S90" s="24">
        <f t="shared" ca="1" si="12"/>
        <v>22620.781442089523</v>
      </c>
      <c r="W90" s="11">
        <v>40578.583333333336</v>
      </c>
      <c r="X90" s="10">
        <v>77.239999999999995</v>
      </c>
      <c r="Y90" s="10">
        <v>6.62</v>
      </c>
      <c r="Z90" s="24">
        <f t="shared" ca="1" si="13"/>
        <v>22620.781442089523</v>
      </c>
      <c r="AD90" s="11">
        <v>40575.895833333336</v>
      </c>
      <c r="AE90" s="10">
        <v>38.479999999999997</v>
      </c>
      <c r="AF90" s="10">
        <v>8.06</v>
      </c>
      <c r="AG90" s="10">
        <v>68.569999999999993</v>
      </c>
      <c r="AH90" s="28">
        <f t="shared" si="14"/>
        <v>2948.7223999999997</v>
      </c>
      <c r="AI90" s="28">
        <f t="shared" ca="1" si="15"/>
        <v>64.275000000000006</v>
      </c>
      <c r="AJ90" s="17">
        <f t="shared" ca="1" si="16"/>
        <v>257.10000000000002</v>
      </c>
      <c r="AK90" s="28">
        <f t="shared" ca="1" si="17"/>
        <v>52608.226254499583</v>
      </c>
    </row>
    <row r="91" spans="1:37" x14ac:dyDescent="0.25">
      <c r="A91" s="17">
        <f t="shared" ca="1" si="9"/>
        <v>270.38499999999999</v>
      </c>
      <c r="B91" s="17">
        <f t="shared" ca="1" si="10"/>
        <v>180377.82364688191</v>
      </c>
      <c r="C91" s="25"/>
      <c r="D91" s="25">
        <v>7.8237777566647502</v>
      </c>
      <c r="E91" s="17">
        <f ca="1">'Prices Feb 2011'!H90</f>
        <v>48.23</v>
      </c>
      <c r="F91" s="17">
        <f ca="1">'Prices Feb 2011'!$I90</f>
        <v>56.247499999999995</v>
      </c>
      <c r="G91" s="17">
        <v>58.86</v>
      </c>
      <c r="I91" s="11">
        <v>40578.625</v>
      </c>
      <c r="J91" s="10">
        <v>77.239999999999995</v>
      </c>
      <c r="K91" s="10">
        <v>6.62</v>
      </c>
      <c r="L91" s="24">
        <f t="shared" si="11"/>
        <v>39570.126730194941</v>
      </c>
      <c r="P91" s="11">
        <v>40578.625</v>
      </c>
      <c r="Q91" s="10">
        <v>77.239999999999995</v>
      </c>
      <c r="R91" s="10">
        <v>6.62</v>
      </c>
      <c r="S91" s="24">
        <f t="shared" ca="1" si="12"/>
        <v>37991.370528566433</v>
      </c>
      <c r="W91" s="11">
        <v>40578.625</v>
      </c>
      <c r="X91" s="10">
        <v>77.239999999999995</v>
      </c>
      <c r="Y91" s="10">
        <v>6.62</v>
      </c>
      <c r="Z91" s="24">
        <f t="shared" ca="1" si="13"/>
        <v>37991.370528566433</v>
      </c>
      <c r="AD91" s="11">
        <v>40575.90625</v>
      </c>
      <c r="AE91" s="10">
        <v>82.51</v>
      </c>
      <c r="AF91" s="10">
        <v>9.74</v>
      </c>
      <c r="AG91" s="10">
        <v>98.48</v>
      </c>
      <c r="AH91" s="28">
        <f t="shared" si="14"/>
        <v>8929.2322000000004</v>
      </c>
      <c r="AI91" s="28">
        <f t="shared" ca="1" si="15"/>
        <v>38.665000000000006</v>
      </c>
      <c r="AJ91" s="17">
        <f t="shared" ca="1" si="16"/>
        <v>154.66000000000003</v>
      </c>
      <c r="AK91" s="28">
        <f t="shared" ca="1" si="17"/>
        <v>64824.955859554088</v>
      </c>
    </row>
    <row r="92" spans="1:37" x14ac:dyDescent="0.25">
      <c r="A92" s="17">
        <f t="shared" ca="1" si="9"/>
        <v>289.08</v>
      </c>
      <c r="B92" s="17">
        <f t="shared" ca="1" si="10"/>
        <v>157366.84693673422</v>
      </c>
      <c r="C92" s="25"/>
      <c r="D92" s="25">
        <v>7.8237777566647502</v>
      </c>
      <c r="E92" s="17">
        <f ca="1">'Prices Feb 2011'!H91</f>
        <v>30.802500000000002</v>
      </c>
      <c r="F92" s="17">
        <f ca="1">'Prices Feb 2011'!$I91</f>
        <v>40.857500000000002</v>
      </c>
      <c r="G92" s="17">
        <v>58.86</v>
      </c>
      <c r="I92" s="11">
        <v>40578.666666666664</v>
      </c>
      <c r="J92" s="10">
        <v>77.239999999999995</v>
      </c>
      <c r="K92" s="10">
        <v>6.62</v>
      </c>
      <c r="L92" s="24">
        <f t="shared" si="11"/>
        <v>39570.126730194941</v>
      </c>
      <c r="P92" s="11">
        <v>40578.666666666664</v>
      </c>
      <c r="Q92" s="10">
        <v>77.239999999999995</v>
      </c>
      <c r="R92" s="10">
        <v>6.62</v>
      </c>
      <c r="S92" s="24">
        <f t="shared" ca="1" si="12"/>
        <v>28691.06126806399</v>
      </c>
      <c r="W92" s="11">
        <v>40578.666666666664</v>
      </c>
      <c r="X92" s="10">
        <v>77.239999999999995</v>
      </c>
      <c r="Y92" s="10">
        <v>6.62</v>
      </c>
      <c r="Z92" s="24">
        <f t="shared" ca="1" si="13"/>
        <v>28691.06126806399</v>
      </c>
      <c r="AD92" s="11">
        <v>40575.916666666664</v>
      </c>
      <c r="AE92" s="10">
        <v>98.89</v>
      </c>
      <c r="AF92" s="10">
        <v>4.21</v>
      </c>
      <c r="AG92" s="10">
        <v>21.27</v>
      </c>
      <c r="AH92" s="28">
        <f t="shared" si="14"/>
        <v>2519.7172</v>
      </c>
      <c r="AI92" s="28">
        <f t="shared" ca="1" si="15"/>
        <v>57.36</v>
      </c>
      <c r="AJ92" s="17">
        <f t="shared" ca="1" si="16"/>
        <v>229.44</v>
      </c>
      <c r="AK92" s="28">
        <f t="shared" ca="1" si="17"/>
        <v>60414.597670411313</v>
      </c>
    </row>
    <row r="93" spans="1:37" x14ac:dyDescent="0.25">
      <c r="A93" s="17">
        <f t="shared" ca="1" si="9"/>
        <v>282.41999999999996</v>
      </c>
      <c r="B93" s="17">
        <f t="shared" ca="1" si="10"/>
        <v>132104.82071421674</v>
      </c>
      <c r="C93" s="25"/>
      <c r="D93" s="25">
        <v>7.8237777566647502</v>
      </c>
      <c r="E93" s="17">
        <f ca="1">'Prices Feb 2011'!H92</f>
        <v>62.722499999999997</v>
      </c>
      <c r="F93" s="17">
        <f ca="1">'Prices Feb 2011'!$I92</f>
        <v>25.877499999999998</v>
      </c>
      <c r="G93" s="17">
        <v>58.86</v>
      </c>
      <c r="I93" s="11">
        <v>40578.708333333336</v>
      </c>
      <c r="J93" s="10">
        <v>77.239999999999995</v>
      </c>
      <c r="K93" s="10">
        <v>6.62</v>
      </c>
      <c r="L93" s="24">
        <f t="shared" si="11"/>
        <v>39570.126730194941</v>
      </c>
      <c r="P93" s="11">
        <v>40578.708333333336</v>
      </c>
      <c r="Q93" s="10">
        <v>77.239999999999995</v>
      </c>
      <c r="R93" s="10">
        <v>6.62</v>
      </c>
      <c r="S93" s="24">
        <f t="shared" ca="1" si="12"/>
        <v>19638.518531070706</v>
      </c>
      <c r="W93" s="11">
        <v>40578.708333333336</v>
      </c>
      <c r="X93" s="10">
        <v>77.239999999999995</v>
      </c>
      <c r="Y93" s="10">
        <v>6.62</v>
      </c>
      <c r="Z93" s="24">
        <f t="shared" ca="1" si="13"/>
        <v>19638.518531070706</v>
      </c>
      <c r="AD93" s="11">
        <v>40575.927083333336</v>
      </c>
      <c r="AE93" s="10">
        <v>40.71</v>
      </c>
      <c r="AF93" s="10">
        <v>3.11</v>
      </c>
      <c r="AG93" s="10">
        <v>54.88</v>
      </c>
      <c r="AH93" s="28">
        <f t="shared" si="14"/>
        <v>2360.7728999999999</v>
      </c>
      <c r="AI93" s="28">
        <f t="shared" ca="1" si="15"/>
        <v>50.7</v>
      </c>
      <c r="AJ93" s="17">
        <f t="shared" ca="1" si="16"/>
        <v>202.8</v>
      </c>
      <c r="AK93" s="28">
        <f t="shared" ca="1" si="17"/>
        <v>53257.656921880378</v>
      </c>
    </row>
    <row r="94" spans="1:37" x14ac:dyDescent="0.25">
      <c r="A94" s="17">
        <f t="shared" ca="1" si="9"/>
        <v>284.04499999999996</v>
      </c>
      <c r="B94" s="17">
        <f t="shared" ca="1" si="10"/>
        <v>259936.81664609734</v>
      </c>
      <c r="C94" s="25"/>
      <c r="D94" s="25">
        <v>7.8237777566647502</v>
      </c>
      <c r="E94" s="17">
        <f ca="1">'Prices Feb 2011'!H93</f>
        <v>75.91</v>
      </c>
      <c r="F94" s="17">
        <f ca="1">'Prices Feb 2011'!$I93</f>
        <v>56.160000000000004</v>
      </c>
      <c r="G94" s="17">
        <v>58.86</v>
      </c>
      <c r="I94" s="11">
        <v>40578.75</v>
      </c>
      <c r="J94" s="10">
        <v>77.239999999999995</v>
      </c>
      <c r="K94" s="10">
        <v>6.62</v>
      </c>
      <c r="L94" s="24">
        <f t="shared" si="11"/>
        <v>39570.126730194941</v>
      </c>
      <c r="P94" s="11">
        <v>40578.75</v>
      </c>
      <c r="Q94" s="10">
        <v>77.239999999999995</v>
      </c>
      <c r="R94" s="10">
        <v>6.62</v>
      </c>
      <c r="S94" s="24">
        <f t="shared" ca="1" si="12"/>
        <v>37938.493526598024</v>
      </c>
      <c r="W94" s="11">
        <v>40578.75</v>
      </c>
      <c r="X94" s="10">
        <v>77.239999999999995</v>
      </c>
      <c r="Y94" s="10">
        <v>6.62</v>
      </c>
      <c r="Z94" s="24">
        <f t="shared" ca="1" si="13"/>
        <v>37938.493526598024</v>
      </c>
      <c r="AD94" s="11">
        <v>40575.9375</v>
      </c>
      <c r="AE94" s="10">
        <v>1.1200000000000001</v>
      </c>
      <c r="AF94" s="10">
        <v>2.92</v>
      </c>
      <c r="AG94" s="10">
        <v>80.5</v>
      </c>
      <c r="AH94" s="28">
        <f t="shared" si="14"/>
        <v>93.430400000000006</v>
      </c>
      <c r="AI94" s="28">
        <f t="shared" ca="1" si="15"/>
        <v>52.325000000000003</v>
      </c>
      <c r="AJ94" s="17">
        <f t="shared" ca="1" si="16"/>
        <v>209.3</v>
      </c>
      <c r="AK94" s="28">
        <f t="shared" ca="1" si="17"/>
        <v>144489.70286270636</v>
      </c>
    </row>
    <row r="95" spans="1:37" x14ac:dyDescent="0.25">
      <c r="A95" s="17">
        <f t="shared" ca="1" si="9"/>
        <v>295.0625</v>
      </c>
      <c r="B95" s="17">
        <f t="shared" ca="1" si="10"/>
        <v>221099.61046285785</v>
      </c>
      <c r="C95" s="25"/>
      <c r="D95" s="25">
        <v>7.8237777566647502</v>
      </c>
      <c r="E95" s="17">
        <f ca="1">'Prices Feb 2011'!H94</f>
        <v>48.222499999999997</v>
      </c>
      <c r="F95" s="17">
        <f ca="1">'Prices Feb 2011'!$I94</f>
        <v>53.544999999999995</v>
      </c>
      <c r="G95" s="17">
        <v>58.86</v>
      </c>
      <c r="I95" s="11">
        <v>40578.791666666664</v>
      </c>
      <c r="J95" s="10">
        <v>77.239999999999995</v>
      </c>
      <c r="K95" s="10">
        <v>6.62</v>
      </c>
      <c r="L95" s="24">
        <f t="shared" si="11"/>
        <v>39570.126730194941</v>
      </c>
      <c r="P95" s="11">
        <v>40578.791666666664</v>
      </c>
      <c r="Q95" s="10">
        <v>77.239999999999995</v>
      </c>
      <c r="R95" s="10">
        <v>6.62</v>
      </c>
      <c r="S95" s="24">
        <f t="shared" ca="1" si="12"/>
        <v>36358.226553484696</v>
      </c>
      <c r="W95" s="11">
        <v>40578.791666666664</v>
      </c>
      <c r="X95" s="10">
        <v>77.239999999999995</v>
      </c>
      <c r="Y95" s="10">
        <v>6.62</v>
      </c>
      <c r="Z95" s="24">
        <f t="shared" ca="1" si="13"/>
        <v>36358.226553484696</v>
      </c>
      <c r="AD95" s="11">
        <v>40575.947916666664</v>
      </c>
      <c r="AE95" s="10">
        <v>88.72</v>
      </c>
      <c r="AF95" s="10">
        <v>0.44</v>
      </c>
      <c r="AG95" s="10">
        <v>48.83</v>
      </c>
      <c r="AH95" s="28">
        <f t="shared" si="14"/>
        <v>4371.2343999999994</v>
      </c>
      <c r="AI95" s="28">
        <f t="shared" ca="1" si="15"/>
        <v>63.342500000000008</v>
      </c>
      <c r="AJ95" s="17">
        <f t="shared" ca="1" si="16"/>
        <v>253.37000000000003</v>
      </c>
      <c r="AK95" s="28">
        <f t="shared" ca="1" si="17"/>
        <v>108813.03062569351</v>
      </c>
    </row>
    <row r="96" spans="1:37" x14ac:dyDescent="0.25">
      <c r="A96" s="17">
        <f t="shared" ca="1" si="9"/>
        <v>266.78749999999997</v>
      </c>
      <c r="B96" s="17">
        <f t="shared" ca="1" si="10"/>
        <v>154494.81010101794</v>
      </c>
      <c r="C96" s="25"/>
      <c r="D96" s="25">
        <v>7.8237777566647502</v>
      </c>
      <c r="E96" s="17">
        <f ca="1">'Prices Feb 2011'!H95</f>
        <v>30.430000000000003</v>
      </c>
      <c r="F96" s="17">
        <f ca="1">'Prices Feb 2011'!$I95</f>
        <v>48.5625</v>
      </c>
      <c r="G96" s="17">
        <v>58.86</v>
      </c>
      <c r="I96" s="11">
        <v>40578.833333333336</v>
      </c>
      <c r="J96" s="10">
        <v>77.239999999999995</v>
      </c>
      <c r="K96" s="10">
        <v>6.62</v>
      </c>
      <c r="L96" s="24">
        <f t="shared" si="11"/>
        <v>39570.126730194941</v>
      </c>
      <c r="P96" s="11">
        <v>40578.833333333336</v>
      </c>
      <c r="Q96" s="10">
        <v>77.239999999999995</v>
      </c>
      <c r="R96" s="10">
        <v>6.62</v>
      </c>
      <c r="S96" s="24">
        <f t="shared" ca="1" si="12"/>
        <v>33347.258984254462</v>
      </c>
      <c r="W96" s="11">
        <v>40578.833333333336</v>
      </c>
      <c r="X96" s="10">
        <v>77.239999999999995</v>
      </c>
      <c r="Y96" s="10">
        <v>6.62</v>
      </c>
      <c r="Z96" s="24">
        <f t="shared" ca="1" si="13"/>
        <v>33347.258984254462</v>
      </c>
      <c r="AD96" s="11">
        <v>40575.958333333336</v>
      </c>
      <c r="AE96" s="10">
        <v>18.010000000000002</v>
      </c>
      <c r="AF96" s="10">
        <v>2.74</v>
      </c>
      <c r="AG96" s="10">
        <v>18.690000000000001</v>
      </c>
      <c r="AH96" s="28">
        <f t="shared" si="14"/>
        <v>385.95430000000005</v>
      </c>
      <c r="AI96" s="28">
        <f t="shared" ca="1" si="15"/>
        <v>35.067500000000003</v>
      </c>
      <c r="AJ96" s="17">
        <f t="shared" ca="1" si="16"/>
        <v>140.27000000000001</v>
      </c>
      <c r="AK96" s="28">
        <f t="shared" ca="1" si="17"/>
        <v>48230.165402314087</v>
      </c>
    </row>
    <row r="97" spans="1:45" x14ac:dyDescent="0.25">
      <c r="A97" s="17">
        <f t="shared" ca="1" si="9"/>
        <v>296.86749999999995</v>
      </c>
      <c r="B97" s="17">
        <f t="shared" ca="1" si="10"/>
        <v>182991.71962978365</v>
      </c>
      <c r="C97" s="25"/>
      <c r="D97" s="25">
        <v>7.8237777566647502</v>
      </c>
      <c r="E97" s="17">
        <f ca="1">'Prices Feb 2011'!H96</f>
        <v>38.2575</v>
      </c>
      <c r="F97" s="17">
        <f ca="1">'Prices Feb 2011'!$I96</f>
        <v>41.704999999999998</v>
      </c>
      <c r="G97" s="17">
        <v>58.86</v>
      </c>
      <c r="I97" s="11">
        <v>40578.875</v>
      </c>
      <c r="J97" s="10">
        <v>77.239999999999995</v>
      </c>
      <c r="K97" s="10">
        <v>6.62</v>
      </c>
      <c r="L97" s="24">
        <f t="shared" si="11"/>
        <v>39570.126730194941</v>
      </c>
      <c r="P97" s="11">
        <v>40578.875</v>
      </c>
      <c r="Q97" s="10">
        <v>77.239999999999995</v>
      </c>
      <c r="R97" s="10">
        <v>6.62</v>
      </c>
      <c r="S97" s="24">
        <f t="shared" ca="1" si="12"/>
        <v>29203.212801415248</v>
      </c>
      <c r="W97" s="11">
        <v>40578.875</v>
      </c>
      <c r="X97" s="10">
        <v>77.239999999999995</v>
      </c>
      <c r="Y97" s="10">
        <v>6.62</v>
      </c>
      <c r="Z97" s="24">
        <f t="shared" ca="1" si="13"/>
        <v>29203.212801415248</v>
      </c>
      <c r="AD97" s="11">
        <v>40575.96875</v>
      </c>
      <c r="AE97" s="10">
        <v>78.069999999999993</v>
      </c>
      <c r="AF97" s="10">
        <v>7.66</v>
      </c>
      <c r="AG97" s="10">
        <v>63.9</v>
      </c>
      <c r="AH97" s="28">
        <f t="shared" si="14"/>
        <v>5586.6891999999998</v>
      </c>
      <c r="AI97" s="28">
        <f t="shared" ca="1" si="15"/>
        <v>65.147499999999994</v>
      </c>
      <c r="AJ97" s="17">
        <f t="shared" ca="1" si="16"/>
        <v>260.58999999999997</v>
      </c>
      <c r="AK97" s="28">
        <f t="shared" ca="1" si="17"/>
        <v>85015.167296758213</v>
      </c>
    </row>
    <row r="98" spans="1:45" x14ac:dyDescent="0.25">
      <c r="A98" s="17">
        <f t="shared" ca="1" si="9"/>
        <v>278.2</v>
      </c>
      <c r="B98" s="17">
        <f t="shared" ca="1" si="10"/>
        <v>125647.15748590986</v>
      </c>
      <c r="C98" s="25"/>
      <c r="D98" s="25">
        <v>7.8237777566647502</v>
      </c>
      <c r="E98" s="17">
        <f ca="1">'Prices Feb 2011'!H97</f>
        <v>43.707500000000003</v>
      </c>
      <c r="F98" s="17">
        <f ca="1">'Prices Feb 2011'!$I97</f>
        <v>32.305</v>
      </c>
      <c r="G98" s="17">
        <v>58.86</v>
      </c>
      <c r="I98" s="11">
        <v>40578.916666666664</v>
      </c>
      <c r="J98" s="10">
        <v>77.239999999999995</v>
      </c>
      <c r="K98" s="10">
        <v>6.62</v>
      </c>
      <c r="L98" s="24">
        <f t="shared" si="11"/>
        <v>39570.126730194941</v>
      </c>
      <c r="P98" s="11">
        <v>40578.916666666664</v>
      </c>
      <c r="Q98" s="10">
        <v>77.239999999999995</v>
      </c>
      <c r="R98" s="10">
        <v>6.62</v>
      </c>
      <c r="S98" s="24">
        <f t="shared" ca="1" si="12"/>
        <v>23522.712018522263</v>
      </c>
      <c r="W98" s="11">
        <v>40578.916666666664</v>
      </c>
      <c r="X98" s="10">
        <v>77.239999999999995</v>
      </c>
      <c r="Y98" s="10">
        <v>6.62</v>
      </c>
      <c r="Z98" s="24">
        <f t="shared" ca="1" si="13"/>
        <v>23522.712018522263</v>
      </c>
      <c r="AD98" s="11">
        <v>40575.979166666664</v>
      </c>
      <c r="AE98" s="10">
        <v>73.39</v>
      </c>
      <c r="AF98" s="10">
        <v>5</v>
      </c>
      <c r="AG98" s="10">
        <v>44.93</v>
      </c>
      <c r="AH98" s="28">
        <f t="shared" si="14"/>
        <v>3664.3627000000001</v>
      </c>
      <c r="AI98" s="28">
        <f t="shared" ca="1" si="15"/>
        <v>46.480000000000004</v>
      </c>
      <c r="AJ98" s="17">
        <f t="shared" ca="1" si="16"/>
        <v>185.92000000000002</v>
      </c>
      <c r="AK98" s="28">
        <f t="shared" ca="1" si="17"/>
        <v>39031.606718670402</v>
      </c>
    </row>
    <row r="99" spans="1:45" x14ac:dyDescent="0.25">
      <c r="A99" s="17">
        <f t="shared" ca="1" si="9"/>
        <v>284.53999999999996</v>
      </c>
      <c r="B99" s="17">
        <f t="shared" ca="1" si="10"/>
        <v>263324.11418444535</v>
      </c>
      <c r="C99" s="25"/>
      <c r="D99" s="25">
        <v>7.8237777566647502</v>
      </c>
      <c r="E99" s="17">
        <f ca="1">'Prices Feb 2011'!H98</f>
        <v>59.472499999999997</v>
      </c>
      <c r="F99" s="17">
        <f ca="1">'Prices Feb 2011'!$I98</f>
        <v>75.717500000000001</v>
      </c>
      <c r="G99" s="17">
        <v>58.86</v>
      </c>
      <c r="I99" s="11">
        <v>40578.958333333336</v>
      </c>
      <c r="J99" s="10">
        <v>77.239999999999995</v>
      </c>
      <c r="K99" s="10">
        <v>6.62</v>
      </c>
      <c r="L99" s="24">
        <f t="shared" si="11"/>
        <v>39570.126730194941</v>
      </c>
      <c r="P99" s="11">
        <v>40578.958333333336</v>
      </c>
      <c r="Q99" s="10">
        <v>77.239999999999995</v>
      </c>
      <c r="R99" s="10">
        <v>6.62</v>
      </c>
      <c r="S99" s="24">
        <f t="shared" ca="1" si="12"/>
        <v>49757.258852282008</v>
      </c>
      <c r="W99" s="11">
        <v>40578.958333333336</v>
      </c>
      <c r="X99" s="10">
        <v>77.239999999999995</v>
      </c>
      <c r="Y99" s="10">
        <v>6.62</v>
      </c>
      <c r="Z99" s="24">
        <f t="shared" ca="1" si="13"/>
        <v>49757.258852282008</v>
      </c>
      <c r="AD99" s="11">
        <v>40575.989583333336</v>
      </c>
      <c r="AE99" s="10">
        <v>33.33</v>
      </c>
      <c r="AF99" s="10">
        <v>7.15</v>
      </c>
      <c r="AG99" s="10">
        <v>43.25</v>
      </c>
      <c r="AH99" s="28">
        <f t="shared" si="14"/>
        <v>1679.8319999999999</v>
      </c>
      <c r="AI99" s="28">
        <f t="shared" ca="1" si="15"/>
        <v>52.82</v>
      </c>
      <c r="AJ99" s="17">
        <f t="shared" ca="1" si="16"/>
        <v>211.28</v>
      </c>
      <c r="AK99" s="28">
        <f t="shared" ca="1" si="17"/>
        <v>124239.4697496864</v>
      </c>
    </row>
    <row r="100" spans="1:45" x14ac:dyDescent="0.25">
      <c r="A100" s="17">
        <f t="shared" ca="1" si="9"/>
        <v>216.01249999999999</v>
      </c>
      <c r="B100" s="17">
        <f t="shared" ca="1" si="10"/>
        <v>199674.88278629625</v>
      </c>
      <c r="C100" s="25"/>
      <c r="D100" s="25">
        <v>7.8237777566647502</v>
      </c>
      <c r="E100" s="17">
        <f ca="1">'Prices Feb 2011'!H99</f>
        <v>63.202500000000001</v>
      </c>
      <c r="F100" s="17">
        <f ca="1">'Prices Feb 2011'!$I99</f>
        <v>64.149999999999991</v>
      </c>
      <c r="G100" s="17">
        <v>59.81</v>
      </c>
      <c r="I100" s="16">
        <v>40579</v>
      </c>
      <c r="J100" s="10">
        <v>28.68</v>
      </c>
      <c r="K100" s="10">
        <v>7.35</v>
      </c>
      <c r="L100" s="24">
        <f t="shared" si="11"/>
        <v>15069.760137466501</v>
      </c>
      <c r="P100" s="16">
        <v>40579</v>
      </c>
      <c r="Q100" s="10">
        <v>28.68</v>
      </c>
      <c r="R100" s="10">
        <v>7.35</v>
      </c>
      <c r="S100" s="24">
        <f t="shared" ca="1" si="12"/>
        <v>16043.595143371866</v>
      </c>
      <c r="W100" s="16">
        <v>40579</v>
      </c>
      <c r="X100" s="10">
        <v>28.68</v>
      </c>
      <c r="Y100" s="10">
        <v>7.35</v>
      </c>
      <c r="Z100" s="24">
        <f t="shared" ca="1" si="13"/>
        <v>16043.595143371866</v>
      </c>
      <c r="AD100" s="16">
        <v>40576</v>
      </c>
      <c r="AE100" s="10">
        <v>92.34</v>
      </c>
      <c r="AF100" s="10">
        <v>7.85</v>
      </c>
      <c r="AG100" s="10">
        <v>27.56</v>
      </c>
      <c r="AH100" s="28">
        <f t="shared" si="14"/>
        <v>3269.7593999999999</v>
      </c>
      <c r="AI100" s="28">
        <f t="shared" ca="1" si="15"/>
        <v>51.902499999999996</v>
      </c>
      <c r="AJ100" s="17">
        <f t="shared" ca="1" si="16"/>
        <v>207.60999999999999</v>
      </c>
      <c r="AK100" s="28">
        <f t="shared" ca="1" si="17"/>
        <v>108656.21708336113</v>
      </c>
      <c r="AO100" s="16">
        <v>40579</v>
      </c>
      <c r="AP100" s="10">
        <v>78.069999999999993</v>
      </c>
      <c r="AQ100" s="10">
        <v>7.66</v>
      </c>
      <c r="AR100" s="17">
        <f ca="1">AP100*($F100+AQ100)*D100</f>
        <v>43861.715278724885</v>
      </c>
      <c r="AS100">
        <f ca="1">SUM(AR100:AR675)/SUM(AP100:AP675)</f>
        <v>433.03110997389848</v>
      </c>
    </row>
    <row r="101" spans="1:45" x14ac:dyDescent="0.25">
      <c r="A101" s="17">
        <f t="shared" ca="1" si="9"/>
        <v>223.70499999999998</v>
      </c>
      <c r="B101" s="17">
        <f t="shared" ca="1" si="10"/>
        <v>199323.70019923843</v>
      </c>
      <c r="C101" s="25"/>
      <c r="D101" s="25">
        <v>7.8237777566647502</v>
      </c>
      <c r="E101" s="17">
        <f ca="1">'Prices Feb 2011'!H100</f>
        <v>68.907499999999999</v>
      </c>
      <c r="F101" s="17">
        <f ca="1">'Prices Feb 2011'!$I100</f>
        <v>55.607500000000002</v>
      </c>
      <c r="G101" s="17">
        <v>59.81</v>
      </c>
      <c r="I101" s="11">
        <v>40579.041666666664</v>
      </c>
      <c r="J101" s="10">
        <v>28.68</v>
      </c>
      <c r="K101" s="10">
        <v>7.35</v>
      </c>
      <c r="L101" s="24">
        <f t="shared" si="11"/>
        <v>15069.760137466501</v>
      </c>
      <c r="P101" s="11">
        <v>40579.041666666664</v>
      </c>
      <c r="Q101" s="10">
        <v>28.68</v>
      </c>
      <c r="R101" s="10">
        <v>7.35</v>
      </c>
      <c r="S101" s="24">
        <f t="shared" ca="1" si="12"/>
        <v>14126.778199144539</v>
      </c>
      <c r="W101" s="11">
        <v>40579.041666666664</v>
      </c>
      <c r="X101" s="10">
        <v>28.68</v>
      </c>
      <c r="Y101" s="10">
        <v>7.35</v>
      </c>
      <c r="Z101" s="24">
        <f t="shared" ca="1" si="13"/>
        <v>14126.778199144539</v>
      </c>
      <c r="AD101" s="11">
        <v>40576.010416666664</v>
      </c>
      <c r="AE101" s="10">
        <v>12.22</v>
      </c>
      <c r="AF101" s="10">
        <v>5.34</v>
      </c>
      <c r="AG101" s="10">
        <v>74.2</v>
      </c>
      <c r="AH101" s="28">
        <f t="shared" si="14"/>
        <v>971.97880000000009</v>
      </c>
      <c r="AI101" s="28">
        <f t="shared" ca="1" si="15"/>
        <v>64.275000000000006</v>
      </c>
      <c r="AJ101" s="17">
        <f t="shared" ca="1" si="16"/>
        <v>257.10000000000002</v>
      </c>
      <c r="AK101" s="28">
        <f t="shared" ca="1" si="17"/>
        <v>121200.34205717662</v>
      </c>
      <c r="AO101" s="11">
        <v>40579.041666666664</v>
      </c>
      <c r="AP101" s="10">
        <v>73.39</v>
      </c>
      <c r="AQ101" s="10">
        <v>5</v>
      </c>
      <c r="AR101" s="24">
        <f t="shared" ref="AR101:AR164" ca="1" si="18">AP101*($F101+AQ101)*D101</f>
        <v>34800.041606306251</v>
      </c>
    </row>
    <row r="102" spans="1:45" x14ac:dyDescent="0.25">
      <c r="A102" s="17">
        <f t="shared" ca="1" si="9"/>
        <v>158.035</v>
      </c>
      <c r="B102" s="17">
        <f t="shared" ca="1" si="10"/>
        <v>159630.48353835344</v>
      </c>
      <c r="C102" s="25"/>
      <c r="D102" s="25">
        <v>7.8237777566647502</v>
      </c>
      <c r="E102" s="17">
        <f ca="1">'Prices Feb 2011'!H101</f>
        <v>70.495000000000005</v>
      </c>
      <c r="F102" s="17">
        <f ca="1">'Prices Feb 2011'!$I101</f>
        <v>68.032499999999999</v>
      </c>
      <c r="G102" s="17">
        <v>59.81</v>
      </c>
      <c r="I102" s="11">
        <v>40579.083333333336</v>
      </c>
      <c r="J102" s="10">
        <v>28.68</v>
      </c>
      <c r="K102" s="10">
        <v>7.35</v>
      </c>
      <c r="L102" s="24">
        <f t="shared" si="11"/>
        <v>15069.760137466501</v>
      </c>
      <c r="P102" s="11">
        <v>40579.083333333336</v>
      </c>
      <c r="Q102" s="10">
        <v>28.68</v>
      </c>
      <c r="R102" s="10">
        <v>7.35</v>
      </c>
      <c r="S102" s="24">
        <f t="shared" ca="1" si="12"/>
        <v>16914.773578954264</v>
      </c>
      <c r="W102" s="11">
        <v>40579.083333333336</v>
      </c>
      <c r="X102" s="10">
        <v>28.68</v>
      </c>
      <c r="Y102" s="10">
        <v>7.35</v>
      </c>
      <c r="Z102" s="24">
        <f t="shared" ca="1" si="13"/>
        <v>16914.773578954264</v>
      </c>
      <c r="AD102" s="11">
        <v>40576.020833333336</v>
      </c>
      <c r="AE102" s="10">
        <v>26.47</v>
      </c>
      <c r="AF102" s="10">
        <v>9.98</v>
      </c>
      <c r="AG102" s="10">
        <v>37.82</v>
      </c>
      <c r="AH102" s="28">
        <f t="shared" si="14"/>
        <v>1265.2659999999998</v>
      </c>
      <c r="AI102" s="28">
        <f t="shared" ca="1" si="15"/>
        <v>38.665000000000006</v>
      </c>
      <c r="AJ102" s="17">
        <f t="shared" ca="1" si="16"/>
        <v>154.66000000000003</v>
      </c>
      <c r="AK102" s="28">
        <f t="shared" ca="1" si="17"/>
        <v>91126.097907200776</v>
      </c>
      <c r="AO102" s="11">
        <v>40579.083333333336</v>
      </c>
      <c r="AP102" s="10">
        <v>33.33</v>
      </c>
      <c r="AQ102" s="10">
        <v>7.15</v>
      </c>
      <c r="AR102" s="24">
        <f t="shared" ca="1" si="18"/>
        <v>19605.07833577762</v>
      </c>
    </row>
    <row r="103" spans="1:45" x14ac:dyDescent="0.25">
      <c r="A103" s="17">
        <f t="shared" ca="1" si="9"/>
        <v>235.73999999999998</v>
      </c>
      <c r="B103" s="17">
        <f t="shared" ca="1" si="10"/>
        <v>158542.63946500572</v>
      </c>
      <c r="C103" s="25"/>
      <c r="D103" s="25">
        <v>7.8237777566647502</v>
      </c>
      <c r="E103" s="17">
        <f ca="1">'Prices Feb 2011'!H102</f>
        <v>50.655000000000001</v>
      </c>
      <c r="F103" s="17">
        <f ca="1">'Prices Feb 2011'!$I102</f>
        <v>51.965000000000003</v>
      </c>
      <c r="G103" s="17">
        <v>59.81</v>
      </c>
      <c r="I103" s="11">
        <v>40579.125</v>
      </c>
      <c r="J103" s="10">
        <v>28.68</v>
      </c>
      <c r="K103" s="10">
        <v>7.35</v>
      </c>
      <c r="L103" s="24">
        <f t="shared" si="11"/>
        <v>15069.760137466501</v>
      </c>
      <c r="P103" s="11">
        <v>40579.125</v>
      </c>
      <c r="Q103" s="10">
        <v>28.68</v>
      </c>
      <c r="R103" s="10">
        <v>7.35</v>
      </c>
      <c r="S103" s="24">
        <f t="shared" ca="1" si="12"/>
        <v>13309.45239061682</v>
      </c>
      <c r="W103" s="11">
        <v>40579.125</v>
      </c>
      <c r="X103" s="10">
        <v>28.68</v>
      </c>
      <c r="Y103" s="10">
        <v>7.35</v>
      </c>
      <c r="Z103" s="24">
        <f t="shared" ca="1" si="13"/>
        <v>13309.45239061682</v>
      </c>
      <c r="AD103" s="11">
        <v>40576.03125</v>
      </c>
      <c r="AE103" s="10">
        <v>78.27</v>
      </c>
      <c r="AF103" s="10">
        <v>9.43</v>
      </c>
      <c r="AG103" s="10">
        <v>32.020000000000003</v>
      </c>
      <c r="AH103" s="28">
        <f t="shared" si="14"/>
        <v>3244.2915000000003</v>
      </c>
      <c r="AI103" s="28">
        <f t="shared" ca="1" si="15"/>
        <v>57.36</v>
      </c>
      <c r="AJ103" s="17">
        <f t="shared" ca="1" si="16"/>
        <v>229.44</v>
      </c>
      <c r="AK103" s="28">
        <f t="shared" ca="1" si="17"/>
        <v>73640.769076319542</v>
      </c>
      <c r="AO103" s="11">
        <v>40579.125</v>
      </c>
      <c r="AP103" s="10">
        <v>92.34</v>
      </c>
      <c r="AQ103" s="10">
        <v>7.85</v>
      </c>
      <c r="AR103" s="24">
        <f t="shared" ca="1" si="18"/>
        <v>43213.205469986053</v>
      </c>
    </row>
    <row r="104" spans="1:45" x14ac:dyDescent="0.25">
      <c r="A104" s="17">
        <f t="shared" ca="1" si="9"/>
        <v>148.96</v>
      </c>
      <c r="B104" s="17">
        <f t="shared" ca="1" si="10"/>
        <v>147876.73947806619</v>
      </c>
      <c r="C104" s="25"/>
      <c r="D104" s="25">
        <v>7.8237777566647502</v>
      </c>
      <c r="E104" s="17">
        <f ca="1">'Prices Feb 2011'!H103</f>
        <v>58.562499999999993</v>
      </c>
      <c r="F104" s="17">
        <f ca="1">'Prices Feb 2011'!$I103</f>
        <v>52.552500000000002</v>
      </c>
      <c r="G104" s="17">
        <v>59.81</v>
      </c>
      <c r="I104" s="11">
        <v>40579.166666666664</v>
      </c>
      <c r="J104" s="10">
        <v>28.68</v>
      </c>
      <c r="K104" s="10">
        <v>7.35</v>
      </c>
      <c r="L104" s="24">
        <f t="shared" si="11"/>
        <v>15069.760137466501</v>
      </c>
      <c r="P104" s="11">
        <v>40579.166666666664</v>
      </c>
      <c r="Q104" s="10">
        <v>28.68</v>
      </c>
      <c r="R104" s="10">
        <v>7.35</v>
      </c>
      <c r="S104" s="24">
        <f t="shared" ca="1" si="12"/>
        <v>13441.279133927741</v>
      </c>
      <c r="W104" s="11">
        <v>40579.166666666664</v>
      </c>
      <c r="X104" s="10">
        <v>28.68</v>
      </c>
      <c r="Y104" s="10">
        <v>7.35</v>
      </c>
      <c r="Z104" s="24">
        <f t="shared" ca="1" si="13"/>
        <v>13441.279133927741</v>
      </c>
      <c r="AD104" s="11">
        <v>40576.041666666664</v>
      </c>
      <c r="AE104" s="10">
        <v>22.9</v>
      </c>
      <c r="AF104" s="10">
        <v>9.69</v>
      </c>
      <c r="AG104" s="10">
        <v>56.42</v>
      </c>
      <c r="AH104" s="28">
        <f t="shared" si="14"/>
        <v>1513.9189999999999</v>
      </c>
      <c r="AI104" s="28">
        <f t="shared" ca="1" si="15"/>
        <v>50.7</v>
      </c>
      <c r="AJ104" s="17">
        <f t="shared" ca="1" si="16"/>
        <v>202.8</v>
      </c>
      <c r="AK104" s="28">
        <f t="shared" ca="1" si="17"/>
        <v>100389.51805558054</v>
      </c>
      <c r="AO104" s="11">
        <v>40579.166666666664</v>
      </c>
      <c r="AP104" s="10">
        <v>12.22</v>
      </c>
      <c r="AQ104" s="10">
        <v>5.34</v>
      </c>
      <c r="AR104" s="24">
        <f t="shared" ca="1" si="18"/>
        <v>5534.9030171636659</v>
      </c>
    </row>
    <row r="105" spans="1:45" x14ac:dyDescent="0.25">
      <c r="A105" s="17">
        <f t="shared" ca="1" si="9"/>
        <v>164.83500000000001</v>
      </c>
      <c r="B105" s="17">
        <f t="shared" ca="1" si="10"/>
        <v>123479.07991902725</v>
      </c>
      <c r="C105" s="25"/>
      <c r="D105" s="25">
        <v>7.8237777566647502</v>
      </c>
      <c r="E105" s="17">
        <f ca="1">'Prices Feb 2011'!H104</f>
        <v>42.865000000000002</v>
      </c>
      <c r="F105" s="17">
        <f ca="1">'Prices Feb 2011'!$I104</f>
        <v>37.909999999999997</v>
      </c>
      <c r="G105" s="17">
        <v>59.81</v>
      </c>
      <c r="I105" s="11">
        <v>40579.208333333336</v>
      </c>
      <c r="J105" s="10">
        <v>28.68</v>
      </c>
      <c r="K105" s="10">
        <v>7.35</v>
      </c>
      <c r="L105" s="24">
        <f t="shared" si="11"/>
        <v>15069.760137466501</v>
      </c>
      <c r="P105" s="11">
        <v>40579.208333333336</v>
      </c>
      <c r="Q105" s="10">
        <v>28.68</v>
      </c>
      <c r="R105" s="10">
        <v>7.35</v>
      </c>
      <c r="S105" s="24">
        <f t="shared" ca="1" si="12"/>
        <v>10155.707918727423</v>
      </c>
      <c r="W105" s="11">
        <v>40579.208333333336</v>
      </c>
      <c r="X105" s="10">
        <v>28.68</v>
      </c>
      <c r="Y105" s="10">
        <v>7.35</v>
      </c>
      <c r="Z105" s="24">
        <f t="shared" ca="1" si="13"/>
        <v>10155.707918727423</v>
      </c>
      <c r="AD105" s="11">
        <v>40576.052083333336</v>
      </c>
      <c r="AE105" s="10">
        <v>79.97</v>
      </c>
      <c r="AF105" s="10">
        <v>7.49</v>
      </c>
      <c r="AG105" s="10">
        <v>96.62</v>
      </c>
      <c r="AH105" s="28">
        <f t="shared" si="14"/>
        <v>8325.6767</v>
      </c>
      <c r="AI105" s="28">
        <f t="shared" ca="1" si="15"/>
        <v>52.325000000000003</v>
      </c>
      <c r="AJ105" s="17">
        <f t="shared" ca="1" si="16"/>
        <v>209.3</v>
      </c>
      <c r="AK105" s="28">
        <f t="shared" ca="1" si="17"/>
        <v>78180.105371292026</v>
      </c>
      <c r="AO105" s="11">
        <v>40579.208333333336</v>
      </c>
      <c r="AP105" s="10">
        <v>26.47</v>
      </c>
      <c r="AQ105" s="10">
        <v>9.98</v>
      </c>
      <c r="AR105" s="24">
        <f t="shared" ca="1" si="18"/>
        <v>9917.7985728138847</v>
      </c>
    </row>
    <row r="106" spans="1:45" x14ac:dyDescent="0.25">
      <c r="A106" s="17">
        <f t="shared" ca="1" si="9"/>
        <v>227.65249999999997</v>
      </c>
      <c r="B106" s="17">
        <f t="shared" ca="1" si="10"/>
        <v>120528.2906967624</v>
      </c>
      <c r="C106" s="25"/>
      <c r="D106" s="25">
        <v>7.8237777566647502</v>
      </c>
      <c r="E106" s="17">
        <f ca="1">'Prices Feb 2011'!H105</f>
        <v>69.63</v>
      </c>
      <c r="F106" s="17">
        <f ca="1">'Prices Feb 2011'!$I105</f>
        <v>28.9375</v>
      </c>
      <c r="G106" s="17">
        <v>59.81</v>
      </c>
      <c r="I106" s="11">
        <v>40579.25</v>
      </c>
      <c r="J106" s="10">
        <v>28.68</v>
      </c>
      <c r="K106" s="10">
        <v>7.35</v>
      </c>
      <c r="L106" s="24">
        <f t="shared" si="11"/>
        <v>15069.760137466501</v>
      </c>
      <c r="P106" s="11">
        <v>40579.25</v>
      </c>
      <c r="Q106" s="10">
        <v>28.68</v>
      </c>
      <c r="R106" s="10">
        <v>7.35</v>
      </c>
      <c r="S106" s="24">
        <f t="shared" ca="1" si="12"/>
        <v>8142.4050176938008</v>
      </c>
      <c r="W106" s="11">
        <v>40579.25</v>
      </c>
      <c r="X106" s="10">
        <v>28.68</v>
      </c>
      <c r="Y106" s="10">
        <v>7.35</v>
      </c>
      <c r="Z106" s="24">
        <f t="shared" ca="1" si="13"/>
        <v>8142.4050176938008</v>
      </c>
      <c r="AD106" s="11">
        <v>40576.0625</v>
      </c>
      <c r="AE106" s="10">
        <v>93.73</v>
      </c>
      <c r="AF106" s="10">
        <v>8.56</v>
      </c>
      <c r="AG106" s="10">
        <v>46.62</v>
      </c>
      <c r="AH106" s="28">
        <f t="shared" si="14"/>
        <v>5172.0214000000005</v>
      </c>
      <c r="AI106" s="28">
        <f t="shared" ca="1" si="15"/>
        <v>63.342500000000008</v>
      </c>
      <c r="AJ106" s="17">
        <f t="shared" ca="1" si="16"/>
        <v>253.37000000000003</v>
      </c>
      <c r="AK106" s="28">
        <f t="shared" ca="1" si="17"/>
        <v>65678.726389627904</v>
      </c>
      <c r="AO106" s="11">
        <v>40579.25</v>
      </c>
      <c r="AP106" s="10">
        <v>78.27</v>
      </c>
      <c r="AQ106" s="10">
        <v>9.43</v>
      </c>
      <c r="AR106" s="24">
        <f t="shared" ca="1" si="18"/>
        <v>23494.994134280398</v>
      </c>
    </row>
    <row r="107" spans="1:45" x14ac:dyDescent="0.25">
      <c r="A107" s="17">
        <f t="shared" ca="1" si="9"/>
        <v>144.00749999999999</v>
      </c>
      <c r="B107" s="17">
        <f t="shared" ca="1" si="10"/>
        <v>67889.334794773516</v>
      </c>
      <c r="C107" s="25"/>
      <c r="D107" s="25">
        <v>7.8237777566647502</v>
      </c>
      <c r="E107" s="17">
        <f ca="1">'Prices Feb 2011'!H106</f>
        <v>55.877499999999998</v>
      </c>
      <c r="F107" s="17">
        <f ca="1">'Prices Feb 2011'!$I106</f>
        <v>32.36</v>
      </c>
      <c r="G107" s="17">
        <v>59.81</v>
      </c>
      <c r="I107" s="11">
        <v>40579.291666666664</v>
      </c>
      <c r="J107" s="10">
        <v>28.68</v>
      </c>
      <c r="K107" s="10">
        <v>7.35</v>
      </c>
      <c r="L107" s="24">
        <f t="shared" si="11"/>
        <v>15069.760137466501</v>
      </c>
      <c r="P107" s="11">
        <v>40579.291666666664</v>
      </c>
      <c r="Q107" s="10">
        <v>28.68</v>
      </c>
      <c r="R107" s="10">
        <v>7.35</v>
      </c>
      <c r="S107" s="24">
        <f t="shared" ca="1" si="12"/>
        <v>8910.3659180880695</v>
      </c>
      <c r="W107" s="11">
        <v>40579.291666666664</v>
      </c>
      <c r="X107" s="10">
        <v>28.68</v>
      </c>
      <c r="Y107" s="10">
        <v>7.35</v>
      </c>
      <c r="Z107" s="24">
        <f t="shared" ca="1" si="13"/>
        <v>8910.3659180880695</v>
      </c>
      <c r="AD107" s="11">
        <v>40576.072916666664</v>
      </c>
      <c r="AE107" s="10">
        <v>56.77</v>
      </c>
      <c r="AF107" s="10">
        <v>4.1100000000000003</v>
      </c>
      <c r="AG107" s="10">
        <v>6.51</v>
      </c>
      <c r="AH107" s="28">
        <f t="shared" si="14"/>
        <v>602.89740000000006</v>
      </c>
      <c r="AI107" s="28">
        <f t="shared" ca="1" si="15"/>
        <v>35.067500000000003</v>
      </c>
      <c r="AJ107" s="17">
        <f t="shared" ca="1" si="16"/>
        <v>140.27000000000001</v>
      </c>
      <c r="AK107" s="28">
        <f t="shared" ca="1" si="17"/>
        <v>27464.975149239344</v>
      </c>
      <c r="AO107" s="11">
        <v>40579.291666666664</v>
      </c>
      <c r="AP107" s="10">
        <v>22.9</v>
      </c>
      <c r="AQ107" s="10">
        <v>9.69</v>
      </c>
      <c r="AR107" s="24">
        <f t="shared" ca="1" si="18"/>
        <v>7533.8676718915367</v>
      </c>
    </row>
    <row r="108" spans="1:45" x14ac:dyDescent="0.25">
      <c r="A108" s="17">
        <f t="shared" ca="1" si="9"/>
        <v>231.1575</v>
      </c>
      <c r="B108" s="17">
        <f t="shared" ca="1" si="10"/>
        <v>204538.52053711587</v>
      </c>
      <c r="C108" s="25"/>
      <c r="D108" s="25">
        <v>7.8237777566647502</v>
      </c>
      <c r="E108" s="17">
        <f ca="1">'Prices Feb 2011'!H107</f>
        <v>36.779999999999994</v>
      </c>
      <c r="F108" s="17">
        <f ca="1">'Prices Feb 2011'!$I107</f>
        <v>47.335000000000001</v>
      </c>
      <c r="G108" s="17">
        <v>59.81</v>
      </c>
      <c r="I108" s="11">
        <v>40579.333333333336</v>
      </c>
      <c r="J108" s="10">
        <v>28.68</v>
      </c>
      <c r="K108" s="10">
        <v>7.35</v>
      </c>
      <c r="L108" s="24">
        <f t="shared" si="11"/>
        <v>15069.760137466501</v>
      </c>
      <c r="P108" s="11">
        <v>40579.333333333336</v>
      </c>
      <c r="Q108" s="10">
        <v>28.68</v>
      </c>
      <c r="R108" s="10">
        <v>7.35</v>
      </c>
      <c r="S108" s="24">
        <f t="shared" ca="1" si="12"/>
        <v>12270.545460353716</v>
      </c>
      <c r="W108" s="11">
        <v>40579.333333333336</v>
      </c>
      <c r="X108" s="10">
        <v>28.68</v>
      </c>
      <c r="Y108" s="10">
        <v>7.35</v>
      </c>
      <c r="Z108" s="24">
        <f t="shared" ca="1" si="13"/>
        <v>12270.545460353716</v>
      </c>
      <c r="AD108" s="11">
        <v>40576.083333333336</v>
      </c>
      <c r="AE108" s="10">
        <v>16.649999999999999</v>
      </c>
      <c r="AF108" s="10">
        <v>9.9700000000000006</v>
      </c>
      <c r="AG108" s="10">
        <v>50.98</v>
      </c>
      <c r="AH108" s="28">
        <f t="shared" si="14"/>
        <v>1014.8174999999999</v>
      </c>
      <c r="AI108" s="28">
        <f t="shared" ca="1" si="15"/>
        <v>65.147499999999994</v>
      </c>
      <c r="AJ108" s="17">
        <f t="shared" ca="1" si="16"/>
        <v>260.58999999999997</v>
      </c>
      <c r="AK108" s="28">
        <f t="shared" ca="1" si="17"/>
        <v>130625.44839667561</v>
      </c>
      <c r="AO108" s="11">
        <v>40579.333333333336</v>
      </c>
      <c r="AP108" s="10">
        <v>79.97</v>
      </c>
      <c r="AQ108" s="10">
        <v>7.49</v>
      </c>
      <c r="AR108" s="24">
        <f t="shared" ca="1" si="18"/>
        <v>34302.221082266326</v>
      </c>
    </row>
    <row r="109" spans="1:45" x14ac:dyDescent="0.25">
      <c r="A109" s="17">
        <f t="shared" ca="1" si="9"/>
        <v>226.25</v>
      </c>
      <c r="B109" s="17">
        <f t="shared" ca="1" si="10"/>
        <v>174888.70459477248</v>
      </c>
      <c r="C109" s="25"/>
      <c r="D109" s="25">
        <v>7.8237777566647502</v>
      </c>
      <c r="E109" s="17">
        <f ca="1">'Prices Feb 2011'!H108</f>
        <v>50.055000000000007</v>
      </c>
      <c r="F109" s="17">
        <f ca="1">'Prices Feb 2011'!$I108</f>
        <v>52.135000000000005</v>
      </c>
      <c r="G109" s="17">
        <v>59.81</v>
      </c>
      <c r="I109" s="11">
        <v>40579.375</v>
      </c>
      <c r="J109" s="10">
        <v>28.68</v>
      </c>
      <c r="K109" s="10">
        <v>7.35</v>
      </c>
      <c r="L109" s="24">
        <f t="shared" si="11"/>
        <v>15069.760137466501</v>
      </c>
      <c r="P109" s="11">
        <v>40579.375</v>
      </c>
      <c r="Q109" s="10">
        <v>28.68</v>
      </c>
      <c r="R109" s="10">
        <v>7.35</v>
      </c>
      <c r="S109" s="24">
        <f t="shared" ca="1" si="12"/>
        <v>13347.598001447215</v>
      </c>
      <c r="W109" s="11">
        <v>40579.375</v>
      </c>
      <c r="X109" s="10">
        <v>28.68</v>
      </c>
      <c r="Y109" s="10">
        <v>7.35</v>
      </c>
      <c r="Z109" s="24">
        <f t="shared" ca="1" si="13"/>
        <v>13347.598001447215</v>
      </c>
      <c r="AD109" s="11">
        <v>40576.09375</v>
      </c>
      <c r="AE109" s="10">
        <v>89.95</v>
      </c>
      <c r="AF109" s="10">
        <v>5.72</v>
      </c>
      <c r="AG109" s="10">
        <v>76.540000000000006</v>
      </c>
      <c r="AH109" s="28">
        <f t="shared" si="14"/>
        <v>7399.2870000000003</v>
      </c>
      <c r="AI109" s="28">
        <f t="shared" ca="1" si="15"/>
        <v>46.480000000000004</v>
      </c>
      <c r="AJ109" s="17">
        <f t="shared" ca="1" si="16"/>
        <v>185.92000000000002</v>
      </c>
      <c r="AK109" s="28">
        <f t="shared" ca="1" si="17"/>
        <v>88614.727837533443</v>
      </c>
      <c r="AO109" s="11">
        <v>40579.375</v>
      </c>
      <c r="AP109" s="10">
        <v>93.73</v>
      </c>
      <c r="AQ109" s="10">
        <v>8.56</v>
      </c>
      <c r="AR109" s="24">
        <f t="shared" ca="1" si="18"/>
        <v>44509.020616878101</v>
      </c>
    </row>
    <row r="110" spans="1:45" x14ac:dyDescent="0.25">
      <c r="A110" s="17">
        <f t="shared" ca="1" si="9"/>
        <v>195.63</v>
      </c>
      <c r="B110" s="17">
        <f t="shared" ca="1" si="10"/>
        <v>242658.17187731943</v>
      </c>
      <c r="C110" s="25"/>
      <c r="D110" s="25">
        <v>7.8237777566647502</v>
      </c>
      <c r="E110" s="17">
        <f ca="1">'Prices Feb 2011'!H109</f>
        <v>55.024999999999999</v>
      </c>
      <c r="F110" s="17">
        <f ca="1">'Prices Feb 2011'!$I109</f>
        <v>76.052500000000009</v>
      </c>
      <c r="G110" s="17">
        <v>59.81</v>
      </c>
      <c r="I110" s="11">
        <v>40579.416666666664</v>
      </c>
      <c r="J110" s="10">
        <v>28.68</v>
      </c>
      <c r="K110" s="10">
        <v>7.35</v>
      </c>
      <c r="L110" s="24">
        <f t="shared" si="11"/>
        <v>15069.760137466501</v>
      </c>
      <c r="P110" s="11">
        <v>40579.416666666664</v>
      </c>
      <c r="Q110" s="10">
        <v>28.68</v>
      </c>
      <c r="R110" s="10">
        <v>7.35</v>
      </c>
      <c r="S110" s="24">
        <f t="shared" ca="1" si="12"/>
        <v>18714.348866364649</v>
      </c>
      <c r="W110" s="11">
        <v>40579.416666666664</v>
      </c>
      <c r="X110" s="10">
        <v>28.68</v>
      </c>
      <c r="Y110" s="10">
        <v>7.35</v>
      </c>
      <c r="Z110" s="24">
        <f t="shared" ca="1" si="13"/>
        <v>18714.348866364649</v>
      </c>
      <c r="AD110" s="11">
        <v>40576.104166666664</v>
      </c>
      <c r="AE110" s="10">
        <v>12.93</v>
      </c>
      <c r="AF110" s="10">
        <v>4.54</v>
      </c>
      <c r="AG110" s="10">
        <v>41.78</v>
      </c>
      <c r="AH110" s="28">
        <f t="shared" si="14"/>
        <v>598.91759999999999</v>
      </c>
      <c r="AI110" s="28">
        <f t="shared" ca="1" si="15"/>
        <v>52.82</v>
      </c>
      <c r="AJ110" s="17">
        <f t="shared" ca="1" si="16"/>
        <v>211.28</v>
      </c>
      <c r="AK110" s="28">
        <f t="shared" ca="1" si="17"/>
        <v>154555.06961967755</v>
      </c>
      <c r="AO110" s="11">
        <v>40579.416666666664</v>
      </c>
      <c r="AP110" s="10">
        <v>56.77</v>
      </c>
      <c r="AQ110" s="10">
        <v>4.1100000000000003</v>
      </c>
      <c r="AR110" s="24">
        <f t="shared" ca="1" si="18"/>
        <v>35604.644387446082</v>
      </c>
    </row>
    <row r="111" spans="1:45" x14ac:dyDescent="0.25">
      <c r="A111" s="17">
        <f t="shared" ca="1" si="9"/>
        <v>154.5925</v>
      </c>
      <c r="B111" s="17">
        <f t="shared" ca="1" si="10"/>
        <v>187654.99277938833</v>
      </c>
      <c r="C111" s="25"/>
      <c r="D111" s="25">
        <v>7.8237777566647502</v>
      </c>
      <c r="E111" s="17">
        <f ca="1">'Prices Feb 2011'!H110</f>
        <v>55.207499999999996</v>
      </c>
      <c r="F111" s="17">
        <f ca="1">'Prices Feb 2011'!$I110</f>
        <v>64.334999999999994</v>
      </c>
      <c r="G111" s="17">
        <v>59.81</v>
      </c>
      <c r="I111" s="11">
        <v>40579.458333333336</v>
      </c>
      <c r="J111" s="10">
        <v>28.68</v>
      </c>
      <c r="K111" s="10">
        <v>7.35</v>
      </c>
      <c r="L111" s="24">
        <f t="shared" si="11"/>
        <v>15069.760137466501</v>
      </c>
      <c r="P111" s="11">
        <v>40579.458333333336</v>
      </c>
      <c r="Q111" s="10">
        <v>28.68</v>
      </c>
      <c r="R111" s="10">
        <v>7.35</v>
      </c>
      <c r="S111" s="24">
        <f t="shared" ca="1" si="12"/>
        <v>16085.106543393178</v>
      </c>
      <c r="W111" s="11">
        <v>40579.458333333336</v>
      </c>
      <c r="X111" s="10">
        <v>28.68</v>
      </c>
      <c r="Y111" s="10">
        <v>7.35</v>
      </c>
      <c r="Z111" s="24">
        <f t="shared" ca="1" si="13"/>
        <v>16085.106543393178</v>
      </c>
      <c r="AD111" s="11">
        <v>40576.114583333336</v>
      </c>
      <c r="AE111" s="10">
        <v>20.74</v>
      </c>
      <c r="AF111" s="10">
        <v>7.67</v>
      </c>
      <c r="AG111" s="10">
        <v>62.2</v>
      </c>
      <c r="AH111" s="28">
        <f t="shared" si="14"/>
        <v>1449.1038000000001</v>
      </c>
      <c r="AI111" s="28">
        <f t="shared" ca="1" si="15"/>
        <v>51.902499999999996</v>
      </c>
      <c r="AJ111" s="17">
        <f t="shared" ca="1" si="16"/>
        <v>207.60999999999999</v>
      </c>
      <c r="AK111" s="28">
        <f t="shared" ca="1" si="17"/>
        <v>130735.61188175608</v>
      </c>
      <c r="AO111" s="11">
        <v>40579.458333333336</v>
      </c>
      <c r="AP111" s="10">
        <v>16.649999999999999</v>
      </c>
      <c r="AQ111" s="10">
        <v>9.9700000000000006</v>
      </c>
      <c r="AR111" s="24">
        <f t="shared" ca="1" si="18"/>
        <v>9679.4076733794191</v>
      </c>
    </row>
    <row r="112" spans="1:45" x14ac:dyDescent="0.25">
      <c r="A112" s="17">
        <f t="shared" ca="1" si="9"/>
        <v>240.26499999999999</v>
      </c>
      <c r="B112" s="17">
        <f t="shared" ca="1" si="10"/>
        <v>175054.30423952558</v>
      </c>
      <c r="C112" s="25"/>
      <c r="D112" s="25">
        <v>7.8237777566647502</v>
      </c>
      <c r="E112" s="17">
        <f ca="1">'Prices Feb 2011'!H111</f>
        <v>33.47</v>
      </c>
      <c r="F112" s="17">
        <f ca="1">'Prices Feb 2011'!$I111</f>
        <v>47.905000000000001</v>
      </c>
      <c r="G112" s="17">
        <v>59.81</v>
      </c>
      <c r="I112" s="11">
        <v>40579.5</v>
      </c>
      <c r="J112" s="10">
        <v>28.68</v>
      </c>
      <c r="K112" s="10">
        <v>7.35</v>
      </c>
      <c r="L112" s="24">
        <f t="shared" si="11"/>
        <v>15069.760137466501</v>
      </c>
      <c r="P112" s="11">
        <v>40579.5</v>
      </c>
      <c r="Q112" s="10">
        <v>28.68</v>
      </c>
      <c r="R112" s="10">
        <v>7.35</v>
      </c>
      <c r="S112" s="24">
        <f t="shared" ca="1" si="12"/>
        <v>12398.445449608569</v>
      </c>
      <c r="W112" s="11">
        <v>40579.5</v>
      </c>
      <c r="X112" s="10">
        <v>28.68</v>
      </c>
      <c r="Y112" s="10">
        <v>7.35</v>
      </c>
      <c r="Z112" s="24">
        <f t="shared" ca="1" si="13"/>
        <v>12398.445449608569</v>
      </c>
      <c r="AD112" s="11">
        <v>40576.125</v>
      </c>
      <c r="AE112" s="10">
        <v>38.479999999999997</v>
      </c>
      <c r="AF112" s="10">
        <v>8.06</v>
      </c>
      <c r="AG112" s="10">
        <v>45.22</v>
      </c>
      <c r="AH112" s="28">
        <f t="shared" si="14"/>
        <v>2050.2143999999998</v>
      </c>
      <c r="AI112" s="28">
        <f t="shared" ca="1" si="15"/>
        <v>64.275000000000006</v>
      </c>
      <c r="AJ112" s="17">
        <f t="shared" ca="1" si="16"/>
        <v>257.10000000000002</v>
      </c>
      <c r="AK112" s="28">
        <f t="shared" ca="1" si="17"/>
        <v>97449.12330884875</v>
      </c>
      <c r="AO112" s="11">
        <v>40579.5</v>
      </c>
      <c r="AP112" s="10">
        <v>89.95</v>
      </c>
      <c r="AQ112" s="10">
        <v>5.72</v>
      </c>
      <c r="AR112" s="24">
        <f t="shared" ca="1" si="18"/>
        <v>37738.529893993196</v>
      </c>
    </row>
    <row r="113" spans="1:44" x14ac:dyDescent="0.25">
      <c r="A113" s="17">
        <f t="shared" ca="1" si="9"/>
        <v>137.63499999999999</v>
      </c>
      <c r="B113" s="17">
        <f t="shared" ca="1" si="10"/>
        <v>71107.521768100123</v>
      </c>
      <c r="C113" s="25"/>
      <c r="D113" s="25">
        <v>7.8237777566647502</v>
      </c>
      <c r="E113" s="17">
        <f ca="1">'Prices Feb 2011'!H112</f>
        <v>63.604999999999997</v>
      </c>
      <c r="F113" s="17">
        <f ca="1">'Prices Feb 2011'!$I112</f>
        <v>30.294999999999995</v>
      </c>
      <c r="G113" s="17">
        <v>59.81</v>
      </c>
      <c r="I113" s="11">
        <v>40579.541666666664</v>
      </c>
      <c r="J113" s="10">
        <v>28.68</v>
      </c>
      <c r="K113" s="10">
        <v>7.35</v>
      </c>
      <c r="L113" s="24">
        <f t="shared" si="11"/>
        <v>15069.760137466501</v>
      </c>
      <c r="P113" s="11">
        <v>40579.541666666664</v>
      </c>
      <c r="Q113" s="10">
        <v>28.68</v>
      </c>
      <c r="R113" s="10">
        <v>7.35</v>
      </c>
      <c r="S113" s="24">
        <f t="shared" ca="1" si="12"/>
        <v>8447.0089394718052</v>
      </c>
      <c r="W113" s="11">
        <v>40579.541666666664</v>
      </c>
      <c r="X113" s="10">
        <v>28.68</v>
      </c>
      <c r="Y113" s="10">
        <v>7.35</v>
      </c>
      <c r="Z113" s="24">
        <f t="shared" ca="1" si="13"/>
        <v>8447.0089394718052</v>
      </c>
      <c r="AD113" s="11">
        <v>40576.135416666664</v>
      </c>
      <c r="AE113" s="10">
        <v>82.51</v>
      </c>
      <c r="AF113" s="10">
        <v>9.74</v>
      </c>
      <c r="AG113" s="10">
        <v>56.35</v>
      </c>
      <c r="AH113" s="28">
        <f t="shared" si="14"/>
        <v>5453.0859000000009</v>
      </c>
      <c r="AI113" s="28">
        <f t="shared" ca="1" si="15"/>
        <v>38.665000000000006</v>
      </c>
      <c r="AJ113" s="17">
        <f t="shared" ca="1" si="16"/>
        <v>154.66000000000003</v>
      </c>
      <c r="AK113" s="28">
        <f t="shared" ca="1" si="17"/>
        <v>35619.784766566336</v>
      </c>
      <c r="AO113" s="11">
        <v>40579.541666666664</v>
      </c>
      <c r="AP113" s="10">
        <v>12.93</v>
      </c>
      <c r="AQ113" s="10">
        <v>4.54</v>
      </c>
      <c r="AR113" s="24">
        <f t="shared" ca="1" si="18"/>
        <v>3523.9589851236756</v>
      </c>
    </row>
    <row r="114" spans="1:44" x14ac:dyDescent="0.25">
      <c r="A114" s="17">
        <f t="shared" ca="1" si="9"/>
        <v>164.14</v>
      </c>
      <c r="B114" s="17">
        <f t="shared" ca="1" si="10"/>
        <v>123190.3703929508</v>
      </c>
      <c r="C114" s="25"/>
      <c r="D114" s="25">
        <v>7.8237777566647502</v>
      </c>
      <c r="E114" s="17">
        <f ca="1">'Prices Feb 2011'!H113</f>
        <v>45.045000000000002</v>
      </c>
      <c r="F114" s="17">
        <f ca="1">'Prices Feb 2011'!$I113</f>
        <v>44.282499999999999</v>
      </c>
      <c r="G114" s="17">
        <v>59.81</v>
      </c>
      <c r="I114" s="11">
        <v>40579.583333333336</v>
      </c>
      <c r="J114" s="10">
        <v>28.68</v>
      </c>
      <c r="K114" s="10">
        <v>7.35</v>
      </c>
      <c r="L114" s="24">
        <f t="shared" si="11"/>
        <v>15069.760137466501</v>
      </c>
      <c r="P114" s="11">
        <v>40579.583333333336</v>
      </c>
      <c r="Q114" s="10">
        <v>28.68</v>
      </c>
      <c r="R114" s="10">
        <v>7.35</v>
      </c>
      <c r="S114" s="24">
        <f t="shared" ca="1" si="12"/>
        <v>11585.60736000207</v>
      </c>
      <c r="W114" s="11">
        <v>40579.583333333336</v>
      </c>
      <c r="X114" s="10">
        <v>28.68</v>
      </c>
      <c r="Y114" s="10">
        <v>7.35</v>
      </c>
      <c r="Z114" s="24">
        <f t="shared" ca="1" si="13"/>
        <v>11585.60736000207</v>
      </c>
      <c r="AD114" s="11">
        <v>40576.145833333336</v>
      </c>
      <c r="AE114" s="10">
        <v>98.89</v>
      </c>
      <c r="AF114" s="10">
        <v>4.21</v>
      </c>
      <c r="AG114" s="10">
        <v>67.58</v>
      </c>
      <c r="AH114" s="28">
        <f t="shared" si="14"/>
        <v>7099.3130999999994</v>
      </c>
      <c r="AI114" s="28">
        <f t="shared" ca="1" si="15"/>
        <v>57.36</v>
      </c>
      <c r="AJ114" s="17">
        <f t="shared" ca="1" si="16"/>
        <v>229.44</v>
      </c>
      <c r="AK114" s="28">
        <f t="shared" ca="1" si="17"/>
        <v>76519.315295129345</v>
      </c>
      <c r="AO114" s="11">
        <v>40579.583333333336</v>
      </c>
      <c r="AP114" s="10">
        <v>20.74</v>
      </c>
      <c r="AQ114" s="10">
        <v>7.67</v>
      </c>
      <c r="AR114" s="24">
        <f t="shared" ca="1" si="18"/>
        <v>8430.0802403508224</v>
      </c>
    </row>
    <row r="115" spans="1:44" x14ac:dyDescent="0.25">
      <c r="A115" s="17">
        <f t="shared" ca="1" si="9"/>
        <v>175.22</v>
      </c>
      <c r="B115" s="17">
        <f t="shared" ca="1" si="10"/>
        <v>198808.94706418863</v>
      </c>
      <c r="C115" s="25"/>
      <c r="D115" s="25">
        <v>7.8237777566647502</v>
      </c>
      <c r="E115" s="17">
        <f ca="1">'Prices Feb 2011'!H114</f>
        <v>72.882499999999993</v>
      </c>
      <c r="F115" s="17">
        <f ca="1">'Prices Feb 2011'!$I114</f>
        <v>71.995000000000005</v>
      </c>
      <c r="G115" s="17">
        <v>59.81</v>
      </c>
      <c r="I115" s="11">
        <v>40579.625</v>
      </c>
      <c r="J115" s="10">
        <v>28.68</v>
      </c>
      <c r="K115" s="10">
        <v>7.35</v>
      </c>
      <c r="L115" s="24">
        <f t="shared" si="11"/>
        <v>15069.760137466501</v>
      </c>
      <c r="P115" s="11">
        <v>40579.625</v>
      </c>
      <c r="Q115" s="10">
        <v>28.68</v>
      </c>
      <c r="R115" s="10">
        <v>7.35</v>
      </c>
      <c r="S115" s="24">
        <f t="shared" ca="1" si="12"/>
        <v>17803.90289022155</v>
      </c>
      <c r="W115" s="11">
        <v>40579.625</v>
      </c>
      <c r="X115" s="10">
        <v>28.68</v>
      </c>
      <c r="Y115" s="10">
        <v>7.35</v>
      </c>
      <c r="Z115" s="24">
        <f t="shared" ca="1" si="13"/>
        <v>17803.90289022155</v>
      </c>
      <c r="AD115" s="11">
        <v>40576.15625</v>
      </c>
      <c r="AE115" s="10">
        <v>40.71</v>
      </c>
      <c r="AF115" s="10">
        <v>3.11</v>
      </c>
      <c r="AG115" s="10">
        <v>32.44</v>
      </c>
      <c r="AH115" s="28">
        <f t="shared" si="14"/>
        <v>1447.2404999999999</v>
      </c>
      <c r="AI115" s="28">
        <f t="shared" ca="1" si="15"/>
        <v>50.7</v>
      </c>
      <c r="AJ115" s="17">
        <f t="shared" ca="1" si="16"/>
        <v>202.8</v>
      </c>
      <c r="AK115" s="28">
        <f t="shared" ca="1" si="17"/>
        <v>124030.10545691804</v>
      </c>
      <c r="AO115" s="11">
        <v>40579.625</v>
      </c>
      <c r="AP115" s="10">
        <v>38.479999999999997</v>
      </c>
      <c r="AQ115" s="10">
        <v>8.06</v>
      </c>
      <c r="AR115" s="24">
        <f t="shared" ca="1" si="18"/>
        <v>24101.275689360973</v>
      </c>
    </row>
    <row r="116" spans="1:44" x14ac:dyDescent="0.25">
      <c r="A116" s="17">
        <f t="shared" ca="1" si="9"/>
        <v>220.875</v>
      </c>
      <c r="B116" s="17">
        <f t="shared" ca="1" si="10"/>
        <v>155824.40538634663</v>
      </c>
      <c r="C116" s="25"/>
      <c r="D116" s="25">
        <v>7.8237777566647502</v>
      </c>
      <c r="E116" s="17">
        <f ca="1">'Prices Feb 2011'!H115</f>
        <v>44.492499999999993</v>
      </c>
      <c r="F116" s="17">
        <f ca="1">'Prices Feb 2011'!$I115</f>
        <v>42.542499999999997</v>
      </c>
      <c r="G116" s="17">
        <v>59.81</v>
      </c>
      <c r="I116" s="11">
        <v>40579.666666666664</v>
      </c>
      <c r="J116" s="10">
        <v>28.68</v>
      </c>
      <c r="K116" s="10">
        <v>7.35</v>
      </c>
      <c r="L116" s="24">
        <f t="shared" si="11"/>
        <v>15069.760137466501</v>
      </c>
      <c r="P116" s="11">
        <v>40579.666666666664</v>
      </c>
      <c r="Q116" s="10">
        <v>28.68</v>
      </c>
      <c r="R116" s="10">
        <v>7.35</v>
      </c>
      <c r="S116" s="24">
        <f t="shared" ca="1" si="12"/>
        <v>11195.175813855678</v>
      </c>
      <c r="W116" s="11">
        <v>40579.666666666664</v>
      </c>
      <c r="X116" s="10">
        <v>28.68</v>
      </c>
      <c r="Y116" s="10">
        <v>7.35</v>
      </c>
      <c r="Z116" s="24">
        <f t="shared" ca="1" si="13"/>
        <v>11195.175813855678</v>
      </c>
      <c r="AD116" s="11">
        <v>40576.166666666664</v>
      </c>
      <c r="AE116" s="10">
        <v>1.1200000000000001</v>
      </c>
      <c r="AF116" s="10">
        <v>2.92</v>
      </c>
      <c r="AG116" s="10">
        <v>8.8800000000000008</v>
      </c>
      <c r="AH116" s="28">
        <f t="shared" si="14"/>
        <v>13.216000000000003</v>
      </c>
      <c r="AI116" s="28">
        <f t="shared" ca="1" si="15"/>
        <v>52.325000000000003</v>
      </c>
      <c r="AJ116" s="17">
        <f t="shared" ca="1" si="16"/>
        <v>209.3</v>
      </c>
      <c r="AK116" s="28">
        <f t="shared" ca="1" si="17"/>
        <v>84613.853658130101</v>
      </c>
      <c r="AO116" s="11">
        <v>40579.666666666664</v>
      </c>
      <c r="AP116" s="10">
        <v>82.51</v>
      </c>
      <c r="AQ116" s="10">
        <v>9.74</v>
      </c>
      <c r="AR116" s="24">
        <f t="shared" ca="1" si="18"/>
        <v>33750.439963038676</v>
      </c>
    </row>
    <row r="117" spans="1:44" x14ac:dyDescent="0.25">
      <c r="A117" s="17">
        <f t="shared" ca="1" si="9"/>
        <v>219.91249999999999</v>
      </c>
      <c r="B117" s="17">
        <f t="shared" ca="1" si="10"/>
        <v>180985.48864146427</v>
      </c>
      <c r="C117" s="25"/>
      <c r="D117" s="25">
        <v>7.8237777566647502</v>
      </c>
      <c r="E117" s="17">
        <f ca="1">'Prices Feb 2011'!H116</f>
        <v>65.465000000000003</v>
      </c>
      <c r="F117" s="17">
        <f ca="1">'Prices Feb 2011'!$I116</f>
        <v>46.429999999999993</v>
      </c>
      <c r="G117" s="17">
        <v>59.81</v>
      </c>
      <c r="I117" s="11">
        <v>40579.708333333336</v>
      </c>
      <c r="J117" s="10">
        <v>28.68</v>
      </c>
      <c r="K117" s="10">
        <v>7.35</v>
      </c>
      <c r="L117" s="24">
        <f t="shared" si="11"/>
        <v>15069.760137466501</v>
      </c>
      <c r="P117" s="11">
        <v>40579.708333333336</v>
      </c>
      <c r="Q117" s="10">
        <v>28.68</v>
      </c>
      <c r="R117" s="10">
        <v>7.35</v>
      </c>
      <c r="S117" s="24">
        <f t="shared" ca="1" si="12"/>
        <v>12067.476179168378</v>
      </c>
      <c r="W117" s="11">
        <v>40579.708333333336</v>
      </c>
      <c r="X117" s="10">
        <v>28.68</v>
      </c>
      <c r="Y117" s="10">
        <v>7.35</v>
      </c>
      <c r="Z117" s="24">
        <f t="shared" ca="1" si="13"/>
        <v>12067.476179168378</v>
      </c>
      <c r="AD117" s="11">
        <v>40576.177083333336</v>
      </c>
      <c r="AE117" s="10">
        <v>88.72</v>
      </c>
      <c r="AF117" s="10">
        <v>0.44</v>
      </c>
      <c r="AG117" s="10">
        <v>60.25</v>
      </c>
      <c r="AH117" s="28">
        <f t="shared" si="14"/>
        <v>5384.4168</v>
      </c>
      <c r="AI117" s="28">
        <f t="shared" ca="1" si="15"/>
        <v>63.342500000000008</v>
      </c>
      <c r="AJ117" s="17">
        <f t="shared" ca="1" si="16"/>
        <v>253.37000000000003</v>
      </c>
      <c r="AK117" s="28">
        <f t="shared" ca="1" si="17"/>
        <v>112457.53720492523</v>
      </c>
      <c r="AO117" s="11">
        <v>40579.708333333336</v>
      </c>
      <c r="AP117" s="10">
        <v>70.53</v>
      </c>
      <c r="AQ117" s="10">
        <v>6.71</v>
      </c>
      <c r="AR117" s="24">
        <f t="shared" ca="1" si="18"/>
        <v>29323.238940735791</v>
      </c>
    </row>
    <row r="118" spans="1:44" x14ac:dyDescent="0.25">
      <c r="A118" s="17">
        <f t="shared" ca="1" si="9"/>
        <v>198.51749999999998</v>
      </c>
      <c r="B118" s="17">
        <f t="shared" ca="1" si="10"/>
        <v>179121.84874108236</v>
      </c>
      <c r="C118" s="25"/>
      <c r="D118" s="25">
        <v>7.8237777566647502</v>
      </c>
      <c r="E118" s="17">
        <f ca="1">'Prices Feb 2011'!H117</f>
        <v>37.480000000000004</v>
      </c>
      <c r="F118" s="17">
        <f ca="1">'Prices Feb 2011'!$I117</f>
        <v>64.875</v>
      </c>
      <c r="G118" s="17">
        <v>59.81</v>
      </c>
      <c r="I118" s="11">
        <v>40579.75</v>
      </c>
      <c r="J118" s="10">
        <v>28.68</v>
      </c>
      <c r="K118" s="10">
        <v>7.35</v>
      </c>
      <c r="L118" s="24">
        <f t="shared" si="11"/>
        <v>15069.760137466501</v>
      </c>
      <c r="P118" s="11">
        <v>40579.75</v>
      </c>
      <c r="Q118" s="10">
        <v>28.68</v>
      </c>
      <c r="R118" s="10">
        <v>7.35</v>
      </c>
      <c r="S118" s="24">
        <f t="shared" ca="1" si="12"/>
        <v>16206.2749542662</v>
      </c>
      <c r="W118" s="11">
        <v>40579.75</v>
      </c>
      <c r="X118" s="10">
        <v>28.68</v>
      </c>
      <c r="Y118" s="10">
        <v>7.35</v>
      </c>
      <c r="Z118" s="24">
        <f t="shared" ca="1" si="13"/>
        <v>16206.2749542662</v>
      </c>
      <c r="AD118" s="11">
        <v>40576.1875</v>
      </c>
      <c r="AE118" s="10">
        <v>18.010000000000002</v>
      </c>
      <c r="AF118" s="10">
        <v>2.74</v>
      </c>
      <c r="AG118" s="10">
        <v>99.06</v>
      </c>
      <c r="AH118" s="28">
        <f t="shared" si="14"/>
        <v>1833.4180000000001</v>
      </c>
      <c r="AI118" s="28">
        <f t="shared" ca="1" si="15"/>
        <v>35.067500000000003</v>
      </c>
      <c r="AJ118" s="17">
        <f t="shared" ca="1" si="16"/>
        <v>140.27000000000001</v>
      </c>
      <c r="AK118" s="28">
        <f t="shared" ca="1" si="17"/>
        <v>92318.45024347202</v>
      </c>
      <c r="AO118" s="11">
        <v>40579.75</v>
      </c>
      <c r="AP118" s="10">
        <v>77.41</v>
      </c>
      <c r="AQ118" s="10">
        <v>0.05</v>
      </c>
      <c r="AR118" s="24">
        <f t="shared" ca="1" si="18"/>
        <v>39321.088451611431</v>
      </c>
    </row>
    <row r="119" spans="1:44" x14ac:dyDescent="0.25">
      <c r="A119" s="17">
        <f t="shared" ca="1" si="9"/>
        <v>250.0675</v>
      </c>
      <c r="B119" s="17">
        <f t="shared" ca="1" si="10"/>
        <v>146206.82805060589</v>
      </c>
      <c r="C119" s="25"/>
      <c r="D119" s="25">
        <v>7.8237777566647502</v>
      </c>
      <c r="E119" s="17">
        <f ca="1">'Prices Feb 2011'!H118</f>
        <v>64.517499999999998</v>
      </c>
      <c r="F119" s="17">
        <f ca="1">'Prices Feb 2011'!$I118</f>
        <v>35.102499999999999</v>
      </c>
      <c r="G119" s="17">
        <v>59.81</v>
      </c>
      <c r="I119" s="11">
        <v>40579.791666666664</v>
      </c>
      <c r="J119" s="10">
        <v>28.68</v>
      </c>
      <c r="K119" s="10">
        <v>7.35</v>
      </c>
      <c r="L119" s="24">
        <f t="shared" si="11"/>
        <v>15069.760137466501</v>
      </c>
      <c r="P119" s="11">
        <v>40579.791666666664</v>
      </c>
      <c r="Q119" s="10">
        <v>28.68</v>
      </c>
      <c r="R119" s="10">
        <v>7.35</v>
      </c>
      <c r="S119" s="24">
        <f t="shared" ca="1" si="12"/>
        <v>9525.7443751607607</v>
      </c>
      <c r="W119" s="11">
        <v>40579.791666666664</v>
      </c>
      <c r="X119" s="10">
        <v>28.68</v>
      </c>
      <c r="Y119" s="10">
        <v>7.35</v>
      </c>
      <c r="Z119" s="24">
        <f t="shared" ca="1" si="13"/>
        <v>9525.7443751607607</v>
      </c>
      <c r="AD119" s="11">
        <v>40576.197916666664</v>
      </c>
      <c r="AE119" s="10">
        <v>78.069999999999993</v>
      </c>
      <c r="AF119" s="10">
        <v>7.66</v>
      </c>
      <c r="AG119" s="10">
        <v>7.17</v>
      </c>
      <c r="AH119" s="28">
        <f t="shared" si="14"/>
        <v>1157.7781</v>
      </c>
      <c r="AI119" s="28">
        <f t="shared" ca="1" si="15"/>
        <v>65.147499999999994</v>
      </c>
      <c r="AJ119" s="17">
        <f t="shared" ca="1" si="16"/>
        <v>260.58999999999997</v>
      </c>
      <c r="AK119" s="28">
        <f t="shared" ca="1" si="17"/>
        <v>84790.502824208932</v>
      </c>
      <c r="AO119" s="11">
        <v>40579.791666666664</v>
      </c>
      <c r="AP119" s="10">
        <v>98.88</v>
      </c>
      <c r="AQ119" s="10">
        <v>0.18</v>
      </c>
      <c r="AR119" s="24">
        <f t="shared" ca="1" si="18"/>
        <v>27295.076338608935</v>
      </c>
    </row>
    <row r="120" spans="1:44" x14ac:dyDescent="0.25">
      <c r="A120" s="17">
        <f t="shared" ca="1" si="9"/>
        <v>219.45</v>
      </c>
      <c r="B120" s="17">
        <f t="shared" ca="1" si="10"/>
        <v>186683.42823378797</v>
      </c>
      <c r="C120" s="25"/>
      <c r="D120" s="25">
        <v>7.8237777566647502</v>
      </c>
      <c r="E120" s="17">
        <f ca="1">'Prices Feb 2011'!H119</f>
        <v>46.102500000000006</v>
      </c>
      <c r="F120" s="17">
        <f ca="1">'Prices Feb 2011'!$I119</f>
        <v>64.544999999999987</v>
      </c>
      <c r="G120" s="17">
        <v>59.81</v>
      </c>
      <c r="I120" s="11">
        <v>40579.833333333336</v>
      </c>
      <c r="J120" s="10">
        <v>28.68</v>
      </c>
      <c r="K120" s="10">
        <v>7.35</v>
      </c>
      <c r="L120" s="24">
        <f t="shared" si="11"/>
        <v>15069.760137466501</v>
      </c>
      <c r="P120" s="11">
        <v>40579.833333333336</v>
      </c>
      <c r="Q120" s="10">
        <v>28.68</v>
      </c>
      <c r="R120" s="10">
        <v>7.35</v>
      </c>
      <c r="S120" s="24">
        <f t="shared" ca="1" si="12"/>
        <v>16132.227592066016</v>
      </c>
      <c r="W120" s="11">
        <v>40579.833333333336</v>
      </c>
      <c r="X120" s="10">
        <v>28.68</v>
      </c>
      <c r="Y120" s="10">
        <v>7.35</v>
      </c>
      <c r="Z120" s="24">
        <f t="shared" ca="1" si="13"/>
        <v>16132.227592066016</v>
      </c>
      <c r="AD120" s="11">
        <v>40576.208333333336</v>
      </c>
      <c r="AE120" s="10">
        <v>73.39</v>
      </c>
      <c r="AF120" s="10">
        <v>5</v>
      </c>
      <c r="AG120" s="10">
        <v>25.97</v>
      </c>
      <c r="AH120" s="28">
        <f t="shared" si="14"/>
        <v>2272.8883000000001</v>
      </c>
      <c r="AI120" s="28">
        <f t="shared" ca="1" si="15"/>
        <v>46.480000000000004</v>
      </c>
      <c r="AJ120" s="17">
        <f t="shared" ca="1" si="16"/>
        <v>185.92000000000002</v>
      </c>
      <c r="AK120" s="28">
        <f t="shared" ca="1" si="17"/>
        <v>88724.406248393017</v>
      </c>
      <c r="AO120" s="11">
        <v>40579.833333333336</v>
      </c>
      <c r="AP120" s="10">
        <v>86.93</v>
      </c>
      <c r="AQ120" s="10">
        <v>9.89</v>
      </c>
      <c r="AR120" s="24">
        <f t="shared" ca="1" si="18"/>
        <v>50624.806663796422</v>
      </c>
    </row>
    <row r="121" spans="1:44" x14ac:dyDescent="0.25">
      <c r="A121" s="17">
        <f t="shared" ca="1" si="9"/>
        <v>183.10999999999999</v>
      </c>
      <c r="B121" s="17">
        <f t="shared" ca="1" si="10"/>
        <v>132623.2302918011</v>
      </c>
      <c r="C121" s="25"/>
      <c r="D121" s="25">
        <v>7.8237777566647502</v>
      </c>
      <c r="E121" s="17">
        <f ca="1">'Prices Feb 2011'!H120</f>
        <v>32.265000000000001</v>
      </c>
      <c r="F121" s="17">
        <f ca="1">'Prices Feb 2011'!$I120</f>
        <v>42.577500000000001</v>
      </c>
      <c r="G121" s="17">
        <v>59.81</v>
      </c>
      <c r="I121" s="11">
        <v>40579.875</v>
      </c>
      <c r="J121" s="10">
        <v>28.68</v>
      </c>
      <c r="K121" s="10">
        <v>7.35</v>
      </c>
      <c r="L121" s="24">
        <f t="shared" si="11"/>
        <v>15069.760137466501</v>
      </c>
      <c r="P121" s="11">
        <v>40579.875</v>
      </c>
      <c r="Q121" s="10">
        <v>28.68</v>
      </c>
      <c r="R121" s="10">
        <v>7.35</v>
      </c>
      <c r="S121" s="24">
        <f t="shared" ca="1" si="12"/>
        <v>11203.029321967821</v>
      </c>
      <c r="W121" s="11">
        <v>40579.875</v>
      </c>
      <c r="X121" s="10">
        <v>28.68</v>
      </c>
      <c r="Y121" s="10">
        <v>7.35</v>
      </c>
      <c r="Z121" s="24">
        <f t="shared" ca="1" si="13"/>
        <v>11203.029321967821</v>
      </c>
      <c r="AD121" s="11">
        <v>40576.21875</v>
      </c>
      <c r="AE121" s="10">
        <v>33.33</v>
      </c>
      <c r="AF121" s="10">
        <v>7.15</v>
      </c>
      <c r="AG121" s="10">
        <v>70.69</v>
      </c>
      <c r="AH121" s="28">
        <f t="shared" si="14"/>
        <v>2594.4072000000001</v>
      </c>
      <c r="AI121" s="28">
        <f t="shared" ca="1" si="15"/>
        <v>52.82</v>
      </c>
      <c r="AJ121" s="17">
        <f t="shared" ca="1" si="16"/>
        <v>211.28</v>
      </c>
      <c r="AK121" s="28">
        <f t="shared" ca="1" si="17"/>
        <v>78021.655877030717</v>
      </c>
      <c r="AO121" s="11">
        <v>40579.875</v>
      </c>
      <c r="AP121" s="10">
        <v>44.25</v>
      </c>
      <c r="AQ121" s="10">
        <v>6.89</v>
      </c>
      <c r="AR121" s="24">
        <f t="shared" ca="1" si="18"/>
        <v>17125.755633368248</v>
      </c>
    </row>
    <row r="122" spans="1:44" x14ac:dyDescent="0.25">
      <c r="A122" s="17">
        <f t="shared" ca="1" si="9"/>
        <v>215.1825</v>
      </c>
      <c r="B122" s="17">
        <f t="shared" ca="1" si="10"/>
        <v>156128.00727778845</v>
      </c>
      <c r="C122" s="25"/>
      <c r="D122" s="25">
        <v>7.8237777566647502</v>
      </c>
      <c r="E122" s="17">
        <f ca="1">'Prices Feb 2011'!H121</f>
        <v>52.864999999999995</v>
      </c>
      <c r="F122" s="17">
        <f ca="1">'Prices Feb 2011'!$I121</f>
        <v>49.207499999999996</v>
      </c>
      <c r="G122" s="17">
        <v>59.81</v>
      </c>
      <c r="I122" s="11">
        <v>40579.916666666664</v>
      </c>
      <c r="J122" s="10">
        <v>28.68</v>
      </c>
      <c r="K122" s="10">
        <v>7.35</v>
      </c>
      <c r="L122" s="24">
        <f t="shared" si="11"/>
        <v>15069.760137466501</v>
      </c>
      <c r="P122" s="11">
        <v>40579.916666666664</v>
      </c>
      <c r="Q122" s="10">
        <v>28.68</v>
      </c>
      <c r="R122" s="10">
        <v>7.35</v>
      </c>
      <c r="S122" s="24">
        <f t="shared" ca="1" si="12"/>
        <v>12690.70814435321</v>
      </c>
      <c r="W122" s="11">
        <v>40579.916666666664</v>
      </c>
      <c r="X122" s="10">
        <v>28.68</v>
      </c>
      <c r="Y122" s="10">
        <v>7.35</v>
      </c>
      <c r="Z122" s="24">
        <f t="shared" ca="1" si="13"/>
        <v>12690.70814435321</v>
      </c>
      <c r="AD122" s="11">
        <v>40576.229166666664</v>
      </c>
      <c r="AE122" s="10">
        <v>92.34</v>
      </c>
      <c r="AF122" s="10">
        <v>7.85</v>
      </c>
      <c r="AG122" s="10">
        <v>64.819999999999993</v>
      </c>
      <c r="AH122" s="28">
        <f t="shared" si="14"/>
        <v>6710.3477999999986</v>
      </c>
      <c r="AI122" s="28">
        <f t="shared" ca="1" si="15"/>
        <v>51.902499999999996</v>
      </c>
      <c r="AJ122" s="17">
        <f t="shared" ca="1" si="16"/>
        <v>207.60999999999999</v>
      </c>
      <c r="AK122" s="28">
        <f t="shared" ca="1" si="17"/>
        <v>81939.792824279575</v>
      </c>
      <c r="AO122" s="11">
        <v>40579.916666666664</v>
      </c>
      <c r="AP122" s="10">
        <v>77.239999999999995</v>
      </c>
      <c r="AQ122" s="10">
        <v>6.62</v>
      </c>
      <c r="AR122" s="24">
        <f t="shared" ca="1" si="18"/>
        <v>33737.038027335948</v>
      </c>
    </row>
    <row r="123" spans="1:44" x14ac:dyDescent="0.25">
      <c r="A123" s="17">
        <f t="shared" ca="1" si="9"/>
        <v>178.995</v>
      </c>
      <c r="B123" s="17">
        <f t="shared" ca="1" si="10"/>
        <v>160168.26713679661</v>
      </c>
      <c r="C123" s="25"/>
      <c r="D123" s="25">
        <v>7.8237777566647502</v>
      </c>
      <c r="E123" s="17">
        <f ca="1">'Prices Feb 2011'!H122</f>
        <v>44.55</v>
      </c>
      <c r="F123" s="17">
        <f ca="1">'Prices Feb 2011'!$I122</f>
        <v>44.092500000000001</v>
      </c>
      <c r="G123" s="17">
        <v>59.81</v>
      </c>
      <c r="I123" s="11">
        <v>40579.958333333336</v>
      </c>
      <c r="J123" s="10">
        <v>28.68</v>
      </c>
      <c r="K123" s="10">
        <v>7.35</v>
      </c>
      <c r="L123" s="24">
        <f t="shared" si="11"/>
        <v>15069.760137466501</v>
      </c>
      <c r="P123" s="11">
        <v>40579.958333333336</v>
      </c>
      <c r="Q123" s="10">
        <v>28.68</v>
      </c>
      <c r="R123" s="10">
        <v>7.35</v>
      </c>
      <c r="S123" s="24">
        <f t="shared" ca="1" si="12"/>
        <v>11542.974030250454</v>
      </c>
      <c r="W123" s="11">
        <v>40579.958333333336</v>
      </c>
      <c r="X123" s="10">
        <v>28.68</v>
      </c>
      <c r="Y123" s="10">
        <v>7.35</v>
      </c>
      <c r="Z123" s="24">
        <f t="shared" ca="1" si="13"/>
        <v>11542.974030250454</v>
      </c>
      <c r="AD123" s="11">
        <v>40576.239583333336</v>
      </c>
      <c r="AE123" s="10">
        <v>12.22</v>
      </c>
      <c r="AF123" s="10">
        <v>5.34</v>
      </c>
      <c r="AG123" s="10">
        <v>22.53</v>
      </c>
      <c r="AH123" s="28">
        <f t="shared" si="14"/>
        <v>340.57140000000004</v>
      </c>
      <c r="AI123" s="28">
        <f t="shared" ca="1" si="15"/>
        <v>64.275000000000006</v>
      </c>
      <c r="AJ123" s="17">
        <f t="shared" ca="1" si="16"/>
        <v>257.10000000000002</v>
      </c>
      <c r="AK123" s="28">
        <f t="shared" ca="1" si="17"/>
        <v>110469.58490857876</v>
      </c>
      <c r="AO123" s="11">
        <v>40579.958333333336</v>
      </c>
      <c r="AP123" s="10">
        <v>28.68</v>
      </c>
      <c r="AQ123" s="10">
        <v>7.35</v>
      </c>
      <c r="AR123" s="24">
        <f t="shared" ca="1" si="18"/>
        <v>11542.974030250454</v>
      </c>
    </row>
    <row r="124" spans="1:44" x14ac:dyDescent="0.25">
      <c r="A124" s="17">
        <f t="shared" si="9"/>
        <v>214.2</v>
      </c>
      <c r="B124" s="17">
        <f t="shared" ca="1" si="10"/>
        <v>131778.62120988587</v>
      </c>
      <c r="C124" s="25"/>
      <c r="D124" s="25">
        <v>7.8237777566647502</v>
      </c>
      <c r="E124" s="17">
        <f ca="1">'Prices Feb 2011'!H123</f>
        <v>42.952500000000001</v>
      </c>
      <c r="F124" s="17">
        <f ca="1">'Prices Feb 2011'!$I123</f>
        <v>72.864999999999995</v>
      </c>
      <c r="G124" s="17">
        <v>61.7</v>
      </c>
      <c r="I124" s="16">
        <v>40580</v>
      </c>
      <c r="J124" s="10">
        <v>53.55</v>
      </c>
      <c r="K124" s="10">
        <v>8.56</v>
      </c>
      <c r="L124" s="24">
        <f t="shared" si="11"/>
        <v>29436.361378563863</v>
      </c>
      <c r="P124" s="16">
        <v>40580</v>
      </c>
      <c r="Q124" s="10">
        <v>53.55</v>
      </c>
      <c r="R124" s="10">
        <v>8.56</v>
      </c>
      <c r="S124" s="24">
        <f t="shared" ca="1" si="12"/>
        <v>34114.086610440674</v>
      </c>
      <c r="W124" s="16">
        <v>40580</v>
      </c>
      <c r="X124" s="10">
        <v>53.55</v>
      </c>
      <c r="Y124" s="10">
        <v>8.56</v>
      </c>
      <c r="Z124" s="24">
        <f t="shared" ca="1" si="13"/>
        <v>34114.086610440674</v>
      </c>
      <c r="AD124" s="11">
        <v>40576.25</v>
      </c>
      <c r="AE124" s="10">
        <v>26.47</v>
      </c>
      <c r="AF124" s="10">
        <v>9.98</v>
      </c>
      <c r="AG124" s="10">
        <v>38.97</v>
      </c>
      <c r="AH124" s="28">
        <f t="shared" si="14"/>
        <v>1295.7065</v>
      </c>
      <c r="AO124" s="16">
        <v>40580</v>
      </c>
      <c r="AP124" s="10">
        <v>53.55</v>
      </c>
      <c r="AQ124" s="10">
        <v>8.56</v>
      </c>
      <c r="AR124" s="24">
        <f t="shared" ca="1" si="18"/>
        <v>34114.086610440674</v>
      </c>
    </row>
    <row r="125" spans="1:44" x14ac:dyDescent="0.25">
      <c r="A125" s="17">
        <f t="shared" si="9"/>
        <v>252.29999999999998</v>
      </c>
      <c r="B125" s="17">
        <f t="shared" ca="1" si="10"/>
        <v>140581.67677904689</v>
      </c>
      <c r="C125" s="25"/>
      <c r="D125" s="25">
        <v>7.8237777566647502</v>
      </c>
      <c r="E125" s="17">
        <f ca="1">'Prices Feb 2011'!H124</f>
        <v>43.552499999999995</v>
      </c>
      <c r="F125" s="17">
        <f ca="1">'Prices Feb 2011'!$I124</f>
        <v>63.447499999999991</v>
      </c>
      <c r="G125" s="17">
        <v>61.7</v>
      </c>
      <c r="I125" s="11">
        <v>40580.041666666664</v>
      </c>
      <c r="J125" s="10">
        <v>53.55</v>
      </c>
      <c r="K125" s="10">
        <v>8.56</v>
      </c>
      <c r="L125" s="24">
        <f t="shared" si="11"/>
        <v>29436.361378563863</v>
      </c>
      <c r="P125" s="11">
        <v>40580.041666666664</v>
      </c>
      <c r="Q125" s="10">
        <v>53.55</v>
      </c>
      <c r="R125" s="10">
        <v>8.56</v>
      </c>
      <c r="S125" s="24">
        <f t="shared" ca="1" si="12"/>
        <v>30168.499743338125</v>
      </c>
      <c r="W125" s="11">
        <v>40580.041666666664</v>
      </c>
      <c r="X125" s="10">
        <v>53.55</v>
      </c>
      <c r="Y125" s="10">
        <v>8.56</v>
      </c>
      <c r="Z125" s="24">
        <f t="shared" ca="1" si="13"/>
        <v>30168.499743338125</v>
      </c>
      <c r="AD125" s="11">
        <v>40576.260416666664</v>
      </c>
      <c r="AE125" s="10">
        <v>78.27</v>
      </c>
      <c r="AF125" s="10">
        <v>9.43</v>
      </c>
      <c r="AG125" s="10">
        <v>29.81</v>
      </c>
      <c r="AH125" s="28">
        <f t="shared" si="14"/>
        <v>3071.3147999999997</v>
      </c>
      <c r="AO125" s="11">
        <v>40580.041666666664</v>
      </c>
      <c r="AP125" s="10">
        <v>91.65</v>
      </c>
      <c r="AQ125" s="10">
        <v>7.41</v>
      </c>
      <c r="AR125" s="24">
        <f t="shared" ca="1" si="18"/>
        <v>50808.315913806764</v>
      </c>
    </row>
    <row r="126" spans="1:44" x14ac:dyDescent="0.25">
      <c r="A126" s="17">
        <f t="shared" si="9"/>
        <v>257.55999999999995</v>
      </c>
      <c r="B126" s="17">
        <f t="shared" ca="1" si="10"/>
        <v>125528.2157221864</v>
      </c>
      <c r="C126" s="25"/>
      <c r="D126" s="25">
        <v>7.8237777566647502</v>
      </c>
      <c r="E126" s="17">
        <f ca="1">'Prices Feb 2011'!H125</f>
        <v>71.887500000000003</v>
      </c>
      <c r="F126" s="17">
        <f ca="1">'Prices Feb 2011'!$I125</f>
        <v>55.03</v>
      </c>
      <c r="G126" s="17">
        <v>61.7</v>
      </c>
      <c r="I126" s="11">
        <v>40580.083333333336</v>
      </c>
      <c r="J126" s="10">
        <v>53.55</v>
      </c>
      <c r="K126" s="10">
        <v>8.56</v>
      </c>
      <c r="L126" s="24">
        <f t="shared" si="11"/>
        <v>29436.361378563863</v>
      </c>
      <c r="P126" s="11">
        <v>40580.083333333336</v>
      </c>
      <c r="Q126" s="10">
        <v>53.55</v>
      </c>
      <c r="R126" s="10">
        <v>8.56</v>
      </c>
      <c r="S126" s="24">
        <f t="shared" ca="1" si="12"/>
        <v>26641.876175104979</v>
      </c>
      <c r="W126" s="11">
        <v>40580.083333333336</v>
      </c>
      <c r="X126" s="10">
        <v>53.55</v>
      </c>
      <c r="Y126" s="10">
        <v>8.56</v>
      </c>
      <c r="Z126" s="24">
        <f t="shared" ca="1" si="13"/>
        <v>26641.876175104979</v>
      </c>
      <c r="AD126" s="11">
        <v>40576.270833333336</v>
      </c>
      <c r="AE126" s="10">
        <v>22.9</v>
      </c>
      <c r="AF126" s="10">
        <v>9.69</v>
      </c>
      <c r="AG126" s="10">
        <v>44.07</v>
      </c>
      <c r="AH126" s="28">
        <f t="shared" si="14"/>
        <v>1231.1039999999998</v>
      </c>
      <c r="AO126" s="11">
        <v>40580.083333333336</v>
      </c>
      <c r="AP126" s="10">
        <v>96.91</v>
      </c>
      <c r="AQ126" s="10">
        <v>1.43</v>
      </c>
      <c r="AR126" s="24">
        <f t="shared" ca="1" si="18"/>
        <v>42808.101993412587</v>
      </c>
    </row>
    <row r="127" spans="1:44" x14ac:dyDescent="0.25">
      <c r="A127" s="17">
        <f t="shared" si="9"/>
        <v>215.73999999999998</v>
      </c>
      <c r="B127" s="17">
        <f t="shared" ca="1" si="10"/>
        <v>114619.93275321208</v>
      </c>
      <c r="C127" s="25"/>
      <c r="D127" s="25">
        <v>7.8237777566647502</v>
      </c>
      <c r="E127" s="17">
        <f ca="1">'Prices Feb 2011'!H126</f>
        <v>46.447499999999998</v>
      </c>
      <c r="F127" s="17">
        <f ca="1">'Prices Feb 2011'!$I126</f>
        <v>59.564999999999998</v>
      </c>
      <c r="G127" s="17">
        <v>61.7</v>
      </c>
      <c r="I127" s="11">
        <v>40580.125</v>
      </c>
      <c r="J127" s="10">
        <v>53.55</v>
      </c>
      <c r="K127" s="10">
        <v>8.56</v>
      </c>
      <c r="L127" s="24">
        <f t="shared" si="11"/>
        <v>29436.361378563863</v>
      </c>
      <c r="P127" s="11">
        <v>40580.125</v>
      </c>
      <c r="Q127" s="10">
        <v>53.55</v>
      </c>
      <c r="R127" s="10">
        <v>8.56</v>
      </c>
      <c r="S127" s="24">
        <f t="shared" ca="1" si="12"/>
        <v>28541.874735477697</v>
      </c>
      <c r="W127" s="11">
        <v>40580.125</v>
      </c>
      <c r="X127" s="10">
        <v>53.55</v>
      </c>
      <c r="Y127" s="10">
        <v>8.56</v>
      </c>
      <c r="Z127" s="24">
        <f t="shared" ca="1" si="13"/>
        <v>28541.874735477697</v>
      </c>
      <c r="AD127" s="11">
        <v>40576.28125</v>
      </c>
      <c r="AE127" s="10">
        <v>79.97</v>
      </c>
      <c r="AF127" s="10">
        <v>7.49</v>
      </c>
      <c r="AG127" s="10">
        <v>39.590000000000003</v>
      </c>
      <c r="AH127" s="28">
        <f t="shared" si="14"/>
        <v>3764.9876000000004</v>
      </c>
      <c r="AO127" s="11">
        <v>40580.125</v>
      </c>
      <c r="AP127" s="10">
        <v>55.09</v>
      </c>
      <c r="AQ127" s="10">
        <v>5.63</v>
      </c>
      <c r="AR127" s="24">
        <f t="shared" ca="1" si="18"/>
        <v>28099.821903692828</v>
      </c>
    </row>
    <row r="128" spans="1:44" x14ac:dyDescent="0.25">
      <c r="A128" s="17">
        <f t="shared" si="9"/>
        <v>224.89</v>
      </c>
      <c r="B128" s="17">
        <f t="shared" ca="1" si="10"/>
        <v>87216.844468405732</v>
      </c>
      <c r="C128" s="25"/>
      <c r="D128" s="25">
        <v>7.8237777566647502</v>
      </c>
      <c r="E128" s="17">
        <f ca="1">'Prices Feb 2011'!H127</f>
        <v>18.942500000000003</v>
      </c>
      <c r="F128" s="17">
        <f ca="1">'Prices Feb 2011'!$I127</f>
        <v>36.297499999999999</v>
      </c>
      <c r="G128" s="17">
        <v>61.7</v>
      </c>
      <c r="I128" s="11">
        <v>40580.166666666664</v>
      </c>
      <c r="J128" s="10">
        <v>53.55</v>
      </c>
      <c r="K128" s="10">
        <v>8.56</v>
      </c>
      <c r="L128" s="24">
        <f t="shared" si="11"/>
        <v>29436.361378563863</v>
      </c>
      <c r="P128" s="11">
        <v>40580.166666666664</v>
      </c>
      <c r="Q128" s="10">
        <v>53.55</v>
      </c>
      <c r="R128" s="10">
        <v>8.56</v>
      </c>
      <c r="S128" s="24">
        <f t="shared" ca="1" si="12"/>
        <v>18793.646179033993</v>
      </c>
      <c r="W128" s="11">
        <v>40580.166666666664</v>
      </c>
      <c r="X128" s="10">
        <v>53.55</v>
      </c>
      <c r="Y128" s="10">
        <v>8.56</v>
      </c>
      <c r="Z128" s="24">
        <f t="shared" ca="1" si="13"/>
        <v>18793.646179033993</v>
      </c>
      <c r="AD128" s="11">
        <v>40576.291666666664</v>
      </c>
      <c r="AE128" s="10">
        <v>93.73</v>
      </c>
      <c r="AF128" s="10">
        <v>8.56</v>
      </c>
      <c r="AG128" s="10">
        <v>67.63</v>
      </c>
      <c r="AH128" s="28">
        <f t="shared" si="14"/>
        <v>7141.2887000000001</v>
      </c>
      <c r="AO128" s="11">
        <v>40580.166666666664</v>
      </c>
      <c r="AP128" s="10">
        <v>64.239999999999995</v>
      </c>
      <c r="AQ128" s="10">
        <v>3.88</v>
      </c>
      <c r="AR128" s="24">
        <f t="shared" ca="1" si="18"/>
        <v>20193.190731773884</v>
      </c>
    </row>
    <row r="129" spans="1:44" x14ac:dyDescent="0.25">
      <c r="A129" s="17">
        <f t="shared" si="9"/>
        <v>245.07</v>
      </c>
      <c r="B129" s="17">
        <f t="shared" ca="1" si="10"/>
        <v>128999.39119948586</v>
      </c>
      <c r="C129" s="25"/>
      <c r="D129" s="25">
        <v>7.8237777566647502</v>
      </c>
      <c r="E129" s="17">
        <f ca="1">'Prices Feb 2011'!H128</f>
        <v>57.442500000000003</v>
      </c>
      <c r="F129" s="17">
        <f ca="1">'Prices Feb 2011'!$I128</f>
        <v>58.952500000000001</v>
      </c>
      <c r="G129" s="17">
        <v>61.7</v>
      </c>
      <c r="I129" s="11">
        <v>40580.208333333336</v>
      </c>
      <c r="J129" s="10">
        <v>53.55</v>
      </c>
      <c r="K129" s="10">
        <v>8.56</v>
      </c>
      <c r="L129" s="24">
        <f t="shared" si="11"/>
        <v>29436.361378563863</v>
      </c>
      <c r="P129" s="11">
        <v>40580.208333333336</v>
      </c>
      <c r="Q129" s="10">
        <v>53.55</v>
      </c>
      <c r="R129" s="10">
        <v>8.56</v>
      </c>
      <c r="S129" s="24">
        <f t="shared" ca="1" si="12"/>
        <v>28285.25971492019</v>
      </c>
      <c r="W129" s="11">
        <v>40580.208333333336</v>
      </c>
      <c r="X129" s="10">
        <v>53.55</v>
      </c>
      <c r="Y129" s="10">
        <v>8.56</v>
      </c>
      <c r="Z129" s="24">
        <f t="shared" ca="1" si="13"/>
        <v>28285.25971492019</v>
      </c>
      <c r="AD129" s="11">
        <v>40576.302083333336</v>
      </c>
      <c r="AE129" s="10">
        <v>56.77</v>
      </c>
      <c r="AF129" s="10">
        <v>4.1100000000000003</v>
      </c>
      <c r="AG129" s="10">
        <v>83.66</v>
      </c>
      <c r="AH129" s="28">
        <f t="shared" si="14"/>
        <v>4982.7029000000002</v>
      </c>
      <c r="AO129" s="11">
        <v>40580.208333333336</v>
      </c>
      <c r="AP129" s="10">
        <v>84.42</v>
      </c>
      <c r="AQ129" s="10">
        <v>6.14</v>
      </c>
      <c r="AR129" s="24">
        <f t="shared" ca="1" si="18"/>
        <v>42992.510391081618</v>
      </c>
    </row>
    <row r="130" spans="1:44" x14ac:dyDescent="0.25">
      <c r="A130" s="17">
        <f t="shared" si="9"/>
        <v>184.15999999999997</v>
      </c>
      <c r="B130" s="17">
        <f t="shared" ca="1" si="10"/>
        <v>89539.62100608756</v>
      </c>
      <c r="C130" s="25"/>
      <c r="D130" s="25">
        <v>7.8237777566647502</v>
      </c>
      <c r="E130" s="17">
        <f ca="1">'Prices Feb 2011'!H129</f>
        <v>48.370000000000005</v>
      </c>
      <c r="F130" s="17">
        <f ca="1">'Prices Feb 2011'!$I129</f>
        <v>50.147500000000001</v>
      </c>
      <c r="G130" s="17">
        <v>61.7</v>
      </c>
      <c r="I130" s="11">
        <v>40580.25</v>
      </c>
      <c r="J130" s="10">
        <v>53.55</v>
      </c>
      <c r="K130" s="10">
        <v>8.56</v>
      </c>
      <c r="L130" s="24">
        <f t="shared" si="11"/>
        <v>29436.361378563863</v>
      </c>
      <c r="P130" s="11">
        <v>40580.25</v>
      </c>
      <c r="Q130" s="10">
        <v>53.55</v>
      </c>
      <c r="R130" s="10">
        <v>8.56</v>
      </c>
      <c r="S130" s="24">
        <f t="shared" ca="1" si="12"/>
        <v>24596.287868375148</v>
      </c>
      <c r="W130" s="11">
        <v>40580.25</v>
      </c>
      <c r="X130" s="10">
        <v>53.55</v>
      </c>
      <c r="Y130" s="10">
        <v>8.56</v>
      </c>
      <c r="Z130" s="24">
        <f t="shared" ca="1" si="13"/>
        <v>24596.287868375148</v>
      </c>
      <c r="AD130" s="11">
        <v>40576.3125</v>
      </c>
      <c r="AE130" s="10">
        <v>16.649999999999999</v>
      </c>
      <c r="AF130" s="10">
        <v>9.9700000000000006</v>
      </c>
      <c r="AG130" s="10">
        <v>26.22</v>
      </c>
      <c r="AH130" s="28">
        <f t="shared" si="14"/>
        <v>602.56349999999986</v>
      </c>
      <c r="AO130" s="11">
        <v>40580.25</v>
      </c>
      <c r="AP130" s="10">
        <v>23.51</v>
      </c>
      <c r="AQ130" s="10">
        <v>9.17</v>
      </c>
      <c r="AR130" s="24">
        <f t="shared" ca="1" si="18"/>
        <v>10910.683890773402</v>
      </c>
    </row>
    <row r="131" spans="1:44" x14ac:dyDescent="0.25">
      <c r="A131" s="17">
        <f t="shared" si="9"/>
        <v>238.71999999999997</v>
      </c>
      <c r="B131" s="17">
        <f t="shared" ca="1" si="10"/>
        <v>144998.64097493852</v>
      </c>
      <c r="C131" s="25"/>
      <c r="D131" s="25">
        <v>7.8237777566647502</v>
      </c>
      <c r="E131" s="17">
        <f ca="1">'Prices Feb 2011'!H130</f>
        <v>42.777500000000003</v>
      </c>
      <c r="F131" s="17">
        <f ca="1">'Prices Feb 2011'!$I130</f>
        <v>71.587500000000006</v>
      </c>
      <c r="G131" s="17">
        <v>61.7</v>
      </c>
      <c r="I131" s="11">
        <v>40580.291666666664</v>
      </c>
      <c r="J131" s="10">
        <v>53.55</v>
      </c>
      <c r="K131" s="10">
        <v>8.56</v>
      </c>
      <c r="L131" s="24">
        <f t="shared" si="11"/>
        <v>29436.361378563863</v>
      </c>
      <c r="P131" s="11">
        <v>40580.291666666664</v>
      </c>
      <c r="Q131" s="10">
        <v>53.55</v>
      </c>
      <c r="R131" s="10">
        <v>8.56</v>
      </c>
      <c r="S131" s="24">
        <f t="shared" ca="1" si="12"/>
        <v>33578.860996135023</v>
      </c>
      <c r="W131" s="11">
        <v>40580.291666666664</v>
      </c>
      <c r="X131" s="10">
        <v>53.55</v>
      </c>
      <c r="Y131" s="10">
        <v>8.56</v>
      </c>
      <c r="Z131" s="24">
        <f t="shared" ca="1" si="13"/>
        <v>33578.860996135023</v>
      </c>
      <c r="AD131" s="11">
        <v>40576.322916666664</v>
      </c>
      <c r="AE131" s="10">
        <v>89.95</v>
      </c>
      <c r="AF131" s="10">
        <v>5.72</v>
      </c>
      <c r="AG131" s="10">
        <v>10.92</v>
      </c>
      <c r="AH131" s="28">
        <f t="shared" si="14"/>
        <v>1496.768</v>
      </c>
      <c r="AO131" s="11">
        <v>40580.291666666664</v>
      </c>
      <c r="AP131" s="10">
        <v>78.069999999999993</v>
      </c>
      <c r="AQ131" s="10">
        <v>7.66</v>
      </c>
      <c r="AR131" s="24">
        <f t="shared" ca="1" si="18"/>
        <v>48404.557604104593</v>
      </c>
    </row>
    <row r="132" spans="1:44" x14ac:dyDescent="0.25">
      <c r="A132" s="17">
        <f t="shared" si="9"/>
        <v>234.03999999999996</v>
      </c>
      <c r="B132" s="17">
        <f t="shared" ca="1" si="10"/>
        <v>118752.47817834344</v>
      </c>
      <c r="C132" s="25"/>
      <c r="D132" s="25">
        <v>7.8237777566647502</v>
      </c>
      <c r="E132" s="17">
        <f ca="1">'Prices Feb 2011'!H131</f>
        <v>55.642499999999998</v>
      </c>
      <c r="F132" s="17">
        <f ca="1">'Prices Feb 2011'!$I131</f>
        <v>56.137499999999996</v>
      </c>
      <c r="G132" s="17">
        <v>61.7</v>
      </c>
      <c r="I132" s="11">
        <v>40580.333333333336</v>
      </c>
      <c r="J132" s="10">
        <v>53.55</v>
      </c>
      <c r="K132" s="10">
        <v>8.56</v>
      </c>
      <c r="L132" s="24">
        <f t="shared" si="11"/>
        <v>29436.361378563863</v>
      </c>
      <c r="P132" s="11">
        <v>40580.333333333336</v>
      </c>
      <c r="Q132" s="10">
        <v>53.55</v>
      </c>
      <c r="R132" s="10">
        <v>8.56</v>
      </c>
      <c r="S132" s="24">
        <f t="shared" ca="1" si="12"/>
        <v>27105.878028602834</v>
      </c>
      <c r="W132" s="11">
        <v>40580.333333333336</v>
      </c>
      <c r="X132" s="10">
        <v>53.55</v>
      </c>
      <c r="Y132" s="10">
        <v>8.56</v>
      </c>
      <c r="Z132" s="24">
        <f t="shared" ca="1" si="13"/>
        <v>27105.878028602834</v>
      </c>
      <c r="AD132" s="11">
        <v>40576.333333333336</v>
      </c>
      <c r="AE132" s="10">
        <v>12.93</v>
      </c>
      <c r="AF132" s="10">
        <v>4.54</v>
      </c>
      <c r="AG132" s="10">
        <v>71.42</v>
      </c>
      <c r="AH132" s="28">
        <f t="shared" si="14"/>
        <v>982.16280000000006</v>
      </c>
      <c r="AO132" s="11">
        <v>40580.333333333336</v>
      </c>
      <c r="AP132" s="10">
        <v>73.39</v>
      </c>
      <c r="AQ132" s="10">
        <v>5</v>
      </c>
      <c r="AR132" s="24">
        <f t="shared" ca="1" si="18"/>
        <v>35104.36074257391</v>
      </c>
    </row>
    <row r="133" spans="1:44" x14ac:dyDescent="0.25">
      <c r="A133" s="17">
        <f t="shared" ref="A133:A196" si="19">J133+Q133+X133+AI133+AP133</f>
        <v>193.97999999999996</v>
      </c>
      <c r="B133" s="17">
        <f t="shared" ref="B133:B196" ca="1" si="20">L133+S133+Z133+AK133+AR133</f>
        <v>98006.179805823267</v>
      </c>
      <c r="C133" s="25"/>
      <c r="D133" s="25">
        <v>7.8237777566647502</v>
      </c>
      <c r="E133" s="17">
        <f ca="1">'Prices Feb 2011'!H132</f>
        <v>62.252499999999998</v>
      </c>
      <c r="F133" s="17">
        <f ca="1">'Prices Feb 2011'!$I132</f>
        <v>54.185000000000002</v>
      </c>
      <c r="G133" s="17">
        <v>61.7</v>
      </c>
      <c r="I133" s="11">
        <v>40580.375</v>
      </c>
      <c r="J133" s="10">
        <v>53.55</v>
      </c>
      <c r="K133" s="10">
        <v>8.56</v>
      </c>
      <c r="L133" s="24">
        <f t="shared" ref="L133:L196" si="21">J133*($G133+K133)*D133</f>
        <v>29436.361378563863</v>
      </c>
      <c r="P133" s="11">
        <v>40580.375</v>
      </c>
      <c r="Q133" s="10">
        <v>53.55</v>
      </c>
      <c r="R133" s="10">
        <v>8.56</v>
      </c>
      <c r="S133" s="24">
        <f t="shared" ref="S133:S196" ca="1" si="22">Q133*($F133+R133)*D133</f>
        <v>26287.852187560336</v>
      </c>
      <c r="W133" s="11">
        <v>40580.375</v>
      </c>
      <c r="X133" s="10">
        <v>53.55</v>
      </c>
      <c r="Y133" s="10">
        <v>8.56</v>
      </c>
      <c r="Z133" s="24">
        <f t="shared" ref="Z133:Z196" ca="1" si="23">X133*($F133+Y133)*D133</f>
        <v>26287.852187560336</v>
      </c>
      <c r="AD133" s="11">
        <v>40576.34375</v>
      </c>
      <c r="AE133" s="10">
        <v>20.74</v>
      </c>
      <c r="AF133" s="10">
        <v>7.67</v>
      </c>
      <c r="AG133" s="10">
        <v>18.329999999999998</v>
      </c>
      <c r="AH133" s="28">
        <f t="shared" ref="AH133:AH196" si="24">AE133*(AF133+AG133)</f>
        <v>539.24</v>
      </c>
      <c r="AO133" s="11">
        <v>40580.375</v>
      </c>
      <c r="AP133" s="10">
        <v>33.33</v>
      </c>
      <c r="AQ133" s="10">
        <v>7.15</v>
      </c>
      <c r="AR133" s="24">
        <f t="shared" ca="1" si="18"/>
        <v>15994.11405213873</v>
      </c>
    </row>
    <row r="134" spans="1:44" x14ac:dyDescent="0.25">
      <c r="A134" s="17">
        <f t="shared" si="19"/>
        <v>252.98999999999998</v>
      </c>
      <c r="B134" s="17">
        <f t="shared" ca="1" si="20"/>
        <v>114361.7148361867</v>
      </c>
      <c r="C134" s="25"/>
      <c r="D134" s="25">
        <v>7.8237777566647502</v>
      </c>
      <c r="E134" s="17">
        <f ca="1">'Prices Feb 2011'!H133</f>
        <v>29.247500000000002</v>
      </c>
      <c r="F134" s="17">
        <f ca="1">'Prices Feb 2011'!$I133</f>
        <v>46.195</v>
      </c>
      <c r="G134" s="17">
        <v>61.7</v>
      </c>
      <c r="I134" s="11">
        <v>40580.416666666664</v>
      </c>
      <c r="J134" s="10">
        <v>53.55</v>
      </c>
      <c r="K134" s="10">
        <v>8.56</v>
      </c>
      <c r="L134" s="24">
        <f t="shared" si="21"/>
        <v>29436.361378563863</v>
      </c>
      <c r="P134" s="11">
        <v>40580.416666666664</v>
      </c>
      <c r="Q134" s="10">
        <v>53.55</v>
      </c>
      <c r="R134" s="10">
        <v>8.56</v>
      </c>
      <c r="S134" s="24">
        <f t="shared" ca="1" si="22"/>
        <v>22940.335429593855</v>
      </c>
      <c r="W134" s="11">
        <v>40580.416666666664</v>
      </c>
      <c r="X134" s="10">
        <v>53.55</v>
      </c>
      <c r="Y134" s="10">
        <v>8.56</v>
      </c>
      <c r="Z134" s="24">
        <f t="shared" ca="1" si="23"/>
        <v>22940.335429593855</v>
      </c>
      <c r="AD134" s="11">
        <v>40576.354166666664</v>
      </c>
      <c r="AE134" s="10">
        <v>38.479999999999997</v>
      </c>
      <c r="AF134" s="10">
        <v>8.06</v>
      </c>
      <c r="AG134" s="10">
        <v>6.91</v>
      </c>
      <c r="AH134" s="28">
        <f t="shared" si="24"/>
        <v>576.04559999999992</v>
      </c>
      <c r="AO134" s="11">
        <v>40580.416666666664</v>
      </c>
      <c r="AP134" s="10">
        <v>92.34</v>
      </c>
      <c r="AQ134" s="10">
        <v>7.85</v>
      </c>
      <c r="AR134" s="24">
        <f t="shared" ca="1" si="18"/>
        <v>39044.682598435116</v>
      </c>
    </row>
    <row r="135" spans="1:44" x14ac:dyDescent="0.25">
      <c r="A135" s="17">
        <f t="shared" si="19"/>
        <v>172.86999999999998</v>
      </c>
      <c r="B135" s="17">
        <f t="shared" ca="1" si="20"/>
        <v>84230.30312452068</v>
      </c>
      <c r="C135" s="25"/>
      <c r="D135" s="25">
        <v>7.8237777566647502</v>
      </c>
      <c r="E135" s="17">
        <f ca="1">'Prices Feb 2011'!H134</f>
        <v>56.317500000000003</v>
      </c>
      <c r="F135" s="17">
        <f ca="1">'Prices Feb 2011'!$I134</f>
        <v>50.464999999999996</v>
      </c>
      <c r="G135" s="17">
        <v>61.7</v>
      </c>
      <c r="I135" s="11">
        <v>40580.458333333336</v>
      </c>
      <c r="J135" s="10">
        <v>53.55</v>
      </c>
      <c r="K135" s="10">
        <v>8.56</v>
      </c>
      <c r="L135" s="24">
        <f t="shared" si="21"/>
        <v>29436.361378563863</v>
      </c>
      <c r="P135" s="11">
        <v>40580.458333333336</v>
      </c>
      <c r="Q135" s="10">
        <v>53.55</v>
      </c>
      <c r="R135" s="10">
        <v>8.56</v>
      </c>
      <c r="S135" s="24">
        <f t="shared" ca="1" si="22"/>
        <v>24729.308715766179</v>
      </c>
      <c r="W135" s="11">
        <v>40580.458333333336</v>
      </c>
      <c r="X135" s="10">
        <v>53.55</v>
      </c>
      <c r="Y135" s="10">
        <v>8.56</v>
      </c>
      <c r="Z135" s="24">
        <f t="shared" ca="1" si="23"/>
        <v>24729.308715766179</v>
      </c>
      <c r="AD135" s="11">
        <v>40576.364583333336</v>
      </c>
      <c r="AE135" s="10">
        <v>82.51</v>
      </c>
      <c r="AF135" s="10">
        <v>9.74</v>
      </c>
      <c r="AG135" s="10">
        <v>51.4</v>
      </c>
      <c r="AH135" s="28">
        <f t="shared" si="24"/>
        <v>5044.6614</v>
      </c>
      <c r="AO135" s="11">
        <v>40580.458333333336</v>
      </c>
      <c r="AP135" s="10">
        <v>12.22</v>
      </c>
      <c r="AQ135" s="10">
        <v>5.34</v>
      </c>
      <c r="AR135" s="24">
        <f t="shared" ca="1" si="18"/>
        <v>5335.3243144244652</v>
      </c>
    </row>
    <row r="136" spans="1:44" x14ac:dyDescent="0.25">
      <c r="A136" s="17">
        <f t="shared" si="19"/>
        <v>187.11999999999998</v>
      </c>
      <c r="B136" s="17">
        <f t="shared" ca="1" si="20"/>
        <v>72853.269464544646</v>
      </c>
      <c r="C136" s="25"/>
      <c r="D136" s="25">
        <v>7.8237777566647502</v>
      </c>
      <c r="E136" s="17">
        <f ca="1">'Prices Feb 2011'!H135</f>
        <v>39.550000000000004</v>
      </c>
      <c r="F136" s="17">
        <f ca="1">'Prices Feb 2011'!$I135</f>
        <v>32.704999999999991</v>
      </c>
      <c r="G136" s="17">
        <v>61.7</v>
      </c>
      <c r="I136" s="11">
        <v>40580.5</v>
      </c>
      <c r="J136" s="10">
        <v>53.55</v>
      </c>
      <c r="K136" s="10">
        <v>8.56</v>
      </c>
      <c r="L136" s="24">
        <f t="shared" si="21"/>
        <v>29436.361378563863</v>
      </c>
      <c r="P136" s="11">
        <v>40580.5</v>
      </c>
      <c r="Q136" s="10">
        <v>53.55</v>
      </c>
      <c r="R136" s="10">
        <v>8.56</v>
      </c>
      <c r="S136" s="24">
        <f t="shared" ca="1" si="22"/>
        <v>17288.520527845678</v>
      </c>
      <c r="W136" s="11">
        <v>40580.5</v>
      </c>
      <c r="X136" s="10">
        <v>53.55</v>
      </c>
      <c r="Y136" s="10">
        <v>8.56</v>
      </c>
      <c r="Z136" s="24">
        <f t="shared" ca="1" si="23"/>
        <v>17288.520527845678</v>
      </c>
      <c r="AD136" s="11">
        <v>40576.375</v>
      </c>
      <c r="AE136" s="10">
        <v>98.89</v>
      </c>
      <c r="AF136" s="10">
        <v>4.21</v>
      </c>
      <c r="AG136" s="10">
        <v>26.49</v>
      </c>
      <c r="AH136" s="28">
        <f t="shared" si="24"/>
        <v>3035.9229999999998</v>
      </c>
      <c r="AO136" s="11">
        <v>40580.5</v>
      </c>
      <c r="AP136" s="10">
        <v>26.47</v>
      </c>
      <c r="AQ136" s="10">
        <v>9.98</v>
      </c>
      <c r="AR136" s="24">
        <f t="shared" ca="1" si="18"/>
        <v>8839.8670302894243</v>
      </c>
    </row>
    <row r="137" spans="1:44" x14ac:dyDescent="0.25">
      <c r="A137" s="17">
        <f t="shared" si="19"/>
        <v>238.91999999999996</v>
      </c>
      <c r="B137" s="17">
        <f t="shared" ca="1" si="20"/>
        <v>88419.581891676731</v>
      </c>
      <c r="C137" s="25"/>
      <c r="D137" s="25">
        <v>7.8237777566647502</v>
      </c>
      <c r="E137" s="17">
        <f ca="1">'Prices Feb 2011'!H136</f>
        <v>39.517499999999998</v>
      </c>
      <c r="F137" s="17">
        <f ca="1">'Prices Feb 2011'!$I136</f>
        <v>31.7425</v>
      </c>
      <c r="G137" s="17">
        <v>61.7</v>
      </c>
      <c r="I137" s="11">
        <v>40580.541666666664</v>
      </c>
      <c r="J137" s="10">
        <v>53.55</v>
      </c>
      <c r="K137" s="10">
        <v>8.56</v>
      </c>
      <c r="L137" s="24">
        <f t="shared" si="21"/>
        <v>29436.361378563863</v>
      </c>
      <c r="P137" s="11">
        <v>40580.541666666664</v>
      </c>
      <c r="Q137" s="10">
        <v>53.55</v>
      </c>
      <c r="R137" s="10">
        <v>8.56</v>
      </c>
      <c r="S137" s="24">
        <f t="shared" ca="1" si="22"/>
        <v>16885.268352683888</v>
      </c>
      <c r="W137" s="11">
        <v>40580.541666666664</v>
      </c>
      <c r="X137" s="10">
        <v>53.55</v>
      </c>
      <c r="Y137" s="10">
        <v>8.56</v>
      </c>
      <c r="Z137" s="24">
        <f t="shared" ca="1" si="23"/>
        <v>16885.268352683888</v>
      </c>
      <c r="AD137" s="11">
        <v>40576.385416666664</v>
      </c>
      <c r="AE137" s="10">
        <v>40.71</v>
      </c>
      <c r="AF137" s="10">
        <v>3.11</v>
      </c>
      <c r="AG137" s="10">
        <v>52.61</v>
      </c>
      <c r="AH137" s="28">
        <f t="shared" si="24"/>
        <v>2268.3611999999998</v>
      </c>
      <c r="AO137" s="11">
        <v>40580.541666666664</v>
      </c>
      <c r="AP137" s="10">
        <v>78.27</v>
      </c>
      <c r="AQ137" s="10">
        <v>9.43</v>
      </c>
      <c r="AR137" s="24">
        <f t="shared" ca="1" si="18"/>
        <v>25212.683807745088</v>
      </c>
    </row>
    <row r="138" spans="1:44" x14ac:dyDescent="0.25">
      <c r="A138" s="17">
        <f t="shared" si="19"/>
        <v>183.54999999999998</v>
      </c>
      <c r="B138" s="17">
        <f t="shared" ca="1" si="20"/>
        <v>104435.69738483943</v>
      </c>
      <c r="C138" s="25"/>
      <c r="D138" s="25">
        <v>7.8237777566647502</v>
      </c>
      <c r="E138" s="17">
        <f ca="1">'Prices Feb 2011'!H137</f>
        <v>75.42</v>
      </c>
      <c r="F138" s="17">
        <f ca="1">'Prices Feb 2011'!$I137</f>
        <v>64.98</v>
      </c>
      <c r="G138" s="17">
        <v>61.7</v>
      </c>
      <c r="I138" s="11">
        <v>40580.583333333336</v>
      </c>
      <c r="J138" s="10">
        <v>53.55</v>
      </c>
      <c r="K138" s="10">
        <v>8.56</v>
      </c>
      <c r="L138" s="24">
        <f t="shared" si="21"/>
        <v>29436.361378563863</v>
      </c>
      <c r="P138" s="11">
        <v>40580.583333333336</v>
      </c>
      <c r="Q138" s="10">
        <v>53.55</v>
      </c>
      <c r="R138" s="10">
        <v>8.56</v>
      </c>
      <c r="S138" s="24">
        <f t="shared" ca="1" si="22"/>
        <v>30810.560998855482</v>
      </c>
      <c r="W138" s="11">
        <v>40580.583333333336</v>
      </c>
      <c r="X138" s="10">
        <v>53.55</v>
      </c>
      <c r="Y138" s="10">
        <v>8.56</v>
      </c>
      <c r="Z138" s="24">
        <f t="shared" ca="1" si="23"/>
        <v>30810.560998855482</v>
      </c>
      <c r="AD138" s="11">
        <v>40576.395833333336</v>
      </c>
      <c r="AE138" s="10">
        <v>1.1200000000000001</v>
      </c>
      <c r="AF138" s="10">
        <v>2.92</v>
      </c>
      <c r="AG138" s="10">
        <v>91.66</v>
      </c>
      <c r="AH138" s="28">
        <f t="shared" si="24"/>
        <v>105.92960000000001</v>
      </c>
      <c r="AO138" s="11">
        <v>40580.583333333336</v>
      </c>
      <c r="AP138" s="10">
        <v>22.9</v>
      </c>
      <c r="AQ138" s="10">
        <v>9.69</v>
      </c>
      <c r="AR138" s="24">
        <f t="shared" ca="1" si="18"/>
        <v>13378.214008564593</v>
      </c>
    </row>
    <row r="139" spans="1:44" x14ac:dyDescent="0.25">
      <c r="A139" s="17">
        <f t="shared" si="19"/>
        <v>240.61999999999998</v>
      </c>
      <c r="B139" s="17">
        <f t="shared" ca="1" si="20"/>
        <v>120047.60248565959</v>
      </c>
      <c r="C139" s="25"/>
      <c r="D139" s="25">
        <v>7.8237777566647502</v>
      </c>
      <c r="E139" s="17">
        <f ca="1">'Prices Feb 2011'!H138</f>
        <v>46.91</v>
      </c>
      <c r="F139" s="17">
        <f ca="1">'Prices Feb 2011'!$I138</f>
        <v>53.807499999999997</v>
      </c>
      <c r="G139" s="17">
        <v>61.7</v>
      </c>
      <c r="I139" s="11">
        <v>40580.625</v>
      </c>
      <c r="J139" s="10">
        <v>53.55</v>
      </c>
      <c r="K139" s="10">
        <v>8.56</v>
      </c>
      <c r="L139" s="24">
        <f t="shared" si="21"/>
        <v>29436.361378563863</v>
      </c>
      <c r="P139" s="11">
        <v>40580.625</v>
      </c>
      <c r="Q139" s="10">
        <v>53.55</v>
      </c>
      <c r="R139" s="10">
        <v>8.56</v>
      </c>
      <c r="S139" s="24">
        <f t="shared" ca="1" si="22"/>
        <v>26129.693542237139</v>
      </c>
      <c r="W139" s="11">
        <v>40580.625</v>
      </c>
      <c r="X139" s="10">
        <v>53.55</v>
      </c>
      <c r="Y139" s="10">
        <v>8.56</v>
      </c>
      <c r="Z139" s="24">
        <f t="shared" ca="1" si="23"/>
        <v>26129.693542237139</v>
      </c>
      <c r="AD139" s="11">
        <v>40576.40625</v>
      </c>
      <c r="AE139" s="10">
        <v>88.72</v>
      </c>
      <c r="AF139" s="10">
        <v>0.44</v>
      </c>
      <c r="AG139" s="10">
        <v>70.819999999999993</v>
      </c>
      <c r="AH139" s="28">
        <f t="shared" si="24"/>
        <v>6322.1871999999994</v>
      </c>
      <c r="AO139" s="11">
        <v>40580.625</v>
      </c>
      <c r="AP139" s="10">
        <v>79.97</v>
      </c>
      <c r="AQ139" s="10">
        <v>7.49</v>
      </c>
      <c r="AR139" s="24">
        <f t="shared" ca="1" si="18"/>
        <v>38351.854022621432</v>
      </c>
    </row>
    <row r="140" spans="1:44" x14ac:dyDescent="0.25">
      <c r="A140" s="17">
        <f t="shared" si="19"/>
        <v>254.38</v>
      </c>
      <c r="B140" s="17">
        <f t="shared" ca="1" si="20"/>
        <v>92612.36708042887</v>
      </c>
      <c r="C140" s="25"/>
      <c r="D140" s="25">
        <v>7.8237777566647502</v>
      </c>
      <c r="E140" s="17">
        <f ca="1">'Prices Feb 2011'!H139</f>
        <v>55.88</v>
      </c>
      <c r="F140" s="17">
        <f ca="1">'Prices Feb 2011'!$I139</f>
        <v>31.647500000000001</v>
      </c>
      <c r="G140" s="17">
        <v>61.7</v>
      </c>
      <c r="I140" s="11">
        <v>40580.666666666664</v>
      </c>
      <c r="J140" s="10">
        <v>53.55</v>
      </c>
      <c r="K140" s="10">
        <v>8.56</v>
      </c>
      <c r="L140" s="24">
        <f t="shared" si="21"/>
        <v>29436.361378563863</v>
      </c>
      <c r="P140" s="11">
        <v>40580.666666666664</v>
      </c>
      <c r="Q140" s="10">
        <v>53.55</v>
      </c>
      <c r="R140" s="10">
        <v>8.56</v>
      </c>
      <c r="S140" s="24">
        <f t="shared" ca="1" si="22"/>
        <v>16845.466839291294</v>
      </c>
      <c r="W140" s="11">
        <v>40580.666666666664</v>
      </c>
      <c r="X140" s="10">
        <v>53.55</v>
      </c>
      <c r="Y140" s="10">
        <v>8.56</v>
      </c>
      <c r="Z140" s="24">
        <f t="shared" ca="1" si="23"/>
        <v>16845.466839291294</v>
      </c>
      <c r="AD140" s="11">
        <v>40576.416666666664</v>
      </c>
      <c r="AE140" s="10">
        <v>18.010000000000002</v>
      </c>
      <c r="AF140" s="10">
        <v>2.74</v>
      </c>
      <c r="AG140" s="10">
        <v>97.75</v>
      </c>
      <c r="AH140" s="28">
        <f t="shared" si="24"/>
        <v>1809.8249000000001</v>
      </c>
      <c r="AO140" s="11">
        <v>40580.666666666664</v>
      </c>
      <c r="AP140" s="10">
        <v>93.73</v>
      </c>
      <c r="AQ140" s="10">
        <v>8.56</v>
      </c>
      <c r="AR140" s="24">
        <f t="shared" ca="1" si="18"/>
        <v>29485.072023282413</v>
      </c>
    </row>
    <row r="141" spans="1:44" x14ac:dyDescent="0.25">
      <c r="A141" s="17">
        <f t="shared" si="19"/>
        <v>217.42</v>
      </c>
      <c r="B141" s="17">
        <f t="shared" ca="1" si="20"/>
        <v>108807.99993659602</v>
      </c>
      <c r="C141" s="25"/>
      <c r="D141" s="25">
        <v>7.8237777566647502</v>
      </c>
      <c r="E141" s="17">
        <f ca="1">'Prices Feb 2011'!H140</f>
        <v>42.962499999999999</v>
      </c>
      <c r="F141" s="17">
        <f ca="1">'Prices Feb 2011'!$I140</f>
        <v>54.890000000000008</v>
      </c>
      <c r="G141" s="17">
        <v>61.7</v>
      </c>
      <c r="I141" s="11">
        <v>40580.708333333336</v>
      </c>
      <c r="J141" s="10">
        <v>53.55</v>
      </c>
      <c r="K141" s="10">
        <v>8.56</v>
      </c>
      <c r="L141" s="24">
        <f t="shared" si="21"/>
        <v>29436.361378563863</v>
      </c>
      <c r="P141" s="11">
        <v>40580.708333333336</v>
      </c>
      <c r="Q141" s="10">
        <v>53.55</v>
      </c>
      <c r="R141" s="10">
        <v>8.56</v>
      </c>
      <c r="S141" s="24">
        <f t="shared" ca="1" si="22"/>
        <v>26583.221313263268</v>
      </c>
      <c r="W141" s="11">
        <v>40580.708333333336</v>
      </c>
      <c r="X141" s="10">
        <v>53.55</v>
      </c>
      <c r="Y141" s="10">
        <v>8.56</v>
      </c>
      <c r="Z141" s="24">
        <f t="shared" ca="1" si="23"/>
        <v>26583.221313263268</v>
      </c>
      <c r="AD141" s="11">
        <v>40576.427083333336</v>
      </c>
      <c r="AE141" s="10">
        <v>78.069999999999993</v>
      </c>
      <c r="AF141" s="10">
        <v>7.66</v>
      </c>
      <c r="AG141" s="10">
        <v>32.57</v>
      </c>
      <c r="AH141" s="28">
        <f t="shared" si="24"/>
        <v>3140.7561000000001</v>
      </c>
      <c r="AO141" s="11">
        <v>40580.708333333336</v>
      </c>
      <c r="AP141" s="10">
        <v>56.77</v>
      </c>
      <c r="AQ141" s="10">
        <v>4.1100000000000003</v>
      </c>
      <c r="AR141" s="24">
        <f t="shared" ca="1" si="18"/>
        <v>26205.195931505619</v>
      </c>
    </row>
    <row r="142" spans="1:44" x14ac:dyDescent="0.25">
      <c r="A142" s="17">
        <f t="shared" si="19"/>
        <v>177.29999999999998</v>
      </c>
      <c r="B142" s="17">
        <f t="shared" ca="1" si="20"/>
        <v>105458.5546174125</v>
      </c>
      <c r="C142" s="25"/>
      <c r="D142" s="25">
        <v>7.8237777566647502</v>
      </c>
      <c r="E142" s="17">
        <f ca="1">'Prices Feb 2011'!H141</f>
        <v>29.342500000000001</v>
      </c>
      <c r="F142" s="17">
        <f ca="1">'Prices Feb 2011'!$I141</f>
        <v>69.77000000000001</v>
      </c>
      <c r="G142" s="17">
        <v>61.7</v>
      </c>
      <c r="I142" s="11">
        <v>40580.75</v>
      </c>
      <c r="J142" s="10">
        <v>53.55</v>
      </c>
      <c r="K142" s="10">
        <v>8.56</v>
      </c>
      <c r="L142" s="24">
        <f t="shared" si="21"/>
        <v>29436.361378563863</v>
      </c>
      <c r="P142" s="11">
        <v>40580.75</v>
      </c>
      <c r="Q142" s="10">
        <v>53.55</v>
      </c>
      <c r="R142" s="10">
        <v>8.56</v>
      </c>
      <c r="S142" s="24">
        <f t="shared" ca="1" si="22"/>
        <v>32817.395200439896</v>
      </c>
      <c r="W142" s="11">
        <v>40580.75</v>
      </c>
      <c r="X142" s="10">
        <v>53.55</v>
      </c>
      <c r="Y142" s="10">
        <v>8.56</v>
      </c>
      <c r="Z142" s="24">
        <f t="shared" ca="1" si="23"/>
        <v>32817.395200439896</v>
      </c>
      <c r="AD142" s="11">
        <v>40576.4375</v>
      </c>
      <c r="AE142" s="10">
        <v>73.39</v>
      </c>
      <c r="AF142" s="10">
        <v>5</v>
      </c>
      <c r="AG142" s="10">
        <v>34.08</v>
      </c>
      <c r="AH142" s="28">
        <f t="shared" si="24"/>
        <v>2868.0812000000001</v>
      </c>
      <c r="AO142" s="11">
        <v>40580.75</v>
      </c>
      <c r="AP142" s="10">
        <v>16.649999999999999</v>
      </c>
      <c r="AQ142" s="10">
        <v>9.9700000000000006</v>
      </c>
      <c r="AR142" s="24">
        <f t="shared" ca="1" si="18"/>
        <v>10387.402837968846</v>
      </c>
    </row>
    <row r="143" spans="1:44" x14ac:dyDescent="0.25">
      <c r="A143" s="17">
        <f t="shared" si="19"/>
        <v>250.59999999999997</v>
      </c>
      <c r="B143" s="17">
        <f t="shared" ca="1" si="20"/>
        <v>171526.5524825399</v>
      </c>
      <c r="C143" s="25"/>
      <c r="D143" s="25">
        <v>7.8237777566647502</v>
      </c>
      <c r="E143" s="17">
        <f ca="1">'Prices Feb 2011'!H142</f>
        <v>40.212500000000006</v>
      </c>
      <c r="F143" s="17">
        <f ca="1">'Prices Feb 2011'!$I142</f>
        <v>84.902500000000003</v>
      </c>
      <c r="G143" s="17">
        <v>61.7</v>
      </c>
      <c r="I143" s="11">
        <v>40580.791666666664</v>
      </c>
      <c r="J143" s="10">
        <v>53.55</v>
      </c>
      <c r="K143" s="10">
        <v>8.56</v>
      </c>
      <c r="L143" s="24">
        <f t="shared" si="21"/>
        <v>29436.361378563863</v>
      </c>
      <c r="P143" s="11">
        <v>40580.791666666664</v>
      </c>
      <c r="Q143" s="10">
        <v>53.55</v>
      </c>
      <c r="R143" s="10">
        <v>8.56</v>
      </c>
      <c r="S143" s="24">
        <f t="shared" ca="1" si="22"/>
        <v>39157.357320581054</v>
      </c>
      <c r="W143" s="11">
        <v>40580.791666666664</v>
      </c>
      <c r="X143" s="10">
        <v>53.55</v>
      </c>
      <c r="Y143" s="10">
        <v>8.56</v>
      </c>
      <c r="Z143" s="24">
        <f t="shared" ca="1" si="23"/>
        <v>39157.357320581054</v>
      </c>
      <c r="AD143" s="11">
        <v>40576.447916666664</v>
      </c>
      <c r="AE143" s="10">
        <v>33.33</v>
      </c>
      <c r="AF143" s="10">
        <v>7.15</v>
      </c>
      <c r="AG143" s="10">
        <v>36.479999999999997</v>
      </c>
      <c r="AH143" s="28">
        <f t="shared" si="24"/>
        <v>1454.1878999999997</v>
      </c>
      <c r="AO143" s="11">
        <v>40580.791666666664</v>
      </c>
      <c r="AP143" s="10">
        <v>89.95</v>
      </c>
      <c r="AQ143" s="10">
        <v>5.72</v>
      </c>
      <c r="AR143" s="24">
        <f t="shared" ca="1" si="18"/>
        <v>63775.476462813953</v>
      </c>
    </row>
    <row r="144" spans="1:44" x14ac:dyDescent="0.25">
      <c r="A144" s="17">
        <f t="shared" si="19"/>
        <v>173.57999999999998</v>
      </c>
      <c r="B144" s="17">
        <f t="shared" ca="1" si="20"/>
        <v>91169.148244306823</v>
      </c>
      <c r="C144" s="25"/>
      <c r="D144" s="25">
        <v>7.8237777566647502</v>
      </c>
      <c r="E144" s="17">
        <f ca="1">'Prices Feb 2011'!H143</f>
        <v>67.927500000000009</v>
      </c>
      <c r="F144" s="17">
        <f ca="1">'Prices Feb 2011'!$I143</f>
        <v>57.61</v>
      </c>
      <c r="G144" s="17">
        <v>61.7</v>
      </c>
      <c r="I144" s="11">
        <v>40580.833333333336</v>
      </c>
      <c r="J144" s="10">
        <v>53.55</v>
      </c>
      <c r="K144" s="10">
        <v>8.56</v>
      </c>
      <c r="L144" s="24">
        <f t="shared" si="21"/>
        <v>29436.361378563863</v>
      </c>
      <c r="P144" s="11">
        <v>40580.833333333336</v>
      </c>
      <c r="Q144" s="10">
        <v>53.55</v>
      </c>
      <c r="R144" s="10">
        <v>8.56</v>
      </c>
      <c r="S144" s="24">
        <f t="shared" ca="1" si="22"/>
        <v>27722.801486188022</v>
      </c>
      <c r="W144" s="11">
        <v>40580.833333333336</v>
      </c>
      <c r="X144" s="10">
        <v>53.55</v>
      </c>
      <c r="Y144" s="10">
        <v>8.56</v>
      </c>
      <c r="Z144" s="24">
        <f t="shared" ca="1" si="23"/>
        <v>27722.801486188022</v>
      </c>
      <c r="AD144" s="11">
        <v>40576.458333333336</v>
      </c>
      <c r="AE144" s="10">
        <v>92.34</v>
      </c>
      <c r="AF144" s="10">
        <v>7.85</v>
      </c>
      <c r="AG144" s="10">
        <v>85.01</v>
      </c>
      <c r="AH144" s="28">
        <f t="shared" si="24"/>
        <v>8574.6923999999999</v>
      </c>
      <c r="AO144" s="11">
        <v>40580.833333333336</v>
      </c>
      <c r="AP144" s="10">
        <v>12.93</v>
      </c>
      <c r="AQ144" s="10">
        <v>4.54</v>
      </c>
      <c r="AR144" s="24">
        <f t="shared" ca="1" si="18"/>
        <v>6287.1838933669142</v>
      </c>
    </row>
    <row r="145" spans="1:44" x14ac:dyDescent="0.25">
      <c r="A145" s="17">
        <f t="shared" si="19"/>
        <v>181.39</v>
      </c>
      <c r="B145" s="17">
        <f t="shared" ca="1" si="20"/>
        <v>90353.651635018614</v>
      </c>
      <c r="C145" s="25"/>
      <c r="D145" s="25">
        <v>7.8237777566647502</v>
      </c>
      <c r="E145" s="17">
        <f ca="1">'Prices Feb 2011'!H144</f>
        <v>59.085000000000001</v>
      </c>
      <c r="F145" s="17">
        <f ca="1">'Prices Feb 2011'!$I144</f>
        <v>52.49</v>
      </c>
      <c r="G145" s="17">
        <v>61.7</v>
      </c>
      <c r="I145" s="11">
        <v>40580.875</v>
      </c>
      <c r="J145" s="10">
        <v>53.55</v>
      </c>
      <c r="K145" s="10">
        <v>8.56</v>
      </c>
      <c r="L145" s="24">
        <f t="shared" si="21"/>
        <v>29436.361378563863</v>
      </c>
      <c r="P145" s="11">
        <v>40580.875</v>
      </c>
      <c r="Q145" s="10">
        <v>53.55</v>
      </c>
      <c r="R145" s="10">
        <v>8.56</v>
      </c>
      <c r="S145" s="24">
        <f t="shared" ca="1" si="22"/>
        <v>25577.709395976708</v>
      </c>
      <c r="W145" s="11">
        <v>40580.875</v>
      </c>
      <c r="X145" s="10">
        <v>53.55</v>
      </c>
      <c r="Y145" s="10">
        <v>8.56</v>
      </c>
      <c r="Z145" s="24">
        <f t="shared" ca="1" si="23"/>
        <v>25577.709395976708</v>
      </c>
      <c r="AD145" s="11">
        <v>40576.46875</v>
      </c>
      <c r="AE145" s="10">
        <v>12.22</v>
      </c>
      <c r="AF145" s="10">
        <v>5.34</v>
      </c>
      <c r="AG145" s="10">
        <v>88.48</v>
      </c>
      <c r="AH145" s="28">
        <f t="shared" si="24"/>
        <v>1146.4804000000001</v>
      </c>
      <c r="AO145" s="11">
        <v>40580.875</v>
      </c>
      <c r="AP145" s="10">
        <v>20.74</v>
      </c>
      <c r="AQ145" s="10">
        <v>7.67</v>
      </c>
      <c r="AR145" s="24">
        <f t="shared" ca="1" si="18"/>
        <v>9761.8714645013315</v>
      </c>
    </row>
    <row r="146" spans="1:44" x14ac:dyDescent="0.25">
      <c r="A146" s="17">
        <f t="shared" si="19"/>
        <v>199.12999999999997</v>
      </c>
      <c r="B146" s="17">
        <f t="shared" ca="1" si="20"/>
        <v>84233.343053368037</v>
      </c>
      <c r="C146" s="25"/>
      <c r="D146" s="25">
        <v>7.8237777566647502</v>
      </c>
      <c r="E146" s="17">
        <f ca="1">'Prices Feb 2011'!H145</f>
        <v>43.745000000000005</v>
      </c>
      <c r="F146" s="17">
        <f ca="1">'Prices Feb 2011'!$I145</f>
        <v>39.682500000000005</v>
      </c>
      <c r="G146" s="17">
        <v>61.7</v>
      </c>
      <c r="I146" s="11">
        <v>40580.916666666664</v>
      </c>
      <c r="J146" s="10">
        <v>53.55</v>
      </c>
      <c r="K146" s="10">
        <v>8.56</v>
      </c>
      <c r="L146" s="24">
        <f t="shared" si="21"/>
        <v>29436.361378563863</v>
      </c>
      <c r="P146" s="11">
        <v>40580.916666666664</v>
      </c>
      <c r="Q146" s="10">
        <v>53.55</v>
      </c>
      <c r="R146" s="10">
        <v>8.56</v>
      </c>
      <c r="S146" s="24">
        <f t="shared" ca="1" si="22"/>
        <v>20211.836945706906</v>
      </c>
      <c r="W146" s="11">
        <v>40580.916666666664</v>
      </c>
      <c r="X146" s="10">
        <v>53.55</v>
      </c>
      <c r="Y146" s="10">
        <v>8.56</v>
      </c>
      <c r="Z146" s="24">
        <f t="shared" ca="1" si="23"/>
        <v>20211.836945706906</v>
      </c>
      <c r="AD146" s="11">
        <v>40576.479166666664</v>
      </c>
      <c r="AE146" s="10">
        <v>26.47</v>
      </c>
      <c r="AF146" s="10">
        <v>9.98</v>
      </c>
      <c r="AG146" s="10">
        <v>54.93</v>
      </c>
      <c r="AH146" s="28">
        <f t="shared" si="24"/>
        <v>1718.1676999999997</v>
      </c>
      <c r="AO146" s="11">
        <v>40580.916666666664</v>
      </c>
      <c r="AP146" s="10">
        <v>38.479999999999997</v>
      </c>
      <c r="AQ146" s="10">
        <v>8.06</v>
      </c>
      <c r="AR146" s="24">
        <f t="shared" ca="1" si="18"/>
        <v>14373.307783390374</v>
      </c>
    </row>
    <row r="147" spans="1:44" x14ac:dyDescent="0.25">
      <c r="A147" s="17">
        <f t="shared" si="19"/>
        <v>243.15999999999997</v>
      </c>
      <c r="B147" s="17">
        <f t="shared" ca="1" si="20"/>
        <v>100121.29196204882</v>
      </c>
      <c r="C147" s="25"/>
      <c r="D147" s="25">
        <v>7.8237777566647502</v>
      </c>
      <c r="E147" s="17">
        <f ca="1">'Prices Feb 2011'!H146</f>
        <v>54.522500000000001</v>
      </c>
      <c r="F147" s="17">
        <f ca="1">'Prices Feb 2011'!$I146</f>
        <v>38.575000000000003</v>
      </c>
      <c r="G147" s="17">
        <v>61.7</v>
      </c>
      <c r="I147" s="11">
        <v>40580.958333333336</v>
      </c>
      <c r="J147" s="10">
        <v>53.55</v>
      </c>
      <c r="K147" s="10">
        <v>8.56</v>
      </c>
      <c r="L147" s="24">
        <f t="shared" si="21"/>
        <v>29436.361378563863</v>
      </c>
      <c r="P147" s="11">
        <v>40580.958333333336</v>
      </c>
      <c r="Q147" s="10">
        <v>53.55</v>
      </c>
      <c r="R147" s="10">
        <v>8.56</v>
      </c>
      <c r="S147" s="24">
        <f t="shared" ca="1" si="22"/>
        <v>19747.835092209047</v>
      </c>
      <c r="W147" s="11">
        <v>40580.958333333336</v>
      </c>
      <c r="X147" s="10">
        <v>53.55</v>
      </c>
      <c r="Y147" s="10">
        <v>8.56</v>
      </c>
      <c r="Z147" s="24">
        <f t="shared" ca="1" si="23"/>
        <v>19747.835092209047</v>
      </c>
      <c r="AD147" s="11">
        <v>40576.489583333336</v>
      </c>
      <c r="AE147" s="10">
        <v>78.27</v>
      </c>
      <c r="AF147" s="10">
        <v>9.43</v>
      </c>
      <c r="AG147" s="10">
        <v>11.73</v>
      </c>
      <c r="AH147" s="28">
        <f t="shared" si="24"/>
        <v>1656.1931999999999</v>
      </c>
      <c r="AO147" s="11">
        <v>40580.958333333336</v>
      </c>
      <c r="AP147" s="10">
        <v>82.51</v>
      </c>
      <c r="AQ147" s="10">
        <v>9.74</v>
      </c>
      <c r="AR147" s="24">
        <f t="shared" ca="1" si="18"/>
        <v>31189.260399066872</v>
      </c>
    </row>
    <row r="148" spans="1:44" x14ac:dyDescent="0.25">
      <c r="A148" s="17">
        <f t="shared" si="19"/>
        <v>345.48</v>
      </c>
      <c r="B148" s="17">
        <f t="shared" ca="1" si="20"/>
        <v>222222.18956671742</v>
      </c>
      <c r="C148" s="25"/>
      <c r="D148" s="25">
        <v>7.8237777566647502</v>
      </c>
      <c r="E148" s="17">
        <f ca="1">'Prices Feb 2011'!H147</f>
        <v>46.487499999999997</v>
      </c>
      <c r="F148" s="17">
        <f ca="1">'Prices Feb 2011'!$I147</f>
        <v>79.42</v>
      </c>
      <c r="G148" s="17">
        <v>62.56</v>
      </c>
      <c r="I148" s="16">
        <v>40581</v>
      </c>
      <c r="J148" s="10">
        <v>91.65</v>
      </c>
      <c r="K148" s="10">
        <v>7.41</v>
      </c>
      <c r="L148" s="24">
        <f t="shared" si="21"/>
        <v>50171.934720940757</v>
      </c>
      <c r="P148" s="16">
        <v>40581</v>
      </c>
      <c r="Q148" s="10">
        <v>91.65</v>
      </c>
      <c r="R148" s="10">
        <v>7.41</v>
      </c>
      <c r="S148" s="24">
        <f t="shared" ca="1" si="22"/>
        <v>62261.384762316506</v>
      </c>
      <c r="W148" s="16">
        <v>40581</v>
      </c>
      <c r="X148" s="10">
        <v>91.65</v>
      </c>
      <c r="Y148" s="10">
        <v>7.41</v>
      </c>
      <c r="Z148" s="24">
        <f t="shared" ca="1" si="23"/>
        <v>62261.384762316506</v>
      </c>
      <c r="AD148" s="11">
        <v>40576.5</v>
      </c>
      <c r="AE148" s="10">
        <v>22.9</v>
      </c>
      <c r="AF148" s="10">
        <v>9.69</v>
      </c>
      <c r="AG148" s="10">
        <v>14.07</v>
      </c>
      <c r="AH148" s="28">
        <f t="shared" si="24"/>
        <v>544.10399999999993</v>
      </c>
      <c r="AO148" s="16">
        <v>40581</v>
      </c>
      <c r="AP148" s="10">
        <v>70.53</v>
      </c>
      <c r="AQ148" s="10">
        <v>6.71</v>
      </c>
      <c r="AR148" s="24">
        <f t="shared" ca="1" si="18"/>
        <v>47527.485321143657</v>
      </c>
    </row>
    <row r="149" spans="1:44" x14ac:dyDescent="0.25">
      <c r="A149" s="17">
        <f t="shared" si="19"/>
        <v>352.36</v>
      </c>
      <c r="B149" s="17">
        <f t="shared" ca="1" si="20"/>
        <v>175463.46835097249</v>
      </c>
      <c r="C149" s="25"/>
      <c r="D149" s="25">
        <v>7.8227015396458439</v>
      </c>
      <c r="E149" s="17">
        <f ca="1">'Prices Feb 2011'!H148</f>
        <v>30.362500000000001</v>
      </c>
      <c r="F149" s="17">
        <f ca="1">'Prices Feb 2011'!$I148</f>
        <v>56.212499999999999</v>
      </c>
      <c r="G149" s="17">
        <v>62.56</v>
      </c>
      <c r="I149" s="11">
        <v>40581.041666666664</v>
      </c>
      <c r="J149" s="10">
        <v>91.65</v>
      </c>
      <c r="K149" s="10">
        <v>7.41</v>
      </c>
      <c r="L149" s="24">
        <f t="shared" si="21"/>
        <v>50165.033209714653</v>
      </c>
      <c r="P149" s="11">
        <v>40581.041666666664</v>
      </c>
      <c r="Q149" s="10">
        <v>91.65</v>
      </c>
      <c r="R149" s="10">
        <v>7.41</v>
      </c>
      <c r="S149" s="24">
        <f t="shared" ca="1" si="22"/>
        <v>45614.189300915692</v>
      </c>
      <c r="W149" s="11">
        <v>40581.041666666664</v>
      </c>
      <c r="X149" s="10">
        <v>91.65</v>
      </c>
      <c r="Y149" s="10">
        <v>7.41</v>
      </c>
      <c r="Z149" s="24">
        <f t="shared" ca="1" si="23"/>
        <v>45614.189300915692</v>
      </c>
      <c r="AD149" s="11">
        <v>40576.510416666664</v>
      </c>
      <c r="AE149" s="10">
        <v>79.97</v>
      </c>
      <c r="AF149" s="10">
        <v>7.49</v>
      </c>
      <c r="AG149" s="10">
        <v>63.68</v>
      </c>
      <c r="AH149" s="28">
        <f t="shared" si="24"/>
        <v>5691.4648999999999</v>
      </c>
      <c r="AO149" s="11">
        <v>40581.041666666664</v>
      </c>
      <c r="AP149" s="10">
        <v>77.41</v>
      </c>
      <c r="AQ149" s="10">
        <v>0.05</v>
      </c>
      <c r="AR149" s="24">
        <f t="shared" ca="1" si="18"/>
        <v>34070.056539426441</v>
      </c>
    </row>
    <row r="150" spans="1:44" x14ac:dyDescent="0.25">
      <c r="A150" s="17">
        <f t="shared" si="19"/>
        <v>373.83000000000004</v>
      </c>
      <c r="B150" s="17">
        <f t="shared" ca="1" si="20"/>
        <v>81519.08864819161</v>
      </c>
      <c r="C150" s="25"/>
      <c r="D150" s="25">
        <v>7.8227015396458439</v>
      </c>
      <c r="E150" s="17">
        <f ca="1">'Prices Feb 2011'!H149</f>
        <v>24.5</v>
      </c>
      <c r="F150" s="17">
        <f ca="1">'Prices Feb 2011'!$I149</f>
        <v>9.3275000000000006</v>
      </c>
      <c r="G150" s="17">
        <v>62.56</v>
      </c>
      <c r="I150" s="11">
        <v>40581.083333333336</v>
      </c>
      <c r="J150" s="10">
        <v>91.65</v>
      </c>
      <c r="K150" s="10">
        <v>7.41</v>
      </c>
      <c r="L150" s="24">
        <f t="shared" si="21"/>
        <v>50165.033209714653</v>
      </c>
      <c r="P150" s="11">
        <v>40581.083333333336</v>
      </c>
      <c r="Q150" s="10">
        <v>91.65</v>
      </c>
      <c r="R150" s="10">
        <v>7.41</v>
      </c>
      <c r="S150" s="24">
        <f t="shared" ca="1" si="22"/>
        <v>11999.960602366717</v>
      </c>
      <c r="W150" s="11">
        <v>40581.083333333336</v>
      </c>
      <c r="X150" s="10">
        <v>91.65</v>
      </c>
      <c r="Y150" s="10">
        <v>7.41</v>
      </c>
      <c r="Z150" s="24">
        <f t="shared" ca="1" si="23"/>
        <v>11999.960602366717</v>
      </c>
      <c r="AD150" s="11">
        <v>40576.520833333336</v>
      </c>
      <c r="AE150" s="10">
        <v>93.73</v>
      </c>
      <c r="AF150" s="10">
        <v>8.56</v>
      </c>
      <c r="AG150" s="10">
        <v>75.8</v>
      </c>
      <c r="AH150" s="28">
        <f t="shared" si="24"/>
        <v>7907.0628000000006</v>
      </c>
      <c r="AO150" s="11">
        <v>40581.083333333336</v>
      </c>
      <c r="AP150" s="10">
        <v>98.88</v>
      </c>
      <c r="AQ150" s="10">
        <v>0.18</v>
      </c>
      <c r="AR150" s="24">
        <f t="shared" ca="1" si="18"/>
        <v>7354.1342337435208</v>
      </c>
    </row>
    <row r="151" spans="1:44" x14ac:dyDescent="0.25">
      <c r="A151" s="17">
        <f t="shared" si="19"/>
        <v>361.88000000000005</v>
      </c>
      <c r="B151" s="17">
        <f t="shared" ca="1" si="20"/>
        <v>147369.36673840953</v>
      </c>
      <c r="C151" s="25"/>
      <c r="D151" s="25">
        <v>7.8227015396458439</v>
      </c>
      <c r="E151" s="17">
        <f ca="1">'Prices Feb 2011'!H150</f>
        <v>37.515000000000001</v>
      </c>
      <c r="F151" s="17">
        <f ca="1">'Prices Feb 2011'!$I150</f>
        <v>37.774999999999999</v>
      </c>
      <c r="G151" s="17">
        <v>62.56</v>
      </c>
      <c r="I151" s="11">
        <v>40581.125</v>
      </c>
      <c r="J151" s="10">
        <v>91.65</v>
      </c>
      <c r="K151" s="10">
        <v>7.41</v>
      </c>
      <c r="L151" s="24">
        <f t="shared" si="21"/>
        <v>50165.033209714653</v>
      </c>
      <c r="P151" s="11">
        <v>40581.125</v>
      </c>
      <c r="Q151" s="10">
        <v>91.65</v>
      </c>
      <c r="R151" s="10">
        <v>7.41</v>
      </c>
      <c r="S151" s="24">
        <f t="shared" ca="1" si="22"/>
        <v>32395.412685164458</v>
      </c>
      <c r="W151" s="11">
        <v>40581.125</v>
      </c>
      <c r="X151" s="10">
        <v>91.65</v>
      </c>
      <c r="Y151" s="10">
        <v>7.41</v>
      </c>
      <c r="Z151" s="24">
        <f t="shared" ca="1" si="23"/>
        <v>32395.412685164458</v>
      </c>
      <c r="AD151" s="11">
        <v>40576.53125</v>
      </c>
      <c r="AE151" s="10">
        <v>56.77</v>
      </c>
      <c r="AF151" s="10">
        <v>4.1100000000000003</v>
      </c>
      <c r="AG151" s="10">
        <v>58.98</v>
      </c>
      <c r="AH151" s="28">
        <f t="shared" si="24"/>
        <v>3581.6192999999998</v>
      </c>
      <c r="AO151" s="11">
        <v>40581.125</v>
      </c>
      <c r="AP151" s="10">
        <v>86.93</v>
      </c>
      <c r="AQ151" s="10">
        <v>9.89</v>
      </c>
      <c r="AR151" s="24">
        <f t="shared" ca="1" si="18"/>
        <v>32413.508158365963</v>
      </c>
    </row>
    <row r="152" spans="1:44" x14ac:dyDescent="0.25">
      <c r="A152" s="17">
        <f t="shared" si="19"/>
        <v>319.20000000000005</v>
      </c>
      <c r="B152" s="17">
        <f t="shared" ca="1" si="20"/>
        <v>118801.98757577967</v>
      </c>
      <c r="C152" s="25"/>
      <c r="D152" s="25">
        <v>7.8227015396458439</v>
      </c>
      <c r="E152" s="17">
        <f ca="1">'Prices Feb 2011'!H151</f>
        <v>40.794999999999995</v>
      </c>
      <c r="F152" s="17">
        <f ca="1">'Prices Feb 2011'!$I151</f>
        <v>31.25</v>
      </c>
      <c r="G152" s="17">
        <v>62.56</v>
      </c>
      <c r="I152" s="11">
        <v>40581.166666666664</v>
      </c>
      <c r="J152" s="10">
        <v>91.65</v>
      </c>
      <c r="K152" s="10">
        <v>7.41</v>
      </c>
      <c r="L152" s="24">
        <f t="shared" si="21"/>
        <v>50165.033209714653</v>
      </c>
      <c r="P152" s="11">
        <v>40581.166666666664</v>
      </c>
      <c r="Q152" s="10">
        <v>91.65</v>
      </c>
      <c r="R152" s="10">
        <v>7.41</v>
      </c>
      <c r="S152" s="24">
        <f t="shared" ca="1" si="22"/>
        <v>27717.310045556216</v>
      </c>
      <c r="W152" s="11">
        <v>40581.166666666664</v>
      </c>
      <c r="X152" s="10">
        <v>91.65</v>
      </c>
      <c r="Y152" s="10">
        <v>7.41</v>
      </c>
      <c r="Z152" s="24">
        <f t="shared" ca="1" si="23"/>
        <v>27717.310045556216</v>
      </c>
      <c r="AD152" s="11">
        <v>40576.541666666664</v>
      </c>
      <c r="AE152" s="10">
        <v>16.649999999999999</v>
      </c>
      <c r="AF152" s="10">
        <v>9.9700000000000006</v>
      </c>
      <c r="AG152" s="10">
        <v>34.18</v>
      </c>
      <c r="AH152" s="28">
        <f t="shared" si="24"/>
        <v>735.09749999999997</v>
      </c>
      <c r="AO152" s="11">
        <v>40581.166666666664</v>
      </c>
      <c r="AP152" s="10">
        <v>44.25</v>
      </c>
      <c r="AQ152" s="10">
        <v>6.89</v>
      </c>
      <c r="AR152" s="24">
        <f t="shared" ca="1" si="18"/>
        <v>13202.334274952593</v>
      </c>
    </row>
    <row r="153" spans="1:44" x14ac:dyDescent="0.25">
      <c r="A153" s="17">
        <f t="shared" si="19"/>
        <v>352.19000000000005</v>
      </c>
      <c r="B153" s="17">
        <f t="shared" ca="1" si="20"/>
        <v>152944.28695949225</v>
      </c>
      <c r="C153" s="25"/>
      <c r="D153" s="25">
        <v>7.8227015396458439</v>
      </c>
      <c r="E153" s="17">
        <f ca="1">'Prices Feb 2011'!H152</f>
        <v>61.344999999999992</v>
      </c>
      <c r="F153" s="17">
        <f ca="1">'Prices Feb 2011'!$I152</f>
        <v>43.252499999999998</v>
      </c>
      <c r="G153" s="17">
        <v>62.56</v>
      </c>
      <c r="I153" s="11">
        <v>40581.208333333336</v>
      </c>
      <c r="J153" s="10">
        <v>91.65</v>
      </c>
      <c r="K153" s="10">
        <v>7.41</v>
      </c>
      <c r="L153" s="24">
        <f t="shared" si="21"/>
        <v>50165.033209714653</v>
      </c>
      <c r="P153" s="11">
        <v>40581.208333333336</v>
      </c>
      <c r="Q153" s="10">
        <v>91.65</v>
      </c>
      <c r="R153" s="10">
        <v>7.41</v>
      </c>
      <c r="S153" s="24">
        <f t="shared" ca="1" si="22"/>
        <v>36322.50957534898</v>
      </c>
      <c r="W153" s="11">
        <v>40581.208333333336</v>
      </c>
      <c r="X153" s="10">
        <v>91.65</v>
      </c>
      <c r="Y153" s="10">
        <v>7.41</v>
      </c>
      <c r="Z153" s="24">
        <f t="shared" ca="1" si="23"/>
        <v>36322.50957534898</v>
      </c>
      <c r="AD153" s="11">
        <v>40576.552083333336</v>
      </c>
      <c r="AE153" s="10">
        <v>89.95</v>
      </c>
      <c r="AF153" s="10">
        <v>5.72</v>
      </c>
      <c r="AG153" s="10">
        <v>48.03</v>
      </c>
      <c r="AH153" s="28">
        <f t="shared" si="24"/>
        <v>4834.8125</v>
      </c>
      <c r="AO153" s="11">
        <v>40581.208333333336</v>
      </c>
      <c r="AP153" s="10">
        <v>77.239999999999995</v>
      </c>
      <c r="AQ153" s="10">
        <v>6.62</v>
      </c>
      <c r="AR153" s="24">
        <f t="shared" ca="1" si="18"/>
        <v>30134.234599079657</v>
      </c>
    </row>
    <row r="154" spans="1:44" x14ac:dyDescent="0.25">
      <c r="A154" s="17">
        <f t="shared" si="19"/>
        <v>303.63000000000005</v>
      </c>
      <c r="B154" s="17">
        <f t="shared" ca="1" si="20"/>
        <v>136351.87858359324</v>
      </c>
      <c r="C154" s="25"/>
      <c r="D154" s="25">
        <v>7.8227015396458439</v>
      </c>
      <c r="E154" s="17">
        <f ca="1">'Prices Feb 2011'!H153</f>
        <v>54.544999999999995</v>
      </c>
      <c r="F154" s="17">
        <f ca="1">'Prices Feb 2011'!$I153</f>
        <v>44.572500000000005</v>
      </c>
      <c r="G154" s="17">
        <v>62.56</v>
      </c>
      <c r="I154" s="11">
        <v>40581.25</v>
      </c>
      <c r="J154" s="10">
        <v>91.65</v>
      </c>
      <c r="K154" s="10">
        <v>7.41</v>
      </c>
      <c r="L154" s="24">
        <f t="shared" si="21"/>
        <v>50165.033209714653</v>
      </c>
      <c r="P154" s="11">
        <v>40581.25</v>
      </c>
      <c r="Q154" s="10">
        <v>91.65</v>
      </c>
      <c r="R154" s="10">
        <v>7.41</v>
      </c>
      <c r="S154" s="24">
        <f t="shared" ca="1" si="22"/>
        <v>37268.884362212266</v>
      </c>
      <c r="W154" s="11">
        <v>40581.25</v>
      </c>
      <c r="X154" s="10">
        <v>91.65</v>
      </c>
      <c r="Y154" s="10">
        <v>7.41</v>
      </c>
      <c r="Z154" s="24">
        <f t="shared" ca="1" si="23"/>
        <v>37268.884362212266</v>
      </c>
      <c r="AD154" s="11">
        <v>40576.5625</v>
      </c>
      <c r="AE154" s="10">
        <v>12.93</v>
      </c>
      <c r="AF154" s="10">
        <v>4.54</v>
      </c>
      <c r="AG154" s="10">
        <v>98.56</v>
      </c>
      <c r="AH154" s="28">
        <f t="shared" si="24"/>
        <v>1333.0830000000001</v>
      </c>
      <c r="AO154" s="11">
        <v>40581.25</v>
      </c>
      <c r="AP154" s="10">
        <v>28.68</v>
      </c>
      <c r="AQ154" s="10">
        <v>7.35</v>
      </c>
      <c r="AR154" s="24">
        <f t="shared" ca="1" si="18"/>
        <v>11649.076649454055</v>
      </c>
    </row>
    <row r="155" spans="1:44" x14ac:dyDescent="0.25">
      <c r="A155" s="17">
        <f t="shared" si="19"/>
        <v>328.50000000000006</v>
      </c>
      <c r="B155" s="17">
        <f t="shared" ca="1" si="20"/>
        <v>147516.14936772143</v>
      </c>
      <c r="C155" s="25"/>
      <c r="D155" s="25">
        <v>7.8227015396458439</v>
      </c>
      <c r="E155" s="17">
        <f ca="1">'Prices Feb 2011'!H154</f>
        <v>31.692499999999999</v>
      </c>
      <c r="F155" s="17">
        <f ca="1">'Prices Feb 2011'!$I154</f>
        <v>44.872500000000002</v>
      </c>
      <c r="G155" s="17">
        <v>62.56</v>
      </c>
      <c r="I155" s="11">
        <v>40581.291666666664</v>
      </c>
      <c r="J155" s="10">
        <v>91.65</v>
      </c>
      <c r="K155" s="10">
        <v>7.41</v>
      </c>
      <c r="L155" s="24">
        <f t="shared" si="21"/>
        <v>50165.033209714653</v>
      </c>
      <c r="P155" s="11">
        <v>40581.291666666664</v>
      </c>
      <c r="Q155" s="10">
        <v>91.65</v>
      </c>
      <c r="R155" s="10">
        <v>7.41</v>
      </c>
      <c r="S155" s="24">
        <f t="shared" ca="1" si="22"/>
        <v>37483.969541044826</v>
      </c>
      <c r="W155" s="11">
        <v>40581.291666666664</v>
      </c>
      <c r="X155" s="10">
        <v>91.65</v>
      </c>
      <c r="Y155" s="10">
        <v>7.41</v>
      </c>
      <c r="Z155" s="24">
        <f t="shared" ca="1" si="23"/>
        <v>37483.969541044826</v>
      </c>
      <c r="AD155" s="11">
        <v>40576.572916666664</v>
      </c>
      <c r="AE155" s="10">
        <v>20.74</v>
      </c>
      <c r="AF155" s="10">
        <v>7.67</v>
      </c>
      <c r="AG155" s="10">
        <v>67.28</v>
      </c>
      <c r="AH155" s="28">
        <f t="shared" si="24"/>
        <v>1554.463</v>
      </c>
      <c r="AO155" s="11">
        <v>40581.291666666664</v>
      </c>
      <c r="AP155" s="10">
        <v>53.55</v>
      </c>
      <c r="AQ155" s="10">
        <v>8.56</v>
      </c>
      <c r="AR155" s="24">
        <f t="shared" ca="1" si="18"/>
        <v>22383.177075917127</v>
      </c>
    </row>
    <row r="156" spans="1:44" x14ac:dyDescent="0.25">
      <c r="A156" s="17">
        <f t="shared" si="19"/>
        <v>366.6</v>
      </c>
      <c r="B156" s="17">
        <f t="shared" ca="1" si="20"/>
        <v>186577.4307547966</v>
      </c>
      <c r="C156" s="25"/>
      <c r="D156" s="25">
        <v>7.8227015396458439</v>
      </c>
      <c r="E156" s="17">
        <f ca="1">'Prices Feb 2011'!H155</f>
        <v>41.540000000000006</v>
      </c>
      <c r="F156" s="17">
        <f ca="1">'Prices Feb 2011'!$I155</f>
        <v>56.012499999999996</v>
      </c>
      <c r="G156" s="17">
        <v>62.56</v>
      </c>
      <c r="I156" s="11">
        <v>40581.333333333336</v>
      </c>
      <c r="J156" s="10">
        <v>91.65</v>
      </c>
      <c r="K156" s="10">
        <v>7.41</v>
      </c>
      <c r="L156" s="24">
        <f t="shared" si="21"/>
        <v>50165.033209714653</v>
      </c>
      <c r="P156" s="11">
        <v>40581.333333333336</v>
      </c>
      <c r="Q156" s="10">
        <v>91.65</v>
      </c>
      <c r="R156" s="10">
        <v>7.41</v>
      </c>
      <c r="S156" s="24">
        <f t="shared" ca="1" si="22"/>
        <v>45470.799181693983</v>
      </c>
      <c r="W156" s="11">
        <v>40581.333333333336</v>
      </c>
      <c r="X156" s="10">
        <v>91.65</v>
      </c>
      <c r="Y156" s="10">
        <v>7.41</v>
      </c>
      <c r="Z156" s="24">
        <f t="shared" ca="1" si="23"/>
        <v>45470.799181693983</v>
      </c>
      <c r="AD156" s="11">
        <v>40576.583333333336</v>
      </c>
      <c r="AE156" s="10">
        <v>38.479999999999997</v>
      </c>
      <c r="AF156" s="10">
        <v>8.06</v>
      </c>
      <c r="AG156" s="10">
        <v>3.71</v>
      </c>
      <c r="AH156" s="28">
        <f t="shared" si="24"/>
        <v>452.90959999999995</v>
      </c>
      <c r="AO156" s="11">
        <v>40581.333333333336</v>
      </c>
      <c r="AP156" s="10">
        <v>91.65</v>
      </c>
      <c r="AQ156" s="10">
        <v>7.41</v>
      </c>
      <c r="AR156" s="24">
        <f t="shared" ca="1" si="18"/>
        <v>45470.799181693983</v>
      </c>
    </row>
    <row r="157" spans="1:44" x14ac:dyDescent="0.25">
      <c r="A157" s="17">
        <f t="shared" si="19"/>
        <v>371.86</v>
      </c>
      <c r="B157" s="17">
        <f t="shared" ca="1" si="20"/>
        <v>186670.31555720296</v>
      </c>
      <c r="C157" s="25"/>
      <c r="D157" s="25">
        <v>7.8227015396458439</v>
      </c>
      <c r="E157" s="17">
        <f ca="1">'Prices Feb 2011'!H156</f>
        <v>50.72</v>
      </c>
      <c r="F157" s="17">
        <f ca="1">'Prices Feb 2011'!$I156</f>
        <v>56.932500000000005</v>
      </c>
      <c r="G157" s="17">
        <v>62.56</v>
      </c>
      <c r="I157" s="11">
        <v>40581.375</v>
      </c>
      <c r="J157" s="10">
        <v>91.65</v>
      </c>
      <c r="K157" s="10">
        <v>7.41</v>
      </c>
      <c r="L157" s="24">
        <f t="shared" si="21"/>
        <v>50165.033209714653</v>
      </c>
      <c r="P157" s="11">
        <v>40581.375</v>
      </c>
      <c r="Q157" s="10">
        <v>91.65</v>
      </c>
      <c r="R157" s="10">
        <v>7.41</v>
      </c>
      <c r="S157" s="24">
        <f t="shared" ca="1" si="22"/>
        <v>46130.393730113843</v>
      </c>
      <c r="W157" s="11">
        <v>40581.375</v>
      </c>
      <c r="X157" s="10">
        <v>91.65</v>
      </c>
      <c r="Y157" s="10">
        <v>7.41</v>
      </c>
      <c r="Z157" s="24">
        <f t="shared" ca="1" si="23"/>
        <v>46130.393730113843</v>
      </c>
      <c r="AD157" s="11">
        <v>40576.59375</v>
      </c>
      <c r="AE157" s="10">
        <v>82.51</v>
      </c>
      <c r="AF157" s="10">
        <v>9.74</v>
      </c>
      <c r="AG157" s="10">
        <v>95.18</v>
      </c>
      <c r="AH157" s="28">
        <f t="shared" si="24"/>
        <v>8656.9492000000009</v>
      </c>
      <c r="AO157" s="11">
        <v>40581.375</v>
      </c>
      <c r="AP157" s="10">
        <v>96.91</v>
      </c>
      <c r="AQ157" s="10">
        <v>1.43</v>
      </c>
      <c r="AR157" s="24">
        <f t="shared" ca="1" si="18"/>
        <v>44244.494887260633</v>
      </c>
    </row>
    <row r="158" spans="1:44" x14ac:dyDescent="0.25">
      <c r="A158" s="17">
        <f t="shared" si="19"/>
        <v>330.04000000000008</v>
      </c>
      <c r="B158" s="17">
        <f t="shared" ca="1" si="20"/>
        <v>94378.211671469166</v>
      </c>
      <c r="C158" s="25"/>
      <c r="D158" s="25">
        <v>7.8227015396458439</v>
      </c>
      <c r="E158" s="17">
        <f ca="1">'Prices Feb 2011'!H157</f>
        <v>49.682500000000005</v>
      </c>
      <c r="F158" s="17">
        <f ca="1">'Prices Feb 2011'!$I157</f>
        <v>16.709999999999997</v>
      </c>
      <c r="G158" s="17">
        <v>62.56</v>
      </c>
      <c r="I158" s="11">
        <v>40581.416666666664</v>
      </c>
      <c r="J158" s="10">
        <v>91.65</v>
      </c>
      <c r="K158" s="10">
        <v>7.41</v>
      </c>
      <c r="L158" s="24">
        <f t="shared" si="21"/>
        <v>50165.033209714653</v>
      </c>
      <c r="P158" s="11">
        <v>40581.416666666664</v>
      </c>
      <c r="Q158" s="10">
        <v>91.65</v>
      </c>
      <c r="R158" s="10">
        <v>7.41</v>
      </c>
      <c r="S158" s="24">
        <f t="shared" ca="1" si="22"/>
        <v>17292.848378138024</v>
      </c>
      <c r="W158" s="11">
        <v>40581.416666666664</v>
      </c>
      <c r="X158" s="10">
        <v>91.65</v>
      </c>
      <c r="Y158" s="10">
        <v>7.41</v>
      </c>
      <c r="Z158" s="24">
        <f t="shared" ca="1" si="23"/>
        <v>17292.848378138024</v>
      </c>
      <c r="AD158" s="11">
        <v>40576.604166666664</v>
      </c>
      <c r="AE158" s="10">
        <v>98.89</v>
      </c>
      <c r="AF158" s="10">
        <v>4.21</v>
      </c>
      <c r="AG158" s="10">
        <v>52.47</v>
      </c>
      <c r="AH158" s="28">
        <f t="shared" si="24"/>
        <v>5605.0852000000004</v>
      </c>
      <c r="AO158" s="11">
        <v>40581.416666666664</v>
      </c>
      <c r="AP158" s="10">
        <v>55.09</v>
      </c>
      <c r="AQ158" s="10">
        <v>5.63</v>
      </c>
      <c r="AR158" s="24">
        <f t="shared" ca="1" si="18"/>
        <v>9627.4817054784598</v>
      </c>
    </row>
    <row r="159" spans="1:44" x14ac:dyDescent="0.25">
      <c r="A159" s="17">
        <f t="shared" si="19"/>
        <v>339.19000000000005</v>
      </c>
      <c r="B159" s="17">
        <f t="shared" ca="1" si="20"/>
        <v>170245.89676335471</v>
      </c>
      <c r="C159" s="25"/>
      <c r="D159" s="25">
        <v>7.8227015396458439</v>
      </c>
      <c r="E159" s="17">
        <f ca="1">'Prices Feb 2011'!H158</f>
        <v>64.197500000000005</v>
      </c>
      <c r="F159" s="17">
        <f ca="1">'Prices Feb 2011'!$I158</f>
        <v>55.517499999999998</v>
      </c>
      <c r="G159" s="17">
        <v>62.56</v>
      </c>
      <c r="I159" s="11">
        <v>40581.458333333336</v>
      </c>
      <c r="J159" s="10">
        <v>91.65</v>
      </c>
      <c r="K159" s="10">
        <v>7.41</v>
      </c>
      <c r="L159" s="24">
        <f t="shared" si="21"/>
        <v>50165.033209714653</v>
      </c>
      <c r="P159" s="11">
        <v>40581.458333333336</v>
      </c>
      <c r="Q159" s="10">
        <v>91.65</v>
      </c>
      <c r="R159" s="10">
        <v>7.41</v>
      </c>
      <c r="S159" s="24">
        <f t="shared" ca="1" si="22"/>
        <v>45115.908636620254</v>
      </c>
      <c r="W159" s="11">
        <v>40581.458333333336</v>
      </c>
      <c r="X159" s="10">
        <v>91.65</v>
      </c>
      <c r="Y159" s="10">
        <v>7.41</v>
      </c>
      <c r="Z159" s="24">
        <f t="shared" ca="1" si="23"/>
        <v>45115.908636620254</v>
      </c>
      <c r="AD159" s="11">
        <v>40576.614583333336</v>
      </c>
      <c r="AE159" s="10">
        <v>40.71</v>
      </c>
      <c r="AF159" s="10">
        <v>3.11</v>
      </c>
      <c r="AG159" s="10">
        <v>72.27</v>
      </c>
      <c r="AH159" s="28">
        <f t="shared" si="24"/>
        <v>3068.7197999999999</v>
      </c>
      <c r="AO159" s="11">
        <v>40581.458333333336</v>
      </c>
      <c r="AP159" s="10">
        <v>64.239999999999995</v>
      </c>
      <c r="AQ159" s="10">
        <v>3.88</v>
      </c>
      <c r="AR159" s="24">
        <f t="shared" ca="1" si="18"/>
        <v>29849.046280399562</v>
      </c>
    </row>
    <row r="160" spans="1:44" x14ac:dyDescent="0.25">
      <c r="A160" s="17">
        <f t="shared" si="19"/>
        <v>359.37000000000006</v>
      </c>
      <c r="B160" s="17">
        <f t="shared" ca="1" si="20"/>
        <v>161067.37280669407</v>
      </c>
      <c r="C160" s="25"/>
      <c r="D160" s="25">
        <v>7.8227015396458439</v>
      </c>
      <c r="E160" s="17">
        <f ca="1">'Prices Feb 2011'!H159</f>
        <v>36.262499999999996</v>
      </c>
      <c r="F160" s="17">
        <f ca="1">'Prices Feb 2011'!$I159</f>
        <v>45.945</v>
      </c>
      <c r="G160" s="17">
        <v>62.56</v>
      </c>
      <c r="I160" s="11">
        <v>40581.5</v>
      </c>
      <c r="J160" s="10">
        <v>91.65</v>
      </c>
      <c r="K160" s="10">
        <v>7.41</v>
      </c>
      <c r="L160" s="24">
        <f t="shared" si="21"/>
        <v>50165.033209714653</v>
      </c>
      <c r="P160" s="11">
        <v>40581.5</v>
      </c>
      <c r="Q160" s="10">
        <v>91.65</v>
      </c>
      <c r="R160" s="10">
        <v>7.41</v>
      </c>
      <c r="S160" s="24">
        <f t="shared" ca="1" si="22"/>
        <v>38252.899055371243</v>
      </c>
      <c r="W160" s="11">
        <v>40581.5</v>
      </c>
      <c r="X160" s="10">
        <v>91.65</v>
      </c>
      <c r="Y160" s="10">
        <v>7.41</v>
      </c>
      <c r="Z160" s="24">
        <f t="shared" ca="1" si="23"/>
        <v>38252.899055371243</v>
      </c>
      <c r="AD160" s="11">
        <v>40576.625</v>
      </c>
      <c r="AE160" s="10">
        <v>1.1200000000000001</v>
      </c>
      <c r="AF160" s="10">
        <v>2.92</v>
      </c>
      <c r="AG160" s="10">
        <v>17.670000000000002</v>
      </c>
      <c r="AH160" s="28">
        <f t="shared" si="24"/>
        <v>23.060800000000008</v>
      </c>
      <c r="AO160" s="11">
        <v>40581.5</v>
      </c>
      <c r="AP160" s="10">
        <v>84.42</v>
      </c>
      <c r="AQ160" s="10">
        <v>6.14</v>
      </c>
      <c r="AR160" s="24">
        <f t="shared" ca="1" si="18"/>
        <v>34396.541486236951</v>
      </c>
    </row>
    <row r="161" spans="1:44" x14ac:dyDescent="0.25">
      <c r="A161" s="17">
        <f t="shared" si="19"/>
        <v>298.46000000000004</v>
      </c>
      <c r="B161" s="17">
        <f t="shared" ca="1" si="20"/>
        <v>124078.98235996797</v>
      </c>
      <c r="C161" s="25"/>
      <c r="D161" s="25">
        <v>7.8227015396458439</v>
      </c>
      <c r="E161" s="17">
        <f ca="1">'Prices Feb 2011'!H160</f>
        <v>31.91</v>
      </c>
      <c r="F161" s="17">
        <f ca="1">'Prices Feb 2011'!$I160</f>
        <v>38.077500000000001</v>
      </c>
      <c r="G161" s="17">
        <v>62.56</v>
      </c>
      <c r="I161" s="11">
        <v>40581.541666666664</v>
      </c>
      <c r="J161" s="10">
        <v>91.65</v>
      </c>
      <c r="K161" s="10">
        <v>7.41</v>
      </c>
      <c r="L161" s="24">
        <f t="shared" si="21"/>
        <v>50165.033209714653</v>
      </c>
      <c r="P161" s="11">
        <v>40581.541666666664</v>
      </c>
      <c r="Q161" s="10">
        <v>91.65</v>
      </c>
      <c r="R161" s="10">
        <v>7.41</v>
      </c>
      <c r="S161" s="24">
        <f t="shared" ca="1" si="22"/>
        <v>32612.290240487284</v>
      </c>
      <c r="W161" s="11">
        <v>40581.541666666664</v>
      </c>
      <c r="X161" s="10">
        <v>91.65</v>
      </c>
      <c r="Y161" s="10">
        <v>7.41</v>
      </c>
      <c r="Z161" s="24">
        <f t="shared" ca="1" si="23"/>
        <v>32612.290240487284</v>
      </c>
      <c r="AD161" s="11">
        <v>40576.635416666664</v>
      </c>
      <c r="AE161" s="10">
        <v>88.72</v>
      </c>
      <c r="AF161" s="10">
        <v>0.44</v>
      </c>
      <c r="AG161" s="10">
        <v>93.09</v>
      </c>
      <c r="AH161" s="28">
        <f t="shared" si="24"/>
        <v>8297.9815999999992</v>
      </c>
      <c r="AO161" s="11">
        <v>40581.541666666664</v>
      </c>
      <c r="AP161" s="10">
        <v>23.51</v>
      </c>
      <c r="AQ161" s="10">
        <v>9.17</v>
      </c>
      <c r="AR161" s="24">
        <f t="shared" ca="1" si="18"/>
        <v>8689.3686692787451</v>
      </c>
    </row>
    <row r="162" spans="1:44" x14ac:dyDescent="0.25">
      <c r="A162" s="17">
        <f t="shared" si="19"/>
        <v>353.02000000000004</v>
      </c>
      <c r="B162" s="17">
        <f t="shared" ca="1" si="20"/>
        <v>175877.79636904705</v>
      </c>
      <c r="C162" s="25"/>
      <c r="D162" s="25">
        <v>7.8227015396458439</v>
      </c>
      <c r="E162" s="17">
        <f ca="1">'Prices Feb 2011'!H161</f>
        <v>46.545000000000002</v>
      </c>
      <c r="F162" s="17">
        <f ca="1">'Prices Feb 2011'!$I161</f>
        <v>54</v>
      </c>
      <c r="G162" s="17">
        <v>62.56</v>
      </c>
      <c r="I162" s="11">
        <v>40581.583333333336</v>
      </c>
      <c r="J162" s="10">
        <v>91.65</v>
      </c>
      <c r="K162" s="10">
        <v>7.41</v>
      </c>
      <c r="L162" s="24">
        <f t="shared" si="21"/>
        <v>50165.033209714653</v>
      </c>
      <c r="P162" s="11">
        <v>40581.583333333336</v>
      </c>
      <c r="Q162" s="10">
        <v>91.65</v>
      </c>
      <c r="R162" s="10">
        <v>7.41</v>
      </c>
      <c r="S162" s="24">
        <f t="shared" ca="1" si="22"/>
        <v>44027.93610702554</v>
      </c>
      <c r="W162" s="11">
        <v>40581.583333333336</v>
      </c>
      <c r="X162" s="10">
        <v>91.65</v>
      </c>
      <c r="Y162" s="10">
        <v>7.41</v>
      </c>
      <c r="Z162" s="24">
        <f t="shared" ca="1" si="23"/>
        <v>44027.93610702554</v>
      </c>
      <c r="AD162" s="11">
        <v>40576.645833333336</v>
      </c>
      <c r="AE162" s="10">
        <v>18.010000000000002</v>
      </c>
      <c r="AF162" s="10">
        <v>2.74</v>
      </c>
      <c r="AG162" s="10">
        <v>69.16</v>
      </c>
      <c r="AH162" s="28">
        <f t="shared" si="24"/>
        <v>1294.9189999999999</v>
      </c>
      <c r="AO162" s="11">
        <v>40581.583333333336</v>
      </c>
      <c r="AP162" s="10">
        <v>78.069999999999993</v>
      </c>
      <c r="AQ162" s="10">
        <v>7.66</v>
      </c>
      <c r="AR162" s="24">
        <f t="shared" ca="1" si="18"/>
        <v>37656.890945281302</v>
      </c>
    </row>
    <row r="163" spans="1:44" x14ac:dyDescent="0.25">
      <c r="A163" s="17">
        <f t="shared" si="19"/>
        <v>348.34000000000003</v>
      </c>
      <c r="B163" s="17">
        <f t="shared" ca="1" si="20"/>
        <v>163639.5623403764</v>
      </c>
      <c r="C163" s="25"/>
      <c r="D163" s="25">
        <v>7.8227015396458439</v>
      </c>
      <c r="E163" s="17">
        <f ca="1">'Prices Feb 2011'!H162</f>
        <v>69.222499999999997</v>
      </c>
      <c r="F163" s="17">
        <f ca="1">'Prices Feb 2011'!$I162</f>
        <v>49.79</v>
      </c>
      <c r="G163" s="17">
        <v>62.56</v>
      </c>
      <c r="I163" s="11">
        <v>40581.625</v>
      </c>
      <c r="J163" s="10">
        <v>91.65</v>
      </c>
      <c r="K163" s="10">
        <v>7.41</v>
      </c>
      <c r="L163" s="24">
        <f t="shared" si="21"/>
        <v>50165.033209714653</v>
      </c>
      <c r="P163" s="11">
        <v>40581.625</v>
      </c>
      <c r="Q163" s="10">
        <v>91.65</v>
      </c>
      <c r="R163" s="10">
        <v>7.41</v>
      </c>
      <c r="S163" s="24">
        <f t="shared" ca="1" si="22"/>
        <v>41009.574097408586</v>
      </c>
      <c r="W163" s="11">
        <v>40581.625</v>
      </c>
      <c r="X163" s="10">
        <v>91.65</v>
      </c>
      <c r="Y163" s="10">
        <v>7.41</v>
      </c>
      <c r="Z163" s="24">
        <f t="shared" ca="1" si="23"/>
        <v>41009.574097408586</v>
      </c>
      <c r="AD163" s="11">
        <v>40576.65625</v>
      </c>
      <c r="AE163" s="10">
        <v>78.069999999999993</v>
      </c>
      <c r="AF163" s="10">
        <v>7.66</v>
      </c>
      <c r="AG163" s="10">
        <v>92.39</v>
      </c>
      <c r="AH163" s="28">
        <f t="shared" si="24"/>
        <v>7810.9034999999994</v>
      </c>
      <c r="AO163" s="11">
        <v>40581.625</v>
      </c>
      <c r="AP163" s="10">
        <v>73.39</v>
      </c>
      <c r="AQ163" s="10">
        <v>5</v>
      </c>
      <c r="AR163" s="24">
        <f t="shared" ca="1" si="18"/>
        <v>31455.380935844598</v>
      </c>
    </row>
    <row r="164" spans="1:44" x14ac:dyDescent="0.25">
      <c r="A164" s="17">
        <f t="shared" si="19"/>
        <v>308.28000000000003</v>
      </c>
      <c r="B164" s="17">
        <f t="shared" ca="1" si="20"/>
        <v>184197.69688893293</v>
      </c>
      <c r="C164" s="25"/>
      <c r="D164" s="25">
        <v>7.8227015396458439</v>
      </c>
      <c r="E164" s="17">
        <f ca="1">'Prices Feb 2011'!H163</f>
        <v>55.16</v>
      </c>
      <c r="F164" s="17">
        <f ca="1">'Prices Feb 2011'!$I163</f>
        <v>71.722499999999997</v>
      </c>
      <c r="G164" s="17">
        <v>62.56</v>
      </c>
      <c r="I164" s="11">
        <v>40581.666666666664</v>
      </c>
      <c r="J164" s="10">
        <v>91.65</v>
      </c>
      <c r="K164" s="10">
        <v>7.41</v>
      </c>
      <c r="L164" s="24">
        <f t="shared" si="21"/>
        <v>50165.033209714653</v>
      </c>
      <c r="P164" s="11">
        <v>40581.666666666664</v>
      </c>
      <c r="Q164" s="10">
        <v>91.65</v>
      </c>
      <c r="R164" s="10">
        <v>7.41</v>
      </c>
      <c r="S164" s="24">
        <f t="shared" ca="1" si="22"/>
        <v>56734.093046559166</v>
      </c>
      <c r="W164" s="11">
        <v>40581.666666666664</v>
      </c>
      <c r="X164" s="10">
        <v>91.65</v>
      </c>
      <c r="Y164" s="10">
        <v>7.41</v>
      </c>
      <c r="Z164" s="24">
        <f t="shared" ca="1" si="23"/>
        <v>56734.093046559166</v>
      </c>
      <c r="AD164" s="11">
        <v>40576.666666666664</v>
      </c>
      <c r="AE164" s="10">
        <v>73.39</v>
      </c>
      <c r="AF164" s="10">
        <v>5</v>
      </c>
      <c r="AG164" s="10">
        <v>13.29</v>
      </c>
      <c r="AH164" s="28">
        <f t="shared" si="24"/>
        <v>1342.3030999999999</v>
      </c>
      <c r="AO164" s="11">
        <v>40581.666666666664</v>
      </c>
      <c r="AP164" s="10">
        <v>33.33</v>
      </c>
      <c r="AQ164" s="10">
        <v>7.15</v>
      </c>
      <c r="AR164" s="24">
        <f t="shared" ca="1" si="18"/>
        <v>20564.47758609994</v>
      </c>
    </row>
    <row r="165" spans="1:44" x14ac:dyDescent="0.25">
      <c r="A165" s="17">
        <f t="shared" si="19"/>
        <v>367.29000000000008</v>
      </c>
      <c r="B165" s="17">
        <f t="shared" ca="1" si="20"/>
        <v>161944.79126175551</v>
      </c>
      <c r="C165" s="25"/>
      <c r="D165" s="25">
        <v>7.8227015396458439</v>
      </c>
      <c r="E165" s="17">
        <f ca="1">'Prices Feb 2011'!H164</f>
        <v>51.204999999999998</v>
      </c>
      <c r="F165" s="17">
        <f ca="1">'Prices Feb 2011'!$I164</f>
        <v>44.282499999999999</v>
      </c>
      <c r="G165" s="17">
        <v>62.56</v>
      </c>
      <c r="I165" s="11">
        <v>40581.708333333336</v>
      </c>
      <c r="J165" s="10">
        <v>91.65</v>
      </c>
      <c r="K165" s="10">
        <v>7.41</v>
      </c>
      <c r="L165" s="24">
        <f t="shared" si="21"/>
        <v>50165.033209714653</v>
      </c>
      <c r="P165" s="11">
        <v>40581.708333333336</v>
      </c>
      <c r="Q165" s="10">
        <v>91.65</v>
      </c>
      <c r="R165" s="10">
        <v>7.41</v>
      </c>
      <c r="S165" s="24">
        <f t="shared" ca="1" si="22"/>
        <v>37060.968689340785</v>
      </c>
      <c r="W165" s="11">
        <v>40581.708333333336</v>
      </c>
      <c r="X165" s="10">
        <v>91.65</v>
      </c>
      <c r="Y165" s="10">
        <v>7.41</v>
      </c>
      <c r="Z165" s="24">
        <f t="shared" ca="1" si="23"/>
        <v>37060.968689340785</v>
      </c>
      <c r="AD165" s="11">
        <v>40576.677083333336</v>
      </c>
      <c r="AE165" s="10">
        <v>33.33</v>
      </c>
      <c r="AF165" s="10">
        <v>7.15</v>
      </c>
      <c r="AG165" s="10">
        <v>42.97</v>
      </c>
      <c r="AH165" s="28">
        <f t="shared" si="24"/>
        <v>1670.4995999999999</v>
      </c>
      <c r="AO165" s="11">
        <v>40581.708333333336</v>
      </c>
      <c r="AP165" s="10">
        <v>92.34</v>
      </c>
      <c r="AQ165" s="10">
        <v>7.85</v>
      </c>
      <c r="AR165" s="24">
        <f t="shared" ref="AR165:AR228" ca="1" si="25">AP165*($F165+AQ165)*D165</f>
        <v>37657.820673359303</v>
      </c>
    </row>
    <row r="166" spans="1:44" x14ac:dyDescent="0.25">
      <c r="A166" s="17">
        <f t="shared" si="19"/>
        <v>287.17000000000007</v>
      </c>
      <c r="B166" s="17">
        <f t="shared" ca="1" si="20"/>
        <v>131844.82478904043</v>
      </c>
      <c r="C166" s="25"/>
      <c r="D166" s="25">
        <v>7.8227015396458439</v>
      </c>
      <c r="E166" s="17">
        <f ca="1">'Prices Feb 2011'!H165</f>
        <v>12.012499999999999</v>
      </c>
      <c r="F166" s="17">
        <f ca="1">'Prices Feb 2011'!$I165</f>
        <v>46.122500000000002</v>
      </c>
      <c r="G166" s="17">
        <v>62.56</v>
      </c>
      <c r="I166" s="11">
        <v>40581.75</v>
      </c>
      <c r="J166" s="10">
        <v>91.65</v>
      </c>
      <c r="K166" s="10">
        <v>7.41</v>
      </c>
      <c r="L166" s="24">
        <f t="shared" si="21"/>
        <v>50165.033209714653</v>
      </c>
      <c r="P166" s="11">
        <v>40581.75</v>
      </c>
      <c r="Q166" s="10">
        <v>91.65</v>
      </c>
      <c r="R166" s="10">
        <v>7.41</v>
      </c>
      <c r="S166" s="24">
        <f t="shared" ca="1" si="22"/>
        <v>38380.157786180505</v>
      </c>
      <c r="W166" s="11">
        <v>40581.75</v>
      </c>
      <c r="X166" s="10">
        <v>91.65</v>
      </c>
      <c r="Y166" s="10">
        <v>7.41</v>
      </c>
      <c r="Z166" s="24">
        <f t="shared" ca="1" si="23"/>
        <v>38380.157786180505</v>
      </c>
      <c r="AD166" s="11">
        <v>40576.6875</v>
      </c>
      <c r="AE166" s="10">
        <v>92.34</v>
      </c>
      <c r="AF166" s="10">
        <v>7.85</v>
      </c>
      <c r="AG166" s="10">
        <v>69.12</v>
      </c>
      <c r="AH166" s="28">
        <f t="shared" si="24"/>
        <v>7107.4098000000004</v>
      </c>
      <c r="AO166" s="11">
        <v>40581.75</v>
      </c>
      <c r="AP166" s="10">
        <v>12.22</v>
      </c>
      <c r="AQ166" s="10">
        <v>5.34</v>
      </c>
      <c r="AR166" s="24">
        <f t="shared" ca="1" si="25"/>
        <v>4919.4760069647773</v>
      </c>
    </row>
    <row r="167" spans="1:44" x14ac:dyDescent="0.25">
      <c r="A167" s="17">
        <f t="shared" si="19"/>
        <v>301.42000000000007</v>
      </c>
      <c r="B167" s="17">
        <f t="shared" ca="1" si="20"/>
        <v>114231.37765586541</v>
      </c>
      <c r="C167" s="25"/>
      <c r="D167" s="25">
        <v>7.8227015396458439</v>
      </c>
      <c r="E167" s="17">
        <f ca="1">'Prices Feb 2011'!H166</f>
        <v>67.287499999999994</v>
      </c>
      <c r="F167" s="17">
        <f ca="1">'Prices Feb 2011'!$I166</f>
        <v>31.307499999999997</v>
      </c>
      <c r="G167" s="17">
        <v>62.56</v>
      </c>
      <c r="I167" s="11">
        <v>40581.791666666664</v>
      </c>
      <c r="J167" s="10">
        <v>91.65</v>
      </c>
      <c r="K167" s="10">
        <v>7.41</v>
      </c>
      <c r="L167" s="24">
        <f t="shared" si="21"/>
        <v>50165.033209714653</v>
      </c>
      <c r="P167" s="11">
        <v>40581.791666666664</v>
      </c>
      <c r="Q167" s="10">
        <v>91.65</v>
      </c>
      <c r="R167" s="10">
        <v>7.41</v>
      </c>
      <c r="S167" s="24">
        <f t="shared" ca="1" si="22"/>
        <v>27758.534704832462</v>
      </c>
      <c r="W167" s="11">
        <v>40581.791666666664</v>
      </c>
      <c r="X167" s="10">
        <v>91.65</v>
      </c>
      <c r="Y167" s="10">
        <v>7.41</v>
      </c>
      <c r="Z167" s="24">
        <f t="shared" ca="1" si="23"/>
        <v>27758.534704832462</v>
      </c>
      <c r="AD167" s="11">
        <v>40576.697916666664</v>
      </c>
      <c r="AE167" s="10">
        <v>12.22</v>
      </c>
      <c r="AF167" s="10">
        <v>5.34</v>
      </c>
      <c r="AG167" s="10">
        <v>44.11</v>
      </c>
      <c r="AH167" s="28">
        <f t="shared" si="24"/>
        <v>604.27900000000011</v>
      </c>
      <c r="AO167" s="11">
        <v>40581.791666666664</v>
      </c>
      <c r="AP167" s="10">
        <v>26.47</v>
      </c>
      <c r="AQ167" s="10">
        <v>9.98</v>
      </c>
      <c r="AR167" s="24">
        <f t="shared" ca="1" si="25"/>
        <v>8549.2750364858421</v>
      </c>
    </row>
    <row r="168" spans="1:44" x14ac:dyDescent="0.25">
      <c r="A168" s="17">
        <f t="shared" si="19"/>
        <v>353.22</v>
      </c>
      <c r="B168" s="17">
        <f t="shared" ca="1" si="20"/>
        <v>208840.36019615934</v>
      </c>
      <c r="C168" s="25"/>
      <c r="D168" s="25">
        <v>7.8227015396458439</v>
      </c>
      <c r="E168" s="17">
        <f ca="1">'Prices Feb 2011'!H167</f>
        <v>50.994999999999997</v>
      </c>
      <c r="F168" s="17">
        <f ca="1">'Prices Feb 2011'!$I167</f>
        <v>69.532499999999999</v>
      </c>
      <c r="G168" s="17">
        <v>62.56</v>
      </c>
      <c r="I168" s="11">
        <v>40581.833333333336</v>
      </c>
      <c r="J168" s="10">
        <v>91.65</v>
      </c>
      <c r="K168" s="10">
        <v>7.41</v>
      </c>
      <c r="L168" s="24">
        <f t="shared" si="21"/>
        <v>50165.033209714653</v>
      </c>
      <c r="P168" s="11">
        <v>40581.833333333336</v>
      </c>
      <c r="Q168" s="10">
        <v>91.65</v>
      </c>
      <c r="R168" s="10">
        <v>7.41</v>
      </c>
      <c r="S168" s="24">
        <f t="shared" ca="1" si="22"/>
        <v>55163.971241081461</v>
      </c>
      <c r="W168" s="11">
        <v>40581.833333333336</v>
      </c>
      <c r="X168" s="10">
        <v>91.65</v>
      </c>
      <c r="Y168" s="10">
        <v>7.41</v>
      </c>
      <c r="Z168" s="24">
        <f t="shared" ca="1" si="23"/>
        <v>55163.971241081461</v>
      </c>
      <c r="AD168" s="11">
        <v>40576.708333333336</v>
      </c>
      <c r="AE168" s="10">
        <v>26.47</v>
      </c>
      <c r="AF168" s="10">
        <v>9.98</v>
      </c>
      <c r="AG168" s="10">
        <v>89.62</v>
      </c>
      <c r="AH168" s="28">
        <f t="shared" si="24"/>
        <v>2636.4120000000003</v>
      </c>
      <c r="AO168" s="11">
        <v>40581.833333333336</v>
      </c>
      <c r="AP168" s="10">
        <v>78.27</v>
      </c>
      <c r="AQ168" s="10">
        <v>9.43</v>
      </c>
      <c r="AR168" s="24">
        <f t="shared" ca="1" si="25"/>
        <v>48347.384504281785</v>
      </c>
    </row>
    <row r="169" spans="1:44" x14ac:dyDescent="0.25">
      <c r="A169" s="17">
        <f t="shared" si="19"/>
        <v>297.85000000000002</v>
      </c>
      <c r="B169" s="17">
        <f t="shared" ca="1" si="20"/>
        <v>163845.24776103895</v>
      </c>
      <c r="C169" s="25"/>
      <c r="D169" s="25">
        <v>7.8227015396458439</v>
      </c>
      <c r="E169" s="17">
        <f ca="1">'Prices Feb 2011'!H168</f>
        <v>56.407500000000006</v>
      </c>
      <c r="F169" s="17">
        <f ca="1">'Prices Feb 2011'!$I168</f>
        <v>62.8125</v>
      </c>
      <c r="G169" s="17">
        <v>62.56</v>
      </c>
      <c r="I169" s="11">
        <v>40581.875</v>
      </c>
      <c r="J169" s="10">
        <v>91.65</v>
      </c>
      <c r="K169" s="10">
        <v>7.41</v>
      </c>
      <c r="L169" s="24">
        <f t="shared" si="21"/>
        <v>50165.033209714653</v>
      </c>
      <c r="P169" s="11">
        <v>40581.875</v>
      </c>
      <c r="Q169" s="10">
        <v>91.65</v>
      </c>
      <c r="R169" s="10">
        <v>7.41</v>
      </c>
      <c r="S169" s="24">
        <f t="shared" ca="1" si="22"/>
        <v>50346.063235232068</v>
      </c>
      <c r="W169" s="11">
        <v>40581.875</v>
      </c>
      <c r="X169" s="10">
        <v>91.65</v>
      </c>
      <c r="Y169" s="10">
        <v>7.41</v>
      </c>
      <c r="Z169" s="24">
        <f t="shared" ca="1" si="23"/>
        <v>50346.063235232068</v>
      </c>
      <c r="AD169" s="11">
        <v>40576.71875</v>
      </c>
      <c r="AE169" s="10">
        <v>78.27</v>
      </c>
      <c r="AF169" s="10">
        <v>9.43</v>
      </c>
      <c r="AG169" s="10">
        <v>59.31</v>
      </c>
      <c r="AH169" s="28">
        <f t="shared" si="24"/>
        <v>5380.2798000000003</v>
      </c>
      <c r="AO169" s="11">
        <v>40581.875</v>
      </c>
      <c r="AP169" s="10">
        <v>22.9</v>
      </c>
      <c r="AQ169" s="10">
        <v>9.69</v>
      </c>
      <c r="AR169" s="24">
        <f t="shared" ca="1" si="25"/>
        <v>12988.088080860156</v>
      </c>
    </row>
    <row r="170" spans="1:44" x14ac:dyDescent="0.25">
      <c r="A170" s="17">
        <f t="shared" si="19"/>
        <v>354.92000000000007</v>
      </c>
      <c r="B170" s="17">
        <f t="shared" ca="1" si="20"/>
        <v>156983.80819598894</v>
      </c>
      <c r="C170" s="25"/>
      <c r="D170" s="25">
        <v>7.8227015396458439</v>
      </c>
      <c r="E170" s="17">
        <f ca="1">'Prices Feb 2011'!H169</f>
        <v>56.445</v>
      </c>
      <c r="F170" s="17">
        <f ca="1">'Prices Feb 2011'!$I169</f>
        <v>44.432500000000005</v>
      </c>
      <c r="G170" s="17">
        <v>62.56</v>
      </c>
      <c r="I170" s="11">
        <v>40581.916666666664</v>
      </c>
      <c r="J170" s="10">
        <v>91.65</v>
      </c>
      <c r="K170" s="10">
        <v>7.41</v>
      </c>
      <c r="L170" s="24">
        <f t="shared" si="21"/>
        <v>50165.033209714653</v>
      </c>
      <c r="P170" s="11">
        <v>40581.916666666664</v>
      </c>
      <c r="Q170" s="10">
        <v>91.65</v>
      </c>
      <c r="R170" s="10">
        <v>7.41</v>
      </c>
      <c r="S170" s="24">
        <f t="shared" ca="1" si="22"/>
        <v>37168.511278757069</v>
      </c>
      <c r="W170" s="11">
        <v>40581.916666666664</v>
      </c>
      <c r="X170" s="10">
        <v>91.65</v>
      </c>
      <c r="Y170" s="10">
        <v>7.41</v>
      </c>
      <c r="Z170" s="24">
        <f t="shared" ca="1" si="23"/>
        <v>37168.511278757069</v>
      </c>
      <c r="AD170" s="11">
        <v>40576.729166666664</v>
      </c>
      <c r="AE170" s="10">
        <v>22.9</v>
      </c>
      <c r="AF170" s="10">
        <v>9.69</v>
      </c>
      <c r="AG170" s="10">
        <v>75.849999999999994</v>
      </c>
      <c r="AH170" s="28">
        <f t="shared" si="24"/>
        <v>1958.8659999999998</v>
      </c>
      <c r="AO170" s="11">
        <v>40581.916666666664</v>
      </c>
      <c r="AP170" s="10">
        <v>79.97</v>
      </c>
      <c r="AQ170" s="10">
        <v>7.49</v>
      </c>
      <c r="AR170" s="24">
        <f t="shared" ca="1" si="25"/>
        <v>32481.752428760141</v>
      </c>
    </row>
    <row r="171" spans="1:44" x14ac:dyDescent="0.25">
      <c r="A171" s="17">
        <f t="shared" si="19"/>
        <v>368.68000000000006</v>
      </c>
      <c r="B171" s="17">
        <f t="shared" ca="1" si="20"/>
        <v>195403.64428891882</v>
      </c>
      <c r="C171" s="25"/>
      <c r="D171" s="25">
        <v>7.8227015396458439</v>
      </c>
      <c r="E171" s="17">
        <f ca="1">'Prices Feb 2011'!H170</f>
        <v>14.377500000000001</v>
      </c>
      <c r="F171" s="17">
        <f ca="1">'Prices Feb 2011'!$I170</f>
        <v>59.22</v>
      </c>
      <c r="G171" s="17">
        <v>62.56</v>
      </c>
      <c r="I171" s="11">
        <v>40581.958333333336</v>
      </c>
      <c r="J171" s="10">
        <v>91.65</v>
      </c>
      <c r="K171" s="10">
        <v>7.41</v>
      </c>
      <c r="L171" s="24">
        <f t="shared" si="21"/>
        <v>50165.033209714653</v>
      </c>
      <c r="P171" s="11">
        <v>40581.958333333336</v>
      </c>
      <c r="Q171" s="10">
        <v>91.65</v>
      </c>
      <c r="R171" s="10">
        <v>7.41</v>
      </c>
      <c r="S171" s="24">
        <f t="shared" ca="1" si="22"/>
        <v>47770.418218712126</v>
      </c>
      <c r="W171" s="11">
        <v>40581.958333333336</v>
      </c>
      <c r="X171" s="10">
        <v>91.65</v>
      </c>
      <c r="Y171" s="10">
        <v>7.41</v>
      </c>
      <c r="Z171" s="24">
        <f t="shared" ca="1" si="23"/>
        <v>47770.418218712126</v>
      </c>
      <c r="AD171" s="11">
        <v>40576.739583333336</v>
      </c>
      <c r="AE171" s="10">
        <v>79.97</v>
      </c>
      <c r="AF171" s="10">
        <v>7.49</v>
      </c>
      <c r="AG171" s="10">
        <v>23.09</v>
      </c>
      <c r="AH171" s="28">
        <f t="shared" si="24"/>
        <v>2445.4825999999998</v>
      </c>
      <c r="AO171" s="11">
        <v>40581.958333333336</v>
      </c>
      <c r="AP171" s="10">
        <v>93.73</v>
      </c>
      <c r="AQ171" s="10">
        <v>8.56</v>
      </c>
      <c r="AR171" s="24">
        <f t="shared" ca="1" si="25"/>
        <v>49697.774641779914</v>
      </c>
    </row>
    <row r="172" spans="1:44" x14ac:dyDescent="0.25">
      <c r="A172" s="17">
        <f t="shared" si="19"/>
        <v>347.5</v>
      </c>
      <c r="B172" s="17">
        <f t="shared" ca="1" si="20"/>
        <v>185146.70773064753</v>
      </c>
      <c r="C172" s="25"/>
      <c r="D172" s="25">
        <v>7.8227015396458439</v>
      </c>
      <c r="E172" s="17">
        <f ca="1">'Prices Feb 2011'!H171</f>
        <v>39.68</v>
      </c>
      <c r="F172" s="17">
        <f ca="1">'Prices Feb 2011'!$I171</f>
        <v>67.424999999999997</v>
      </c>
      <c r="G172" s="17">
        <v>63.18</v>
      </c>
      <c r="I172" s="16">
        <v>40582</v>
      </c>
      <c r="J172" s="10">
        <v>96.91</v>
      </c>
      <c r="K172" s="10">
        <v>1.43</v>
      </c>
      <c r="L172" s="24">
        <f t="shared" si="21"/>
        <v>48980.712181039358</v>
      </c>
      <c r="P172" s="16">
        <v>40582</v>
      </c>
      <c r="Q172" s="10">
        <v>96.91</v>
      </c>
      <c r="R172" s="10">
        <v>1.43</v>
      </c>
      <c r="S172" s="24">
        <f t="shared" ca="1" si="22"/>
        <v>52198.838217388409</v>
      </c>
      <c r="W172" s="16">
        <v>40582</v>
      </c>
      <c r="X172" s="10">
        <v>96.91</v>
      </c>
      <c r="Y172" s="10">
        <v>1.43</v>
      </c>
      <c r="Z172" s="24">
        <f t="shared" ca="1" si="23"/>
        <v>52198.838217388409</v>
      </c>
      <c r="AD172" s="11">
        <v>40576.75</v>
      </c>
      <c r="AE172" s="10">
        <v>93.73</v>
      </c>
      <c r="AF172" s="10">
        <v>8.56</v>
      </c>
      <c r="AG172" s="10">
        <v>24.7</v>
      </c>
      <c r="AH172" s="28">
        <f t="shared" si="24"/>
        <v>3117.4598000000001</v>
      </c>
      <c r="AO172" s="16">
        <v>40582</v>
      </c>
      <c r="AP172" s="10">
        <v>56.77</v>
      </c>
      <c r="AQ172" s="10">
        <v>4.1100000000000003</v>
      </c>
      <c r="AR172" s="24">
        <f t="shared" ca="1" si="25"/>
        <v>31768.31911483136</v>
      </c>
    </row>
    <row r="173" spans="1:44" x14ac:dyDescent="0.25">
      <c r="A173" s="17">
        <f t="shared" si="19"/>
        <v>307.38</v>
      </c>
      <c r="B173" s="17">
        <f t="shared" ca="1" si="20"/>
        <v>120395.98092827054</v>
      </c>
      <c r="C173" s="25"/>
      <c r="D173" s="25">
        <v>7.8638219041227284</v>
      </c>
      <c r="E173" s="17">
        <f ca="1">'Prices Feb 2011'!H172</f>
        <v>37.527500000000003</v>
      </c>
      <c r="F173" s="17">
        <f ca="1">'Prices Feb 2011'!$I172</f>
        <v>40.887499999999996</v>
      </c>
      <c r="G173" s="17">
        <v>63.18</v>
      </c>
      <c r="I173" s="11">
        <v>40582.041666666664</v>
      </c>
      <c r="J173" s="10">
        <v>96.91</v>
      </c>
      <c r="K173" s="10">
        <v>1.43</v>
      </c>
      <c r="L173" s="24">
        <f t="shared" si="21"/>
        <v>49238.181384870557</v>
      </c>
      <c r="P173" s="11">
        <v>40582.041666666664</v>
      </c>
      <c r="Q173" s="10">
        <v>96.91</v>
      </c>
      <c r="R173" s="10">
        <v>1.43</v>
      </c>
      <c r="S173" s="24">
        <f t="shared" ca="1" si="22"/>
        <v>32249.446536979718</v>
      </c>
      <c r="W173" s="11">
        <v>40582.041666666664</v>
      </c>
      <c r="X173" s="10">
        <v>96.91</v>
      </c>
      <c r="Y173" s="10">
        <v>1.43</v>
      </c>
      <c r="Z173" s="24">
        <f t="shared" ca="1" si="23"/>
        <v>32249.446536979718</v>
      </c>
      <c r="AD173" s="11">
        <v>40576.760416666664</v>
      </c>
      <c r="AE173" s="10">
        <v>56.77</v>
      </c>
      <c r="AF173" s="10">
        <v>4.1100000000000003</v>
      </c>
      <c r="AG173" s="10">
        <v>56.92</v>
      </c>
      <c r="AH173" s="28">
        <f t="shared" si="24"/>
        <v>3464.6731000000004</v>
      </c>
      <c r="AO173" s="11">
        <v>40582.041666666664</v>
      </c>
      <c r="AP173" s="10">
        <v>16.649999999999999</v>
      </c>
      <c r="AQ173" s="10">
        <v>9.9700000000000006</v>
      </c>
      <c r="AR173" s="24">
        <f t="shared" ca="1" si="25"/>
        <v>6658.9064694405452</v>
      </c>
    </row>
    <row r="174" spans="1:44" x14ac:dyDescent="0.25">
      <c r="A174" s="17">
        <f t="shared" si="19"/>
        <v>380.68</v>
      </c>
      <c r="B174" s="17">
        <f t="shared" ca="1" si="20"/>
        <v>163508.24701578496</v>
      </c>
      <c r="C174" s="25"/>
      <c r="D174" s="25">
        <v>7.8638219041227284</v>
      </c>
      <c r="E174" s="17">
        <f ca="1">'Prices Feb 2011'!H173</f>
        <v>56.230000000000004</v>
      </c>
      <c r="F174" s="17">
        <f ca="1">'Prices Feb 2011'!$I173</f>
        <v>48.417499999999997</v>
      </c>
      <c r="G174" s="17">
        <v>63.18</v>
      </c>
      <c r="I174" s="11">
        <v>40582.083333333336</v>
      </c>
      <c r="J174" s="10">
        <v>96.91</v>
      </c>
      <c r="K174" s="10">
        <v>1.43</v>
      </c>
      <c r="L174" s="24">
        <f t="shared" si="21"/>
        <v>49238.181384870557</v>
      </c>
      <c r="P174" s="11">
        <v>40582.083333333336</v>
      </c>
      <c r="Q174" s="10">
        <v>96.91</v>
      </c>
      <c r="R174" s="10">
        <v>1.43</v>
      </c>
      <c r="S174" s="24">
        <f t="shared" ca="1" si="22"/>
        <v>37987.931381865572</v>
      </c>
      <c r="W174" s="11">
        <v>40582.083333333336</v>
      </c>
      <c r="X174" s="10">
        <v>96.91</v>
      </c>
      <c r="Y174" s="10">
        <v>1.43</v>
      </c>
      <c r="Z174" s="24">
        <f t="shared" ca="1" si="23"/>
        <v>37987.931381865572</v>
      </c>
      <c r="AD174" s="11">
        <v>40576.770833333336</v>
      </c>
      <c r="AE174" s="10">
        <v>16.649999999999999</v>
      </c>
      <c r="AF174" s="10">
        <v>9.9700000000000006</v>
      </c>
      <c r="AG174" s="10">
        <v>7.1</v>
      </c>
      <c r="AH174" s="28">
        <f t="shared" si="24"/>
        <v>284.21549999999996</v>
      </c>
      <c r="AO174" s="11">
        <v>40582.083333333336</v>
      </c>
      <c r="AP174" s="10">
        <v>89.95</v>
      </c>
      <c r="AQ174" s="10">
        <v>5.72</v>
      </c>
      <c r="AR174" s="24">
        <f t="shared" ca="1" si="25"/>
        <v>38294.20286718326</v>
      </c>
    </row>
    <row r="175" spans="1:44" x14ac:dyDescent="0.25">
      <c r="A175" s="17">
        <f t="shared" si="19"/>
        <v>303.66000000000003</v>
      </c>
      <c r="B175" s="17">
        <f t="shared" ca="1" si="20"/>
        <v>160745.95552017132</v>
      </c>
      <c r="C175" s="25"/>
      <c r="D175" s="25">
        <v>7.8638219041227284</v>
      </c>
      <c r="E175" s="17">
        <f ca="1">'Prices Feb 2011'!H174</f>
        <v>38.805</v>
      </c>
      <c r="F175" s="17">
        <f ca="1">'Prices Feb 2011'!$I174</f>
        <v>66.959999999999994</v>
      </c>
      <c r="G175" s="17">
        <v>63.18</v>
      </c>
      <c r="I175" s="11">
        <v>40582.125</v>
      </c>
      <c r="J175" s="10">
        <v>96.91</v>
      </c>
      <c r="K175" s="10">
        <v>1.43</v>
      </c>
      <c r="L175" s="24">
        <f t="shared" si="21"/>
        <v>49238.181384870557</v>
      </c>
      <c r="P175" s="11">
        <v>40582.125</v>
      </c>
      <c r="Q175" s="10">
        <v>96.91</v>
      </c>
      <c r="R175" s="10">
        <v>1.43</v>
      </c>
      <c r="S175" s="24">
        <f t="shared" ca="1" si="22"/>
        <v>52118.855052024417</v>
      </c>
      <c r="W175" s="11">
        <v>40582.125</v>
      </c>
      <c r="X175" s="10">
        <v>96.91</v>
      </c>
      <c r="Y175" s="10">
        <v>1.43</v>
      </c>
      <c r="Z175" s="24">
        <f t="shared" ca="1" si="23"/>
        <v>52118.855052024417</v>
      </c>
      <c r="AD175" s="11">
        <v>40576.78125</v>
      </c>
      <c r="AE175" s="10">
        <v>89.95</v>
      </c>
      <c r="AF175" s="10">
        <v>5.72</v>
      </c>
      <c r="AG175" s="10">
        <v>4.91</v>
      </c>
      <c r="AH175" s="28">
        <f t="shared" si="24"/>
        <v>956.16849999999999</v>
      </c>
      <c r="AO175" s="11">
        <v>40582.125</v>
      </c>
      <c r="AP175" s="10">
        <v>12.93</v>
      </c>
      <c r="AQ175" s="10">
        <v>4.54</v>
      </c>
      <c r="AR175" s="24">
        <f t="shared" ca="1" si="25"/>
        <v>7270.0640312519417</v>
      </c>
    </row>
    <row r="176" spans="1:44" x14ac:dyDescent="0.25">
      <c r="A176" s="17">
        <f t="shared" si="19"/>
        <v>311.47000000000003</v>
      </c>
      <c r="B176" s="17">
        <f t="shared" ca="1" si="20"/>
        <v>127051.61132950582</v>
      </c>
      <c r="C176" s="25"/>
      <c r="D176" s="25">
        <v>7.8638219041227284</v>
      </c>
      <c r="E176" s="17">
        <f ca="1">'Prices Feb 2011'!H175</f>
        <v>45.449999999999996</v>
      </c>
      <c r="F176" s="17">
        <f ca="1">'Prices Feb 2011'!$I175</f>
        <v>44.084999999999994</v>
      </c>
      <c r="G176" s="17">
        <v>63.18</v>
      </c>
      <c r="I176" s="11">
        <v>40582.166666666664</v>
      </c>
      <c r="J176" s="10">
        <v>96.91</v>
      </c>
      <c r="K176" s="10">
        <v>1.43</v>
      </c>
      <c r="L176" s="24">
        <f t="shared" si="21"/>
        <v>49238.181384870557</v>
      </c>
      <c r="P176" s="11">
        <v>40582.166666666664</v>
      </c>
      <c r="Q176" s="10">
        <v>96.91</v>
      </c>
      <c r="R176" s="10">
        <v>1.43</v>
      </c>
      <c r="S176" s="24">
        <f t="shared" ca="1" si="22"/>
        <v>34686.206867859204</v>
      </c>
      <c r="W176" s="11">
        <v>40582.166666666664</v>
      </c>
      <c r="X176" s="10">
        <v>96.91</v>
      </c>
      <c r="Y176" s="10">
        <v>1.43</v>
      </c>
      <c r="Z176" s="24">
        <f t="shared" ca="1" si="23"/>
        <v>34686.206867859204</v>
      </c>
      <c r="AD176" s="11">
        <v>40576.791666666664</v>
      </c>
      <c r="AE176" s="10">
        <v>12.93</v>
      </c>
      <c r="AF176" s="10">
        <v>4.54</v>
      </c>
      <c r="AG176" s="10">
        <v>38.08</v>
      </c>
      <c r="AH176" s="28">
        <f t="shared" si="24"/>
        <v>551.07659999999998</v>
      </c>
      <c r="AO176" s="11">
        <v>40582.166666666664</v>
      </c>
      <c r="AP176" s="10">
        <v>20.74</v>
      </c>
      <c r="AQ176" s="10">
        <v>7.67</v>
      </c>
      <c r="AR176" s="24">
        <f t="shared" ca="1" si="25"/>
        <v>8441.0162089168589</v>
      </c>
    </row>
    <row r="177" spans="1:44" x14ac:dyDescent="0.25">
      <c r="A177" s="17">
        <f t="shared" si="19"/>
        <v>329.21000000000004</v>
      </c>
      <c r="B177" s="17">
        <f t="shared" ca="1" si="20"/>
        <v>141472.94967789933</v>
      </c>
      <c r="C177" s="25"/>
      <c r="D177" s="25">
        <v>7.8638219041227284</v>
      </c>
      <c r="E177" s="17">
        <f ca="1">'Prices Feb 2011'!H176</f>
        <v>81.73</v>
      </c>
      <c r="F177" s="17">
        <f ca="1">'Prices Feb 2011'!$I176</f>
        <v>47.962500000000006</v>
      </c>
      <c r="G177" s="17">
        <v>63.18</v>
      </c>
      <c r="I177" s="11">
        <v>40582.208333333336</v>
      </c>
      <c r="J177" s="10">
        <v>96.91</v>
      </c>
      <c r="K177" s="10">
        <v>1.43</v>
      </c>
      <c r="L177" s="24">
        <f t="shared" si="21"/>
        <v>49238.181384870557</v>
      </c>
      <c r="P177" s="11">
        <v>40582.208333333336</v>
      </c>
      <c r="Q177" s="10">
        <v>96.91</v>
      </c>
      <c r="R177" s="10">
        <v>1.43</v>
      </c>
      <c r="S177" s="24">
        <f t="shared" ca="1" si="22"/>
        <v>37641.183625634098</v>
      </c>
      <c r="W177" s="11">
        <v>40582.208333333336</v>
      </c>
      <c r="X177" s="10">
        <v>96.91</v>
      </c>
      <c r="Y177" s="10">
        <v>1.43</v>
      </c>
      <c r="Z177" s="24">
        <f t="shared" ca="1" si="23"/>
        <v>37641.183625634098</v>
      </c>
      <c r="AD177" s="11">
        <v>40576.802083333336</v>
      </c>
      <c r="AE177" s="10">
        <v>20.74</v>
      </c>
      <c r="AF177" s="10">
        <v>7.67</v>
      </c>
      <c r="AG177" s="10">
        <v>87.22</v>
      </c>
      <c r="AH177" s="28">
        <f t="shared" si="24"/>
        <v>1968.0185999999999</v>
      </c>
      <c r="AO177" s="11">
        <v>40582.208333333336</v>
      </c>
      <c r="AP177" s="10">
        <v>38.479999999999997</v>
      </c>
      <c r="AQ177" s="10">
        <v>8.06</v>
      </c>
      <c r="AR177" s="24">
        <f t="shared" ca="1" si="25"/>
        <v>16952.401041760575</v>
      </c>
    </row>
    <row r="178" spans="1:44" x14ac:dyDescent="0.25">
      <c r="A178" s="17">
        <f t="shared" si="19"/>
        <v>373.24</v>
      </c>
      <c r="B178" s="17">
        <f t="shared" ca="1" si="20"/>
        <v>150486.97408261523</v>
      </c>
      <c r="C178" s="25"/>
      <c r="D178" s="25">
        <v>7.8638219041227284</v>
      </c>
      <c r="E178" s="17">
        <f ca="1">'Prices Feb 2011'!H177</f>
        <v>51.94</v>
      </c>
      <c r="F178" s="17">
        <f ca="1">'Prices Feb 2011'!$I177</f>
        <v>42.682500000000005</v>
      </c>
      <c r="G178" s="17">
        <v>63.18</v>
      </c>
      <c r="I178" s="11">
        <v>40582.25</v>
      </c>
      <c r="J178" s="10">
        <v>96.91</v>
      </c>
      <c r="K178" s="10">
        <v>1.43</v>
      </c>
      <c r="L178" s="24">
        <f t="shared" si="21"/>
        <v>49238.181384870557</v>
      </c>
      <c r="P178" s="11">
        <v>40582.25</v>
      </c>
      <c r="Q178" s="10">
        <v>96.91</v>
      </c>
      <c r="R178" s="10">
        <v>1.43</v>
      </c>
      <c r="S178" s="24">
        <f t="shared" ca="1" si="22"/>
        <v>33617.385487387444</v>
      </c>
      <c r="W178" s="11">
        <v>40582.25</v>
      </c>
      <c r="X178" s="10">
        <v>96.91</v>
      </c>
      <c r="Y178" s="10">
        <v>1.43</v>
      </c>
      <c r="Z178" s="24">
        <f t="shared" ca="1" si="23"/>
        <v>33617.385487387444</v>
      </c>
      <c r="AD178" s="11">
        <v>40576.8125</v>
      </c>
      <c r="AE178" s="10">
        <v>38.479999999999997</v>
      </c>
      <c r="AF178" s="10">
        <v>8.06</v>
      </c>
      <c r="AG178" s="10">
        <v>59.25</v>
      </c>
      <c r="AH178" s="28">
        <f t="shared" si="24"/>
        <v>2590.0888</v>
      </c>
      <c r="AO178" s="11">
        <v>40582.25</v>
      </c>
      <c r="AP178" s="10">
        <v>82.51</v>
      </c>
      <c r="AQ178" s="10">
        <v>9.74</v>
      </c>
      <c r="AR178" s="24">
        <f t="shared" ca="1" si="25"/>
        <v>34014.021722969781</v>
      </c>
    </row>
    <row r="179" spans="1:44" x14ac:dyDescent="0.25">
      <c r="A179" s="17">
        <f t="shared" si="19"/>
        <v>361.26</v>
      </c>
      <c r="B179" s="17">
        <f t="shared" ca="1" si="20"/>
        <v>137293.57014838164</v>
      </c>
      <c r="C179" s="25"/>
      <c r="D179" s="25">
        <v>7.8638219041227284</v>
      </c>
      <c r="E179" s="17">
        <f ca="1">'Prices Feb 2011'!H178</f>
        <v>57.885000000000005</v>
      </c>
      <c r="F179" s="17">
        <f ca="1">'Prices Feb 2011'!$I178</f>
        <v>39.520000000000003</v>
      </c>
      <c r="G179" s="17">
        <v>63.18</v>
      </c>
      <c r="I179" s="11">
        <v>40582.291666666664</v>
      </c>
      <c r="J179" s="10">
        <v>96.91</v>
      </c>
      <c r="K179" s="10">
        <v>1.43</v>
      </c>
      <c r="L179" s="24">
        <f t="shared" si="21"/>
        <v>49238.181384870557</v>
      </c>
      <c r="P179" s="11">
        <v>40582.291666666664</v>
      </c>
      <c r="Q179" s="10">
        <v>96.91</v>
      </c>
      <c r="R179" s="10">
        <v>1.43</v>
      </c>
      <c r="S179" s="24">
        <f t="shared" ca="1" si="22"/>
        <v>31207.298060833451</v>
      </c>
      <c r="W179" s="11">
        <v>40582.291666666664</v>
      </c>
      <c r="X179" s="10">
        <v>96.91</v>
      </c>
      <c r="Y179" s="10">
        <v>1.43</v>
      </c>
      <c r="Z179" s="24">
        <f t="shared" ca="1" si="23"/>
        <v>31207.298060833451</v>
      </c>
      <c r="AD179" s="11">
        <v>40576.822916666664</v>
      </c>
      <c r="AE179" s="10">
        <v>82.51</v>
      </c>
      <c r="AF179" s="10">
        <v>9.74</v>
      </c>
      <c r="AG179" s="10">
        <v>14.31</v>
      </c>
      <c r="AH179" s="28">
        <f t="shared" si="24"/>
        <v>1984.3655000000001</v>
      </c>
      <c r="AO179" s="11">
        <v>40582.291666666664</v>
      </c>
      <c r="AP179" s="10">
        <v>70.53</v>
      </c>
      <c r="AQ179" s="10">
        <v>6.71</v>
      </c>
      <c r="AR179" s="24">
        <f t="shared" ca="1" si="25"/>
        <v>25640.792641844186</v>
      </c>
    </row>
    <row r="180" spans="1:44" x14ac:dyDescent="0.25">
      <c r="A180" s="17">
        <f t="shared" si="19"/>
        <v>368.14</v>
      </c>
      <c r="B180" s="17">
        <f t="shared" ca="1" si="20"/>
        <v>179001.1919137731</v>
      </c>
      <c r="C180" s="25"/>
      <c r="D180" s="25">
        <v>7.8638219041227284</v>
      </c>
      <c r="E180" s="17">
        <f ca="1">'Prices Feb 2011'!H179</f>
        <v>71.0625</v>
      </c>
      <c r="F180" s="17">
        <f ca="1">'Prices Feb 2011'!$I179</f>
        <v>59.802499999999995</v>
      </c>
      <c r="G180" s="17">
        <v>63.18</v>
      </c>
      <c r="I180" s="11">
        <v>40582.333333333336</v>
      </c>
      <c r="J180" s="10">
        <v>96.91</v>
      </c>
      <c r="K180" s="10">
        <v>1.43</v>
      </c>
      <c r="L180" s="24">
        <f t="shared" si="21"/>
        <v>49238.181384870557</v>
      </c>
      <c r="P180" s="11">
        <v>40582.333333333336</v>
      </c>
      <c r="Q180" s="10">
        <v>96.91</v>
      </c>
      <c r="R180" s="10">
        <v>1.43</v>
      </c>
      <c r="S180" s="24">
        <f t="shared" ca="1" si="22"/>
        <v>46664.24611745993</v>
      </c>
      <c r="W180" s="11">
        <v>40582.333333333336</v>
      </c>
      <c r="X180" s="10">
        <v>96.91</v>
      </c>
      <c r="Y180" s="10">
        <v>1.43</v>
      </c>
      <c r="Z180" s="24">
        <f t="shared" ca="1" si="23"/>
        <v>46664.24611745993</v>
      </c>
      <c r="AD180" s="11">
        <v>40576.833333333336</v>
      </c>
      <c r="AE180" s="10">
        <v>98.89</v>
      </c>
      <c r="AF180" s="10">
        <v>4.21</v>
      </c>
      <c r="AG180" s="10">
        <v>46.66</v>
      </c>
      <c r="AH180" s="28">
        <f t="shared" si="24"/>
        <v>5030.5342999999993</v>
      </c>
      <c r="AO180" s="11">
        <v>40582.333333333336</v>
      </c>
      <c r="AP180" s="10">
        <v>77.41</v>
      </c>
      <c r="AQ180" s="10">
        <v>0.05</v>
      </c>
      <c r="AR180" s="24">
        <f t="shared" ca="1" si="25"/>
        <v>36434.518293982692</v>
      </c>
    </row>
    <row r="181" spans="1:44" x14ac:dyDescent="0.25">
      <c r="A181" s="17">
        <f t="shared" si="19"/>
        <v>389.61</v>
      </c>
      <c r="B181" s="17">
        <f t="shared" ca="1" si="20"/>
        <v>107852.52462675038</v>
      </c>
      <c r="C181" s="25"/>
      <c r="D181" s="25">
        <v>7.8638219041227284</v>
      </c>
      <c r="E181" s="17">
        <f ca="1">'Prices Feb 2011'!H180</f>
        <v>53.085000000000001</v>
      </c>
      <c r="F181" s="17">
        <f ca="1">'Prices Feb 2011'!$I180</f>
        <v>24.4575</v>
      </c>
      <c r="G181" s="17">
        <v>63.18</v>
      </c>
      <c r="I181" s="11">
        <v>40582.375</v>
      </c>
      <c r="J181" s="10">
        <v>96.91</v>
      </c>
      <c r="K181" s="10">
        <v>1.43</v>
      </c>
      <c r="L181" s="24">
        <f t="shared" si="21"/>
        <v>49238.181384870557</v>
      </c>
      <c r="P181" s="11">
        <v>40582.375</v>
      </c>
      <c r="Q181" s="10">
        <v>96.91</v>
      </c>
      <c r="R181" s="10">
        <v>1.43</v>
      </c>
      <c r="S181" s="24">
        <f t="shared" ca="1" si="22"/>
        <v>19728.42316360991</v>
      </c>
      <c r="W181" s="11">
        <v>40582.375</v>
      </c>
      <c r="X181" s="10">
        <v>96.91</v>
      </c>
      <c r="Y181" s="10">
        <v>1.43</v>
      </c>
      <c r="Z181" s="24">
        <f t="shared" ca="1" si="23"/>
        <v>19728.42316360991</v>
      </c>
      <c r="AD181" s="11">
        <v>40576.84375</v>
      </c>
      <c r="AE181" s="10">
        <v>40.71</v>
      </c>
      <c r="AF181" s="10">
        <v>3.11</v>
      </c>
      <c r="AG181" s="10">
        <v>13.43</v>
      </c>
      <c r="AH181" s="28">
        <f t="shared" si="24"/>
        <v>673.34339999999997</v>
      </c>
      <c r="AO181" s="11">
        <v>40582.375</v>
      </c>
      <c r="AP181" s="10">
        <v>98.88</v>
      </c>
      <c r="AQ181" s="10">
        <v>0.18</v>
      </c>
      <c r="AR181" s="24">
        <f t="shared" ca="1" si="25"/>
        <v>19157.496914660009</v>
      </c>
    </row>
    <row r="182" spans="1:44" x14ac:dyDescent="0.25">
      <c r="A182" s="17">
        <f t="shared" si="19"/>
        <v>377.66</v>
      </c>
      <c r="B182" s="17">
        <f t="shared" ca="1" si="20"/>
        <v>125035.29731416999</v>
      </c>
      <c r="C182" s="25"/>
      <c r="D182" s="25">
        <v>7.8638219041227284</v>
      </c>
      <c r="E182" s="17">
        <f ca="1">'Prices Feb 2011'!H181</f>
        <v>58.522500000000001</v>
      </c>
      <c r="F182" s="17">
        <f ca="1">'Prices Feb 2011'!$I181</f>
        <v>30.282499999999999</v>
      </c>
      <c r="G182" s="17">
        <v>63.18</v>
      </c>
      <c r="I182" s="11">
        <v>40582.416666666664</v>
      </c>
      <c r="J182" s="10">
        <v>96.91</v>
      </c>
      <c r="K182" s="10">
        <v>1.43</v>
      </c>
      <c r="L182" s="24">
        <f t="shared" si="21"/>
        <v>49238.181384870557</v>
      </c>
      <c r="P182" s="11">
        <v>40582.416666666664</v>
      </c>
      <c r="Q182" s="10">
        <v>96.91</v>
      </c>
      <c r="R182" s="10">
        <v>1.43</v>
      </c>
      <c r="S182" s="24">
        <f t="shared" ca="1" si="22"/>
        <v>24167.556526353623</v>
      </c>
      <c r="W182" s="11">
        <v>40582.416666666664</v>
      </c>
      <c r="X182" s="10">
        <v>96.91</v>
      </c>
      <c r="Y182" s="10">
        <v>1.43</v>
      </c>
      <c r="Z182" s="24">
        <f t="shared" ca="1" si="23"/>
        <v>24167.556526353623</v>
      </c>
      <c r="AD182" s="11">
        <v>40576.854166666664</v>
      </c>
      <c r="AE182" s="10">
        <v>1.1200000000000001</v>
      </c>
      <c r="AF182" s="10">
        <v>2.92</v>
      </c>
      <c r="AG182" s="10">
        <v>56.82</v>
      </c>
      <c r="AH182" s="28">
        <f t="shared" si="24"/>
        <v>66.908800000000014</v>
      </c>
      <c r="AO182" s="11">
        <v>40582.416666666664</v>
      </c>
      <c r="AP182" s="10">
        <v>86.93</v>
      </c>
      <c r="AQ182" s="10">
        <v>9.89</v>
      </c>
      <c r="AR182" s="24">
        <f t="shared" ca="1" si="25"/>
        <v>27462.002876592185</v>
      </c>
    </row>
    <row r="183" spans="1:44" x14ac:dyDescent="0.25">
      <c r="A183" s="17">
        <f t="shared" si="19"/>
        <v>334.98</v>
      </c>
      <c r="B183" s="17">
        <f t="shared" ca="1" si="20"/>
        <v>163569.49262332532</v>
      </c>
      <c r="C183" s="25"/>
      <c r="D183" s="25">
        <v>7.8638219041227284</v>
      </c>
      <c r="E183" s="17">
        <f ca="1">'Prices Feb 2011'!H182</f>
        <v>44.160000000000004</v>
      </c>
      <c r="F183" s="17">
        <f ca="1">'Prices Feb 2011'!$I182</f>
        <v>58.625</v>
      </c>
      <c r="G183" s="17">
        <v>63.18</v>
      </c>
      <c r="I183" s="11">
        <v>40582.458333333336</v>
      </c>
      <c r="J183" s="10">
        <v>96.91</v>
      </c>
      <c r="K183" s="10">
        <v>1.43</v>
      </c>
      <c r="L183" s="24">
        <f t="shared" si="21"/>
        <v>49238.181384870557</v>
      </c>
      <c r="P183" s="11">
        <v>40582.458333333336</v>
      </c>
      <c r="Q183" s="10">
        <v>96.91</v>
      </c>
      <c r="R183" s="10">
        <v>1.43</v>
      </c>
      <c r="S183" s="24">
        <f t="shared" ca="1" si="22"/>
        <v>45766.893407652089</v>
      </c>
      <c r="W183" s="11">
        <v>40582.458333333336</v>
      </c>
      <c r="X183" s="10">
        <v>96.91</v>
      </c>
      <c r="Y183" s="10">
        <v>1.43</v>
      </c>
      <c r="Z183" s="24">
        <f t="shared" ca="1" si="23"/>
        <v>45766.893407652089</v>
      </c>
      <c r="AD183" s="11">
        <v>40576.864583333336</v>
      </c>
      <c r="AE183" s="10">
        <v>88.72</v>
      </c>
      <c r="AF183" s="10">
        <v>0.44</v>
      </c>
      <c r="AG183" s="10">
        <v>27.76</v>
      </c>
      <c r="AH183" s="28">
        <f t="shared" si="24"/>
        <v>2501.904</v>
      </c>
      <c r="AO183" s="11">
        <v>40582.458333333336</v>
      </c>
      <c r="AP183" s="10">
        <v>44.25</v>
      </c>
      <c r="AQ183" s="10">
        <v>6.89</v>
      </c>
      <c r="AR183" s="24">
        <f t="shared" ca="1" si="25"/>
        <v>22797.524423150575</v>
      </c>
    </row>
    <row r="184" spans="1:44" x14ac:dyDescent="0.25">
      <c r="A184" s="17">
        <f t="shared" si="19"/>
        <v>367.97</v>
      </c>
      <c r="B184" s="17">
        <f t="shared" ca="1" si="20"/>
        <v>169189.84045131883</v>
      </c>
      <c r="C184" s="25"/>
      <c r="D184" s="25">
        <v>7.8638219041227284</v>
      </c>
      <c r="E184" s="17">
        <f ca="1">'Prices Feb 2011'!H183</f>
        <v>34.75</v>
      </c>
      <c r="F184" s="17">
        <f ca="1">'Prices Feb 2011'!$I183</f>
        <v>53.365000000000002</v>
      </c>
      <c r="G184" s="17">
        <v>63.18</v>
      </c>
      <c r="I184" s="11">
        <v>40582.5</v>
      </c>
      <c r="J184" s="10">
        <v>96.91</v>
      </c>
      <c r="K184" s="10">
        <v>1.43</v>
      </c>
      <c r="L184" s="24">
        <f t="shared" si="21"/>
        <v>49238.181384870557</v>
      </c>
      <c r="P184" s="11">
        <v>40582.5</v>
      </c>
      <c r="Q184" s="10">
        <v>96.91</v>
      </c>
      <c r="R184" s="10">
        <v>1.43</v>
      </c>
      <c r="S184" s="24">
        <f t="shared" ca="1" si="22"/>
        <v>41758.336929019999</v>
      </c>
      <c r="W184" s="11">
        <v>40582.5</v>
      </c>
      <c r="X184" s="10">
        <v>96.91</v>
      </c>
      <c r="Y184" s="10">
        <v>1.43</v>
      </c>
      <c r="Z184" s="24">
        <f t="shared" ca="1" si="23"/>
        <v>41758.336929019999</v>
      </c>
      <c r="AD184" s="11">
        <v>40576.875</v>
      </c>
      <c r="AE184" s="10">
        <v>18.010000000000002</v>
      </c>
      <c r="AF184" s="10">
        <v>2.74</v>
      </c>
      <c r="AG184" s="10">
        <v>88.44</v>
      </c>
      <c r="AH184" s="28">
        <f t="shared" si="24"/>
        <v>1642.1518000000001</v>
      </c>
      <c r="AO184" s="11">
        <v>40582.5</v>
      </c>
      <c r="AP184" s="10">
        <v>77.239999999999995</v>
      </c>
      <c r="AQ184" s="10">
        <v>6.62</v>
      </c>
      <c r="AR184" s="24">
        <f t="shared" ca="1" si="25"/>
        <v>36434.985208408252</v>
      </c>
    </row>
    <row r="185" spans="1:44" x14ac:dyDescent="0.25">
      <c r="A185" s="17">
        <f t="shared" si="19"/>
        <v>319.41000000000003</v>
      </c>
      <c r="B185" s="17">
        <f t="shared" ca="1" si="20"/>
        <v>160467.65132426456</v>
      </c>
      <c r="C185" s="25"/>
      <c r="D185" s="25">
        <v>7.8638219041227284</v>
      </c>
      <c r="E185" s="17">
        <f ca="1">'Prices Feb 2011'!H184</f>
        <v>22.305</v>
      </c>
      <c r="F185" s="17">
        <f ca="1">'Prices Feb 2011'!$I184</f>
        <v>61.377499999999998</v>
      </c>
      <c r="G185" s="17">
        <v>63.18</v>
      </c>
      <c r="I185" s="11">
        <v>40582.541666666664</v>
      </c>
      <c r="J185" s="10">
        <v>96.91</v>
      </c>
      <c r="K185" s="10">
        <v>1.43</v>
      </c>
      <c r="L185" s="24">
        <f t="shared" si="21"/>
        <v>49238.181384870557</v>
      </c>
      <c r="P185" s="11">
        <v>40582.541666666664</v>
      </c>
      <c r="Q185" s="10">
        <v>96.91</v>
      </c>
      <c r="R185" s="10">
        <v>1.43</v>
      </c>
      <c r="S185" s="24">
        <f t="shared" ca="1" si="22"/>
        <v>47864.526812107368</v>
      </c>
      <c r="W185" s="11">
        <v>40582.541666666664</v>
      </c>
      <c r="X185" s="10">
        <v>96.91</v>
      </c>
      <c r="Y185" s="10">
        <v>1.43</v>
      </c>
      <c r="Z185" s="24">
        <f t="shared" ca="1" si="23"/>
        <v>47864.526812107368</v>
      </c>
      <c r="AD185" s="11">
        <v>40576.885416666664</v>
      </c>
      <c r="AE185" s="10">
        <v>78.069999999999993</v>
      </c>
      <c r="AF185" s="10">
        <v>7.66</v>
      </c>
      <c r="AG185" s="10">
        <v>75.239999999999995</v>
      </c>
      <c r="AH185" s="28">
        <f t="shared" si="24"/>
        <v>6472.0029999999988</v>
      </c>
      <c r="AO185" s="11">
        <v>40582.541666666664</v>
      </c>
      <c r="AP185" s="10">
        <v>28.68</v>
      </c>
      <c r="AQ185" s="10">
        <v>7.35</v>
      </c>
      <c r="AR185" s="24">
        <f t="shared" ca="1" si="25"/>
        <v>15500.416315179256</v>
      </c>
    </row>
    <row r="186" spans="1:44" x14ac:dyDescent="0.25">
      <c r="A186" s="17">
        <f t="shared" si="19"/>
        <v>344.28000000000003</v>
      </c>
      <c r="B186" s="17">
        <f t="shared" ca="1" si="20"/>
        <v>121083.91259014078</v>
      </c>
      <c r="C186" s="25"/>
      <c r="D186" s="25">
        <v>7.8638219041227284</v>
      </c>
      <c r="E186" s="17">
        <f ca="1">'Prices Feb 2011'!H185</f>
        <v>55.167499999999997</v>
      </c>
      <c r="F186" s="17">
        <f ca="1">'Prices Feb 2011'!$I185</f>
        <v>33.959999999999994</v>
      </c>
      <c r="G186" s="17">
        <v>63.18</v>
      </c>
      <c r="I186" s="11">
        <v>40582.583333333336</v>
      </c>
      <c r="J186" s="10">
        <v>96.91</v>
      </c>
      <c r="K186" s="10">
        <v>1.43</v>
      </c>
      <c r="L186" s="24">
        <f t="shared" si="21"/>
        <v>49238.181384870557</v>
      </c>
      <c r="P186" s="11">
        <v>40582.583333333336</v>
      </c>
      <c r="Q186" s="10">
        <v>96.91</v>
      </c>
      <c r="R186" s="10">
        <v>1.43</v>
      </c>
      <c r="S186" s="24">
        <f t="shared" ca="1" si="22"/>
        <v>26970.116687982798</v>
      </c>
      <c r="W186" s="11">
        <v>40582.583333333336</v>
      </c>
      <c r="X186" s="10">
        <v>96.91</v>
      </c>
      <c r="Y186" s="10">
        <v>1.43</v>
      </c>
      <c r="Z186" s="24">
        <f t="shared" ca="1" si="23"/>
        <v>26970.116687982798</v>
      </c>
      <c r="AD186" s="11">
        <v>40576.895833333336</v>
      </c>
      <c r="AE186" s="10">
        <v>73.39</v>
      </c>
      <c r="AF186" s="10">
        <v>5</v>
      </c>
      <c r="AG186" s="10">
        <v>13.47</v>
      </c>
      <c r="AH186" s="28">
        <f t="shared" si="24"/>
        <v>1355.5132999999998</v>
      </c>
      <c r="AO186" s="11">
        <v>40582.583333333336</v>
      </c>
      <c r="AP186" s="10">
        <v>53.55</v>
      </c>
      <c r="AQ186" s="10">
        <v>8.56</v>
      </c>
      <c r="AR186" s="24">
        <f t="shared" ca="1" si="25"/>
        <v>17905.497829304626</v>
      </c>
    </row>
    <row r="187" spans="1:44" x14ac:dyDescent="0.25">
      <c r="A187" s="17">
        <f t="shared" si="19"/>
        <v>382.38</v>
      </c>
      <c r="B187" s="17">
        <f t="shared" ca="1" si="20"/>
        <v>168177.53517929872</v>
      </c>
      <c r="C187" s="25"/>
      <c r="D187" s="25">
        <v>7.8638219041227284</v>
      </c>
      <c r="E187" s="17">
        <f ca="1">'Prices Feb 2011'!H186</f>
        <v>37.045000000000002</v>
      </c>
      <c r="F187" s="17">
        <f ca="1">'Prices Feb 2011'!$I186</f>
        <v>49.6325</v>
      </c>
      <c r="G187" s="17">
        <v>63.18</v>
      </c>
      <c r="I187" s="11">
        <v>40582.625</v>
      </c>
      <c r="J187" s="10">
        <v>96.91</v>
      </c>
      <c r="K187" s="10">
        <v>1.43</v>
      </c>
      <c r="L187" s="24">
        <f t="shared" si="21"/>
        <v>49238.181384870557</v>
      </c>
      <c r="P187" s="11">
        <v>40582.625</v>
      </c>
      <c r="Q187" s="10">
        <v>96.91</v>
      </c>
      <c r="R187" s="10">
        <v>1.43</v>
      </c>
      <c r="S187" s="24">
        <f t="shared" ca="1" si="22"/>
        <v>38913.86220345075</v>
      </c>
      <c r="W187" s="11">
        <v>40582.625</v>
      </c>
      <c r="X187" s="10">
        <v>96.91</v>
      </c>
      <c r="Y187" s="10">
        <v>1.43</v>
      </c>
      <c r="Z187" s="24">
        <f t="shared" ca="1" si="23"/>
        <v>38913.86220345075</v>
      </c>
      <c r="AD187" s="11">
        <v>40576.90625</v>
      </c>
      <c r="AE187" s="10">
        <v>33.33</v>
      </c>
      <c r="AF187" s="10">
        <v>7.15</v>
      </c>
      <c r="AG187" s="10">
        <v>5.77</v>
      </c>
      <c r="AH187" s="28">
        <f t="shared" si="24"/>
        <v>430.62359999999995</v>
      </c>
      <c r="AO187" s="11">
        <v>40582.625</v>
      </c>
      <c r="AP187" s="10">
        <v>91.65</v>
      </c>
      <c r="AQ187" s="10">
        <v>7.41</v>
      </c>
      <c r="AR187" s="24">
        <f t="shared" ca="1" si="25"/>
        <v>41111.629387526642</v>
      </c>
    </row>
    <row r="188" spans="1:44" x14ac:dyDescent="0.25">
      <c r="A188" s="17">
        <f t="shared" si="19"/>
        <v>387.64</v>
      </c>
      <c r="B188" s="17">
        <f t="shared" ca="1" si="20"/>
        <v>164390.82498040382</v>
      </c>
      <c r="C188" s="25"/>
      <c r="D188" s="25">
        <v>7.8638219041227284</v>
      </c>
      <c r="E188" s="17">
        <f ca="1">'Prices Feb 2011'!H187</f>
        <v>44.385000000000005</v>
      </c>
      <c r="F188" s="17">
        <f ca="1">'Prices Feb 2011'!$I187</f>
        <v>48.9375</v>
      </c>
      <c r="G188" s="17">
        <v>63.18</v>
      </c>
      <c r="I188" s="11">
        <v>40582.666666666664</v>
      </c>
      <c r="J188" s="10">
        <v>96.91</v>
      </c>
      <c r="K188" s="10">
        <v>1.43</v>
      </c>
      <c r="L188" s="24">
        <f t="shared" si="21"/>
        <v>49238.181384870557</v>
      </c>
      <c r="P188" s="11">
        <v>40582.666666666664</v>
      </c>
      <c r="Q188" s="10">
        <v>96.91</v>
      </c>
      <c r="R188" s="10">
        <v>1.43</v>
      </c>
      <c r="S188" s="24">
        <f t="shared" ca="1" si="22"/>
        <v>38384.214531844416</v>
      </c>
      <c r="W188" s="11">
        <v>40582.666666666664</v>
      </c>
      <c r="X188" s="10">
        <v>96.91</v>
      </c>
      <c r="Y188" s="10">
        <v>1.43</v>
      </c>
      <c r="Z188" s="24">
        <f t="shared" ca="1" si="23"/>
        <v>38384.214531844416</v>
      </c>
      <c r="AD188" s="11">
        <v>40576.916666666664</v>
      </c>
      <c r="AE188" s="10">
        <v>92.34</v>
      </c>
      <c r="AF188" s="10">
        <v>7.85</v>
      </c>
      <c r="AG188" s="10">
        <v>52.97</v>
      </c>
      <c r="AH188" s="28">
        <f t="shared" si="24"/>
        <v>5616.1188000000002</v>
      </c>
      <c r="AO188" s="11">
        <v>40582.666666666664</v>
      </c>
      <c r="AP188" s="10">
        <v>96.91</v>
      </c>
      <c r="AQ188" s="10">
        <v>1.43</v>
      </c>
      <c r="AR188" s="24">
        <f t="shared" ca="1" si="25"/>
        <v>38384.214531844416</v>
      </c>
    </row>
    <row r="189" spans="1:44" x14ac:dyDescent="0.25">
      <c r="A189" s="17">
        <f t="shared" si="19"/>
        <v>345.82000000000005</v>
      </c>
      <c r="B189" s="17">
        <f t="shared" ca="1" si="20"/>
        <v>122149.88038623911</v>
      </c>
      <c r="C189" s="25"/>
      <c r="D189" s="25">
        <v>7.8638219041227284</v>
      </c>
      <c r="E189" s="17">
        <f ca="1">'Prices Feb 2011'!H188</f>
        <v>56.465000000000003</v>
      </c>
      <c r="F189" s="17">
        <f ca="1">'Prices Feb 2011'!$I188</f>
        <v>34.89</v>
      </c>
      <c r="G189" s="17">
        <v>63.18</v>
      </c>
      <c r="I189" s="11">
        <v>40582.708333333336</v>
      </c>
      <c r="J189" s="10">
        <v>96.91</v>
      </c>
      <c r="K189" s="10">
        <v>1.43</v>
      </c>
      <c r="L189" s="24">
        <f t="shared" si="21"/>
        <v>49238.181384870557</v>
      </c>
      <c r="P189" s="11">
        <v>40582.708333333336</v>
      </c>
      <c r="Q189" s="10">
        <v>96.91</v>
      </c>
      <c r="R189" s="10">
        <v>1.43</v>
      </c>
      <c r="S189" s="24">
        <f t="shared" ca="1" si="22"/>
        <v>27678.853860060339</v>
      </c>
      <c r="W189" s="11">
        <v>40582.708333333336</v>
      </c>
      <c r="X189" s="10">
        <v>96.91</v>
      </c>
      <c r="Y189" s="10">
        <v>1.43</v>
      </c>
      <c r="Z189" s="24">
        <f t="shared" ca="1" si="23"/>
        <v>27678.853860060339</v>
      </c>
      <c r="AD189" s="11">
        <v>40576.927083333336</v>
      </c>
      <c r="AE189" s="10">
        <v>12.22</v>
      </c>
      <c r="AF189" s="10">
        <v>5.34</v>
      </c>
      <c r="AG189" s="10">
        <v>15.5</v>
      </c>
      <c r="AH189" s="28">
        <f t="shared" si="24"/>
        <v>254.66480000000001</v>
      </c>
      <c r="AO189" s="11">
        <v>40582.708333333336</v>
      </c>
      <c r="AP189" s="10">
        <v>55.09</v>
      </c>
      <c r="AQ189" s="10">
        <v>5.63</v>
      </c>
      <c r="AR189" s="24">
        <f t="shared" ca="1" si="25"/>
        <v>17553.991281247869</v>
      </c>
    </row>
    <row r="190" spans="1:44" x14ac:dyDescent="0.25">
      <c r="A190" s="17">
        <f t="shared" si="19"/>
        <v>354.97</v>
      </c>
      <c r="B190" s="17">
        <f t="shared" ca="1" si="20"/>
        <v>202315.98615625739</v>
      </c>
      <c r="C190" s="25"/>
      <c r="D190" s="25">
        <v>7.8638219041227284</v>
      </c>
      <c r="E190" s="17">
        <f ca="1">'Prices Feb 2011'!H189</f>
        <v>17.397500000000001</v>
      </c>
      <c r="F190" s="17">
        <f ca="1">'Prices Feb 2011'!$I189</f>
        <v>73.392499999999998</v>
      </c>
      <c r="G190" s="17">
        <v>63.18</v>
      </c>
      <c r="I190" s="11">
        <v>40582.75</v>
      </c>
      <c r="J190" s="10">
        <v>96.91</v>
      </c>
      <c r="K190" s="10">
        <v>1.43</v>
      </c>
      <c r="L190" s="24">
        <f t="shared" si="21"/>
        <v>49238.181384870557</v>
      </c>
      <c r="P190" s="11">
        <v>40582.75</v>
      </c>
      <c r="Q190" s="10">
        <v>96.91</v>
      </c>
      <c r="R190" s="10">
        <v>1.43</v>
      </c>
      <c r="S190" s="24">
        <f t="shared" ca="1" si="22"/>
        <v>57020.953825560711</v>
      </c>
      <c r="W190" s="11">
        <v>40582.75</v>
      </c>
      <c r="X190" s="10">
        <v>96.91</v>
      </c>
      <c r="Y190" s="10">
        <v>1.43</v>
      </c>
      <c r="Z190" s="24">
        <f t="shared" ca="1" si="23"/>
        <v>57020.953825560711</v>
      </c>
      <c r="AD190" s="11">
        <v>40576.9375</v>
      </c>
      <c r="AE190" s="10">
        <v>26.47</v>
      </c>
      <c r="AF190" s="10">
        <v>9.98</v>
      </c>
      <c r="AG190" s="10">
        <v>54.36</v>
      </c>
      <c r="AH190" s="28">
        <f t="shared" si="24"/>
        <v>1703.0798</v>
      </c>
      <c r="AO190" s="11">
        <v>40582.75</v>
      </c>
      <c r="AP190" s="10">
        <v>64.239999999999995</v>
      </c>
      <c r="AQ190" s="10">
        <v>3.88</v>
      </c>
      <c r="AR190" s="24">
        <f t="shared" ca="1" si="25"/>
        <v>39035.897120265421</v>
      </c>
    </row>
    <row r="191" spans="1:44" x14ac:dyDescent="0.25">
      <c r="A191" s="17">
        <f t="shared" si="19"/>
        <v>375.15000000000003</v>
      </c>
      <c r="B191" s="17">
        <f t="shared" ca="1" si="20"/>
        <v>116818.86812351944</v>
      </c>
      <c r="C191" s="25"/>
      <c r="D191" s="25">
        <v>7.8638219041227284</v>
      </c>
      <c r="E191" s="17">
        <f ca="1">'Prices Feb 2011'!H190</f>
        <v>50.464999999999996</v>
      </c>
      <c r="F191" s="17">
        <f ca="1">'Prices Feb 2011'!$I190</f>
        <v>28.027499999999996</v>
      </c>
      <c r="G191" s="17">
        <v>63.18</v>
      </c>
      <c r="I191" s="11">
        <v>40582.791666666664</v>
      </c>
      <c r="J191" s="10">
        <v>96.91</v>
      </c>
      <c r="K191" s="10">
        <v>1.43</v>
      </c>
      <c r="L191" s="24">
        <f t="shared" si="21"/>
        <v>49238.181384870557</v>
      </c>
      <c r="P191" s="11">
        <v>40582.791666666664</v>
      </c>
      <c r="Q191" s="10">
        <v>96.91</v>
      </c>
      <c r="R191" s="10">
        <v>1.43</v>
      </c>
      <c r="S191" s="24">
        <f t="shared" ca="1" si="22"/>
        <v>22449.059404810774</v>
      </c>
      <c r="W191" s="11">
        <v>40582.791666666664</v>
      </c>
      <c r="X191" s="10">
        <v>96.91</v>
      </c>
      <c r="Y191" s="10">
        <v>1.43</v>
      </c>
      <c r="Z191" s="24">
        <f t="shared" ca="1" si="23"/>
        <v>22449.059404810774</v>
      </c>
      <c r="AD191" s="11">
        <v>40576.947916666664</v>
      </c>
      <c r="AE191" s="10">
        <v>78.27</v>
      </c>
      <c r="AF191" s="10">
        <v>9.43</v>
      </c>
      <c r="AG191" s="10">
        <v>68.650000000000006</v>
      </c>
      <c r="AH191" s="28">
        <f t="shared" si="24"/>
        <v>6111.3216000000002</v>
      </c>
      <c r="AO191" s="11">
        <v>40582.791666666664</v>
      </c>
      <c r="AP191" s="10">
        <v>84.42</v>
      </c>
      <c r="AQ191" s="10">
        <v>6.14</v>
      </c>
      <c r="AR191" s="24">
        <f t="shared" ca="1" si="25"/>
        <v>22682.567929027347</v>
      </c>
    </row>
    <row r="192" spans="1:44" x14ac:dyDescent="0.25">
      <c r="A192" s="17">
        <f t="shared" si="19"/>
        <v>314.24</v>
      </c>
      <c r="B192" s="17">
        <f t="shared" ca="1" si="20"/>
        <v>157552.77828884075</v>
      </c>
      <c r="C192" s="25"/>
      <c r="D192" s="25">
        <v>7.8638219041227284</v>
      </c>
      <c r="E192" s="17">
        <f ca="1">'Prices Feb 2011'!H191</f>
        <v>42.92</v>
      </c>
      <c r="F192" s="17">
        <f ca="1">'Prices Feb 2011'!$I191</f>
        <v>61.109999999999992</v>
      </c>
      <c r="G192" s="17">
        <v>63.18</v>
      </c>
      <c r="I192" s="11">
        <v>40582.833333333336</v>
      </c>
      <c r="J192" s="10">
        <v>96.91</v>
      </c>
      <c r="K192" s="10">
        <v>1.43</v>
      </c>
      <c r="L192" s="24">
        <f t="shared" si="21"/>
        <v>49238.181384870557</v>
      </c>
      <c r="P192" s="11">
        <v>40582.833333333336</v>
      </c>
      <c r="Q192" s="10">
        <v>96.91</v>
      </c>
      <c r="R192" s="10">
        <v>1.43</v>
      </c>
      <c r="S192" s="24">
        <f t="shared" ca="1" si="22"/>
        <v>47660.669614762483</v>
      </c>
      <c r="W192" s="11">
        <v>40582.833333333336</v>
      </c>
      <c r="X192" s="10">
        <v>96.91</v>
      </c>
      <c r="Y192" s="10">
        <v>1.43</v>
      </c>
      <c r="Z192" s="24">
        <f t="shared" ca="1" si="23"/>
        <v>47660.669614762483</v>
      </c>
      <c r="AD192" s="11">
        <v>40576.958333333336</v>
      </c>
      <c r="AE192" s="10">
        <v>22.9</v>
      </c>
      <c r="AF192" s="10">
        <v>9.69</v>
      </c>
      <c r="AG192" s="10">
        <v>18.29</v>
      </c>
      <c r="AH192" s="28">
        <f t="shared" si="24"/>
        <v>640.74199999999985</v>
      </c>
      <c r="AO192" s="11">
        <v>40582.833333333336</v>
      </c>
      <c r="AP192" s="10">
        <v>23.51</v>
      </c>
      <c r="AQ192" s="10">
        <v>9.17</v>
      </c>
      <c r="AR192" s="24">
        <f t="shared" ca="1" si="25"/>
        <v>12993.257674445231</v>
      </c>
    </row>
    <row r="193" spans="1:44" x14ac:dyDescent="0.25">
      <c r="A193" s="17">
        <f t="shared" si="19"/>
        <v>368.8</v>
      </c>
      <c r="B193" s="17">
        <f t="shared" ca="1" si="20"/>
        <v>171214.0605566015</v>
      </c>
      <c r="C193" s="25"/>
      <c r="D193" s="25">
        <v>7.8638219041227284</v>
      </c>
      <c r="E193" s="17">
        <f ca="1">'Prices Feb 2011'!H192</f>
        <v>50.022500000000001</v>
      </c>
      <c r="F193" s="17">
        <f ca="1">'Prices Feb 2011'!$I192</f>
        <v>53.83</v>
      </c>
      <c r="G193" s="17">
        <v>63.18</v>
      </c>
      <c r="I193" s="11">
        <v>40582.875</v>
      </c>
      <c r="J193" s="10">
        <v>96.91</v>
      </c>
      <c r="K193" s="10">
        <v>1.43</v>
      </c>
      <c r="L193" s="24">
        <f t="shared" si="21"/>
        <v>49238.181384870557</v>
      </c>
      <c r="P193" s="11">
        <v>40582.875</v>
      </c>
      <c r="Q193" s="10">
        <v>96.91</v>
      </c>
      <c r="R193" s="10">
        <v>1.43</v>
      </c>
      <c r="S193" s="24">
        <f t="shared" ca="1" si="22"/>
        <v>42112.705515058762</v>
      </c>
      <c r="W193" s="11">
        <v>40582.875</v>
      </c>
      <c r="X193" s="10">
        <v>96.91</v>
      </c>
      <c r="Y193" s="10">
        <v>1.43</v>
      </c>
      <c r="Z193" s="24">
        <f t="shared" ca="1" si="23"/>
        <v>42112.705515058762</v>
      </c>
      <c r="AD193" s="11">
        <v>40576.96875</v>
      </c>
      <c r="AE193" s="10">
        <v>79.97</v>
      </c>
      <c r="AF193" s="10">
        <v>7.49</v>
      </c>
      <c r="AG193" s="10">
        <v>26.06</v>
      </c>
      <c r="AH193" s="28">
        <f t="shared" si="24"/>
        <v>2682.9934999999996</v>
      </c>
      <c r="AO193" s="11">
        <v>40582.875</v>
      </c>
      <c r="AP193" s="10">
        <v>78.069999999999993</v>
      </c>
      <c r="AQ193" s="10">
        <v>7.66</v>
      </c>
      <c r="AR193" s="24">
        <f t="shared" ca="1" si="25"/>
        <v>37750.468141613419</v>
      </c>
    </row>
    <row r="194" spans="1:44" x14ac:dyDescent="0.25">
      <c r="A194" s="17">
        <f t="shared" si="19"/>
        <v>364.12</v>
      </c>
      <c r="B194" s="17">
        <f t="shared" ca="1" si="20"/>
        <v>147148.94859393503</v>
      </c>
      <c r="C194" s="25"/>
      <c r="D194" s="25">
        <v>7.8638219041227284</v>
      </c>
      <c r="E194" s="17">
        <f ca="1">'Prices Feb 2011'!H193</f>
        <v>44.254999999999995</v>
      </c>
      <c r="F194" s="17">
        <f ca="1">'Prices Feb 2011'!$I193</f>
        <v>44.185000000000002</v>
      </c>
      <c r="G194" s="17">
        <v>63.18</v>
      </c>
      <c r="I194" s="11">
        <v>40582.916666666664</v>
      </c>
      <c r="J194" s="10">
        <v>96.91</v>
      </c>
      <c r="K194" s="10">
        <v>1.43</v>
      </c>
      <c r="L194" s="24">
        <f t="shared" si="21"/>
        <v>49238.181384870557</v>
      </c>
      <c r="P194" s="11">
        <v>40582.916666666664</v>
      </c>
      <c r="Q194" s="10">
        <v>96.91</v>
      </c>
      <c r="R194" s="10">
        <v>1.43</v>
      </c>
      <c r="S194" s="24">
        <f t="shared" ca="1" si="22"/>
        <v>34762.415165932063</v>
      </c>
      <c r="W194" s="11">
        <v>40582.916666666664</v>
      </c>
      <c r="X194" s="10">
        <v>96.91</v>
      </c>
      <c r="Y194" s="10">
        <v>1.43</v>
      </c>
      <c r="Z194" s="24">
        <f t="shared" ca="1" si="23"/>
        <v>34762.415165932063</v>
      </c>
      <c r="AD194" s="11">
        <v>40576.979166666664</v>
      </c>
      <c r="AE194" s="10">
        <v>93.73</v>
      </c>
      <c r="AF194" s="10">
        <v>8.56</v>
      </c>
      <c r="AG194" s="10">
        <v>15.71</v>
      </c>
      <c r="AH194" s="28">
        <f t="shared" si="24"/>
        <v>2274.8271000000004</v>
      </c>
      <c r="AO194" s="11">
        <v>40582.916666666664</v>
      </c>
      <c r="AP194" s="10">
        <v>73.39</v>
      </c>
      <c r="AQ194" s="10">
        <v>5</v>
      </c>
      <c r="AR194" s="24">
        <f t="shared" ca="1" si="25"/>
        <v>28385.936877200347</v>
      </c>
    </row>
    <row r="195" spans="1:44" x14ac:dyDescent="0.25">
      <c r="A195" s="17">
        <f t="shared" si="19"/>
        <v>324.06</v>
      </c>
      <c r="B195" s="17">
        <f t="shared" ca="1" si="20"/>
        <v>138447.58267068732</v>
      </c>
      <c r="C195" s="25"/>
      <c r="D195" s="25">
        <v>7.8638219041227284</v>
      </c>
      <c r="E195" s="17">
        <f ca="1">'Prices Feb 2011'!H194</f>
        <v>76.13</v>
      </c>
      <c r="F195" s="17">
        <f ca="1">'Prices Feb 2011'!$I194</f>
        <v>47.672499999999992</v>
      </c>
      <c r="G195" s="17">
        <v>63.18</v>
      </c>
      <c r="I195" s="11">
        <v>40582.958333333336</v>
      </c>
      <c r="J195" s="10">
        <v>96.91</v>
      </c>
      <c r="K195" s="10">
        <v>1.43</v>
      </c>
      <c r="L195" s="24">
        <f t="shared" si="21"/>
        <v>49238.181384870557</v>
      </c>
      <c r="P195" s="11">
        <v>40582.958333333336</v>
      </c>
      <c r="Q195" s="10">
        <v>96.91</v>
      </c>
      <c r="R195" s="10">
        <v>1.43</v>
      </c>
      <c r="S195" s="24">
        <f t="shared" ca="1" si="22"/>
        <v>37420.179561222809</v>
      </c>
      <c r="W195" s="11">
        <v>40582.958333333336</v>
      </c>
      <c r="X195" s="10">
        <v>96.91</v>
      </c>
      <c r="Y195" s="10">
        <v>1.43</v>
      </c>
      <c r="Z195" s="24">
        <f t="shared" ca="1" si="23"/>
        <v>37420.179561222809</v>
      </c>
      <c r="AD195" s="11">
        <v>40576.989583333336</v>
      </c>
      <c r="AE195" s="10">
        <v>56.77</v>
      </c>
      <c r="AF195" s="10">
        <v>4.1100000000000003</v>
      </c>
      <c r="AG195" s="10">
        <v>58.89</v>
      </c>
      <c r="AH195" s="28">
        <f t="shared" si="24"/>
        <v>3576.51</v>
      </c>
      <c r="AO195" s="11">
        <v>40582.958333333336</v>
      </c>
      <c r="AP195" s="10">
        <v>33.33</v>
      </c>
      <c r="AQ195" s="10">
        <v>7.15</v>
      </c>
      <c r="AR195" s="24">
        <f t="shared" ca="1" si="25"/>
        <v>14369.042163371143</v>
      </c>
    </row>
    <row r="196" spans="1:44" x14ac:dyDescent="0.25">
      <c r="A196" s="17">
        <f t="shared" si="19"/>
        <v>257.61</v>
      </c>
      <c r="B196" s="17">
        <f t="shared" ca="1" si="20"/>
        <v>148710.51056726606</v>
      </c>
      <c r="C196" s="25"/>
      <c r="D196" s="25">
        <v>7.8638219041227284</v>
      </c>
      <c r="E196" s="17">
        <f ca="1">'Prices Feb 2011'!H195</f>
        <v>62.927500000000002</v>
      </c>
      <c r="F196" s="17">
        <f ca="1">'Prices Feb 2011'!$I195</f>
        <v>67.715000000000003</v>
      </c>
      <c r="G196" s="17">
        <v>64.290000000000006</v>
      </c>
      <c r="I196" s="16">
        <v>40583</v>
      </c>
      <c r="J196" s="10">
        <v>55.09</v>
      </c>
      <c r="K196" s="10">
        <v>5.63</v>
      </c>
      <c r="L196" s="24">
        <f t="shared" si="21"/>
        <v>30290.598972972632</v>
      </c>
      <c r="P196" s="16">
        <v>40583</v>
      </c>
      <c r="Q196" s="10">
        <v>55.09</v>
      </c>
      <c r="R196" s="10">
        <v>5.63</v>
      </c>
      <c r="S196" s="24">
        <f t="shared" ca="1" si="22"/>
        <v>31774.370447263693</v>
      </c>
      <c r="W196" s="16">
        <v>40583</v>
      </c>
      <c r="X196" s="10">
        <v>55.09</v>
      </c>
      <c r="Y196" s="10">
        <v>5.63</v>
      </c>
      <c r="Z196" s="24">
        <f t="shared" ca="1" si="23"/>
        <v>31774.370447263693</v>
      </c>
      <c r="AD196" s="16">
        <v>40577</v>
      </c>
      <c r="AE196" s="10">
        <v>16.649999999999999</v>
      </c>
      <c r="AF196" s="10">
        <v>9.9700000000000006</v>
      </c>
      <c r="AG196" s="10">
        <v>46.42</v>
      </c>
      <c r="AH196" s="28">
        <f t="shared" si="24"/>
        <v>938.8934999999999</v>
      </c>
      <c r="AO196" s="16">
        <v>40583</v>
      </c>
      <c r="AP196" s="10">
        <v>92.34</v>
      </c>
      <c r="AQ196" s="10">
        <v>7.85</v>
      </c>
      <c r="AR196" s="24">
        <f t="shared" ca="1" si="25"/>
        <v>54871.170699766037</v>
      </c>
    </row>
    <row r="197" spans="1:44" x14ac:dyDescent="0.25">
      <c r="A197" s="17">
        <f t="shared" ref="A197:A260" si="26">J197+Q197+X197+AI197+AP197</f>
        <v>177.49</v>
      </c>
      <c r="B197" s="17">
        <f t="shared" ref="B197:B260" ca="1" si="27">L197+S197+Z197+AK197+AR197</f>
        <v>91805.285367628952</v>
      </c>
      <c r="C197" s="25"/>
      <c r="D197" s="25">
        <v>7.8795765638860775</v>
      </c>
      <c r="E197" s="17">
        <f ca="1">'Prices Feb 2011'!H196</f>
        <v>47.58</v>
      </c>
      <c r="F197" s="17">
        <f ca="1">'Prices Feb 2011'!$I196</f>
        <v>58.1175</v>
      </c>
      <c r="G197" s="17">
        <v>64.290000000000006</v>
      </c>
      <c r="I197" s="11">
        <v>40583.041666666664</v>
      </c>
      <c r="J197" s="10">
        <v>55.09</v>
      </c>
      <c r="K197" s="10">
        <v>5.63</v>
      </c>
      <c r="L197" s="24">
        <f t="shared" ref="L197:L260" si="28">J197*($G197+K197)*D197</f>
        <v>30351.284233481525</v>
      </c>
      <c r="P197" s="11">
        <v>40583.041666666664</v>
      </c>
      <c r="Q197" s="10">
        <v>55.09</v>
      </c>
      <c r="R197" s="10">
        <v>5.63</v>
      </c>
      <c r="S197" s="24">
        <f t="shared" ref="S197:S260" ca="1" si="29">Q197*($F197+R197)*D197</f>
        <v>27671.889182978597</v>
      </c>
      <c r="W197" s="11">
        <v>40583.041666666664</v>
      </c>
      <c r="X197" s="10">
        <v>55.09</v>
      </c>
      <c r="Y197" s="10">
        <v>5.63</v>
      </c>
      <c r="Z197" s="24">
        <f t="shared" ref="Z197:Z260" ca="1" si="30">X197*($F197+Y197)*D197</f>
        <v>27671.889182978597</v>
      </c>
      <c r="AD197" s="11">
        <v>40577.010416666664</v>
      </c>
      <c r="AE197" s="10">
        <v>89.95</v>
      </c>
      <c r="AF197" s="10">
        <v>5.72</v>
      </c>
      <c r="AG197" s="10">
        <v>73.790000000000006</v>
      </c>
      <c r="AH197" s="28">
        <f t="shared" ref="AH197:AH260" si="31">AE197*(AF197+AG197)</f>
        <v>7151.924500000001</v>
      </c>
      <c r="AO197" s="11">
        <v>40583.041666666664</v>
      </c>
      <c r="AP197" s="10">
        <v>12.22</v>
      </c>
      <c r="AQ197" s="10">
        <v>5.34</v>
      </c>
      <c r="AR197" s="24">
        <f t="shared" ca="1" si="25"/>
        <v>6110.222768190225</v>
      </c>
    </row>
    <row r="198" spans="1:44" x14ac:dyDescent="0.25">
      <c r="A198" s="17">
        <f t="shared" si="26"/>
        <v>191.74</v>
      </c>
      <c r="B198" s="17">
        <f t="shared" ca="1" si="27"/>
        <v>104417.95455652408</v>
      </c>
      <c r="C198" s="25"/>
      <c r="D198" s="25">
        <v>7.8795765638860775</v>
      </c>
      <c r="E198" s="17">
        <f ca="1">'Prices Feb 2011'!H197</f>
        <v>41.037500000000001</v>
      </c>
      <c r="F198" s="17">
        <f ca="1">'Prices Feb 2011'!$I197</f>
        <v>62.314999999999998</v>
      </c>
      <c r="G198" s="17">
        <v>64.290000000000006</v>
      </c>
      <c r="I198" s="11">
        <v>40583.083333333336</v>
      </c>
      <c r="J198" s="10">
        <v>55.09</v>
      </c>
      <c r="K198" s="10">
        <v>5.63</v>
      </c>
      <c r="L198" s="24">
        <f t="shared" si="28"/>
        <v>30351.284233481525</v>
      </c>
      <c r="P198" s="11">
        <v>40583.083333333336</v>
      </c>
      <c r="Q198" s="10">
        <v>55.09</v>
      </c>
      <c r="R198" s="10">
        <v>5.63</v>
      </c>
      <c r="S198" s="24">
        <f t="shared" ca="1" si="29"/>
        <v>29493.964634495165</v>
      </c>
      <c r="W198" s="11">
        <v>40583.083333333336</v>
      </c>
      <c r="X198" s="10">
        <v>55.09</v>
      </c>
      <c r="Y198" s="10">
        <v>5.63</v>
      </c>
      <c r="Z198" s="24">
        <f t="shared" ca="1" si="30"/>
        <v>29493.964634495165</v>
      </c>
      <c r="AD198" s="11">
        <v>40577.020833333336</v>
      </c>
      <c r="AE198" s="10">
        <v>12.93</v>
      </c>
      <c r="AF198" s="10">
        <v>4.54</v>
      </c>
      <c r="AG198" s="10">
        <v>72.73</v>
      </c>
      <c r="AH198" s="28">
        <f t="shared" si="31"/>
        <v>999.10110000000009</v>
      </c>
      <c r="AO198" s="11">
        <v>40583.083333333336</v>
      </c>
      <c r="AP198" s="10">
        <v>26.47</v>
      </c>
      <c r="AQ198" s="10">
        <v>9.98</v>
      </c>
      <c r="AR198" s="24">
        <f t="shared" ca="1" si="25"/>
        <v>15078.741054052231</v>
      </c>
    </row>
    <row r="199" spans="1:44" x14ac:dyDescent="0.25">
      <c r="A199" s="17">
        <f t="shared" si="26"/>
        <v>243.54000000000002</v>
      </c>
      <c r="B199" s="17">
        <f t="shared" ca="1" si="27"/>
        <v>81225.322167294915</v>
      </c>
      <c r="C199" s="25"/>
      <c r="D199" s="25">
        <v>7.8795765638860775</v>
      </c>
      <c r="E199" s="17">
        <f ca="1">'Prices Feb 2011'!H198</f>
        <v>59.612499999999997</v>
      </c>
      <c r="F199" s="17">
        <f ca="1">'Prices Feb 2011'!$I198</f>
        <v>27.052500000000002</v>
      </c>
      <c r="G199" s="17">
        <v>64.290000000000006</v>
      </c>
      <c r="I199" s="11">
        <v>40583.125</v>
      </c>
      <c r="J199" s="10">
        <v>55.09</v>
      </c>
      <c r="K199" s="10">
        <v>5.63</v>
      </c>
      <c r="L199" s="24">
        <f t="shared" si="28"/>
        <v>30351.284233481525</v>
      </c>
      <c r="P199" s="11">
        <v>40583.125</v>
      </c>
      <c r="Q199" s="10">
        <v>55.09</v>
      </c>
      <c r="R199" s="10">
        <v>5.63</v>
      </c>
      <c r="S199" s="24">
        <f t="shared" ca="1" si="29"/>
        <v>14187.011541200802</v>
      </c>
      <c r="W199" s="11">
        <v>40583.125</v>
      </c>
      <c r="X199" s="10">
        <v>55.09</v>
      </c>
      <c r="Y199" s="10">
        <v>5.63</v>
      </c>
      <c r="Z199" s="24">
        <f t="shared" ca="1" si="30"/>
        <v>14187.011541200802</v>
      </c>
      <c r="AD199" s="11">
        <v>40577.03125</v>
      </c>
      <c r="AE199" s="10">
        <v>20.74</v>
      </c>
      <c r="AF199" s="10">
        <v>7.67</v>
      </c>
      <c r="AG199" s="10">
        <v>95.47</v>
      </c>
      <c r="AH199" s="28">
        <f t="shared" si="31"/>
        <v>2139.1235999999999</v>
      </c>
      <c r="AO199" s="11">
        <v>40583.125</v>
      </c>
      <c r="AP199" s="10">
        <v>78.27</v>
      </c>
      <c r="AQ199" s="10">
        <v>9.43</v>
      </c>
      <c r="AR199" s="24">
        <f t="shared" ca="1" si="25"/>
        <v>22500.01485141179</v>
      </c>
    </row>
    <row r="200" spans="1:44" x14ac:dyDescent="0.25">
      <c r="A200" s="17">
        <f t="shared" si="26"/>
        <v>188.17000000000002</v>
      </c>
      <c r="B200" s="17">
        <f t="shared" ca="1" si="27"/>
        <v>98619.867818632061</v>
      </c>
      <c r="C200" s="25"/>
      <c r="D200" s="25">
        <v>7.8795765638860775</v>
      </c>
      <c r="E200" s="17">
        <f ca="1">'Prices Feb 2011'!H199</f>
        <v>54.582499999999996</v>
      </c>
      <c r="F200" s="17">
        <f ca="1">'Prices Feb 2011'!$I199</f>
        <v>58.775000000000006</v>
      </c>
      <c r="G200" s="17">
        <v>64.290000000000006</v>
      </c>
      <c r="I200" s="11">
        <v>40583.166666666664</v>
      </c>
      <c r="J200" s="10">
        <v>55.09</v>
      </c>
      <c r="K200" s="10">
        <v>5.63</v>
      </c>
      <c r="L200" s="24">
        <f t="shared" si="28"/>
        <v>30351.284233481525</v>
      </c>
      <c r="P200" s="11">
        <v>40583.166666666664</v>
      </c>
      <c r="Q200" s="10">
        <v>55.09</v>
      </c>
      <c r="R200" s="10">
        <v>5.63</v>
      </c>
      <c r="S200" s="24">
        <f t="shared" ca="1" si="29"/>
        <v>27957.300644413295</v>
      </c>
      <c r="W200" s="11">
        <v>40583.166666666664</v>
      </c>
      <c r="X200" s="10">
        <v>55.09</v>
      </c>
      <c r="Y200" s="10">
        <v>5.63</v>
      </c>
      <c r="Z200" s="24">
        <f t="shared" ca="1" si="30"/>
        <v>27957.300644413295</v>
      </c>
      <c r="AD200" s="11">
        <v>40577.041666666664</v>
      </c>
      <c r="AE200" s="10">
        <v>38.479999999999997</v>
      </c>
      <c r="AF200" s="10">
        <v>8.06</v>
      </c>
      <c r="AG200" s="10">
        <v>25.88</v>
      </c>
      <c r="AH200" s="28">
        <f t="shared" si="31"/>
        <v>1306.0111999999999</v>
      </c>
      <c r="AO200" s="11">
        <v>40583.166666666664</v>
      </c>
      <c r="AP200" s="10">
        <v>22.9</v>
      </c>
      <c r="AQ200" s="10">
        <v>9.69</v>
      </c>
      <c r="AR200" s="24">
        <f t="shared" ca="1" si="25"/>
        <v>12353.982296323942</v>
      </c>
    </row>
    <row r="201" spans="1:44" x14ac:dyDescent="0.25">
      <c r="A201" s="17">
        <f t="shared" si="26"/>
        <v>245.24</v>
      </c>
      <c r="B201" s="17">
        <f t="shared" ca="1" si="27"/>
        <v>108109.00588120197</v>
      </c>
      <c r="C201" s="25"/>
      <c r="D201" s="25">
        <v>7.8795765638860775</v>
      </c>
      <c r="E201" s="17">
        <f ca="1">'Prices Feb 2011'!H200</f>
        <v>34.452500000000001</v>
      </c>
      <c r="F201" s="17">
        <f ca="1">'Prices Feb 2011'!$I200</f>
        <v>45.484999999999999</v>
      </c>
      <c r="G201" s="17">
        <v>64.290000000000006</v>
      </c>
      <c r="I201" s="11">
        <v>40583.208333333336</v>
      </c>
      <c r="J201" s="10">
        <v>55.09</v>
      </c>
      <c r="K201" s="10">
        <v>5.63</v>
      </c>
      <c r="L201" s="24">
        <f t="shared" si="28"/>
        <v>30351.284233481525</v>
      </c>
      <c r="P201" s="11">
        <v>40583.208333333336</v>
      </c>
      <c r="Q201" s="10">
        <v>55.09</v>
      </c>
      <c r="R201" s="10">
        <v>5.63</v>
      </c>
      <c r="S201" s="24">
        <f t="shared" ca="1" si="29"/>
        <v>22188.299393512705</v>
      </c>
      <c r="W201" s="11">
        <v>40583.208333333336</v>
      </c>
      <c r="X201" s="10">
        <v>55.09</v>
      </c>
      <c r="Y201" s="10">
        <v>5.63</v>
      </c>
      <c r="Z201" s="24">
        <f t="shared" ca="1" si="30"/>
        <v>22188.299393512705</v>
      </c>
      <c r="AD201" s="11">
        <v>40577.052083333336</v>
      </c>
      <c r="AE201" s="10">
        <v>82.51</v>
      </c>
      <c r="AF201" s="10">
        <v>9.74</v>
      </c>
      <c r="AG201" s="10">
        <v>50.38</v>
      </c>
      <c r="AH201" s="28">
        <f t="shared" si="31"/>
        <v>4960.5012000000006</v>
      </c>
      <c r="AO201" s="11">
        <v>40583.208333333336</v>
      </c>
      <c r="AP201" s="10">
        <v>79.97</v>
      </c>
      <c r="AQ201" s="10">
        <v>7.49</v>
      </c>
      <c r="AR201" s="24">
        <f t="shared" ca="1" si="25"/>
        <v>33381.122860695039</v>
      </c>
    </row>
    <row r="202" spans="1:44" x14ac:dyDescent="0.25">
      <c r="A202" s="17">
        <f t="shared" si="26"/>
        <v>259</v>
      </c>
      <c r="B202" s="17">
        <f t="shared" ca="1" si="27"/>
        <v>120326.75207164104</v>
      </c>
      <c r="C202" s="25"/>
      <c r="D202" s="25">
        <v>7.8795765638860775</v>
      </c>
      <c r="E202" s="17">
        <f ca="1">'Prices Feb 2011'!H201</f>
        <v>51.907499999999999</v>
      </c>
      <c r="F202" s="17">
        <f ca="1">'Prices Feb 2011'!$I201</f>
        <v>49.022500000000001</v>
      </c>
      <c r="G202" s="17">
        <v>64.290000000000006</v>
      </c>
      <c r="I202" s="11">
        <v>40583.25</v>
      </c>
      <c r="J202" s="10">
        <v>55.09</v>
      </c>
      <c r="K202" s="10">
        <v>5.63</v>
      </c>
      <c r="L202" s="24">
        <f t="shared" si="28"/>
        <v>30351.284233481525</v>
      </c>
      <c r="P202" s="11">
        <v>40583.25</v>
      </c>
      <c r="Q202" s="10">
        <v>55.09</v>
      </c>
      <c r="R202" s="10">
        <v>5.63</v>
      </c>
      <c r="S202" s="24">
        <f t="shared" ca="1" si="29"/>
        <v>23723.878168912313</v>
      </c>
      <c r="W202" s="11">
        <v>40583.25</v>
      </c>
      <c r="X202" s="10">
        <v>55.09</v>
      </c>
      <c r="Y202" s="10">
        <v>5.63</v>
      </c>
      <c r="Z202" s="24">
        <f t="shared" ca="1" si="30"/>
        <v>23723.878168912313</v>
      </c>
      <c r="AD202" s="11">
        <v>40577.0625</v>
      </c>
      <c r="AE202" s="10">
        <v>98.89</v>
      </c>
      <c r="AF202" s="10">
        <v>4.21</v>
      </c>
      <c r="AG202" s="10">
        <v>17.27</v>
      </c>
      <c r="AH202" s="28">
        <f t="shared" si="31"/>
        <v>2124.1572000000001</v>
      </c>
      <c r="AO202" s="11">
        <v>40583.25</v>
      </c>
      <c r="AP202" s="10">
        <v>93.73</v>
      </c>
      <c r="AQ202" s="10">
        <v>8.56</v>
      </c>
      <c r="AR202" s="24">
        <f t="shared" ca="1" si="25"/>
        <v>42527.711500334895</v>
      </c>
    </row>
    <row r="203" spans="1:44" x14ac:dyDescent="0.25">
      <c r="A203" s="17">
        <f t="shared" si="26"/>
        <v>222.04000000000002</v>
      </c>
      <c r="B203" s="17">
        <f t="shared" ca="1" si="27"/>
        <v>112261.43655307573</v>
      </c>
      <c r="C203" s="25"/>
      <c r="D203" s="25">
        <v>7.8795765638860775</v>
      </c>
      <c r="E203" s="17">
        <f ca="1">'Prices Feb 2011'!H202</f>
        <v>71.974999999999994</v>
      </c>
      <c r="F203" s="17">
        <f ca="1">'Prices Feb 2011'!$I202</f>
        <v>57.152500000000003</v>
      </c>
      <c r="G203" s="17">
        <v>64.290000000000006</v>
      </c>
      <c r="I203" s="11">
        <v>40583.291666666664</v>
      </c>
      <c r="J203" s="10">
        <v>55.09</v>
      </c>
      <c r="K203" s="10">
        <v>5.63</v>
      </c>
      <c r="L203" s="24">
        <f t="shared" si="28"/>
        <v>30351.284233481525</v>
      </c>
      <c r="P203" s="11">
        <v>40583.291666666664</v>
      </c>
      <c r="Q203" s="10">
        <v>55.09</v>
      </c>
      <c r="R203" s="10">
        <v>5.63</v>
      </c>
      <c r="S203" s="24">
        <f t="shared" ca="1" si="29"/>
        <v>27252.996315625773</v>
      </c>
      <c r="W203" s="11">
        <v>40583.291666666664</v>
      </c>
      <c r="X203" s="10">
        <v>55.09</v>
      </c>
      <c r="Y203" s="10">
        <v>5.63</v>
      </c>
      <c r="Z203" s="24">
        <f t="shared" ca="1" si="30"/>
        <v>27252.996315625773</v>
      </c>
      <c r="AD203" s="11">
        <v>40577.072916666664</v>
      </c>
      <c r="AE203" s="10">
        <v>40.71</v>
      </c>
      <c r="AF203" s="10">
        <v>3.11</v>
      </c>
      <c r="AG203" s="10">
        <v>49.23</v>
      </c>
      <c r="AH203" s="28">
        <f t="shared" si="31"/>
        <v>2130.7613999999999</v>
      </c>
      <c r="AO203" s="11">
        <v>40583.291666666664</v>
      </c>
      <c r="AP203" s="10">
        <v>56.77</v>
      </c>
      <c r="AQ203" s="10">
        <v>4.1100000000000003</v>
      </c>
      <c r="AR203" s="24">
        <f t="shared" ca="1" si="25"/>
        <v>27404.159688342672</v>
      </c>
    </row>
    <row r="204" spans="1:44" x14ac:dyDescent="0.25">
      <c r="A204" s="17">
        <f t="shared" si="26"/>
        <v>181.92000000000002</v>
      </c>
      <c r="B204" s="17">
        <f t="shared" ca="1" si="27"/>
        <v>101373.52393846132</v>
      </c>
      <c r="C204" s="25"/>
      <c r="D204" s="25">
        <v>7.8795765638860775</v>
      </c>
      <c r="E204" s="17">
        <f ca="1">'Prices Feb 2011'!H203</f>
        <v>42.432500000000005</v>
      </c>
      <c r="F204" s="17">
        <f ca="1">'Prices Feb 2011'!$I203</f>
        <v>64.867500000000007</v>
      </c>
      <c r="G204" s="17">
        <v>64.290000000000006</v>
      </c>
      <c r="I204" s="11">
        <v>40583.333333333336</v>
      </c>
      <c r="J204" s="10">
        <v>55.09</v>
      </c>
      <c r="K204" s="10">
        <v>5.63</v>
      </c>
      <c r="L204" s="24">
        <f t="shared" si="28"/>
        <v>30351.284233481525</v>
      </c>
      <c r="P204" s="11">
        <v>40583.333333333336</v>
      </c>
      <c r="Q204" s="10">
        <v>55.09</v>
      </c>
      <c r="R204" s="10">
        <v>5.63</v>
      </c>
      <c r="S204" s="24">
        <f t="shared" ca="1" si="29"/>
        <v>30601.968825083863</v>
      </c>
      <c r="W204" s="11">
        <v>40583.333333333336</v>
      </c>
      <c r="X204" s="10">
        <v>55.09</v>
      </c>
      <c r="Y204" s="10">
        <v>5.63</v>
      </c>
      <c r="Z204" s="24">
        <f t="shared" ca="1" si="30"/>
        <v>30601.968825083863</v>
      </c>
      <c r="AD204" s="11">
        <v>40577.083333333336</v>
      </c>
      <c r="AE204" s="10">
        <v>1.1200000000000001</v>
      </c>
      <c r="AF204" s="10">
        <v>2.92</v>
      </c>
      <c r="AG204" s="10">
        <v>81.099999999999994</v>
      </c>
      <c r="AH204" s="28">
        <f t="shared" si="31"/>
        <v>94.102400000000003</v>
      </c>
      <c r="AO204" s="11">
        <v>40583.333333333336</v>
      </c>
      <c r="AP204" s="10">
        <v>16.649999999999999</v>
      </c>
      <c r="AQ204" s="10">
        <v>9.9700000000000006</v>
      </c>
      <c r="AR204" s="24">
        <f t="shared" ca="1" si="25"/>
        <v>9818.3020548120749</v>
      </c>
    </row>
    <row r="205" spans="1:44" x14ac:dyDescent="0.25">
      <c r="A205" s="17">
        <f t="shared" si="26"/>
        <v>255.22000000000003</v>
      </c>
      <c r="B205" s="17">
        <f t="shared" ca="1" si="27"/>
        <v>147538.32407434456</v>
      </c>
      <c r="C205" s="25"/>
      <c r="D205" s="25">
        <v>7.8795765638860775</v>
      </c>
      <c r="E205" s="17">
        <f ca="1">'Prices Feb 2011'!H204</f>
        <v>37.225000000000001</v>
      </c>
      <c r="F205" s="17">
        <f ca="1">'Prices Feb 2011'!$I204</f>
        <v>68.642499999999998</v>
      </c>
      <c r="G205" s="17">
        <v>64.290000000000006</v>
      </c>
      <c r="I205" s="11">
        <v>40583.375</v>
      </c>
      <c r="J205" s="10">
        <v>55.09</v>
      </c>
      <c r="K205" s="10">
        <v>5.63</v>
      </c>
      <c r="L205" s="24">
        <f t="shared" si="28"/>
        <v>30351.284233481525</v>
      </c>
      <c r="P205" s="11">
        <v>40583.375</v>
      </c>
      <c r="Q205" s="10">
        <v>55.09</v>
      </c>
      <c r="R205" s="10">
        <v>5.63</v>
      </c>
      <c r="S205" s="24">
        <f t="shared" ca="1" si="29"/>
        <v>32240.642995298287</v>
      </c>
      <c r="W205" s="11">
        <v>40583.375</v>
      </c>
      <c r="X205" s="10">
        <v>55.09</v>
      </c>
      <c r="Y205" s="10">
        <v>5.63</v>
      </c>
      <c r="Z205" s="24">
        <f t="shared" ca="1" si="30"/>
        <v>32240.642995298287</v>
      </c>
      <c r="AD205" s="11">
        <v>40577.09375</v>
      </c>
      <c r="AE205" s="10">
        <v>88.72</v>
      </c>
      <c r="AF205" s="10">
        <v>0.44</v>
      </c>
      <c r="AG205" s="10">
        <v>2.88</v>
      </c>
      <c r="AH205" s="28">
        <f t="shared" si="31"/>
        <v>294.55039999999997</v>
      </c>
      <c r="AO205" s="11">
        <v>40583.375</v>
      </c>
      <c r="AP205" s="10">
        <v>89.95</v>
      </c>
      <c r="AQ205" s="10">
        <v>5.72</v>
      </c>
      <c r="AR205" s="24">
        <f t="shared" ca="1" si="25"/>
        <v>52705.753850266461</v>
      </c>
    </row>
    <row r="206" spans="1:44" x14ac:dyDescent="0.25">
      <c r="A206" s="17">
        <f t="shared" si="26"/>
        <v>178.20000000000002</v>
      </c>
      <c r="B206" s="17">
        <f t="shared" ca="1" si="27"/>
        <v>76453.636361223005</v>
      </c>
      <c r="C206" s="25"/>
      <c r="D206" s="25">
        <v>7.8795765638860775</v>
      </c>
      <c r="E206" s="17">
        <f ca="1">'Prices Feb 2011'!H205</f>
        <v>42.17</v>
      </c>
      <c r="F206" s="17">
        <f ca="1">'Prices Feb 2011'!$I205</f>
        <v>42.010000000000005</v>
      </c>
      <c r="G206" s="17">
        <v>64.290000000000006</v>
      </c>
      <c r="I206" s="11">
        <v>40583.416666666664</v>
      </c>
      <c r="J206" s="10">
        <v>55.09</v>
      </c>
      <c r="K206" s="10">
        <v>5.63</v>
      </c>
      <c r="L206" s="24">
        <f t="shared" si="28"/>
        <v>30351.284233481525</v>
      </c>
      <c r="P206" s="11">
        <v>40583.416666666664</v>
      </c>
      <c r="Q206" s="10">
        <v>55.09</v>
      </c>
      <c r="R206" s="10">
        <v>5.63</v>
      </c>
      <c r="S206" s="24">
        <f t="shared" ca="1" si="29"/>
        <v>20679.850985169622</v>
      </c>
      <c r="W206" s="11">
        <v>40583.416666666664</v>
      </c>
      <c r="X206" s="10">
        <v>55.09</v>
      </c>
      <c r="Y206" s="10">
        <v>5.63</v>
      </c>
      <c r="Z206" s="24">
        <f t="shared" ca="1" si="30"/>
        <v>20679.850985169622</v>
      </c>
      <c r="AD206" s="11">
        <v>40577.104166666664</v>
      </c>
      <c r="AE206" s="10">
        <v>18.010000000000002</v>
      </c>
      <c r="AF206" s="10">
        <v>2.74</v>
      </c>
      <c r="AG206" s="10">
        <v>81.099999999999994</v>
      </c>
      <c r="AH206" s="28">
        <f t="shared" si="31"/>
        <v>1509.9584</v>
      </c>
      <c r="AO206" s="11">
        <v>40583.416666666664</v>
      </c>
      <c r="AP206" s="10">
        <v>12.93</v>
      </c>
      <c r="AQ206" s="10">
        <v>4.54</v>
      </c>
      <c r="AR206" s="24">
        <f t="shared" ca="1" si="25"/>
        <v>4742.6501574022377</v>
      </c>
    </row>
    <row r="207" spans="1:44" x14ac:dyDescent="0.25">
      <c r="A207" s="17">
        <f t="shared" si="26"/>
        <v>186.01000000000002</v>
      </c>
      <c r="B207" s="17">
        <f t="shared" ca="1" si="27"/>
        <v>100492.64302662306</v>
      </c>
      <c r="C207" s="25"/>
      <c r="D207" s="25">
        <v>7.8795765638860775</v>
      </c>
      <c r="E207" s="17">
        <f ca="1">'Prices Feb 2011'!H206</f>
        <v>49.365000000000002</v>
      </c>
      <c r="F207" s="17">
        <f ca="1">'Prices Feb 2011'!$I206</f>
        <v>62.04</v>
      </c>
      <c r="G207" s="17">
        <v>64.290000000000006</v>
      </c>
      <c r="I207" s="11">
        <v>40583.458333333336</v>
      </c>
      <c r="J207" s="10">
        <v>55.09</v>
      </c>
      <c r="K207" s="10">
        <v>5.63</v>
      </c>
      <c r="L207" s="24">
        <f t="shared" si="28"/>
        <v>30351.284233481525</v>
      </c>
      <c r="P207" s="11">
        <v>40583.458333333336</v>
      </c>
      <c r="Q207" s="10">
        <v>55.09</v>
      </c>
      <c r="R207" s="10">
        <v>5.63</v>
      </c>
      <c r="S207" s="24">
        <f t="shared" ca="1" si="29"/>
        <v>29374.591019446434</v>
      </c>
      <c r="W207" s="11">
        <v>40583.458333333336</v>
      </c>
      <c r="X207" s="10">
        <v>55.09</v>
      </c>
      <c r="Y207" s="10">
        <v>5.63</v>
      </c>
      <c r="Z207" s="24">
        <f t="shared" ca="1" si="30"/>
        <v>29374.591019446434</v>
      </c>
      <c r="AD207" s="11">
        <v>40577.114583333336</v>
      </c>
      <c r="AE207" s="10">
        <v>78.069999999999993</v>
      </c>
      <c r="AF207" s="10">
        <v>7.66</v>
      </c>
      <c r="AG207" s="10">
        <v>30.61</v>
      </c>
      <c r="AH207" s="28">
        <f t="shared" si="31"/>
        <v>2987.7388999999994</v>
      </c>
      <c r="AO207" s="11">
        <v>40583.458333333336</v>
      </c>
      <c r="AP207" s="10">
        <v>20.74</v>
      </c>
      <c r="AQ207" s="10">
        <v>7.67</v>
      </c>
      <c r="AR207" s="24">
        <f t="shared" ca="1" si="25"/>
        <v>11392.176754248656</v>
      </c>
    </row>
    <row r="208" spans="1:44" x14ac:dyDescent="0.25">
      <c r="A208" s="17">
        <f t="shared" si="26"/>
        <v>203.75</v>
      </c>
      <c r="B208" s="17">
        <f t="shared" ca="1" si="27"/>
        <v>110522.13565938394</v>
      </c>
      <c r="C208" s="25"/>
      <c r="D208" s="25">
        <v>7.8795765638860775</v>
      </c>
      <c r="E208" s="17">
        <f ca="1">'Prices Feb 2011'!H207</f>
        <v>46.075000000000003</v>
      </c>
      <c r="F208" s="17">
        <f ca="1">'Prices Feb 2011'!$I207</f>
        <v>62.182499999999997</v>
      </c>
      <c r="G208" s="17">
        <v>64.290000000000006</v>
      </c>
      <c r="I208" s="11">
        <v>40583.5</v>
      </c>
      <c r="J208" s="10">
        <v>55.09</v>
      </c>
      <c r="K208" s="10">
        <v>5.63</v>
      </c>
      <c r="L208" s="24">
        <f t="shared" si="28"/>
        <v>30351.284233481525</v>
      </c>
      <c r="P208" s="11">
        <v>40583.5</v>
      </c>
      <c r="Q208" s="10">
        <v>55.09</v>
      </c>
      <c r="R208" s="10">
        <v>5.63</v>
      </c>
      <c r="S208" s="24">
        <f t="shared" ca="1" si="29"/>
        <v>29436.448256335323</v>
      </c>
      <c r="W208" s="11">
        <v>40583.5</v>
      </c>
      <c r="X208" s="10">
        <v>55.09</v>
      </c>
      <c r="Y208" s="10">
        <v>5.63</v>
      </c>
      <c r="Z208" s="24">
        <f t="shared" ca="1" si="30"/>
        <v>29436.448256335323</v>
      </c>
      <c r="AD208" s="11">
        <v>40577.125</v>
      </c>
      <c r="AE208" s="10">
        <v>73.39</v>
      </c>
      <c r="AF208" s="10">
        <v>5</v>
      </c>
      <c r="AG208" s="10">
        <v>80.19</v>
      </c>
      <c r="AH208" s="28">
        <f t="shared" si="31"/>
        <v>6252.0941000000003</v>
      </c>
      <c r="AO208" s="11">
        <v>40583.5</v>
      </c>
      <c r="AP208" s="10">
        <v>38.479999999999997</v>
      </c>
      <c r="AQ208" s="10">
        <v>8.06</v>
      </c>
      <c r="AR208" s="24">
        <f t="shared" ca="1" si="25"/>
        <v>21297.954913231781</v>
      </c>
    </row>
    <row r="209" spans="1:44" x14ac:dyDescent="0.25">
      <c r="A209" s="17">
        <f t="shared" si="26"/>
        <v>247.78000000000003</v>
      </c>
      <c r="B209" s="17">
        <f t="shared" ca="1" si="27"/>
        <v>63313.771888977382</v>
      </c>
      <c r="C209" s="25"/>
      <c r="D209" s="25">
        <v>7.8795765638860775</v>
      </c>
      <c r="E209" s="17">
        <f ca="1">'Prices Feb 2011'!H208</f>
        <v>57.6325</v>
      </c>
      <c r="F209" s="17">
        <f ca="1">'Prices Feb 2011'!$I208</f>
        <v>14.32</v>
      </c>
      <c r="G209" s="17">
        <v>64.290000000000006</v>
      </c>
      <c r="I209" s="11">
        <v>40583.541666666664</v>
      </c>
      <c r="J209" s="10">
        <v>55.09</v>
      </c>
      <c r="K209" s="10">
        <v>5.63</v>
      </c>
      <c r="L209" s="24">
        <f t="shared" si="28"/>
        <v>30351.284233481525</v>
      </c>
      <c r="P209" s="11">
        <v>40583.541666666664</v>
      </c>
      <c r="Q209" s="10">
        <v>55.09</v>
      </c>
      <c r="R209" s="10">
        <v>5.63</v>
      </c>
      <c r="S209" s="24">
        <f t="shared" ca="1" si="29"/>
        <v>8660.0131644444555</v>
      </c>
      <c r="W209" s="11">
        <v>40583.541666666664</v>
      </c>
      <c r="X209" s="10">
        <v>55.09</v>
      </c>
      <c r="Y209" s="10">
        <v>5.63</v>
      </c>
      <c r="Z209" s="24">
        <f t="shared" ca="1" si="30"/>
        <v>8660.0131644444555</v>
      </c>
      <c r="AD209" s="11">
        <v>40577.135416666664</v>
      </c>
      <c r="AE209" s="10">
        <v>33.33</v>
      </c>
      <c r="AF209" s="10">
        <v>7.15</v>
      </c>
      <c r="AG209" s="10">
        <v>28.69</v>
      </c>
      <c r="AH209" s="28">
        <f t="shared" si="31"/>
        <v>1194.5472</v>
      </c>
      <c r="AO209" s="11">
        <v>40583.541666666664</v>
      </c>
      <c r="AP209" s="10">
        <v>82.51</v>
      </c>
      <c r="AQ209" s="10">
        <v>9.74</v>
      </c>
      <c r="AR209" s="24">
        <f t="shared" ca="1" si="25"/>
        <v>15642.461326606943</v>
      </c>
    </row>
    <row r="210" spans="1:44" x14ac:dyDescent="0.25">
      <c r="A210" s="17">
        <f t="shared" si="26"/>
        <v>235.8</v>
      </c>
      <c r="B210" s="17">
        <f t="shared" ca="1" si="27"/>
        <v>136805.57549045794</v>
      </c>
      <c r="C210" s="25"/>
      <c r="D210" s="25">
        <v>7.8795765638860775</v>
      </c>
      <c r="E210" s="17">
        <f ca="1">'Prices Feb 2011'!H209</f>
        <v>55.25</v>
      </c>
      <c r="F210" s="17">
        <f ca="1">'Prices Feb 2011'!$I209</f>
        <v>68.709999999999994</v>
      </c>
      <c r="G210" s="17">
        <v>64.290000000000006</v>
      </c>
      <c r="I210" s="11">
        <v>40583.583333333336</v>
      </c>
      <c r="J210" s="10">
        <v>55.09</v>
      </c>
      <c r="K210" s="10">
        <v>5.63</v>
      </c>
      <c r="L210" s="24">
        <f t="shared" si="28"/>
        <v>30351.284233481525</v>
      </c>
      <c r="P210" s="11">
        <v>40583.583333333336</v>
      </c>
      <c r="Q210" s="10">
        <v>55.09</v>
      </c>
      <c r="R210" s="10">
        <v>5.63</v>
      </c>
      <c r="S210" s="24">
        <f t="shared" ca="1" si="29"/>
        <v>32269.943791719339</v>
      </c>
      <c r="W210" s="11">
        <v>40583.583333333336</v>
      </c>
      <c r="X210" s="10">
        <v>55.09</v>
      </c>
      <c r="Y210" s="10">
        <v>5.63</v>
      </c>
      <c r="Z210" s="24">
        <f t="shared" ca="1" si="30"/>
        <v>32269.943791719339</v>
      </c>
      <c r="AD210" s="11">
        <v>40577.145833333336</v>
      </c>
      <c r="AE210" s="10">
        <v>92.34</v>
      </c>
      <c r="AF210" s="10">
        <v>7.85</v>
      </c>
      <c r="AG210" s="10">
        <v>48.57</v>
      </c>
      <c r="AH210" s="28">
        <f t="shared" si="31"/>
        <v>5209.8227999999999</v>
      </c>
      <c r="AO210" s="11">
        <v>40583.583333333336</v>
      </c>
      <c r="AP210" s="10">
        <v>70.53</v>
      </c>
      <c r="AQ210" s="10">
        <v>6.71</v>
      </c>
      <c r="AR210" s="24">
        <f t="shared" ca="1" si="25"/>
        <v>41914.403673537738</v>
      </c>
    </row>
    <row r="211" spans="1:44" x14ac:dyDescent="0.25">
      <c r="A211" s="17">
        <f t="shared" si="26"/>
        <v>242.68</v>
      </c>
      <c r="B211" s="17">
        <f t="shared" ca="1" si="27"/>
        <v>126337.16404650711</v>
      </c>
      <c r="C211" s="25"/>
      <c r="D211" s="25">
        <v>7.8795765638860775</v>
      </c>
      <c r="E211" s="17">
        <f ca="1">'Prices Feb 2011'!H210</f>
        <v>29.189999999999998</v>
      </c>
      <c r="F211" s="17">
        <f ca="1">'Prices Feb 2011'!$I210</f>
        <v>61.61</v>
      </c>
      <c r="G211" s="17">
        <v>64.290000000000006</v>
      </c>
      <c r="I211" s="11">
        <v>40583.625</v>
      </c>
      <c r="J211" s="10">
        <v>55.09</v>
      </c>
      <c r="K211" s="10">
        <v>5.63</v>
      </c>
      <c r="L211" s="24">
        <f t="shared" si="28"/>
        <v>30351.284233481525</v>
      </c>
      <c r="P211" s="11">
        <v>40583.625</v>
      </c>
      <c r="Q211" s="10">
        <v>55.09</v>
      </c>
      <c r="R211" s="10">
        <v>5.63</v>
      </c>
      <c r="S211" s="24">
        <f t="shared" ca="1" si="29"/>
        <v>29187.934094097505</v>
      </c>
      <c r="W211" s="11">
        <v>40583.625</v>
      </c>
      <c r="X211" s="10">
        <v>55.09</v>
      </c>
      <c r="Y211" s="10">
        <v>5.63</v>
      </c>
      <c r="Z211" s="24">
        <f t="shared" ca="1" si="30"/>
        <v>29187.934094097505</v>
      </c>
      <c r="AD211" s="11">
        <v>40577.15625</v>
      </c>
      <c r="AE211" s="10">
        <v>12.22</v>
      </c>
      <c r="AF211" s="10">
        <v>5.34</v>
      </c>
      <c r="AG211" s="10">
        <v>5.22</v>
      </c>
      <c r="AH211" s="28">
        <f t="shared" si="31"/>
        <v>129.04319999999998</v>
      </c>
      <c r="AO211" s="11">
        <v>40583.625</v>
      </c>
      <c r="AP211" s="10">
        <v>77.41</v>
      </c>
      <c r="AQ211" s="10">
        <v>0.05</v>
      </c>
      <c r="AR211" s="24">
        <f t="shared" ca="1" si="25"/>
        <v>37610.011624830571</v>
      </c>
    </row>
    <row r="212" spans="1:44" x14ac:dyDescent="0.25">
      <c r="A212" s="17">
        <f t="shared" si="26"/>
        <v>264.14999999999998</v>
      </c>
      <c r="B212" s="17">
        <f t="shared" ca="1" si="27"/>
        <v>54846.353304801567</v>
      </c>
      <c r="C212" s="25"/>
      <c r="D212" s="25">
        <v>7.8795765638860775</v>
      </c>
      <c r="E212" s="17">
        <f ca="1">'Prices Feb 2011'!H211</f>
        <v>60.895000000000003</v>
      </c>
      <c r="F212" s="17">
        <f ca="1">'Prices Feb 2011'!$I211</f>
        <v>11.817500000000001</v>
      </c>
      <c r="G212" s="17">
        <v>64.290000000000006</v>
      </c>
      <c r="I212" s="11">
        <v>40583.666666666664</v>
      </c>
      <c r="J212" s="10">
        <v>55.09</v>
      </c>
      <c r="K212" s="10">
        <v>5.63</v>
      </c>
      <c r="L212" s="24">
        <f t="shared" si="28"/>
        <v>30351.284233481525</v>
      </c>
      <c r="P212" s="11">
        <v>40583.666666666664</v>
      </c>
      <c r="Q212" s="10">
        <v>55.09</v>
      </c>
      <c r="R212" s="10">
        <v>5.63</v>
      </c>
      <c r="S212" s="24">
        <f t="shared" ca="1" si="29"/>
        <v>7573.7132675009852</v>
      </c>
      <c r="W212" s="11">
        <v>40583.666666666664</v>
      </c>
      <c r="X212" s="10">
        <v>55.09</v>
      </c>
      <c r="Y212" s="10">
        <v>5.63</v>
      </c>
      <c r="Z212" s="24">
        <f t="shared" ca="1" si="30"/>
        <v>7573.7132675009852</v>
      </c>
      <c r="AD212" s="11">
        <v>40577.166666666664</v>
      </c>
      <c r="AE212" s="10">
        <v>26.47</v>
      </c>
      <c r="AF212" s="10">
        <v>9.98</v>
      </c>
      <c r="AG212" s="10">
        <v>29.99</v>
      </c>
      <c r="AH212" s="28">
        <f t="shared" si="31"/>
        <v>1058.0058999999999</v>
      </c>
      <c r="AO212" s="11">
        <v>40583.666666666664</v>
      </c>
      <c r="AP212" s="10">
        <v>98.88</v>
      </c>
      <c r="AQ212" s="10">
        <v>0.18</v>
      </c>
      <c r="AR212" s="24">
        <f t="shared" ca="1" si="25"/>
        <v>9347.6425363180715</v>
      </c>
    </row>
    <row r="213" spans="1:44" x14ac:dyDescent="0.25">
      <c r="A213" s="17">
        <f t="shared" si="26"/>
        <v>252.20000000000002</v>
      </c>
      <c r="B213" s="17">
        <f t="shared" ca="1" si="27"/>
        <v>120478.26155475853</v>
      </c>
      <c r="C213" s="25"/>
      <c r="D213" s="25">
        <v>7.8795765638860775</v>
      </c>
      <c r="E213" s="17">
        <f ca="1">'Prices Feb 2011'!H212</f>
        <v>15.465</v>
      </c>
      <c r="F213" s="17">
        <f ca="1">'Prices Feb 2011'!$I212</f>
        <v>50.52</v>
      </c>
      <c r="G213" s="17">
        <v>64.290000000000006</v>
      </c>
      <c r="I213" s="11">
        <v>40583.708333333336</v>
      </c>
      <c r="J213" s="10">
        <v>55.09</v>
      </c>
      <c r="K213" s="10">
        <v>5.63</v>
      </c>
      <c r="L213" s="24">
        <f t="shared" si="28"/>
        <v>30351.284233481525</v>
      </c>
      <c r="P213" s="11">
        <v>40583.708333333336</v>
      </c>
      <c r="Q213" s="10">
        <v>55.09</v>
      </c>
      <c r="R213" s="10">
        <v>5.63</v>
      </c>
      <c r="S213" s="24">
        <f t="shared" ca="1" si="29"/>
        <v>24373.921763586779</v>
      </c>
      <c r="W213" s="11">
        <v>40583.708333333336</v>
      </c>
      <c r="X213" s="10">
        <v>55.09</v>
      </c>
      <c r="Y213" s="10">
        <v>5.63</v>
      </c>
      <c r="Z213" s="24">
        <f t="shared" ca="1" si="30"/>
        <v>24373.921763586779</v>
      </c>
      <c r="AD213" s="11">
        <v>40577.177083333336</v>
      </c>
      <c r="AE213" s="10">
        <v>78.27</v>
      </c>
      <c r="AF213" s="10">
        <v>9.43</v>
      </c>
      <c r="AG213" s="10">
        <v>90.65</v>
      </c>
      <c r="AH213" s="28">
        <f t="shared" si="31"/>
        <v>7833.2616000000007</v>
      </c>
      <c r="AO213" s="11">
        <v>40583.708333333336</v>
      </c>
      <c r="AP213" s="10">
        <v>86.93</v>
      </c>
      <c r="AQ213" s="10">
        <v>9.89</v>
      </c>
      <c r="AR213" s="24">
        <f t="shared" ca="1" si="25"/>
        <v>41379.133794103436</v>
      </c>
    </row>
    <row r="214" spans="1:44" x14ac:dyDescent="0.25">
      <c r="A214" s="17">
        <f t="shared" si="26"/>
        <v>209.52</v>
      </c>
      <c r="B214" s="17">
        <f t="shared" ca="1" si="27"/>
        <v>72677.388493874008</v>
      </c>
      <c r="C214" s="25"/>
      <c r="D214" s="25">
        <v>7.8795765638860775</v>
      </c>
      <c r="E214" s="17">
        <f ca="1">'Prices Feb 2011'!H213</f>
        <v>59.28</v>
      </c>
      <c r="F214" s="17">
        <f ca="1">'Prices Feb 2011'!$I213</f>
        <v>28.7925</v>
      </c>
      <c r="G214" s="17">
        <v>64.290000000000006</v>
      </c>
      <c r="I214" s="11">
        <v>40583.75</v>
      </c>
      <c r="J214" s="10">
        <v>55.09</v>
      </c>
      <c r="K214" s="10">
        <v>5.63</v>
      </c>
      <c r="L214" s="24">
        <f t="shared" si="28"/>
        <v>30351.284233481525</v>
      </c>
      <c r="P214" s="11">
        <v>40583.75</v>
      </c>
      <c r="Q214" s="10">
        <v>55.09</v>
      </c>
      <c r="R214" s="10">
        <v>5.63</v>
      </c>
      <c r="S214" s="24">
        <f t="shared" ca="1" si="29"/>
        <v>14942.320960054602</v>
      </c>
      <c r="W214" s="11">
        <v>40583.75</v>
      </c>
      <c r="X214" s="10">
        <v>55.09</v>
      </c>
      <c r="Y214" s="10">
        <v>5.63</v>
      </c>
      <c r="Z214" s="24">
        <f t="shared" ca="1" si="30"/>
        <v>14942.320960054602</v>
      </c>
      <c r="AD214" s="11">
        <v>40577.1875</v>
      </c>
      <c r="AE214" s="10">
        <v>22.9</v>
      </c>
      <c r="AF214" s="10">
        <v>9.69</v>
      </c>
      <c r="AG214" s="10">
        <v>10.56</v>
      </c>
      <c r="AH214" s="28">
        <f t="shared" si="31"/>
        <v>463.72499999999997</v>
      </c>
      <c r="AO214" s="11">
        <v>40583.75</v>
      </c>
      <c r="AP214" s="10">
        <v>44.25</v>
      </c>
      <c r="AQ214" s="10">
        <v>6.89</v>
      </c>
      <c r="AR214" s="24">
        <f t="shared" ca="1" si="25"/>
        <v>12441.462340283275</v>
      </c>
    </row>
    <row r="215" spans="1:44" x14ac:dyDescent="0.25">
      <c r="A215" s="17">
        <f t="shared" si="26"/>
        <v>242.51</v>
      </c>
      <c r="B215" s="17">
        <f t="shared" ca="1" si="27"/>
        <v>89538.085347410131</v>
      </c>
      <c r="C215" s="25"/>
      <c r="D215" s="25">
        <v>7.8795765638860775</v>
      </c>
      <c r="E215" s="17">
        <f ca="1">'Prices Feb 2011'!H214</f>
        <v>43.787500000000001</v>
      </c>
      <c r="F215" s="17">
        <f ca="1">'Prices Feb 2011'!$I214</f>
        <v>34.04</v>
      </c>
      <c r="G215" s="17">
        <v>64.290000000000006</v>
      </c>
      <c r="I215" s="11">
        <v>40583.791666666664</v>
      </c>
      <c r="J215" s="10">
        <v>55.09</v>
      </c>
      <c r="K215" s="10">
        <v>5.63</v>
      </c>
      <c r="L215" s="24">
        <f t="shared" si="28"/>
        <v>30351.284233481525</v>
      </c>
      <c r="P215" s="11">
        <v>40583.791666666664</v>
      </c>
      <c r="Q215" s="10">
        <v>55.09</v>
      </c>
      <c r="R215" s="10">
        <v>5.63</v>
      </c>
      <c r="S215" s="24">
        <f t="shared" ca="1" si="29"/>
        <v>17220.186578120883</v>
      </c>
      <c r="W215" s="11">
        <v>40583.791666666664</v>
      </c>
      <c r="X215" s="10">
        <v>55.09</v>
      </c>
      <c r="Y215" s="10">
        <v>5.63</v>
      </c>
      <c r="Z215" s="24">
        <f t="shared" ca="1" si="30"/>
        <v>17220.186578120883</v>
      </c>
      <c r="AD215" s="11">
        <v>40577.197916666664</v>
      </c>
      <c r="AE215" s="10">
        <v>79.97</v>
      </c>
      <c r="AF215" s="10">
        <v>7.49</v>
      </c>
      <c r="AG215" s="10">
        <v>87.69</v>
      </c>
      <c r="AH215" s="28">
        <f t="shared" si="31"/>
        <v>7611.5445999999993</v>
      </c>
      <c r="AO215" s="11">
        <v>40583.791666666664</v>
      </c>
      <c r="AP215" s="10">
        <v>77.239999999999995</v>
      </c>
      <c r="AQ215" s="10">
        <v>6.62</v>
      </c>
      <c r="AR215" s="24">
        <f t="shared" ca="1" si="25"/>
        <v>24746.427957686832</v>
      </c>
    </row>
    <row r="216" spans="1:44" x14ac:dyDescent="0.25">
      <c r="A216" s="17">
        <f t="shared" si="26"/>
        <v>193.95000000000002</v>
      </c>
      <c r="B216" s="17">
        <f t="shared" ca="1" si="27"/>
        <v>109005.10245237453</v>
      </c>
      <c r="C216" s="25"/>
      <c r="D216" s="25">
        <v>7.8795765638860775</v>
      </c>
      <c r="E216" s="17">
        <f ca="1">'Prices Feb 2011'!H215</f>
        <v>79.98</v>
      </c>
      <c r="F216" s="17">
        <f ca="1">'Prices Feb 2011'!$I215</f>
        <v>65.900000000000006</v>
      </c>
      <c r="G216" s="17">
        <v>64.290000000000006</v>
      </c>
      <c r="I216" s="11">
        <v>40583.833333333336</v>
      </c>
      <c r="J216" s="10">
        <v>55.09</v>
      </c>
      <c r="K216" s="10">
        <v>5.63</v>
      </c>
      <c r="L216" s="24">
        <f t="shared" si="28"/>
        <v>30351.284233481525</v>
      </c>
      <c r="P216" s="11">
        <v>40583.833333333336</v>
      </c>
      <c r="Q216" s="10">
        <v>55.09</v>
      </c>
      <c r="R216" s="10">
        <v>5.63</v>
      </c>
      <c r="S216" s="24">
        <f t="shared" ca="1" si="29"/>
        <v>31050.162488857746</v>
      </c>
      <c r="W216" s="11">
        <v>40583.833333333336</v>
      </c>
      <c r="X216" s="10">
        <v>55.09</v>
      </c>
      <c r="Y216" s="10">
        <v>5.63</v>
      </c>
      <c r="Z216" s="24">
        <f t="shared" ca="1" si="30"/>
        <v>31050.162488857746</v>
      </c>
      <c r="AD216" s="11">
        <v>40577.208333333336</v>
      </c>
      <c r="AE216" s="10">
        <v>93.73</v>
      </c>
      <c r="AF216" s="10">
        <v>8.56</v>
      </c>
      <c r="AG216" s="10">
        <v>89.73</v>
      </c>
      <c r="AH216" s="28">
        <f t="shared" si="31"/>
        <v>9212.7217000000019</v>
      </c>
      <c r="AO216" s="11">
        <v>40583.833333333336</v>
      </c>
      <c r="AP216" s="10">
        <v>28.68</v>
      </c>
      <c r="AQ216" s="10">
        <v>7.35</v>
      </c>
      <c r="AR216" s="24">
        <f t="shared" ca="1" si="25"/>
        <v>16553.493241177512</v>
      </c>
    </row>
    <row r="217" spans="1:44" x14ac:dyDescent="0.25">
      <c r="A217" s="17">
        <f t="shared" si="26"/>
        <v>218.82</v>
      </c>
      <c r="B217" s="17">
        <f t="shared" ca="1" si="27"/>
        <v>104273.13542487759</v>
      </c>
      <c r="C217" s="25"/>
      <c r="D217" s="25">
        <v>7.8795765638860775</v>
      </c>
      <c r="E217" s="17">
        <f ca="1">'Prices Feb 2011'!H216</f>
        <v>37.975000000000001</v>
      </c>
      <c r="F217" s="17">
        <f ca="1">'Prices Feb 2011'!$I216</f>
        <v>50.709999999999994</v>
      </c>
      <c r="G217" s="17">
        <v>64.290000000000006</v>
      </c>
      <c r="I217" s="11">
        <v>40583.875</v>
      </c>
      <c r="J217" s="10">
        <v>55.09</v>
      </c>
      <c r="K217" s="10">
        <v>5.63</v>
      </c>
      <c r="L217" s="24">
        <f t="shared" si="28"/>
        <v>30351.284233481525</v>
      </c>
      <c r="P217" s="11">
        <v>40583.875</v>
      </c>
      <c r="Q217" s="10">
        <v>55.09</v>
      </c>
      <c r="R217" s="10">
        <v>5.63</v>
      </c>
      <c r="S217" s="24">
        <f t="shared" ca="1" si="29"/>
        <v>24456.398079438626</v>
      </c>
      <c r="W217" s="11">
        <v>40583.875</v>
      </c>
      <c r="X217" s="10">
        <v>55.09</v>
      </c>
      <c r="Y217" s="10">
        <v>5.63</v>
      </c>
      <c r="Z217" s="24">
        <f t="shared" ca="1" si="30"/>
        <v>24456.398079438626</v>
      </c>
      <c r="AD217" s="11">
        <v>40577.21875</v>
      </c>
      <c r="AE217" s="10">
        <v>56.77</v>
      </c>
      <c r="AF217" s="10">
        <v>4.1100000000000003</v>
      </c>
      <c r="AG217" s="10">
        <v>74.97</v>
      </c>
      <c r="AH217" s="28">
        <f t="shared" si="31"/>
        <v>4489.3716000000004</v>
      </c>
      <c r="AO217" s="11">
        <v>40583.875</v>
      </c>
      <c r="AP217" s="10">
        <v>53.55</v>
      </c>
      <c r="AQ217" s="10">
        <v>8.56</v>
      </c>
      <c r="AR217" s="24">
        <f t="shared" ca="1" si="25"/>
        <v>25009.055032518812</v>
      </c>
    </row>
    <row r="218" spans="1:44" x14ac:dyDescent="0.25">
      <c r="A218" s="17">
        <f t="shared" si="26"/>
        <v>256.92</v>
      </c>
      <c r="B218" s="17">
        <f t="shared" ca="1" si="27"/>
        <v>116445.32111566665</v>
      </c>
      <c r="C218" s="25"/>
      <c r="D218" s="25">
        <v>7.8795765638860775</v>
      </c>
      <c r="E218" s="17">
        <f ca="1">'Prices Feb 2011'!H217</f>
        <v>56.692499999999995</v>
      </c>
      <c r="F218" s="17">
        <f ca="1">'Prices Feb 2011'!$I217</f>
        <v>47.697500000000005</v>
      </c>
      <c r="G218" s="17">
        <v>64.290000000000006</v>
      </c>
      <c r="I218" s="11">
        <v>40583.916666666664</v>
      </c>
      <c r="J218" s="10">
        <v>55.09</v>
      </c>
      <c r="K218" s="10">
        <v>5.63</v>
      </c>
      <c r="L218" s="24">
        <f t="shared" si="28"/>
        <v>30351.284233481525</v>
      </c>
      <c r="P218" s="11">
        <v>40583.916666666664</v>
      </c>
      <c r="Q218" s="10">
        <v>55.09</v>
      </c>
      <c r="R218" s="10">
        <v>5.63</v>
      </c>
      <c r="S218" s="24">
        <f t="shared" ca="1" si="29"/>
        <v>23148.714387313874</v>
      </c>
      <c r="W218" s="11">
        <v>40583.916666666664</v>
      </c>
      <c r="X218" s="10">
        <v>55.09</v>
      </c>
      <c r="Y218" s="10">
        <v>5.63</v>
      </c>
      <c r="Z218" s="24">
        <f t="shared" ca="1" si="30"/>
        <v>23148.714387313874</v>
      </c>
      <c r="AD218" s="11">
        <v>40577.229166666664</v>
      </c>
      <c r="AE218" s="10">
        <v>16.649999999999999</v>
      </c>
      <c r="AF218" s="10">
        <v>9.9700000000000006</v>
      </c>
      <c r="AG218" s="10">
        <v>86.68</v>
      </c>
      <c r="AH218" s="28">
        <f t="shared" si="31"/>
        <v>1609.2224999999999</v>
      </c>
      <c r="AO218" s="11">
        <v>40583.916666666664</v>
      </c>
      <c r="AP218" s="10">
        <v>91.65</v>
      </c>
      <c r="AQ218" s="10">
        <v>7.41</v>
      </c>
      <c r="AR218" s="24">
        <f t="shared" ca="1" si="25"/>
        <v>39796.608107557367</v>
      </c>
    </row>
    <row r="219" spans="1:44" x14ac:dyDescent="0.25">
      <c r="A219" s="17">
        <f t="shared" si="26"/>
        <v>262.18</v>
      </c>
      <c r="B219" s="17">
        <f t="shared" ca="1" si="27"/>
        <v>109161.54139859037</v>
      </c>
      <c r="C219" s="25"/>
      <c r="D219" s="25">
        <v>7.8795765638860775</v>
      </c>
      <c r="E219" s="17">
        <f ca="1">'Prices Feb 2011'!H218</f>
        <v>34.682500000000005</v>
      </c>
      <c r="F219" s="17">
        <f ca="1">'Prices Feb 2011'!$I218</f>
        <v>44.6325</v>
      </c>
      <c r="G219" s="17">
        <v>64.290000000000006</v>
      </c>
      <c r="I219" s="11">
        <v>40583.958333333336</v>
      </c>
      <c r="J219" s="10">
        <v>55.09</v>
      </c>
      <c r="K219" s="10">
        <v>5.63</v>
      </c>
      <c r="L219" s="24">
        <f t="shared" si="28"/>
        <v>30351.284233481525</v>
      </c>
      <c r="P219" s="11">
        <v>40583.958333333336</v>
      </c>
      <c r="Q219" s="10">
        <v>55.09</v>
      </c>
      <c r="R219" s="10">
        <v>5.63</v>
      </c>
      <c r="S219" s="24">
        <f t="shared" ca="1" si="29"/>
        <v>21818.241186861629</v>
      </c>
      <c r="W219" s="11">
        <v>40583.958333333336</v>
      </c>
      <c r="X219" s="10">
        <v>55.09</v>
      </c>
      <c r="Y219" s="10">
        <v>5.63</v>
      </c>
      <c r="Z219" s="24">
        <f t="shared" ca="1" si="30"/>
        <v>21818.241186861629</v>
      </c>
      <c r="AD219" s="11">
        <v>40577.239583333336</v>
      </c>
      <c r="AE219" s="10">
        <v>89.95</v>
      </c>
      <c r="AF219" s="10">
        <v>5.72</v>
      </c>
      <c r="AG219" s="10">
        <v>87.95</v>
      </c>
      <c r="AH219" s="28">
        <f t="shared" si="31"/>
        <v>8425.6165000000001</v>
      </c>
      <c r="AO219" s="11">
        <v>40583.958333333336</v>
      </c>
      <c r="AP219" s="10">
        <v>96.91</v>
      </c>
      <c r="AQ219" s="10">
        <v>1.43</v>
      </c>
      <c r="AR219" s="24">
        <f t="shared" ca="1" si="25"/>
        <v>35173.774791385578</v>
      </c>
    </row>
    <row r="220" spans="1:44" x14ac:dyDescent="0.25">
      <c r="A220" s="17">
        <f t="shared" si="26"/>
        <v>247.80999999999997</v>
      </c>
      <c r="B220" s="17">
        <f t="shared" ca="1" si="27"/>
        <v>110144.09465371601</v>
      </c>
      <c r="C220" s="25"/>
      <c r="D220" s="25">
        <v>7.8795765638860775</v>
      </c>
      <c r="E220" s="17">
        <f ca="1">'Prices Feb 2011'!H219</f>
        <v>19.055</v>
      </c>
      <c r="F220" s="17">
        <f ca="1">'Prices Feb 2011'!$I219</f>
        <v>48.012500000000003</v>
      </c>
      <c r="G220" s="17">
        <v>63.93</v>
      </c>
      <c r="I220" s="16">
        <v>40584</v>
      </c>
      <c r="J220" s="10">
        <v>64.239999999999995</v>
      </c>
      <c r="K220" s="10">
        <v>3.88</v>
      </c>
      <c r="L220" s="24">
        <f t="shared" si="28"/>
        <v>34324.336935846659</v>
      </c>
      <c r="P220" s="16">
        <v>40584</v>
      </c>
      <c r="Q220" s="10">
        <v>64.239999999999995</v>
      </c>
      <c r="R220" s="10">
        <v>3.88</v>
      </c>
      <c r="S220" s="24">
        <f t="shared" ca="1" si="29"/>
        <v>26267.153140295279</v>
      </c>
      <c r="W220" s="16">
        <v>40584</v>
      </c>
      <c r="X220" s="10">
        <v>64.239999999999995</v>
      </c>
      <c r="Y220" s="10">
        <v>3.88</v>
      </c>
      <c r="Z220" s="24">
        <f t="shared" ca="1" si="30"/>
        <v>26267.153140295279</v>
      </c>
      <c r="AD220" s="11">
        <v>40577.25</v>
      </c>
      <c r="AE220" s="10">
        <v>12.93</v>
      </c>
      <c r="AF220" s="10">
        <v>4.54</v>
      </c>
      <c r="AG220" s="10">
        <v>21.45</v>
      </c>
      <c r="AH220" s="28">
        <f t="shared" si="31"/>
        <v>336.05069999999995</v>
      </c>
      <c r="AO220" s="16">
        <v>40584</v>
      </c>
      <c r="AP220" s="10">
        <v>55.09</v>
      </c>
      <c r="AQ220" s="10">
        <v>5.63</v>
      </c>
      <c r="AR220" s="24">
        <f t="shared" ca="1" si="25"/>
        <v>23285.451437278785</v>
      </c>
    </row>
    <row r="221" spans="1:44" x14ac:dyDescent="0.25">
      <c r="A221" s="17">
        <f t="shared" si="26"/>
        <v>256.95999999999998</v>
      </c>
      <c r="B221" s="17">
        <f t="shared" ca="1" si="27"/>
        <v>132763.12477729277</v>
      </c>
      <c r="C221" s="25"/>
      <c r="D221" s="25">
        <v>7.9417200088501074</v>
      </c>
      <c r="E221" s="17">
        <f ca="1">'Prices Feb 2011'!H220</f>
        <v>47.134999999999998</v>
      </c>
      <c r="F221" s="17">
        <f ca="1">'Prices Feb 2011'!$I220</f>
        <v>60.26</v>
      </c>
      <c r="G221" s="17">
        <v>63.93</v>
      </c>
      <c r="I221" s="11">
        <v>40584.041666666664</v>
      </c>
      <c r="J221" s="10">
        <v>64.239999999999995</v>
      </c>
      <c r="K221" s="10">
        <v>3.88</v>
      </c>
      <c r="L221" s="24">
        <f t="shared" si="28"/>
        <v>34595.040891320074</v>
      </c>
      <c r="P221" s="11">
        <v>40584.041666666664</v>
      </c>
      <c r="Q221" s="10">
        <v>64.239999999999995</v>
      </c>
      <c r="R221" s="10">
        <v>3.88</v>
      </c>
      <c r="S221" s="24">
        <f t="shared" ca="1" si="29"/>
        <v>32722.694628657569</v>
      </c>
      <c r="W221" s="11">
        <v>40584.041666666664</v>
      </c>
      <c r="X221" s="10">
        <v>64.239999999999995</v>
      </c>
      <c r="Y221" s="10">
        <v>3.88</v>
      </c>
      <c r="Z221" s="24">
        <f t="shared" ca="1" si="30"/>
        <v>32722.694628657569</v>
      </c>
      <c r="AD221" s="11">
        <v>40577.260416666664</v>
      </c>
      <c r="AE221" s="10">
        <v>20.74</v>
      </c>
      <c r="AF221" s="10">
        <v>7.67</v>
      </c>
      <c r="AG221" s="10">
        <v>94.32</v>
      </c>
      <c r="AH221" s="28">
        <f t="shared" si="31"/>
        <v>2115.2725999999998</v>
      </c>
      <c r="AO221" s="11">
        <v>40584.041666666664</v>
      </c>
      <c r="AP221" s="10">
        <v>64.239999999999995</v>
      </c>
      <c r="AQ221" s="10">
        <v>3.88</v>
      </c>
      <c r="AR221" s="24">
        <f t="shared" ca="1" si="25"/>
        <v>32722.694628657569</v>
      </c>
    </row>
    <row r="222" spans="1:44" x14ac:dyDescent="0.25">
      <c r="A222" s="17">
        <f t="shared" si="26"/>
        <v>277.14</v>
      </c>
      <c r="B222" s="17">
        <f t="shared" ca="1" si="27"/>
        <v>140584.28471137653</v>
      </c>
      <c r="C222" s="25"/>
      <c r="D222" s="25">
        <v>7.9417200088501074</v>
      </c>
      <c r="E222" s="17">
        <f ca="1">'Prices Feb 2011'!H221</f>
        <v>83.81</v>
      </c>
      <c r="F222" s="17">
        <f ca="1">'Prices Feb 2011'!$I221</f>
        <v>57.91</v>
      </c>
      <c r="G222" s="17">
        <v>63.93</v>
      </c>
      <c r="I222" s="11">
        <v>40584.083333333336</v>
      </c>
      <c r="J222" s="10">
        <v>64.239999999999995</v>
      </c>
      <c r="K222" s="10">
        <v>3.88</v>
      </c>
      <c r="L222" s="24">
        <f t="shared" si="28"/>
        <v>34595.040891320074</v>
      </c>
      <c r="P222" s="11">
        <v>40584.083333333336</v>
      </c>
      <c r="Q222" s="10">
        <v>64.239999999999995</v>
      </c>
      <c r="R222" s="10">
        <v>3.88</v>
      </c>
      <c r="S222" s="24">
        <f t="shared" ca="1" si="29"/>
        <v>31523.780809241522</v>
      </c>
      <c r="W222" s="11">
        <v>40584.083333333336</v>
      </c>
      <c r="X222" s="10">
        <v>64.239999999999995</v>
      </c>
      <c r="Y222" s="10">
        <v>3.88</v>
      </c>
      <c r="Z222" s="24">
        <f t="shared" ca="1" si="30"/>
        <v>31523.780809241522</v>
      </c>
      <c r="AD222" s="11">
        <v>40577.270833333336</v>
      </c>
      <c r="AE222" s="10">
        <v>38.479999999999997</v>
      </c>
      <c r="AF222" s="10">
        <v>8.06</v>
      </c>
      <c r="AG222" s="10">
        <v>80.239999999999995</v>
      </c>
      <c r="AH222" s="28">
        <f t="shared" si="31"/>
        <v>3397.7839999999997</v>
      </c>
      <c r="AO222" s="11">
        <v>40584.083333333336</v>
      </c>
      <c r="AP222" s="10">
        <v>84.42</v>
      </c>
      <c r="AQ222" s="10">
        <v>6.14</v>
      </c>
      <c r="AR222" s="24">
        <f t="shared" ca="1" si="25"/>
        <v>42941.682201573421</v>
      </c>
    </row>
    <row r="223" spans="1:44" x14ac:dyDescent="0.25">
      <c r="A223" s="17">
        <f t="shared" si="26"/>
        <v>216.22999999999996</v>
      </c>
      <c r="B223" s="17">
        <f t="shared" ca="1" si="27"/>
        <v>94351.568231774654</v>
      </c>
      <c r="C223" s="25"/>
      <c r="D223" s="25">
        <v>7.9417200088501074</v>
      </c>
      <c r="E223" s="17">
        <f ca="1">'Prices Feb 2011'!H222</f>
        <v>50.702500000000001</v>
      </c>
      <c r="F223" s="17">
        <f ca="1">'Prices Feb 2011'!$I222</f>
        <v>44.807500000000005</v>
      </c>
      <c r="G223" s="17">
        <v>63.93</v>
      </c>
      <c r="I223" s="11">
        <v>40584.125</v>
      </c>
      <c r="J223" s="10">
        <v>64.239999999999995</v>
      </c>
      <c r="K223" s="10">
        <v>3.88</v>
      </c>
      <c r="L223" s="24">
        <f t="shared" si="28"/>
        <v>34595.040891320074</v>
      </c>
      <c r="P223" s="11">
        <v>40584.125</v>
      </c>
      <c r="Q223" s="10">
        <v>64.239999999999995</v>
      </c>
      <c r="R223" s="10">
        <v>3.88</v>
      </c>
      <c r="S223" s="24">
        <f t="shared" ca="1" si="29"/>
        <v>24839.19854588035</v>
      </c>
      <c r="W223" s="11">
        <v>40584.125</v>
      </c>
      <c r="X223" s="10">
        <v>64.239999999999995</v>
      </c>
      <c r="Y223" s="10">
        <v>3.88</v>
      </c>
      <c r="Z223" s="24">
        <f t="shared" ca="1" si="30"/>
        <v>24839.19854588035</v>
      </c>
      <c r="AD223" s="11">
        <v>40577.28125</v>
      </c>
      <c r="AE223" s="10">
        <v>82.51</v>
      </c>
      <c r="AF223" s="10">
        <v>9.74</v>
      </c>
      <c r="AG223" s="10">
        <v>27.95</v>
      </c>
      <c r="AH223" s="28">
        <f t="shared" si="31"/>
        <v>3109.8018999999999</v>
      </c>
      <c r="AO223" s="11">
        <v>40584.125</v>
      </c>
      <c r="AP223" s="10">
        <v>23.51</v>
      </c>
      <c r="AQ223" s="10">
        <v>9.17</v>
      </c>
      <c r="AR223" s="24">
        <f t="shared" ca="1" si="25"/>
        <v>10078.130248693886</v>
      </c>
    </row>
    <row r="224" spans="1:44" x14ac:dyDescent="0.25">
      <c r="A224" s="17">
        <f t="shared" si="26"/>
        <v>270.78999999999996</v>
      </c>
      <c r="B224" s="17">
        <f t="shared" ca="1" si="27"/>
        <v>137726.63763886504</v>
      </c>
      <c r="C224" s="25"/>
      <c r="D224" s="25">
        <v>7.9417200088501074</v>
      </c>
      <c r="E224" s="17">
        <f ca="1">'Prices Feb 2011'!H223</f>
        <v>32.265000000000001</v>
      </c>
      <c r="F224" s="17">
        <f ca="1">'Prices Feb 2011'!$I223</f>
        <v>57.5625</v>
      </c>
      <c r="G224" s="17">
        <v>63.93</v>
      </c>
      <c r="I224" s="11">
        <v>40584.166666666664</v>
      </c>
      <c r="J224" s="10">
        <v>64.239999999999995</v>
      </c>
      <c r="K224" s="10">
        <v>3.88</v>
      </c>
      <c r="L224" s="24">
        <f t="shared" si="28"/>
        <v>34595.040891320074</v>
      </c>
      <c r="P224" s="11">
        <v>40584.166666666664</v>
      </c>
      <c r="Q224" s="10">
        <v>64.239999999999995</v>
      </c>
      <c r="R224" s="10">
        <v>3.88</v>
      </c>
      <c r="S224" s="24">
        <f t="shared" ca="1" si="29"/>
        <v>31346.494616795957</v>
      </c>
      <c r="W224" s="11">
        <v>40584.166666666664</v>
      </c>
      <c r="X224" s="10">
        <v>64.239999999999995</v>
      </c>
      <c r="Y224" s="10">
        <v>3.88</v>
      </c>
      <c r="Z224" s="24">
        <f t="shared" ca="1" si="30"/>
        <v>31346.494616795957</v>
      </c>
      <c r="AD224" s="11">
        <v>40577.291666666664</v>
      </c>
      <c r="AE224" s="10">
        <v>98.89</v>
      </c>
      <c r="AF224" s="10">
        <v>4.21</v>
      </c>
      <c r="AG224" s="10">
        <v>57.67</v>
      </c>
      <c r="AH224" s="28">
        <f t="shared" si="31"/>
        <v>6119.3132000000005</v>
      </c>
      <c r="AO224" s="11">
        <v>40584.166666666664</v>
      </c>
      <c r="AP224" s="10">
        <v>78.069999999999993</v>
      </c>
      <c r="AQ224" s="10">
        <v>7.66</v>
      </c>
      <c r="AR224" s="24">
        <f t="shared" ca="1" si="25"/>
        <v>40438.607513953037</v>
      </c>
    </row>
    <row r="225" spans="1:44" x14ac:dyDescent="0.25">
      <c r="A225" s="17">
        <f t="shared" si="26"/>
        <v>266.10999999999996</v>
      </c>
      <c r="B225" s="17">
        <f t="shared" ca="1" si="27"/>
        <v>136409.43051011616</v>
      </c>
      <c r="C225" s="25"/>
      <c r="D225" s="25">
        <v>7.9417200088501074</v>
      </c>
      <c r="E225" s="17">
        <f ca="1">'Prices Feb 2011'!H224</f>
        <v>74.387500000000003</v>
      </c>
      <c r="F225" s="17">
        <f ca="1">'Prices Feb 2011'!$I224</f>
        <v>59.22</v>
      </c>
      <c r="G225" s="17">
        <v>63.93</v>
      </c>
      <c r="I225" s="11">
        <v>40584.208333333336</v>
      </c>
      <c r="J225" s="10">
        <v>64.239999999999995</v>
      </c>
      <c r="K225" s="10">
        <v>3.88</v>
      </c>
      <c r="L225" s="24">
        <f t="shared" si="28"/>
        <v>34595.040891320074</v>
      </c>
      <c r="P225" s="11">
        <v>40584.208333333336</v>
      </c>
      <c r="Q225" s="10">
        <v>64.239999999999995</v>
      </c>
      <c r="R225" s="10">
        <v>3.88</v>
      </c>
      <c r="S225" s="24">
        <f t="shared" ca="1" si="29"/>
        <v>32192.1114915543</v>
      </c>
      <c r="W225" s="11">
        <v>40584.208333333336</v>
      </c>
      <c r="X225" s="10">
        <v>64.239999999999995</v>
      </c>
      <c r="Y225" s="10">
        <v>3.88</v>
      </c>
      <c r="Z225" s="24">
        <f t="shared" ca="1" si="30"/>
        <v>32192.1114915543</v>
      </c>
      <c r="AD225" s="11">
        <v>40577.302083333336</v>
      </c>
      <c r="AE225" s="10">
        <v>40.71</v>
      </c>
      <c r="AF225" s="10">
        <v>3.11</v>
      </c>
      <c r="AG225" s="10">
        <v>15.81</v>
      </c>
      <c r="AH225" s="28">
        <f t="shared" si="31"/>
        <v>770.23320000000012</v>
      </c>
      <c r="AO225" s="11">
        <v>40584.208333333336</v>
      </c>
      <c r="AP225" s="10">
        <v>73.39</v>
      </c>
      <c r="AQ225" s="10">
        <v>5</v>
      </c>
      <c r="AR225" s="24">
        <f t="shared" ca="1" si="25"/>
        <v>37430.166635687492</v>
      </c>
    </row>
    <row r="226" spans="1:44" x14ac:dyDescent="0.25">
      <c r="A226" s="17">
        <f t="shared" si="26"/>
        <v>226.04999999999995</v>
      </c>
      <c r="B226" s="17">
        <f t="shared" ca="1" si="27"/>
        <v>78725.013074910705</v>
      </c>
      <c r="C226" s="25"/>
      <c r="D226" s="25">
        <v>7.9417200088501074</v>
      </c>
      <c r="E226" s="17">
        <f ca="1">'Prices Feb 2011'!H225</f>
        <v>53.004999999999995</v>
      </c>
      <c r="F226" s="17">
        <f ca="1">'Prices Feb 2011'!$I225</f>
        <v>29.787500000000001</v>
      </c>
      <c r="G226" s="17">
        <v>63.93</v>
      </c>
      <c r="I226" s="11">
        <v>40584.25</v>
      </c>
      <c r="J226" s="10">
        <v>64.239999999999995</v>
      </c>
      <c r="K226" s="10">
        <v>3.88</v>
      </c>
      <c r="L226" s="24">
        <f t="shared" si="28"/>
        <v>34595.040891320074</v>
      </c>
      <c r="P226" s="11">
        <v>40584.25</v>
      </c>
      <c r="Q226" s="10">
        <v>64.239999999999995</v>
      </c>
      <c r="R226" s="10">
        <v>3.88</v>
      </c>
      <c r="S226" s="24">
        <f t="shared" ca="1" si="29"/>
        <v>17176.353623485014</v>
      </c>
      <c r="W226" s="11">
        <v>40584.25</v>
      </c>
      <c r="X226" s="10">
        <v>64.239999999999995</v>
      </c>
      <c r="Y226" s="10">
        <v>3.88</v>
      </c>
      <c r="Z226" s="24">
        <f t="shared" ca="1" si="30"/>
        <v>17176.353623485014</v>
      </c>
      <c r="AD226" s="11">
        <v>40577.3125</v>
      </c>
      <c r="AE226" s="10">
        <v>1.1200000000000001</v>
      </c>
      <c r="AF226" s="10">
        <v>2.92</v>
      </c>
      <c r="AG226" s="10">
        <v>60.94</v>
      </c>
      <c r="AH226" s="28">
        <f t="shared" si="31"/>
        <v>71.523200000000003</v>
      </c>
      <c r="AO226" s="11">
        <v>40584.25</v>
      </c>
      <c r="AP226" s="10">
        <v>33.33</v>
      </c>
      <c r="AQ226" s="10">
        <v>7.15</v>
      </c>
      <c r="AR226" s="24">
        <f t="shared" ca="1" si="25"/>
        <v>9777.2649366206042</v>
      </c>
    </row>
    <row r="227" spans="1:44" x14ac:dyDescent="0.25">
      <c r="A227" s="17">
        <f t="shared" si="26"/>
        <v>285.05999999999995</v>
      </c>
      <c r="B227" s="17">
        <f t="shared" ca="1" si="27"/>
        <v>143986.10419664148</v>
      </c>
      <c r="C227" s="25"/>
      <c r="D227" s="25">
        <v>7.9417200088501074</v>
      </c>
      <c r="E227" s="17">
        <f ca="1">'Prices Feb 2011'!H226</f>
        <v>45.9925</v>
      </c>
      <c r="F227" s="17">
        <f ca="1">'Prices Feb 2011'!$I226</f>
        <v>56.837500000000006</v>
      </c>
      <c r="G227" s="17">
        <v>63.93</v>
      </c>
      <c r="I227" s="11">
        <v>40584.291666666664</v>
      </c>
      <c r="J227" s="10">
        <v>64.239999999999995</v>
      </c>
      <c r="K227" s="10">
        <v>3.88</v>
      </c>
      <c r="L227" s="24">
        <f t="shared" si="28"/>
        <v>34595.040891320074</v>
      </c>
      <c r="P227" s="11">
        <v>40584.291666666664</v>
      </c>
      <c r="Q227" s="10">
        <v>64.239999999999995</v>
      </c>
      <c r="R227" s="10">
        <v>3.88</v>
      </c>
      <c r="S227" s="24">
        <f t="shared" ca="1" si="29"/>
        <v>30976.616949103776</v>
      </c>
      <c r="W227" s="11">
        <v>40584.291666666664</v>
      </c>
      <c r="X227" s="10">
        <v>64.239999999999995</v>
      </c>
      <c r="Y227" s="10">
        <v>3.88</v>
      </c>
      <c r="Z227" s="24">
        <f t="shared" ca="1" si="30"/>
        <v>30976.616949103776</v>
      </c>
      <c r="AD227" s="11">
        <v>40577.322916666664</v>
      </c>
      <c r="AE227" s="10">
        <v>88.72</v>
      </c>
      <c r="AF227" s="10">
        <v>0.44</v>
      </c>
      <c r="AG227" s="10">
        <v>80.72</v>
      </c>
      <c r="AH227" s="28">
        <f t="shared" si="31"/>
        <v>7200.5151999999998</v>
      </c>
      <c r="AO227" s="11">
        <v>40584.291666666664</v>
      </c>
      <c r="AP227" s="10">
        <v>92.34</v>
      </c>
      <c r="AQ227" s="10">
        <v>7.85</v>
      </c>
      <c r="AR227" s="24">
        <f t="shared" ca="1" si="25"/>
        <v>47437.829407113852</v>
      </c>
    </row>
    <row r="228" spans="1:44" x14ac:dyDescent="0.25">
      <c r="A228" s="17">
        <f t="shared" si="26"/>
        <v>204.93999999999997</v>
      </c>
      <c r="B228" s="17">
        <f t="shared" ca="1" si="27"/>
        <v>108856.66655426988</v>
      </c>
      <c r="C228" s="25"/>
      <c r="D228" s="25">
        <v>7.9417200088501074</v>
      </c>
      <c r="E228" s="17">
        <f ca="1">'Prices Feb 2011'!H227</f>
        <v>17.53</v>
      </c>
      <c r="F228" s="17">
        <f ca="1">'Prices Feb 2011'!$I227</f>
        <v>62.452500000000001</v>
      </c>
      <c r="G228" s="17">
        <v>63.93</v>
      </c>
      <c r="I228" s="11">
        <v>40584.333333333336</v>
      </c>
      <c r="J228" s="10">
        <v>64.239999999999995</v>
      </c>
      <c r="K228" s="10">
        <v>3.88</v>
      </c>
      <c r="L228" s="24">
        <f t="shared" si="28"/>
        <v>34595.040891320074</v>
      </c>
      <c r="P228" s="11">
        <v>40584.333333333336</v>
      </c>
      <c r="Q228" s="10">
        <v>64.239999999999995</v>
      </c>
      <c r="R228" s="10">
        <v>3.88</v>
      </c>
      <c r="S228" s="24">
        <f t="shared" ca="1" si="29"/>
        <v>33841.255713368075</v>
      </c>
      <c r="W228" s="11">
        <v>40584.333333333336</v>
      </c>
      <c r="X228" s="10">
        <v>64.239999999999995</v>
      </c>
      <c r="Y228" s="10">
        <v>3.88</v>
      </c>
      <c r="Z228" s="24">
        <f t="shared" ca="1" si="30"/>
        <v>33841.255713368075</v>
      </c>
      <c r="AD228" s="11">
        <v>40577.333333333336</v>
      </c>
      <c r="AE228" s="10">
        <v>18.010000000000002</v>
      </c>
      <c r="AF228" s="10">
        <v>2.74</v>
      </c>
      <c r="AG228" s="10">
        <v>71.13</v>
      </c>
      <c r="AH228" s="28">
        <f t="shared" si="31"/>
        <v>1330.3987</v>
      </c>
      <c r="AO228" s="11">
        <v>40584.333333333336</v>
      </c>
      <c r="AP228" s="10">
        <v>12.22</v>
      </c>
      <c r="AQ228" s="10">
        <v>5.34</v>
      </c>
      <c r="AR228" s="24">
        <f t="shared" ca="1" si="25"/>
        <v>6579.1142362136452</v>
      </c>
    </row>
    <row r="229" spans="1:44" x14ac:dyDescent="0.25">
      <c r="A229" s="17">
        <f t="shared" si="26"/>
        <v>219.18999999999997</v>
      </c>
      <c r="B229" s="17">
        <f t="shared" ca="1" si="27"/>
        <v>98891.755054366149</v>
      </c>
      <c r="C229" s="25"/>
      <c r="D229" s="25">
        <v>7.9417200088501074</v>
      </c>
      <c r="E229" s="17">
        <f ca="1">'Prices Feb 2011'!H228</f>
        <v>62.795000000000002</v>
      </c>
      <c r="F229" s="17">
        <f ca="1">'Prices Feb 2011'!$I228</f>
        <v>47.327500000000001</v>
      </c>
      <c r="G229" s="17">
        <v>63.93</v>
      </c>
      <c r="I229" s="11">
        <v>40584.375</v>
      </c>
      <c r="J229" s="10">
        <v>64.239999999999995</v>
      </c>
      <c r="K229" s="10">
        <v>3.88</v>
      </c>
      <c r="L229" s="24">
        <f t="shared" si="28"/>
        <v>34595.040891320074</v>
      </c>
      <c r="P229" s="11">
        <v>40584.375</v>
      </c>
      <c r="Q229" s="10">
        <v>64.239999999999995</v>
      </c>
      <c r="R229" s="10">
        <v>3.88</v>
      </c>
      <c r="S229" s="24">
        <f t="shared" ca="1" si="29"/>
        <v>26124.842301169043</v>
      </c>
      <c r="W229" s="11">
        <v>40584.375</v>
      </c>
      <c r="X229" s="10">
        <v>64.239999999999995</v>
      </c>
      <c r="Y229" s="10">
        <v>3.88</v>
      </c>
      <c r="Z229" s="24">
        <f t="shared" ca="1" si="30"/>
        <v>26124.842301169043</v>
      </c>
      <c r="AD229" s="11">
        <v>40577.34375</v>
      </c>
      <c r="AE229" s="10">
        <v>78.069999999999993</v>
      </c>
      <c r="AF229" s="10">
        <v>7.66</v>
      </c>
      <c r="AG229" s="10">
        <v>89.1</v>
      </c>
      <c r="AH229" s="28">
        <f t="shared" si="31"/>
        <v>7554.0531999999985</v>
      </c>
      <c r="AO229" s="11">
        <v>40584.375</v>
      </c>
      <c r="AP229" s="10">
        <v>26.47</v>
      </c>
      <c r="AQ229" s="10">
        <v>9.98</v>
      </c>
      <c r="AR229" s="24">
        <f t="shared" ref="AR229:AR292" ca="1" si="32">AP229*($F229+AQ229)*D229</f>
        <v>12047.02956070799</v>
      </c>
    </row>
    <row r="230" spans="1:44" x14ac:dyDescent="0.25">
      <c r="A230" s="17">
        <f t="shared" si="26"/>
        <v>270.98999999999995</v>
      </c>
      <c r="B230" s="17">
        <f t="shared" ca="1" si="27"/>
        <v>103763.98538907067</v>
      </c>
      <c r="C230" s="25"/>
      <c r="D230" s="25">
        <v>7.9417200088501074</v>
      </c>
      <c r="E230" s="17">
        <f ca="1">'Prices Feb 2011'!H229</f>
        <v>40.8125</v>
      </c>
      <c r="F230" s="17">
        <f ca="1">'Prices Feb 2011'!$I229</f>
        <v>36.144999999999996</v>
      </c>
      <c r="G230" s="17">
        <v>63.93</v>
      </c>
      <c r="I230" s="11">
        <v>40584.416666666664</v>
      </c>
      <c r="J230" s="10">
        <v>64.239999999999995</v>
      </c>
      <c r="K230" s="10">
        <v>3.88</v>
      </c>
      <c r="L230" s="24">
        <f t="shared" si="28"/>
        <v>34595.040891320074</v>
      </c>
      <c r="P230" s="11">
        <v>40584.416666666664</v>
      </c>
      <c r="Q230" s="10">
        <v>64.239999999999995</v>
      </c>
      <c r="R230" s="10">
        <v>3.88</v>
      </c>
      <c r="S230" s="24">
        <f t="shared" ca="1" si="29"/>
        <v>20419.798137075446</v>
      </c>
      <c r="W230" s="11">
        <v>40584.416666666664</v>
      </c>
      <c r="X230" s="10">
        <v>64.239999999999995</v>
      </c>
      <c r="Y230" s="10">
        <v>3.88</v>
      </c>
      <c r="Z230" s="24">
        <f t="shared" ca="1" si="30"/>
        <v>20419.798137075446</v>
      </c>
      <c r="AD230" s="11">
        <v>40577.354166666664</v>
      </c>
      <c r="AE230" s="10">
        <v>73.39</v>
      </c>
      <c r="AF230" s="10">
        <v>5</v>
      </c>
      <c r="AG230" s="10">
        <v>58.92</v>
      </c>
      <c r="AH230" s="28">
        <f t="shared" si="31"/>
        <v>4691.0888000000004</v>
      </c>
      <c r="AO230" s="11">
        <v>40584.416666666664</v>
      </c>
      <c r="AP230" s="10">
        <v>78.27</v>
      </c>
      <c r="AQ230" s="10">
        <v>9.43</v>
      </c>
      <c r="AR230" s="24">
        <f t="shared" ca="1" si="32"/>
        <v>28329.348223599703</v>
      </c>
    </row>
    <row r="231" spans="1:44" x14ac:dyDescent="0.25">
      <c r="A231" s="17">
        <f t="shared" si="26"/>
        <v>215.61999999999998</v>
      </c>
      <c r="B231" s="17">
        <f t="shared" ca="1" si="27"/>
        <v>76812.603018776543</v>
      </c>
      <c r="C231" s="25"/>
      <c r="D231" s="25">
        <v>7.9417200088501074</v>
      </c>
      <c r="E231" s="17">
        <f ca="1">'Prices Feb 2011'!H230</f>
        <v>41.894999999999996</v>
      </c>
      <c r="F231" s="17">
        <f ca="1">'Prices Feb 2011'!$I230</f>
        <v>30.357499999999998</v>
      </c>
      <c r="G231" s="17">
        <v>63.93</v>
      </c>
      <c r="I231" s="11">
        <v>40584.458333333336</v>
      </c>
      <c r="J231" s="10">
        <v>64.239999999999995</v>
      </c>
      <c r="K231" s="10">
        <v>3.88</v>
      </c>
      <c r="L231" s="24">
        <f t="shared" si="28"/>
        <v>34595.040891320074</v>
      </c>
      <c r="P231" s="11">
        <v>40584.458333333336</v>
      </c>
      <c r="Q231" s="10">
        <v>64.239999999999995</v>
      </c>
      <c r="R231" s="10">
        <v>3.88</v>
      </c>
      <c r="S231" s="24">
        <f t="shared" ca="1" si="29"/>
        <v>17467.153996705074</v>
      </c>
      <c r="W231" s="11">
        <v>40584.458333333336</v>
      </c>
      <c r="X231" s="10">
        <v>64.239999999999995</v>
      </c>
      <c r="Y231" s="10">
        <v>3.88</v>
      </c>
      <c r="Z231" s="24">
        <f t="shared" ca="1" si="30"/>
        <v>17467.153996705074</v>
      </c>
      <c r="AD231" s="11">
        <v>40577.364583333336</v>
      </c>
      <c r="AE231" s="10">
        <v>33.33</v>
      </c>
      <c r="AF231" s="10">
        <v>7.15</v>
      </c>
      <c r="AG231" s="10">
        <v>80.3</v>
      </c>
      <c r="AH231" s="28">
        <f t="shared" si="31"/>
        <v>2914.7084999999997</v>
      </c>
      <c r="AO231" s="11">
        <v>40584.458333333336</v>
      </c>
      <c r="AP231" s="10">
        <v>22.9</v>
      </c>
      <c r="AQ231" s="10">
        <v>9.69</v>
      </c>
      <c r="AR231" s="24">
        <f t="shared" ca="1" si="32"/>
        <v>7283.254134046324</v>
      </c>
    </row>
    <row r="232" spans="1:44" x14ac:dyDescent="0.25">
      <c r="A232" s="17">
        <f t="shared" si="26"/>
        <v>272.68999999999994</v>
      </c>
      <c r="B232" s="17">
        <f t="shared" ca="1" si="27"/>
        <v>127751.34571528075</v>
      </c>
      <c r="C232" s="25"/>
      <c r="D232" s="25">
        <v>7.9417200088501074</v>
      </c>
      <c r="E232" s="17">
        <f ca="1">'Prices Feb 2011'!H231</f>
        <v>57.257500000000007</v>
      </c>
      <c r="F232" s="17">
        <f ca="1">'Prices Feb 2011'!$I231</f>
        <v>51.0075</v>
      </c>
      <c r="G232" s="17">
        <v>63.93</v>
      </c>
      <c r="I232" s="11">
        <v>40584.5</v>
      </c>
      <c r="J232" s="10">
        <v>64.239999999999995</v>
      </c>
      <c r="K232" s="10">
        <v>3.88</v>
      </c>
      <c r="L232" s="24">
        <f t="shared" si="28"/>
        <v>34595.040891320074</v>
      </c>
      <c r="P232" s="11">
        <v>40584.5</v>
      </c>
      <c r="Q232" s="10">
        <v>64.239999999999995</v>
      </c>
      <c r="R232" s="10">
        <v>3.88</v>
      </c>
      <c r="S232" s="24">
        <f t="shared" ca="1" si="29"/>
        <v>28002.290324765239</v>
      </c>
      <c r="W232" s="11">
        <v>40584.5</v>
      </c>
      <c r="X232" s="10">
        <v>64.239999999999995</v>
      </c>
      <c r="Y232" s="10">
        <v>3.88</v>
      </c>
      <c r="Z232" s="24">
        <f t="shared" ca="1" si="30"/>
        <v>28002.290324765239</v>
      </c>
      <c r="AD232" s="11">
        <v>40577.375</v>
      </c>
      <c r="AE232" s="10">
        <v>92.34</v>
      </c>
      <c r="AF232" s="10">
        <v>7.85</v>
      </c>
      <c r="AG232" s="10">
        <v>69.17</v>
      </c>
      <c r="AH232" s="28">
        <f t="shared" si="31"/>
        <v>7112.0267999999996</v>
      </c>
      <c r="AO232" s="11">
        <v>40584.5</v>
      </c>
      <c r="AP232" s="10">
        <v>79.97</v>
      </c>
      <c r="AQ232" s="10">
        <v>7.49</v>
      </c>
      <c r="AR232" s="24">
        <f t="shared" ca="1" si="32"/>
        <v>37151.724174430201</v>
      </c>
    </row>
    <row r="233" spans="1:44" x14ac:dyDescent="0.25">
      <c r="A233" s="17">
        <f t="shared" si="26"/>
        <v>286.45</v>
      </c>
      <c r="B233" s="17">
        <f t="shared" ca="1" si="27"/>
        <v>157511.21491851661</v>
      </c>
      <c r="C233" s="25"/>
      <c r="D233" s="25">
        <v>7.9417200088501074</v>
      </c>
      <c r="E233" s="17">
        <f ca="1">'Prices Feb 2011'!H232</f>
        <v>42.005000000000003</v>
      </c>
      <c r="F233" s="17">
        <f ca="1">'Prices Feb 2011'!$I232</f>
        <v>63.797499999999999</v>
      </c>
      <c r="G233" s="17">
        <v>63.93</v>
      </c>
      <c r="I233" s="11">
        <v>40584.541666666664</v>
      </c>
      <c r="J233" s="10">
        <v>64.239999999999995</v>
      </c>
      <c r="K233" s="10">
        <v>3.88</v>
      </c>
      <c r="L233" s="24">
        <f t="shared" si="28"/>
        <v>34595.040891320074</v>
      </c>
      <c r="P233" s="11">
        <v>40584.541666666664</v>
      </c>
      <c r="Q233" s="10">
        <v>64.239999999999995</v>
      </c>
      <c r="R233" s="10">
        <v>3.88</v>
      </c>
      <c r="S233" s="24">
        <f t="shared" ca="1" si="29"/>
        <v>34527.442558948744</v>
      </c>
      <c r="W233" s="11">
        <v>40584.541666666664</v>
      </c>
      <c r="X233" s="10">
        <v>64.239999999999995</v>
      </c>
      <c r="Y233" s="10">
        <v>3.88</v>
      </c>
      <c r="Z233" s="24">
        <f t="shared" ca="1" si="30"/>
        <v>34527.442558948744</v>
      </c>
      <c r="AD233" s="11">
        <v>40577.385416666664</v>
      </c>
      <c r="AE233" s="10">
        <v>12.22</v>
      </c>
      <c r="AF233" s="10">
        <v>5.34</v>
      </c>
      <c r="AG233" s="10">
        <v>60.84</v>
      </c>
      <c r="AH233" s="28">
        <f t="shared" si="31"/>
        <v>808.71960000000013</v>
      </c>
      <c r="AO233" s="11">
        <v>40584.541666666664</v>
      </c>
      <c r="AP233" s="10">
        <v>93.73</v>
      </c>
      <c r="AQ233" s="10">
        <v>8.56</v>
      </c>
      <c r="AR233" s="24">
        <f t="shared" ca="1" si="32"/>
        <v>53861.288909299037</v>
      </c>
    </row>
    <row r="234" spans="1:44" x14ac:dyDescent="0.25">
      <c r="A234" s="17">
        <f t="shared" si="26"/>
        <v>249.48999999999998</v>
      </c>
      <c r="B234" s="17">
        <f t="shared" ca="1" si="27"/>
        <v>87419.318863448483</v>
      </c>
      <c r="C234" s="25"/>
      <c r="D234" s="25">
        <v>7.9417200088501074</v>
      </c>
      <c r="E234" s="17">
        <f ca="1">'Prices Feb 2011'!H233</f>
        <v>22.227499999999999</v>
      </c>
      <c r="F234" s="17">
        <f ca="1">'Prices Feb 2011'!$I233</f>
        <v>31.954999999999998</v>
      </c>
      <c r="G234" s="17">
        <v>63.93</v>
      </c>
      <c r="I234" s="11">
        <v>40584.583333333336</v>
      </c>
      <c r="J234" s="10">
        <v>64.239999999999995</v>
      </c>
      <c r="K234" s="10">
        <v>3.88</v>
      </c>
      <c r="L234" s="24">
        <f t="shared" si="28"/>
        <v>34595.040891320074</v>
      </c>
      <c r="P234" s="11">
        <v>40584.583333333336</v>
      </c>
      <c r="Q234" s="10">
        <v>64.239999999999995</v>
      </c>
      <c r="R234" s="10">
        <v>3.88</v>
      </c>
      <c r="S234" s="24">
        <f t="shared" ca="1" si="29"/>
        <v>18282.160305861304</v>
      </c>
      <c r="W234" s="11">
        <v>40584.583333333336</v>
      </c>
      <c r="X234" s="10">
        <v>64.239999999999995</v>
      </c>
      <c r="Y234" s="10">
        <v>3.88</v>
      </c>
      <c r="Z234" s="24">
        <f t="shared" ca="1" si="30"/>
        <v>18282.160305861304</v>
      </c>
      <c r="AD234" s="11">
        <v>40577.395833333336</v>
      </c>
      <c r="AE234" s="10">
        <v>26.47</v>
      </c>
      <c r="AF234" s="10">
        <v>9.98</v>
      </c>
      <c r="AG234" s="10">
        <v>94.38</v>
      </c>
      <c r="AH234" s="28">
        <f t="shared" si="31"/>
        <v>2762.4092000000001</v>
      </c>
      <c r="AO234" s="11">
        <v>40584.583333333336</v>
      </c>
      <c r="AP234" s="10">
        <v>56.77</v>
      </c>
      <c r="AQ234" s="10">
        <v>4.1100000000000003</v>
      </c>
      <c r="AR234" s="24">
        <f t="shared" ca="1" si="32"/>
        <v>16259.957360405799</v>
      </c>
    </row>
    <row r="235" spans="1:44" x14ac:dyDescent="0.25">
      <c r="A235" s="17">
        <f t="shared" si="26"/>
        <v>209.36999999999998</v>
      </c>
      <c r="B235" s="17">
        <f t="shared" ca="1" si="27"/>
        <v>66136.795202742622</v>
      </c>
      <c r="C235" s="25"/>
      <c r="D235" s="25">
        <v>7.9417200088501074</v>
      </c>
      <c r="E235" s="17">
        <f ca="1">'Prices Feb 2011'!H234</f>
        <v>57.185000000000002</v>
      </c>
      <c r="F235" s="17">
        <f ca="1">'Prices Feb 2011'!$I234</f>
        <v>22.787500000000001</v>
      </c>
      <c r="G235" s="17">
        <v>63.93</v>
      </c>
      <c r="I235" s="11">
        <v>40584.625</v>
      </c>
      <c r="J235" s="10">
        <v>64.239999999999995</v>
      </c>
      <c r="K235" s="10">
        <v>3.88</v>
      </c>
      <c r="L235" s="24">
        <f t="shared" si="28"/>
        <v>34595.040891320074</v>
      </c>
      <c r="P235" s="11">
        <v>40584.625</v>
      </c>
      <c r="Q235" s="10">
        <v>64.239999999999995</v>
      </c>
      <c r="R235" s="10">
        <v>3.88</v>
      </c>
      <c r="S235" s="24">
        <f t="shared" ca="1" si="29"/>
        <v>13605.120969905296</v>
      </c>
      <c r="W235" s="11">
        <v>40584.625</v>
      </c>
      <c r="X235" s="10">
        <v>64.239999999999995</v>
      </c>
      <c r="Y235" s="10">
        <v>3.88</v>
      </c>
      <c r="Z235" s="24">
        <f t="shared" ca="1" si="30"/>
        <v>13605.120969905296</v>
      </c>
      <c r="AD235" s="11">
        <v>40577.40625</v>
      </c>
      <c r="AE235" s="10">
        <v>78.27</v>
      </c>
      <c r="AF235" s="10">
        <v>9.43</v>
      </c>
      <c r="AG235" s="10">
        <v>40.08</v>
      </c>
      <c r="AH235" s="28">
        <f t="shared" si="31"/>
        <v>3875.1476999999995</v>
      </c>
      <c r="AO235" s="11">
        <v>40584.625</v>
      </c>
      <c r="AP235" s="10">
        <v>16.649999999999999</v>
      </c>
      <c r="AQ235" s="10">
        <v>9.9700000000000006</v>
      </c>
      <c r="AR235" s="24">
        <f t="shared" ca="1" si="32"/>
        <v>4331.5123716119579</v>
      </c>
    </row>
    <row r="236" spans="1:44" x14ac:dyDescent="0.25">
      <c r="A236" s="17">
        <f t="shared" si="26"/>
        <v>282.66999999999996</v>
      </c>
      <c r="B236" s="17">
        <f t="shared" ca="1" si="27"/>
        <v>94742.14539704092</v>
      </c>
      <c r="C236" s="25"/>
      <c r="D236" s="25">
        <v>7.9417200088501074</v>
      </c>
      <c r="E236" s="17">
        <f ca="1">'Prices Feb 2011'!H235</f>
        <v>77.572500000000005</v>
      </c>
      <c r="F236" s="17">
        <f ca="1">'Prices Feb 2011'!$I235</f>
        <v>30.035</v>
      </c>
      <c r="G236" s="17">
        <v>63.93</v>
      </c>
      <c r="I236" s="11">
        <v>40584.666666666664</v>
      </c>
      <c r="J236" s="10">
        <v>64.239999999999995</v>
      </c>
      <c r="K236" s="10">
        <v>3.88</v>
      </c>
      <c r="L236" s="24">
        <f t="shared" si="28"/>
        <v>34595.040891320074</v>
      </c>
      <c r="P236" s="11">
        <v>40584.666666666664</v>
      </c>
      <c r="Q236" s="10">
        <v>64.239999999999995</v>
      </c>
      <c r="R236" s="10">
        <v>3.88</v>
      </c>
      <c r="S236" s="24">
        <f t="shared" ca="1" si="29"/>
        <v>17302.622206593725</v>
      </c>
      <c r="W236" s="11">
        <v>40584.666666666664</v>
      </c>
      <c r="X236" s="10">
        <v>64.239999999999995</v>
      </c>
      <c r="Y236" s="10">
        <v>3.88</v>
      </c>
      <c r="Z236" s="24">
        <f t="shared" ca="1" si="30"/>
        <v>17302.622206593725</v>
      </c>
      <c r="AD236" s="11">
        <v>40577.416666666664</v>
      </c>
      <c r="AE236" s="10">
        <v>22.9</v>
      </c>
      <c r="AF236" s="10">
        <v>9.69</v>
      </c>
      <c r="AG236" s="10">
        <v>46.12</v>
      </c>
      <c r="AH236" s="28">
        <f t="shared" si="31"/>
        <v>1278.0489999999998</v>
      </c>
      <c r="AO236" s="11">
        <v>40584.666666666664</v>
      </c>
      <c r="AP236" s="10">
        <v>89.95</v>
      </c>
      <c r="AQ236" s="10">
        <v>5.72</v>
      </c>
      <c r="AR236" s="24">
        <f t="shared" ca="1" si="32"/>
        <v>25541.860092533385</v>
      </c>
    </row>
    <row r="237" spans="1:44" x14ac:dyDescent="0.25">
      <c r="A237" s="17">
        <f t="shared" si="26"/>
        <v>205.64999999999998</v>
      </c>
      <c r="B237" s="17">
        <f t="shared" ca="1" si="27"/>
        <v>104970.64715052735</v>
      </c>
      <c r="C237" s="25"/>
      <c r="D237" s="25">
        <v>7.9417200088501074</v>
      </c>
      <c r="E237" s="17">
        <f ca="1">'Prices Feb 2011'!H236</f>
        <v>53.472499999999997</v>
      </c>
      <c r="F237" s="17">
        <f ca="1">'Prices Feb 2011'!$I236</f>
        <v>58.725000000000001</v>
      </c>
      <c r="G237" s="17">
        <v>63.93</v>
      </c>
      <c r="I237" s="11">
        <v>40584.708333333336</v>
      </c>
      <c r="J237" s="10">
        <v>64.239999999999995</v>
      </c>
      <c r="K237" s="10">
        <v>3.88</v>
      </c>
      <c r="L237" s="24">
        <f t="shared" si="28"/>
        <v>34595.040891320074</v>
      </c>
      <c r="P237" s="11">
        <v>40584.708333333336</v>
      </c>
      <c r="Q237" s="10">
        <v>64.239999999999995</v>
      </c>
      <c r="R237" s="10">
        <v>3.88</v>
      </c>
      <c r="S237" s="24">
        <f t="shared" ca="1" si="29"/>
        <v>31939.574325336875</v>
      </c>
      <c r="W237" s="11">
        <v>40584.708333333336</v>
      </c>
      <c r="X237" s="10">
        <v>64.239999999999995</v>
      </c>
      <c r="Y237" s="10">
        <v>3.88</v>
      </c>
      <c r="Z237" s="24">
        <f t="shared" ca="1" si="30"/>
        <v>31939.574325336875</v>
      </c>
      <c r="AD237" s="11">
        <v>40577.427083333336</v>
      </c>
      <c r="AE237" s="10">
        <v>79.97</v>
      </c>
      <c r="AF237" s="10">
        <v>7.49</v>
      </c>
      <c r="AG237" s="10">
        <v>66.010000000000005</v>
      </c>
      <c r="AH237" s="28">
        <f t="shared" si="31"/>
        <v>5877.7950000000001</v>
      </c>
      <c r="AO237" s="11">
        <v>40584.708333333336</v>
      </c>
      <c r="AP237" s="10">
        <v>12.93</v>
      </c>
      <c r="AQ237" s="10">
        <v>4.54</v>
      </c>
      <c r="AR237" s="24">
        <f t="shared" ca="1" si="32"/>
        <v>6496.4576085335329</v>
      </c>
    </row>
    <row r="238" spans="1:44" x14ac:dyDescent="0.25">
      <c r="A238" s="17">
        <f t="shared" si="26"/>
        <v>213.45999999999998</v>
      </c>
      <c r="B238" s="17">
        <f t="shared" ca="1" si="27"/>
        <v>122845.85148631917</v>
      </c>
      <c r="C238" s="25"/>
      <c r="D238" s="25">
        <v>7.9417200088501074</v>
      </c>
      <c r="E238" s="17">
        <f ca="1">'Prices Feb 2011'!H237</f>
        <v>46.094999999999999</v>
      </c>
      <c r="F238" s="17">
        <f ca="1">'Prices Feb 2011'!$I237</f>
        <v>70.0625</v>
      </c>
      <c r="G238" s="17">
        <v>63.93</v>
      </c>
      <c r="I238" s="11">
        <v>40584.75</v>
      </c>
      <c r="J238" s="10">
        <v>64.239999999999995</v>
      </c>
      <c r="K238" s="10">
        <v>3.88</v>
      </c>
      <c r="L238" s="24">
        <f t="shared" si="28"/>
        <v>34595.040891320074</v>
      </c>
      <c r="P238" s="11">
        <v>40584.75</v>
      </c>
      <c r="Q238" s="10">
        <v>64.239999999999995</v>
      </c>
      <c r="R238" s="10">
        <v>3.88</v>
      </c>
      <c r="S238" s="24">
        <f t="shared" ca="1" si="29"/>
        <v>37723.695783902593</v>
      </c>
      <c r="W238" s="11">
        <v>40584.75</v>
      </c>
      <c r="X238" s="10">
        <v>64.239999999999995</v>
      </c>
      <c r="Y238" s="10">
        <v>3.88</v>
      </c>
      <c r="Z238" s="24">
        <f t="shared" ca="1" si="30"/>
        <v>37723.695783902593</v>
      </c>
      <c r="AD238" s="11">
        <v>40577.4375</v>
      </c>
      <c r="AE238" s="10">
        <v>93.73</v>
      </c>
      <c r="AF238" s="10">
        <v>8.56</v>
      </c>
      <c r="AG238" s="10">
        <v>82.51</v>
      </c>
      <c r="AH238" s="28">
        <f t="shared" si="31"/>
        <v>8535.9911000000011</v>
      </c>
      <c r="AO238" s="11">
        <v>40584.75</v>
      </c>
      <c r="AP238" s="10">
        <v>20.74</v>
      </c>
      <c r="AQ238" s="10">
        <v>7.67</v>
      </c>
      <c r="AR238" s="24">
        <f t="shared" ca="1" si="32"/>
        <v>12803.419027193895</v>
      </c>
    </row>
    <row r="239" spans="1:44" x14ac:dyDescent="0.25">
      <c r="A239" s="17">
        <f t="shared" si="26"/>
        <v>231.19999999999996</v>
      </c>
      <c r="B239" s="17">
        <f t="shared" ca="1" si="27"/>
        <v>143943.95788564047</v>
      </c>
      <c r="C239" s="25"/>
      <c r="D239" s="25">
        <v>7.9417200088501074</v>
      </c>
      <c r="E239" s="17">
        <f ca="1">'Prices Feb 2011'!H238</f>
        <v>11.347499999999998</v>
      </c>
      <c r="F239" s="17">
        <f ca="1">'Prices Feb 2011'!$I238</f>
        <v>77.625</v>
      </c>
      <c r="G239" s="17">
        <v>63.93</v>
      </c>
      <c r="I239" s="11">
        <v>40584.791666666664</v>
      </c>
      <c r="J239" s="10">
        <v>64.239999999999995</v>
      </c>
      <c r="K239" s="10">
        <v>3.88</v>
      </c>
      <c r="L239" s="24">
        <f t="shared" si="28"/>
        <v>34595.040891320074</v>
      </c>
      <c r="P239" s="11">
        <v>40584.791666666664</v>
      </c>
      <c r="Q239" s="10">
        <v>64.239999999999995</v>
      </c>
      <c r="R239" s="10">
        <v>3.88</v>
      </c>
      <c r="S239" s="24">
        <f t="shared" ca="1" si="29"/>
        <v>41581.902490002103</v>
      </c>
      <c r="W239" s="11">
        <v>40584.791666666664</v>
      </c>
      <c r="X239" s="10">
        <v>64.239999999999995</v>
      </c>
      <c r="Y239" s="10">
        <v>3.88</v>
      </c>
      <c r="Z239" s="24">
        <f t="shared" ca="1" si="30"/>
        <v>41581.902490002103</v>
      </c>
      <c r="AD239" s="11">
        <v>40577.447916666664</v>
      </c>
      <c r="AE239" s="10">
        <v>56.77</v>
      </c>
      <c r="AF239" s="10">
        <v>4.1100000000000003</v>
      </c>
      <c r="AG239" s="10">
        <v>70.459999999999994</v>
      </c>
      <c r="AH239" s="28">
        <f t="shared" si="31"/>
        <v>4233.3388999999997</v>
      </c>
      <c r="AO239" s="11">
        <v>40584.791666666664</v>
      </c>
      <c r="AP239" s="10">
        <v>38.479999999999997</v>
      </c>
      <c r="AQ239" s="10">
        <v>8.06</v>
      </c>
      <c r="AR239" s="24">
        <f t="shared" ca="1" si="32"/>
        <v>26185.112014316208</v>
      </c>
    </row>
    <row r="240" spans="1:44" x14ac:dyDescent="0.25">
      <c r="A240" s="17">
        <f t="shared" si="26"/>
        <v>275.22999999999996</v>
      </c>
      <c r="B240" s="17">
        <f t="shared" ca="1" si="27"/>
        <v>103168.45585845003</v>
      </c>
      <c r="C240" s="25"/>
      <c r="D240" s="25">
        <v>7.9417200088501074</v>
      </c>
      <c r="E240" s="17">
        <f ca="1">'Prices Feb 2011'!H239</f>
        <v>57.16</v>
      </c>
      <c r="F240" s="17">
        <f ca="1">'Prices Feb 2011'!$I239</f>
        <v>34.752499999999998</v>
      </c>
      <c r="G240" s="17">
        <v>63.93</v>
      </c>
      <c r="I240" s="11">
        <v>40584.833333333336</v>
      </c>
      <c r="J240" s="10">
        <v>64.239999999999995</v>
      </c>
      <c r="K240" s="10">
        <v>3.88</v>
      </c>
      <c r="L240" s="24">
        <f t="shared" si="28"/>
        <v>34595.040891320074</v>
      </c>
      <c r="P240" s="11">
        <v>40584.833333333336</v>
      </c>
      <c r="Q240" s="10">
        <v>64.239999999999995</v>
      </c>
      <c r="R240" s="10">
        <v>3.88</v>
      </c>
      <c r="S240" s="24">
        <f t="shared" ca="1" si="29"/>
        <v>19709.37792705977</v>
      </c>
      <c r="W240" s="11">
        <v>40584.833333333336</v>
      </c>
      <c r="X240" s="10">
        <v>64.239999999999995</v>
      </c>
      <c r="Y240" s="10">
        <v>3.88</v>
      </c>
      <c r="Z240" s="24">
        <f t="shared" ca="1" si="30"/>
        <v>19709.37792705977</v>
      </c>
      <c r="AD240" s="11">
        <v>40577.458333333336</v>
      </c>
      <c r="AE240" s="10">
        <v>16.649999999999999</v>
      </c>
      <c r="AF240" s="10">
        <v>9.9700000000000006</v>
      </c>
      <c r="AG240" s="10">
        <v>4.7</v>
      </c>
      <c r="AH240" s="28">
        <f t="shared" si="31"/>
        <v>244.25550000000001</v>
      </c>
      <c r="AO240" s="11">
        <v>40584.833333333336</v>
      </c>
      <c r="AP240" s="10">
        <v>82.51</v>
      </c>
      <c r="AQ240" s="10">
        <v>9.74</v>
      </c>
      <c r="AR240" s="24">
        <f t="shared" ca="1" si="32"/>
        <v>29154.659113010421</v>
      </c>
    </row>
    <row r="241" spans="1:44" x14ac:dyDescent="0.25">
      <c r="A241" s="17">
        <f t="shared" si="26"/>
        <v>263.25</v>
      </c>
      <c r="B241" s="17">
        <f t="shared" ca="1" si="27"/>
        <v>106057.25452623925</v>
      </c>
      <c r="C241" s="25"/>
      <c r="D241" s="25">
        <v>7.9417200088501074</v>
      </c>
      <c r="E241" s="17">
        <f ca="1">'Prices Feb 2011'!H240</f>
        <v>49.087500000000006</v>
      </c>
      <c r="F241" s="17">
        <f ca="1">'Prices Feb 2011'!$I240</f>
        <v>40.332499999999996</v>
      </c>
      <c r="G241" s="17">
        <v>63.93</v>
      </c>
      <c r="I241" s="11">
        <v>40584.875</v>
      </c>
      <c r="J241" s="10">
        <v>64.239999999999995</v>
      </c>
      <c r="K241" s="10">
        <v>3.88</v>
      </c>
      <c r="L241" s="24">
        <f t="shared" si="28"/>
        <v>34595.040891320074</v>
      </c>
      <c r="P241" s="11">
        <v>40584.875</v>
      </c>
      <c r="Q241" s="10">
        <v>64.239999999999995</v>
      </c>
      <c r="R241" s="10">
        <v>3.88</v>
      </c>
      <c r="S241" s="24">
        <f t="shared" ca="1" si="29"/>
        <v>22556.160528056171</v>
      </c>
      <c r="W241" s="11">
        <v>40584.875</v>
      </c>
      <c r="X241" s="10">
        <v>64.239999999999995</v>
      </c>
      <c r="Y241" s="10">
        <v>3.88</v>
      </c>
      <c r="Z241" s="24">
        <f t="shared" ca="1" si="30"/>
        <v>22556.160528056171</v>
      </c>
      <c r="AD241" s="11">
        <v>40577.46875</v>
      </c>
      <c r="AE241" s="10">
        <v>89.95</v>
      </c>
      <c r="AF241" s="10">
        <v>5.72</v>
      </c>
      <c r="AG241" s="10">
        <v>8.59</v>
      </c>
      <c r="AH241" s="28">
        <f t="shared" si="31"/>
        <v>1287.1844999999998</v>
      </c>
      <c r="AO241" s="11">
        <v>40584.875</v>
      </c>
      <c r="AP241" s="10">
        <v>70.53</v>
      </c>
      <c r="AQ241" s="10">
        <v>6.71</v>
      </c>
      <c r="AR241" s="24">
        <f t="shared" ca="1" si="32"/>
        <v>26349.892578806834</v>
      </c>
    </row>
    <row r="242" spans="1:44" x14ac:dyDescent="0.25">
      <c r="A242" s="17">
        <f t="shared" si="26"/>
        <v>270.13</v>
      </c>
      <c r="B242" s="17">
        <f t="shared" ca="1" si="27"/>
        <v>88787.040096485653</v>
      </c>
      <c r="C242" s="25"/>
      <c r="D242" s="25">
        <v>7.9417200088501074</v>
      </c>
      <c r="E242" s="17">
        <f ca="1">'Prices Feb 2011'!H241</f>
        <v>30.564999999999998</v>
      </c>
      <c r="F242" s="17">
        <f ca="1">'Prices Feb 2011'!$I241</f>
        <v>30.702500000000001</v>
      </c>
      <c r="G242" s="17">
        <v>63.93</v>
      </c>
      <c r="I242" s="11">
        <v>40584.916666666664</v>
      </c>
      <c r="J242" s="10">
        <v>64.239999999999995</v>
      </c>
      <c r="K242" s="10">
        <v>3.88</v>
      </c>
      <c r="L242" s="24">
        <f t="shared" si="28"/>
        <v>34595.040891320074</v>
      </c>
      <c r="P242" s="11">
        <v>40584.916666666664</v>
      </c>
      <c r="Q242" s="10">
        <v>64.239999999999995</v>
      </c>
      <c r="R242" s="10">
        <v>3.88</v>
      </c>
      <c r="S242" s="24">
        <f t="shared" ca="1" si="29"/>
        <v>17643.164748917221</v>
      </c>
      <c r="W242" s="11">
        <v>40584.916666666664</v>
      </c>
      <c r="X242" s="10">
        <v>64.239999999999995</v>
      </c>
      <c r="Y242" s="10">
        <v>3.88</v>
      </c>
      <c r="Z242" s="24">
        <f t="shared" ca="1" si="30"/>
        <v>17643.164748917221</v>
      </c>
      <c r="AD242" s="11">
        <v>40577.479166666664</v>
      </c>
      <c r="AE242" s="10">
        <v>12.93</v>
      </c>
      <c r="AF242" s="10">
        <v>4.54</v>
      </c>
      <c r="AG242" s="10">
        <v>7.91</v>
      </c>
      <c r="AH242" s="28">
        <f t="shared" si="31"/>
        <v>160.9785</v>
      </c>
      <c r="AO242" s="11">
        <v>40584.916666666664</v>
      </c>
      <c r="AP242" s="10">
        <v>77.41</v>
      </c>
      <c r="AQ242" s="10">
        <v>0.05</v>
      </c>
      <c r="AR242" s="24">
        <f t="shared" ca="1" si="32"/>
        <v>18905.669707331133</v>
      </c>
    </row>
    <row r="243" spans="1:44" x14ac:dyDescent="0.25">
      <c r="A243" s="17">
        <f t="shared" si="26"/>
        <v>291.59999999999997</v>
      </c>
      <c r="B243" s="17">
        <f t="shared" ca="1" si="27"/>
        <v>118025.68766362165</v>
      </c>
      <c r="C243" s="25"/>
      <c r="D243" s="25">
        <v>7.9417200088501074</v>
      </c>
      <c r="E243" s="17">
        <f ca="1">'Prices Feb 2011'!H242</f>
        <v>46.092500000000001</v>
      </c>
      <c r="F243" s="17">
        <f ca="1">'Prices Feb 2011'!$I242</f>
        <v>43.935000000000002</v>
      </c>
      <c r="G243" s="17">
        <v>63.93</v>
      </c>
      <c r="I243" s="11">
        <v>40584.958333333336</v>
      </c>
      <c r="J243" s="10">
        <v>64.239999999999995</v>
      </c>
      <c r="K243" s="10">
        <v>3.88</v>
      </c>
      <c r="L243" s="24">
        <f t="shared" si="28"/>
        <v>34595.040891320074</v>
      </c>
      <c r="P243" s="11">
        <v>40584.958333333336</v>
      </c>
      <c r="Q243" s="10">
        <v>64.239999999999995</v>
      </c>
      <c r="R243" s="10">
        <v>3.88</v>
      </c>
      <c r="S243" s="24">
        <f t="shared" ca="1" si="29"/>
        <v>24394.069904416305</v>
      </c>
      <c r="W243" s="11">
        <v>40584.958333333336</v>
      </c>
      <c r="X243" s="10">
        <v>64.239999999999995</v>
      </c>
      <c r="Y243" s="10">
        <v>3.88</v>
      </c>
      <c r="Z243" s="24">
        <f t="shared" ca="1" si="30"/>
        <v>24394.069904416305</v>
      </c>
      <c r="AD243" s="11">
        <v>40577.489583333336</v>
      </c>
      <c r="AE243" s="10">
        <v>20.74</v>
      </c>
      <c r="AF243" s="10">
        <v>7.67</v>
      </c>
      <c r="AG243" s="10">
        <v>79.87</v>
      </c>
      <c r="AH243" s="28">
        <f t="shared" si="31"/>
        <v>1815.5796</v>
      </c>
      <c r="AO243" s="11">
        <v>40584.958333333336</v>
      </c>
      <c r="AP243" s="10">
        <v>98.88</v>
      </c>
      <c r="AQ243" s="10">
        <v>0.18</v>
      </c>
      <c r="AR243" s="24">
        <f t="shared" ca="1" si="32"/>
        <v>34642.506963468972</v>
      </c>
    </row>
    <row r="244" spans="1:44" x14ac:dyDescent="0.25">
      <c r="A244" s="17">
        <f t="shared" si="26"/>
        <v>340.19</v>
      </c>
      <c r="B244" s="17">
        <f t="shared" ca="1" si="27"/>
        <v>203092.94364541804</v>
      </c>
      <c r="C244" s="25"/>
      <c r="D244" s="25">
        <v>7.9417200088501074</v>
      </c>
      <c r="E244" s="17">
        <f ca="1">'Prices Feb 2011'!H243</f>
        <v>29.89</v>
      </c>
      <c r="F244" s="17">
        <f ca="1">'Prices Feb 2011'!$I243</f>
        <v>69.732499999999987</v>
      </c>
      <c r="G244" s="17">
        <v>63.05</v>
      </c>
      <c r="I244" s="16">
        <v>40585</v>
      </c>
      <c r="J244" s="10">
        <v>84.42</v>
      </c>
      <c r="K244" s="10">
        <v>6.14</v>
      </c>
      <c r="L244" s="24">
        <f t="shared" si="28"/>
        <v>46387.743817749651</v>
      </c>
      <c r="P244" s="16">
        <v>40585</v>
      </c>
      <c r="Q244" s="10">
        <v>84.42</v>
      </c>
      <c r="R244" s="10">
        <v>6.14</v>
      </c>
      <c r="S244" s="24">
        <f t="shared" ca="1" si="29"/>
        <v>50867.959138780316</v>
      </c>
      <c r="W244" s="16">
        <v>40585</v>
      </c>
      <c r="X244" s="10">
        <v>84.42</v>
      </c>
      <c r="Y244" s="10">
        <v>6.14</v>
      </c>
      <c r="Z244" s="24">
        <f t="shared" ca="1" si="30"/>
        <v>50867.959138780316</v>
      </c>
      <c r="AD244" s="11">
        <v>40577.5</v>
      </c>
      <c r="AE244" s="10">
        <v>38.479999999999997</v>
      </c>
      <c r="AF244" s="10">
        <v>8.06</v>
      </c>
      <c r="AG244" s="10">
        <v>86.73</v>
      </c>
      <c r="AH244" s="28">
        <f t="shared" si="31"/>
        <v>3647.5191999999997</v>
      </c>
      <c r="AO244" s="16">
        <v>40585</v>
      </c>
      <c r="AP244" s="10">
        <v>86.93</v>
      </c>
      <c r="AQ244" s="10">
        <v>9.89</v>
      </c>
      <c r="AR244" s="24">
        <f t="shared" ca="1" si="32"/>
        <v>54969.281550107764</v>
      </c>
    </row>
    <row r="245" spans="1:44" x14ac:dyDescent="0.25">
      <c r="A245" s="17">
        <f t="shared" si="26"/>
        <v>297.51</v>
      </c>
      <c r="B245" s="17">
        <f t="shared" ca="1" si="27"/>
        <v>178107.28988535065</v>
      </c>
      <c r="C245" s="25"/>
      <c r="D245" s="25">
        <v>7.9320229887272236</v>
      </c>
      <c r="E245" s="17">
        <f ca="1">'Prices Feb 2011'!H244</f>
        <v>34.492500000000007</v>
      </c>
      <c r="F245" s="17">
        <f ca="1">'Prices Feb 2011'!$I244</f>
        <v>71.66749999999999</v>
      </c>
      <c r="G245" s="17">
        <v>63.05</v>
      </c>
      <c r="I245" s="11">
        <v>40585.041666666664</v>
      </c>
      <c r="J245" s="10">
        <v>84.42</v>
      </c>
      <c r="K245" s="10">
        <v>6.14</v>
      </c>
      <c r="L245" s="24">
        <f t="shared" si="28"/>
        <v>46331.103331210892</v>
      </c>
      <c r="P245" s="11">
        <v>40585.041666666664</v>
      </c>
      <c r="Q245" s="10">
        <v>84.42</v>
      </c>
      <c r="R245" s="10">
        <v>6.14</v>
      </c>
      <c r="S245" s="24">
        <f t="shared" ca="1" si="29"/>
        <v>52101.565579465103</v>
      </c>
      <c r="W245" s="11">
        <v>40585.041666666664</v>
      </c>
      <c r="X245" s="10">
        <v>84.42</v>
      </c>
      <c r="Y245" s="10">
        <v>6.14</v>
      </c>
      <c r="Z245" s="24">
        <f t="shared" ca="1" si="30"/>
        <v>52101.565579465103</v>
      </c>
      <c r="AD245" s="11">
        <v>40577.510416666664</v>
      </c>
      <c r="AE245" s="10">
        <v>82.51</v>
      </c>
      <c r="AF245" s="10">
        <v>9.74</v>
      </c>
      <c r="AG245" s="10">
        <v>72.81</v>
      </c>
      <c r="AH245" s="28">
        <f t="shared" si="31"/>
        <v>6811.2004999999999</v>
      </c>
      <c r="AO245" s="11">
        <v>40585.041666666664</v>
      </c>
      <c r="AP245" s="10">
        <v>44.25</v>
      </c>
      <c r="AQ245" s="10">
        <v>6.89</v>
      </c>
      <c r="AR245" s="24">
        <f t="shared" ca="1" si="32"/>
        <v>27573.05539520954</v>
      </c>
    </row>
    <row r="246" spans="1:44" x14ac:dyDescent="0.25">
      <c r="A246" s="17">
        <f t="shared" si="26"/>
        <v>330.5</v>
      </c>
      <c r="B246" s="17">
        <f t="shared" ca="1" si="27"/>
        <v>113297.62622435427</v>
      </c>
      <c r="C246" s="25"/>
      <c r="D246" s="25">
        <v>7.9320229887272236</v>
      </c>
      <c r="E246" s="17">
        <f ca="1">'Prices Feb 2011'!H245</f>
        <v>64.885000000000005</v>
      </c>
      <c r="F246" s="17">
        <f ca="1">'Prices Feb 2011'!$I245</f>
        <v>28.017499999999998</v>
      </c>
      <c r="G246" s="17">
        <v>63.05</v>
      </c>
      <c r="I246" s="11">
        <v>40585.083333333336</v>
      </c>
      <c r="J246" s="10">
        <v>84.42</v>
      </c>
      <c r="K246" s="10">
        <v>6.14</v>
      </c>
      <c r="L246" s="24">
        <f t="shared" si="28"/>
        <v>46331.103331210892</v>
      </c>
      <c r="P246" s="11">
        <v>40585.083333333336</v>
      </c>
      <c r="Q246" s="10">
        <v>84.42</v>
      </c>
      <c r="R246" s="10">
        <v>6.14</v>
      </c>
      <c r="S246" s="24">
        <f t="shared" ca="1" si="29"/>
        <v>22872.592311545541</v>
      </c>
      <c r="W246" s="11">
        <v>40585.083333333336</v>
      </c>
      <c r="X246" s="10">
        <v>84.42</v>
      </c>
      <c r="Y246" s="10">
        <v>6.14</v>
      </c>
      <c r="Z246" s="24">
        <f t="shared" ca="1" si="30"/>
        <v>22872.592311545541</v>
      </c>
      <c r="AD246" s="11">
        <v>40577.520833333336</v>
      </c>
      <c r="AE246" s="10">
        <v>98.89</v>
      </c>
      <c r="AF246" s="10">
        <v>4.21</v>
      </c>
      <c r="AG246" s="10">
        <v>79.709999999999994</v>
      </c>
      <c r="AH246" s="28">
        <f t="shared" si="31"/>
        <v>8298.8487999999979</v>
      </c>
      <c r="AO246" s="11">
        <v>40585.083333333336</v>
      </c>
      <c r="AP246" s="10">
        <v>77.239999999999995</v>
      </c>
      <c r="AQ246" s="10">
        <v>6.62</v>
      </c>
      <c r="AR246" s="24">
        <f t="shared" ca="1" si="32"/>
        <v>21221.338270052303</v>
      </c>
    </row>
    <row r="247" spans="1:44" x14ac:dyDescent="0.25">
      <c r="A247" s="17">
        <f t="shared" si="26"/>
        <v>281.94</v>
      </c>
      <c r="B247" s="17">
        <f t="shared" ca="1" si="27"/>
        <v>128683.60124425517</v>
      </c>
      <c r="C247" s="25"/>
      <c r="D247" s="25">
        <v>7.9320229887272236</v>
      </c>
      <c r="E247" s="17">
        <f ca="1">'Prices Feb 2011'!H246</f>
        <v>66.91749999999999</v>
      </c>
      <c r="F247" s="17">
        <f ca="1">'Prices Feb 2011'!$I246</f>
        <v>46.247500000000002</v>
      </c>
      <c r="G247" s="17">
        <v>63.05</v>
      </c>
      <c r="I247" s="11">
        <v>40585.125</v>
      </c>
      <c r="J247" s="10">
        <v>84.42</v>
      </c>
      <c r="K247" s="10">
        <v>6.14</v>
      </c>
      <c r="L247" s="24">
        <f t="shared" si="28"/>
        <v>46331.103331210892</v>
      </c>
      <c r="P247" s="11">
        <v>40585.125</v>
      </c>
      <c r="Q247" s="10">
        <v>84.42</v>
      </c>
      <c r="R247" s="10">
        <v>6.14</v>
      </c>
      <c r="S247" s="24">
        <f t="shared" ca="1" si="29"/>
        <v>35079.79008185881</v>
      </c>
      <c r="W247" s="11">
        <v>40585.125</v>
      </c>
      <c r="X247" s="10">
        <v>84.42</v>
      </c>
      <c r="Y247" s="10">
        <v>6.14</v>
      </c>
      <c r="Z247" s="24">
        <f t="shared" ca="1" si="30"/>
        <v>35079.79008185881</v>
      </c>
      <c r="AD247" s="11">
        <v>40577.53125</v>
      </c>
      <c r="AE247" s="10">
        <v>40.71</v>
      </c>
      <c r="AF247" s="10">
        <v>3.11</v>
      </c>
      <c r="AG247" s="10">
        <v>75.47</v>
      </c>
      <c r="AH247" s="28">
        <f t="shared" si="31"/>
        <v>3198.9917999999998</v>
      </c>
      <c r="AO247" s="11">
        <v>40585.125</v>
      </c>
      <c r="AP247" s="10">
        <v>28.68</v>
      </c>
      <c r="AQ247" s="10">
        <v>7.35</v>
      </c>
      <c r="AR247" s="24">
        <f t="shared" ca="1" si="32"/>
        <v>12192.917749326656</v>
      </c>
    </row>
    <row r="248" spans="1:44" x14ac:dyDescent="0.25">
      <c r="A248" s="17">
        <f t="shared" si="26"/>
        <v>306.81</v>
      </c>
      <c r="B248" s="17">
        <f t="shared" ca="1" si="27"/>
        <v>153697.50840249669</v>
      </c>
      <c r="C248" s="25"/>
      <c r="D248" s="25">
        <v>7.9320229887272236</v>
      </c>
      <c r="E248" s="17">
        <f ca="1">'Prices Feb 2011'!H247</f>
        <v>78.835000000000008</v>
      </c>
      <c r="F248" s="17">
        <f ca="1">'Prices Feb 2011'!$I247</f>
        <v>54.142499999999998</v>
      </c>
      <c r="G248" s="17">
        <v>63.05</v>
      </c>
      <c r="I248" s="11">
        <v>40585.166666666664</v>
      </c>
      <c r="J248" s="10">
        <v>84.42</v>
      </c>
      <c r="K248" s="10">
        <v>6.14</v>
      </c>
      <c r="L248" s="24">
        <f t="shared" si="28"/>
        <v>46331.103331210892</v>
      </c>
      <c r="P248" s="11">
        <v>40585.166666666664</v>
      </c>
      <c r="Q248" s="10">
        <v>84.42</v>
      </c>
      <c r="R248" s="10">
        <v>6.14</v>
      </c>
      <c r="S248" s="24">
        <f t="shared" ca="1" si="29"/>
        <v>40366.450882551238</v>
      </c>
      <c r="W248" s="11">
        <v>40585.166666666664</v>
      </c>
      <c r="X248" s="10">
        <v>84.42</v>
      </c>
      <c r="Y248" s="10">
        <v>6.14</v>
      </c>
      <c r="Z248" s="24">
        <f t="shared" ca="1" si="30"/>
        <v>40366.450882551238</v>
      </c>
      <c r="AD248" s="11">
        <v>40577.541666666664</v>
      </c>
      <c r="AE248" s="10">
        <v>1.1200000000000001</v>
      </c>
      <c r="AF248" s="10">
        <v>2.92</v>
      </c>
      <c r="AG248" s="10">
        <v>82.88</v>
      </c>
      <c r="AH248" s="28">
        <f t="shared" si="31"/>
        <v>96.096000000000004</v>
      </c>
      <c r="AO248" s="11">
        <v>40585.166666666664</v>
      </c>
      <c r="AP248" s="10">
        <v>53.55</v>
      </c>
      <c r="AQ248" s="10">
        <v>8.56</v>
      </c>
      <c r="AR248" s="24">
        <f t="shared" ca="1" si="32"/>
        <v>26633.503306183309</v>
      </c>
    </row>
    <row r="249" spans="1:44" x14ac:dyDescent="0.25">
      <c r="A249" s="17">
        <f t="shared" si="26"/>
        <v>344.90999999999997</v>
      </c>
      <c r="B249" s="17">
        <f t="shared" ca="1" si="27"/>
        <v>182307.18064694724</v>
      </c>
      <c r="C249" s="25"/>
      <c r="D249" s="25">
        <v>7.9320229887272236</v>
      </c>
      <c r="E249" s="17">
        <f ca="1">'Prices Feb 2011'!H248</f>
        <v>27</v>
      </c>
      <c r="F249" s="17">
        <f ca="1">'Prices Feb 2011'!$I248</f>
        <v>59.222499999999997</v>
      </c>
      <c r="G249" s="17">
        <v>63.05</v>
      </c>
      <c r="I249" s="11">
        <v>40585.208333333336</v>
      </c>
      <c r="J249" s="10">
        <v>84.42</v>
      </c>
      <c r="K249" s="10">
        <v>6.14</v>
      </c>
      <c r="L249" s="24">
        <f t="shared" si="28"/>
        <v>46331.103331210892</v>
      </c>
      <c r="P249" s="11">
        <v>40585.208333333336</v>
      </c>
      <c r="Q249" s="10">
        <v>84.42</v>
      </c>
      <c r="R249" s="10">
        <v>6.14</v>
      </c>
      <c r="S249" s="24">
        <f t="shared" ca="1" si="29"/>
        <v>43768.12749654967</v>
      </c>
      <c r="W249" s="11">
        <v>40585.208333333336</v>
      </c>
      <c r="X249" s="10">
        <v>84.42</v>
      </c>
      <c r="Y249" s="10">
        <v>6.14</v>
      </c>
      <c r="Z249" s="24">
        <f t="shared" ca="1" si="30"/>
        <v>43768.12749654967</v>
      </c>
      <c r="AD249" s="11">
        <v>40577.552083333336</v>
      </c>
      <c r="AE249" s="10">
        <v>88.72</v>
      </c>
      <c r="AF249" s="10">
        <v>0.44</v>
      </c>
      <c r="AG249" s="10">
        <v>93.17</v>
      </c>
      <c r="AH249" s="28">
        <f t="shared" si="31"/>
        <v>8305.0792000000001</v>
      </c>
      <c r="AO249" s="11">
        <v>40585.208333333336</v>
      </c>
      <c r="AP249" s="10">
        <v>91.65</v>
      </c>
      <c r="AQ249" s="10">
        <v>7.41</v>
      </c>
      <c r="AR249" s="24">
        <f t="shared" ca="1" si="32"/>
        <v>48439.82232263701</v>
      </c>
    </row>
    <row r="250" spans="1:44" x14ac:dyDescent="0.25">
      <c r="A250" s="17">
        <f t="shared" si="26"/>
        <v>350.16999999999996</v>
      </c>
      <c r="B250" s="17">
        <f t="shared" ca="1" si="27"/>
        <v>203266.70980701986</v>
      </c>
      <c r="C250" s="25"/>
      <c r="D250" s="25">
        <v>7.9320229887272236</v>
      </c>
      <c r="E250" s="17">
        <f ca="1">'Prices Feb 2011'!H249</f>
        <v>42.5625</v>
      </c>
      <c r="F250" s="17">
        <f ca="1">'Prices Feb 2011'!$I249</f>
        <v>70.027500000000003</v>
      </c>
      <c r="G250" s="17">
        <v>63.05</v>
      </c>
      <c r="I250" s="11">
        <v>40585.25</v>
      </c>
      <c r="J250" s="10">
        <v>84.42</v>
      </c>
      <c r="K250" s="10">
        <v>6.14</v>
      </c>
      <c r="L250" s="24">
        <f t="shared" si="28"/>
        <v>46331.103331210892</v>
      </c>
      <c r="P250" s="11">
        <v>40585.25</v>
      </c>
      <c r="Q250" s="10">
        <v>84.42</v>
      </c>
      <c r="R250" s="10">
        <v>6.14</v>
      </c>
      <c r="S250" s="24">
        <f t="shared" ca="1" si="29"/>
        <v>51003.386515103419</v>
      </c>
      <c r="W250" s="11">
        <v>40585.25</v>
      </c>
      <c r="X250" s="10">
        <v>84.42</v>
      </c>
      <c r="Y250" s="10">
        <v>6.14</v>
      </c>
      <c r="Z250" s="24">
        <f t="shared" ca="1" si="30"/>
        <v>51003.386515103419</v>
      </c>
      <c r="AD250" s="11">
        <v>40577.5625</v>
      </c>
      <c r="AE250" s="10">
        <v>18.010000000000002</v>
      </c>
      <c r="AF250" s="10">
        <v>2.74</v>
      </c>
      <c r="AG250" s="10">
        <v>59.18</v>
      </c>
      <c r="AH250" s="28">
        <f t="shared" si="31"/>
        <v>1115.1792</v>
      </c>
      <c r="AO250" s="11">
        <v>40585.25</v>
      </c>
      <c r="AP250" s="10">
        <v>96.91</v>
      </c>
      <c r="AQ250" s="10">
        <v>1.43</v>
      </c>
      <c r="AR250" s="24">
        <f t="shared" ca="1" si="32"/>
        <v>54928.833445602111</v>
      </c>
    </row>
    <row r="251" spans="1:44" x14ac:dyDescent="0.25">
      <c r="A251" s="17">
        <f t="shared" si="26"/>
        <v>308.35000000000002</v>
      </c>
      <c r="B251" s="17">
        <f t="shared" ca="1" si="27"/>
        <v>124252.95286307283</v>
      </c>
      <c r="C251" s="25"/>
      <c r="D251" s="25">
        <v>7.9320229887272236</v>
      </c>
      <c r="E251" s="17">
        <f ca="1">'Prices Feb 2011'!H250</f>
        <v>38.570000000000007</v>
      </c>
      <c r="F251" s="17">
        <f ca="1">'Prices Feb 2011'!$I250</f>
        <v>37.855000000000004</v>
      </c>
      <c r="G251" s="17">
        <v>63.05</v>
      </c>
      <c r="I251" s="11">
        <v>40585.291666666664</v>
      </c>
      <c r="J251" s="10">
        <v>84.42</v>
      </c>
      <c r="K251" s="10">
        <v>6.14</v>
      </c>
      <c r="L251" s="24">
        <f t="shared" si="28"/>
        <v>46331.103331210892</v>
      </c>
      <c r="P251" s="11">
        <v>40585.291666666664</v>
      </c>
      <c r="Q251" s="10">
        <v>84.42</v>
      </c>
      <c r="R251" s="10">
        <v>6.14</v>
      </c>
      <c r="S251" s="24">
        <f t="shared" ca="1" si="29"/>
        <v>29459.992644263959</v>
      </c>
      <c r="W251" s="11">
        <v>40585.291666666664</v>
      </c>
      <c r="X251" s="10">
        <v>84.42</v>
      </c>
      <c r="Y251" s="10">
        <v>6.14</v>
      </c>
      <c r="Z251" s="24">
        <f t="shared" ca="1" si="30"/>
        <v>29459.992644263959</v>
      </c>
      <c r="AD251" s="11">
        <v>40577.572916666664</v>
      </c>
      <c r="AE251" s="10">
        <v>78.069999999999993</v>
      </c>
      <c r="AF251" s="10">
        <v>7.66</v>
      </c>
      <c r="AG251" s="10">
        <v>89.21</v>
      </c>
      <c r="AH251" s="28">
        <f t="shared" si="31"/>
        <v>7562.6408999999985</v>
      </c>
      <c r="AO251" s="11">
        <v>40585.291666666664</v>
      </c>
      <c r="AP251" s="10">
        <v>55.09</v>
      </c>
      <c r="AQ251" s="10">
        <v>5.63</v>
      </c>
      <c r="AR251" s="24">
        <f t="shared" ca="1" si="32"/>
        <v>19001.864243334021</v>
      </c>
    </row>
    <row r="252" spans="1:44" x14ac:dyDescent="0.25">
      <c r="A252" s="17">
        <f t="shared" si="26"/>
        <v>317.5</v>
      </c>
      <c r="B252" s="17">
        <f t="shared" ca="1" si="27"/>
        <v>123101.63915971539</v>
      </c>
      <c r="C252" s="25"/>
      <c r="D252" s="25">
        <v>7.9320229887272236</v>
      </c>
      <c r="E252" s="17">
        <f ca="1">'Prices Feb 2011'!H251</f>
        <v>70.674999999999997</v>
      </c>
      <c r="F252" s="17">
        <f ca="1">'Prices Feb 2011'!$I251</f>
        <v>36.0075</v>
      </c>
      <c r="G252" s="17">
        <v>63.05</v>
      </c>
      <c r="I252" s="11">
        <v>40585.333333333336</v>
      </c>
      <c r="J252" s="10">
        <v>84.42</v>
      </c>
      <c r="K252" s="10">
        <v>6.14</v>
      </c>
      <c r="L252" s="24">
        <f t="shared" si="28"/>
        <v>46331.103331210892</v>
      </c>
      <c r="P252" s="11">
        <v>40585.333333333336</v>
      </c>
      <c r="Q252" s="10">
        <v>84.42</v>
      </c>
      <c r="R252" s="10">
        <v>6.14</v>
      </c>
      <c r="S252" s="24">
        <f t="shared" ca="1" si="29"/>
        <v>28222.867143405274</v>
      </c>
      <c r="W252" s="11">
        <v>40585.333333333336</v>
      </c>
      <c r="X252" s="10">
        <v>84.42</v>
      </c>
      <c r="Y252" s="10">
        <v>6.14</v>
      </c>
      <c r="Z252" s="24">
        <f t="shared" ca="1" si="30"/>
        <v>28222.867143405274</v>
      </c>
      <c r="AD252" s="11">
        <v>40577.583333333336</v>
      </c>
      <c r="AE252" s="10">
        <v>73.39</v>
      </c>
      <c r="AF252" s="10">
        <v>5</v>
      </c>
      <c r="AG252" s="10">
        <v>17.149999999999999</v>
      </c>
      <c r="AH252" s="28">
        <f t="shared" si="31"/>
        <v>1625.5884999999998</v>
      </c>
      <c r="AO252" s="11">
        <v>40585.333333333336</v>
      </c>
      <c r="AP252" s="10">
        <v>64.239999999999995</v>
      </c>
      <c r="AQ252" s="10">
        <v>3.88</v>
      </c>
      <c r="AR252" s="24">
        <f t="shared" ca="1" si="32"/>
        <v>20324.801541693942</v>
      </c>
    </row>
    <row r="253" spans="1:44" x14ac:dyDescent="0.25">
      <c r="A253" s="17">
        <f t="shared" si="26"/>
        <v>337.68</v>
      </c>
      <c r="B253" s="17">
        <f t="shared" ca="1" si="27"/>
        <v>123863.21489652744</v>
      </c>
      <c r="C253" s="25"/>
      <c r="D253" s="25">
        <v>7.9320229887272236</v>
      </c>
      <c r="E253" s="17">
        <f ca="1">'Prices Feb 2011'!H252</f>
        <v>51.152499999999996</v>
      </c>
      <c r="F253" s="17">
        <f ca="1">'Prices Feb 2011'!$I252</f>
        <v>32.454999999999998</v>
      </c>
      <c r="G253" s="17">
        <v>63.05</v>
      </c>
      <c r="I253" s="11">
        <v>40585.375</v>
      </c>
      <c r="J253" s="10">
        <v>84.42</v>
      </c>
      <c r="K253" s="10">
        <v>6.14</v>
      </c>
      <c r="L253" s="24">
        <f t="shared" si="28"/>
        <v>46331.103331210892</v>
      </c>
      <c r="P253" s="11">
        <v>40585.375</v>
      </c>
      <c r="Q253" s="10">
        <v>84.42</v>
      </c>
      <c r="R253" s="10">
        <v>6.14</v>
      </c>
      <c r="S253" s="24">
        <f t="shared" ca="1" si="29"/>
        <v>25844.037188438851</v>
      </c>
      <c r="W253" s="11">
        <v>40585.375</v>
      </c>
      <c r="X253" s="10">
        <v>84.42</v>
      </c>
      <c r="Y253" s="10">
        <v>6.14</v>
      </c>
      <c r="Z253" s="24">
        <f t="shared" ca="1" si="30"/>
        <v>25844.037188438851</v>
      </c>
      <c r="AD253" s="11">
        <v>40577.59375</v>
      </c>
      <c r="AE253" s="10">
        <v>33.33</v>
      </c>
      <c r="AF253" s="10">
        <v>7.15</v>
      </c>
      <c r="AG253" s="10">
        <v>61.15</v>
      </c>
      <c r="AH253" s="28">
        <f t="shared" si="31"/>
        <v>2276.4389999999999</v>
      </c>
      <c r="AO253" s="11">
        <v>40585.375</v>
      </c>
      <c r="AP253" s="10">
        <v>84.42</v>
      </c>
      <c r="AQ253" s="10">
        <v>6.14</v>
      </c>
      <c r="AR253" s="24">
        <f t="shared" ca="1" si="32"/>
        <v>25844.037188438851</v>
      </c>
    </row>
    <row r="254" spans="1:44" x14ac:dyDescent="0.25">
      <c r="A254" s="17">
        <f t="shared" si="26"/>
        <v>276.77</v>
      </c>
      <c r="B254" s="17">
        <f t="shared" ca="1" si="27"/>
        <v>124143.58097428929</v>
      </c>
      <c r="C254" s="25"/>
      <c r="D254" s="25">
        <v>7.9320229887272236</v>
      </c>
      <c r="E254" s="17">
        <f ca="1">'Prices Feb 2011'!H253</f>
        <v>67.990000000000009</v>
      </c>
      <c r="F254" s="17">
        <f ca="1">'Prices Feb 2011'!$I253</f>
        <v>44.489999999999995</v>
      </c>
      <c r="G254" s="17">
        <v>63.05</v>
      </c>
      <c r="I254" s="11">
        <v>40585.416666666664</v>
      </c>
      <c r="J254" s="10">
        <v>84.42</v>
      </c>
      <c r="K254" s="10">
        <v>6.14</v>
      </c>
      <c r="L254" s="24">
        <f t="shared" si="28"/>
        <v>46331.103331210892</v>
      </c>
      <c r="P254" s="11">
        <v>40585.416666666664</v>
      </c>
      <c r="Q254" s="10">
        <v>84.42</v>
      </c>
      <c r="R254" s="10">
        <v>6.14</v>
      </c>
      <c r="S254" s="24">
        <f t="shared" ca="1" si="29"/>
        <v>33902.930505263867</v>
      </c>
      <c r="W254" s="11">
        <v>40585.416666666664</v>
      </c>
      <c r="X254" s="10">
        <v>84.42</v>
      </c>
      <c r="Y254" s="10">
        <v>6.14</v>
      </c>
      <c r="Z254" s="24">
        <f t="shared" ca="1" si="30"/>
        <v>33902.930505263867</v>
      </c>
      <c r="AD254" s="11">
        <v>40577.604166666664</v>
      </c>
      <c r="AE254" s="10">
        <v>92.34</v>
      </c>
      <c r="AF254" s="10">
        <v>7.85</v>
      </c>
      <c r="AG254" s="10">
        <v>71.56</v>
      </c>
      <c r="AH254" s="28">
        <f t="shared" si="31"/>
        <v>7332.7194</v>
      </c>
      <c r="AO254" s="11">
        <v>40585.416666666664</v>
      </c>
      <c r="AP254" s="10">
        <v>23.51</v>
      </c>
      <c r="AQ254" s="10">
        <v>9.17</v>
      </c>
      <c r="AR254" s="24">
        <f t="shared" ca="1" si="32"/>
        <v>10006.616632550666</v>
      </c>
    </row>
    <row r="255" spans="1:44" x14ac:dyDescent="0.25">
      <c r="A255" s="17">
        <f t="shared" si="26"/>
        <v>331.33</v>
      </c>
      <c r="B255" s="17">
        <f t="shared" ca="1" si="27"/>
        <v>136344.75675274953</v>
      </c>
      <c r="C255" s="25"/>
      <c r="D255" s="25">
        <v>7.9320229887272236</v>
      </c>
      <c r="E255" s="17">
        <f ca="1">'Prices Feb 2011'!H254</f>
        <v>55.957500000000003</v>
      </c>
      <c r="F255" s="17">
        <f ca="1">'Prices Feb 2011'!$I254</f>
        <v>39.340000000000003</v>
      </c>
      <c r="G255" s="17">
        <v>63.05</v>
      </c>
      <c r="I255" s="11">
        <v>40585.458333333336</v>
      </c>
      <c r="J255" s="10">
        <v>84.42</v>
      </c>
      <c r="K255" s="10">
        <v>6.14</v>
      </c>
      <c r="L255" s="24">
        <f t="shared" si="28"/>
        <v>46331.103331210892</v>
      </c>
      <c r="P255" s="11">
        <v>40585.458333333336</v>
      </c>
      <c r="Q255" s="10">
        <v>84.42</v>
      </c>
      <c r="R255" s="10">
        <v>6.14</v>
      </c>
      <c r="S255" s="24">
        <f t="shared" ca="1" si="29"/>
        <v>30454.380394615862</v>
      </c>
      <c r="W255" s="11">
        <v>40585.458333333336</v>
      </c>
      <c r="X255" s="10">
        <v>84.42</v>
      </c>
      <c r="Y255" s="10">
        <v>6.14</v>
      </c>
      <c r="Z255" s="24">
        <f t="shared" ca="1" si="30"/>
        <v>30454.380394615862</v>
      </c>
      <c r="AD255" s="11">
        <v>40577.614583333336</v>
      </c>
      <c r="AE255" s="10">
        <v>12.22</v>
      </c>
      <c r="AF255" s="10">
        <v>5.34</v>
      </c>
      <c r="AG255" s="10">
        <v>61.97</v>
      </c>
      <c r="AH255" s="28">
        <f t="shared" si="31"/>
        <v>822.52820000000008</v>
      </c>
      <c r="AO255" s="11">
        <v>40585.458333333336</v>
      </c>
      <c r="AP255" s="10">
        <v>78.069999999999993</v>
      </c>
      <c r="AQ255" s="10">
        <v>7.66</v>
      </c>
      <c r="AR255" s="24">
        <f t="shared" ca="1" si="32"/>
        <v>29104.89263230691</v>
      </c>
    </row>
    <row r="256" spans="1:44" x14ac:dyDescent="0.25">
      <c r="A256" s="17">
        <f t="shared" si="26"/>
        <v>326.64999999999998</v>
      </c>
      <c r="B256" s="17">
        <f t="shared" ca="1" si="27"/>
        <v>177949.26534716118</v>
      </c>
      <c r="C256" s="25"/>
      <c r="D256" s="25">
        <v>7.9320229887272236</v>
      </c>
      <c r="E256" s="17">
        <f ca="1">'Prices Feb 2011'!H255</f>
        <v>43.055000000000007</v>
      </c>
      <c r="F256" s="17">
        <f ca="1">'Prices Feb 2011'!$I255</f>
        <v>62.707499999999996</v>
      </c>
      <c r="G256" s="17">
        <v>63.05</v>
      </c>
      <c r="I256" s="11">
        <v>40585.5</v>
      </c>
      <c r="J256" s="10">
        <v>84.42</v>
      </c>
      <c r="K256" s="10">
        <v>6.14</v>
      </c>
      <c r="L256" s="24">
        <f t="shared" si="28"/>
        <v>46331.103331210892</v>
      </c>
      <c r="P256" s="11">
        <v>40585.5</v>
      </c>
      <c r="Q256" s="10">
        <v>84.42</v>
      </c>
      <c r="R256" s="10">
        <v>6.14</v>
      </c>
      <c r="S256" s="24">
        <f t="shared" ca="1" si="29"/>
        <v>46101.758008318277</v>
      </c>
      <c r="W256" s="11">
        <v>40585.5</v>
      </c>
      <c r="X256" s="10">
        <v>84.42</v>
      </c>
      <c r="Y256" s="10">
        <v>6.14</v>
      </c>
      <c r="Z256" s="24">
        <f t="shared" ca="1" si="30"/>
        <v>46101.758008318277</v>
      </c>
      <c r="AD256" s="11">
        <v>40577.625</v>
      </c>
      <c r="AE256" s="10">
        <v>26.47</v>
      </c>
      <c r="AF256" s="10">
        <v>9.98</v>
      </c>
      <c r="AG256" s="10">
        <v>57.45</v>
      </c>
      <c r="AH256" s="28">
        <f t="shared" si="31"/>
        <v>1784.8721</v>
      </c>
      <c r="AO256" s="11">
        <v>40585.5</v>
      </c>
      <c r="AP256" s="10">
        <v>73.39</v>
      </c>
      <c r="AQ256" s="10">
        <v>5</v>
      </c>
      <c r="AR256" s="24">
        <f t="shared" ca="1" si="32"/>
        <v>39414.645999313747</v>
      </c>
    </row>
    <row r="257" spans="1:44" x14ac:dyDescent="0.25">
      <c r="A257" s="17">
        <f t="shared" si="26"/>
        <v>286.58999999999997</v>
      </c>
      <c r="B257" s="17">
        <f t="shared" ca="1" si="27"/>
        <v>135542.74316613979</v>
      </c>
      <c r="C257" s="25"/>
      <c r="D257" s="25">
        <v>7.9320229887272236</v>
      </c>
      <c r="E257" s="17">
        <f ca="1">'Prices Feb 2011'!H256</f>
        <v>23.934999999999999</v>
      </c>
      <c r="F257" s="17">
        <f ca="1">'Prices Feb 2011'!$I256</f>
        <v>49.325000000000003</v>
      </c>
      <c r="G257" s="17">
        <v>63.05</v>
      </c>
      <c r="I257" s="11">
        <v>40585.541666666664</v>
      </c>
      <c r="J257" s="10">
        <v>84.42</v>
      </c>
      <c r="K257" s="10">
        <v>6.14</v>
      </c>
      <c r="L257" s="24">
        <f t="shared" si="28"/>
        <v>46331.103331210892</v>
      </c>
      <c r="P257" s="11">
        <v>40585.541666666664</v>
      </c>
      <c r="Q257" s="10">
        <v>84.42</v>
      </c>
      <c r="R257" s="10">
        <v>6.14</v>
      </c>
      <c r="S257" s="24">
        <f t="shared" ca="1" si="29"/>
        <v>37140.549880988758</v>
      </c>
      <c r="W257" s="11">
        <v>40585.541666666664</v>
      </c>
      <c r="X257" s="10">
        <v>84.42</v>
      </c>
      <c r="Y257" s="10">
        <v>6.14</v>
      </c>
      <c r="Z257" s="24">
        <f t="shared" ca="1" si="30"/>
        <v>37140.549880988758</v>
      </c>
      <c r="AD257" s="11">
        <v>40577.635416666664</v>
      </c>
      <c r="AE257" s="10">
        <v>78.27</v>
      </c>
      <c r="AF257" s="10">
        <v>9.43</v>
      </c>
      <c r="AG257" s="10">
        <v>80.87</v>
      </c>
      <c r="AH257" s="28">
        <f t="shared" si="31"/>
        <v>7067.7810000000009</v>
      </c>
      <c r="AO257" s="11">
        <v>40585.541666666664</v>
      </c>
      <c r="AP257" s="10">
        <v>33.33</v>
      </c>
      <c r="AQ257" s="10">
        <v>7.15</v>
      </c>
      <c r="AR257" s="24">
        <f t="shared" ca="1" si="32"/>
        <v>14930.540072951369</v>
      </c>
    </row>
    <row r="258" spans="1:44" x14ac:dyDescent="0.25">
      <c r="A258" s="17">
        <f t="shared" si="26"/>
        <v>345.6</v>
      </c>
      <c r="B258" s="17">
        <f t="shared" ca="1" si="27"/>
        <v>174277.5237753558</v>
      </c>
      <c r="C258" s="25"/>
      <c r="D258" s="25">
        <v>7.9320229887272236</v>
      </c>
      <c r="E258" s="17">
        <f ca="1">'Prices Feb 2011'!H257</f>
        <v>23.595000000000002</v>
      </c>
      <c r="F258" s="17">
        <f ca="1">'Prices Feb 2011'!$I257</f>
        <v>55.015000000000001</v>
      </c>
      <c r="G258" s="17">
        <v>63.05</v>
      </c>
      <c r="I258" s="11">
        <v>40585.583333333336</v>
      </c>
      <c r="J258" s="10">
        <v>84.42</v>
      </c>
      <c r="K258" s="10">
        <v>6.14</v>
      </c>
      <c r="L258" s="24">
        <f t="shared" si="28"/>
        <v>46331.103331210892</v>
      </c>
      <c r="P258" s="11">
        <v>40585.583333333336</v>
      </c>
      <c r="Q258" s="10">
        <v>84.42</v>
      </c>
      <c r="R258" s="10">
        <v>6.14</v>
      </c>
      <c r="S258" s="24">
        <f t="shared" ca="1" si="29"/>
        <v>40950.695537219282</v>
      </c>
      <c r="W258" s="11">
        <v>40585.583333333336</v>
      </c>
      <c r="X258" s="10">
        <v>84.42</v>
      </c>
      <c r="Y258" s="10">
        <v>6.14</v>
      </c>
      <c r="Z258" s="24">
        <f t="shared" ca="1" si="30"/>
        <v>40950.695537219282</v>
      </c>
      <c r="AD258" s="11">
        <v>40577.645833333336</v>
      </c>
      <c r="AE258" s="10">
        <v>22.9</v>
      </c>
      <c r="AF258" s="10">
        <v>9.69</v>
      </c>
      <c r="AG258" s="10">
        <v>27.25</v>
      </c>
      <c r="AH258" s="28">
        <f t="shared" si="31"/>
        <v>845.92599999999993</v>
      </c>
      <c r="AO258" s="11">
        <v>40585.583333333336</v>
      </c>
      <c r="AP258" s="10">
        <v>92.34</v>
      </c>
      <c r="AQ258" s="10">
        <v>7.85</v>
      </c>
      <c r="AR258" s="24">
        <f t="shared" ca="1" si="32"/>
        <v>46045.029369706353</v>
      </c>
    </row>
    <row r="259" spans="1:44" x14ac:dyDescent="0.25">
      <c r="A259" s="17">
        <f t="shared" si="26"/>
        <v>265.48</v>
      </c>
      <c r="B259" s="17">
        <f t="shared" ca="1" si="27"/>
        <v>162084.42874531538</v>
      </c>
      <c r="C259" s="25"/>
      <c r="D259" s="25">
        <v>7.9320229887272236</v>
      </c>
      <c r="E259" s="17">
        <f ca="1">'Prices Feb 2011'!H258</f>
        <v>35.625</v>
      </c>
      <c r="F259" s="17">
        <f ca="1">'Prices Feb 2011'!$I258</f>
        <v>74.512500000000003</v>
      </c>
      <c r="G259" s="17">
        <v>63.05</v>
      </c>
      <c r="I259" s="11">
        <v>40585.625</v>
      </c>
      <c r="J259" s="10">
        <v>84.42</v>
      </c>
      <c r="K259" s="10">
        <v>6.14</v>
      </c>
      <c r="L259" s="24">
        <f t="shared" si="28"/>
        <v>46331.103331210892</v>
      </c>
      <c r="P259" s="11">
        <v>40585.625</v>
      </c>
      <c r="Q259" s="10">
        <v>84.42</v>
      </c>
      <c r="R259" s="10">
        <v>6.14</v>
      </c>
      <c r="S259" s="24">
        <f t="shared" ca="1" si="29"/>
        <v>54006.63840758038</v>
      </c>
      <c r="W259" s="11">
        <v>40585.625</v>
      </c>
      <c r="X259" s="10">
        <v>84.42</v>
      </c>
      <c r="Y259" s="10">
        <v>6.14</v>
      </c>
      <c r="Z259" s="24">
        <f t="shared" ca="1" si="30"/>
        <v>54006.63840758038</v>
      </c>
      <c r="AD259" s="11">
        <v>40577.65625</v>
      </c>
      <c r="AE259" s="10">
        <v>79.97</v>
      </c>
      <c r="AF259" s="10">
        <v>7.49</v>
      </c>
      <c r="AG259" s="10">
        <v>82.06</v>
      </c>
      <c r="AH259" s="28">
        <f t="shared" si="31"/>
        <v>7161.3134999999993</v>
      </c>
      <c r="AO259" s="11">
        <v>40585.625</v>
      </c>
      <c r="AP259" s="10">
        <v>12.22</v>
      </c>
      <c r="AQ259" s="10">
        <v>5.34</v>
      </c>
      <c r="AR259" s="24">
        <f t="shared" ca="1" si="32"/>
        <v>7740.0485989437029</v>
      </c>
    </row>
    <row r="260" spans="1:44" x14ac:dyDescent="0.25">
      <c r="A260" s="17">
        <f t="shared" si="26"/>
        <v>279.73</v>
      </c>
      <c r="B260" s="17">
        <f t="shared" ca="1" si="27"/>
        <v>171898.57583154744</v>
      </c>
      <c r="C260" s="25"/>
      <c r="D260" s="25">
        <v>7.9320229887272236</v>
      </c>
      <c r="E260" s="17">
        <f ca="1">'Prices Feb 2011'!H259</f>
        <v>71.287500000000009</v>
      </c>
      <c r="F260" s="17">
        <f ca="1">'Prices Feb 2011'!$I259</f>
        <v>74.392499999999998</v>
      </c>
      <c r="G260" s="17">
        <v>63.05</v>
      </c>
      <c r="I260" s="11">
        <v>40585.666666666664</v>
      </c>
      <c r="J260" s="10">
        <v>84.42</v>
      </c>
      <c r="K260" s="10">
        <v>6.14</v>
      </c>
      <c r="L260" s="24">
        <f t="shared" si="28"/>
        <v>46331.103331210892</v>
      </c>
      <c r="P260" s="11">
        <v>40585.666666666664</v>
      </c>
      <c r="Q260" s="10">
        <v>84.42</v>
      </c>
      <c r="R260" s="10">
        <v>6.14</v>
      </c>
      <c r="S260" s="24">
        <f t="shared" ca="1" si="29"/>
        <v>53926.283841895376</v>
      </c>
      <c r="W260" s="11">
        <v>40585.666666666664</v>
      </c>
      <c r="X260" s="10">
        <v>84.42</v>
      </c>
      <c r="Y260" s="10">
        <v>6.14</v>
      </c>
      <c r="Z260" s="24">
        <f t="shared" ca="1" si="30"/>
        <v>53926.283841895376</v>
      </c>
      <c r="AD260" s="11">
        <v>40577.666666666664</v>
      </c>
      <c r="AE260" s="10">
        <v>93.73</v>
      </c>
      <c r="AF260" s="10">
        <v>8.56</v>
      </c>
      <c r="AG260" s="10">
        <v>41.58</v>
      </c>
      <c r="AH260" s="28">
        <f t="shared" si="31"/>
        <v>4699.6222000000007</v>
      </c>
      <c r="AO260" s="11">
        <v>40585.666666666664</v>
      </c>
      <c r="AP260" s="10">
        <v>26.47</v>
      </c>
      <c r="AQ260" s="10">
        <v>9.98</v>
      </c>
      <c r="AR260" s="24">
        <f t="shared" ca="1" si="32"/>
        <v>17714.904816545783</v>
      </c>
    </row>
    <row r="261" spans="1:44" x14ac:dyDescent="0.25">
      <c r="A261" s="17">
        <f t="shared" ref="A261:A324" si="33">J261+Q261+X261+AI261+AP261</f>
        <v>331.53</v>
      </c>
      <c r="B261" s="17">
        <f t="shared" ref="B261:B324" ca="1" si="34">L261+S261+Z261+AK261+AR261</f>
        <v>160083.64991252328</v>
      </c>
      <c r="C261" s="25"/>
      <c r="D261" s="25">
        <v>7.9320229887272236</v>
      </c>
      <c r="E261" s="17">
        <f ca="1">'Prices Feb 2011'!H260</f>
        <v>37.302499999999995</v>
      </c>
      <c r="F261" s="17">
        <f ca="1">'Prices Feb 2011'!$I260</f>
        <v>50.852499999999999</v>
      </c>
      <c r="G261" s="17">
        <v>63.05</v>
      </c>
      <c r="I261" s="11">
        <v>40585.708333333336</v>
      </c>
      <c r="J261" s="10">
        <v>84.42</v>
      </c>
      <c r="K261" s="10">
        <v>6.14</v>
      </c>
      <c r="L261" s="24">
        <f t="shared" ref="L261:L324" si="35">J261*($G261+K261)*D261</f>
        <v>46331.103331210892</v>
      </c>
      <c r="P261" s="11">
        <v>40585.708333333336</v>
      </c>
      <c r="Q261" s="10">
        <v>84.42</v>
      </c>
      <c r="R261" s="10">
        <v>6.14</v>
      </c>
      <c r="S261" s="24">
        <f t="shared" ref="S261:S324" ca="1" si="36">Q261*($F261+R261)*D261</f>
        <v>38163.39654002076</v>
      </c>
      <c r="W261" s="11">
        <v>40585.708333333336</v>
      </c>
      <c r="X261" s="10">
        <v>84.42</v>
      </c>
      <c r="Y261" s="10">
        <v>6.14</v>
      </c>
      <c r="Z261" s="24">
        <f t="shared" ref="Z261:Z324" ca="1" si="37">X261*($F261+Y261)*D261</f>
        <v>38163.39654002076</v>
      </c>
      <c r="AD261" s="11">
        <v>40577.677083333336</v>
      </c>
      <c r="AE261" s="10">
        <v>56.77</v>
      </c>
      <c r="AF261" s="10">
        <v>4.1100000000000003</v>
      </c>
      <c r="AG261" s="10">
        <v>48.54</v>
      </c>
      <c r="AH261" s="28">
        <f t="shared" ref="AH261:AH324" si="38">AE261*(AF261+AG261)</f>
        <v>2988.9405000000002</v>
      </c>
      <c r="AO261" s="11">
        <v>40585.708333333336</v>
      </c>
      <c r="AP261" s="10">
        <v>78.27</v>
      </c>
      <c r="AQ261" s="10">
        <v>9.43</v>
      </c>
      <c r="AR261" s="24">
        <f t="shared" ca="1" si="32"/>
        <v>37425.753501270854</v>
      </c>
    </row>
    <row r="262" spans="1:44" x14ac:dyDescent="0.25">
      <c r="A262" s="17">
        <f t="shared" si="33"/>
        <v>276.15999999999997</v>
      </c>
      <c r="B262" s="17">
        <f t="shared" ca="1" si="34"/>
        <v>131225.4219770043</v>
      </c>
      <c r="C262" s="25"/>
      <c r="D262" s="25">
        <v>7.9320229887272236</v>
      </c>
      <c r="E262" s="17">
        <f ca="1">'Prices Feb 2011'!H261</f>
        <v>27.377499999999998</v>
      </c>
      <c r="F262" s="17">
        <f ca="1">'Prices Feb 2011'!$I261</f>
        <v>49.255000000000003</v>
      </c>
      <c r="G262" s="17">
        <v>63.05</v>
      </c>
      <c r="I262" s="11">
        <v>40585.75</v>
      </c>
      <c r="J262" s="10">
        <v>84.42</v>
      </c>
      <c r="K262" s="10">
        <v>6.14</v>
      </c>
      <c r="L262" s="24">
        <f t="shared" si="35"/>
        <v>46331.103331210892</v>
      </c>
      <c r="P262" s="11">
        <v>40585.75</v>
      </c>
      <c r="Q262" s="10">
        <v>84.42</v>
      </c>
      <c r="R262" s="10">
        <v>6.14</v>
      </c>
      <c r="S262" s="24">
        <f t="shared" ca="1" si="36"/>
        <v>37093.676384339175</v>
      </c>
      <c r="W262" s="11">
        <v>40585.75</v>
      </c>
      <c r="X262" s="10">
        <v>84.42</v>
      </c>
      <c r="Y262" s="10">
        <v>6.14</v>
      </c>
      <c r="Z262" s="24">
        <f t="shared" ca="1" si="37"/>
        <v>37093.676384339175</v>
      </c>
      <c r="AD262" s="11">
        <v>40577.6875</v>
      </c>
      <c r="AE262" s="10">
        <v>16.649999999999999</v>
      </c>
      <c r="AF262" s="10">
        <v>9.9700000000000006</v>
      </c>
      <c r="AG262" s="10">
        <v>27.46</v>
      </c>
      <c r="AH262" s="28">
        <f t="shared" si="38"/>
        <v>623.20949999999993</v>
      </c>
      <c r="AO262" s="11">
        <v>40585.75</v>
      </c>
      <c r="AP262" s="10">
        <v>22.9</v>
      </c>
      <c r="AQ262" s="10">
        <v>9.69</v>
      </c>
      <c r="AR262" s="24">
        <f t="shared" ca="1" si="32"/>
        <v>10706.96587711505</v>
      </c>
    </row>
    <row r="263" spans="1:44" x14ac:dyDescent="0.25">
      <c r="A263" s="17">
        <f t="shared" si="33"/>
        <v>333.23</v>
      </c>
      <c r="B263" s="17">
        <f t="shared" ca="1" si="34"/>
        <v>163780.82373133686</v>
      </c>
      <c r="C263" s="25"/>
      <c r="D263" s="25">
        <v>7.9320229887272236</v>
      </c>
      <c r="E263" s="17">
        <f ca="1">'Prices Feb 2011'!H262</f>
        <v>39.107500000000002</v>
      </c>
      <c r="F263" s="17">
        <f ca="1">'Prices Feb 2011'!$I262</f>
        <v>52.9375</v>
      </c>
      <c r="G263" s="17">
        <v>63.05</v>
      </c>
      <c r="I263" s="11">
        <v>40585.791666666664</v>
      </c>
      <c r="J263" s="10">
        <v>84.42</v>
      </c>
      <c r="K263" s="10">
        <v>6.14</v>
      </c>
      <c r="L263" s="24">
        <f t="shared" si="35"/>
        <v>46331.103331210892</v>
      </c>
      <c r="P263" s="11">
        <v>40585.791666666664</v>
      </c>
      <c r="Q263" s="10">
        <v>84.42</v>
      </c>
      <c r="R263" s="10">
        <v>6.14</v>
      </c>
      <c r="S263" s="24">
        <f t="shared" ca="1" si="36"/>
        <v>39559.557118797675</v>
      </c>
      <c r="W263" s="11">
        <v>40585.791666666664</v>
      </c>
      <c r="X263" s="10">
        <v>84.42</v>
      </c>
      <c r="Y263" s="10">
        <v>6.14</v>
      </c>
      <c r="Z263" s="24">
        <f t="shared" ca="1" si="37"/>
        <v>39559.557118797675</v>
      </c>
      <c r="AD263" s="11">
        <v>40577.697916666664</v>
      </c>
      <c r="AE263" s="10">
        <v>89.95</v>
      </c>
      <c r="AF263" s="10">
        <v>5.72</v>
      </c>
      <c r="AG263" s="10">
        <v>93.76</v>
      </c>
      <c r="AH263" s="28">
        <f t="shared" si="38"/>
        <v>8948.2260000000006</v>
      </c>
      <c r="AO263" s="11">
        <v>40585.791666666664</v>
      </c>
      <c r="AP263" s="10">
        <v>79.97</v>
      </c>
      <c r="AQ263" s="10">
        <v>7.49</v>
      </c>
      <c r="AR263" s="24">
        <f t="shared" ca="1" si="32"/>
        <v>38330.606162530603</v>
      </c>
    </row>
    <row r="264" spans="1:44" x14ac:dyDescent="0.25">
      <c r="A264" s="17">
        <f t="shared" si="33"/>
        <v>346.99</v>
      </c>
      <c r="B264" s="17">
        <f t="shared" ca="1" si="34"/>
        <v>167667.51083150113</v>
      </c>
      <c r="C264" s="25"/>
      <c r="D264" s="25">
        <v>7.9320229887272236</v>
      </c>
      <c r="E264" s="17">
        <f ca="1">'Prices Feb 2011'!H263</f>
        <v>41.487500000000004</v>
      </c>
      <c r="F264" s="17">
        <f ca="1">'Prices Feb 2011'!$I263</f>
        <v>51.254999999999995</v>
      </c>
      <c r="G264" s="17">
        <v>63.05</v>
      </c>
      <c r="I264" s="11">
        <v>40585.833333333336</v>
      </c>
      <c r="J264" s="10">
        <v>84.42</v>
      </c>
      <c r="K264" s="10">
        <v>6.14</v>
      </c>
      <c r="L264" s="24">
        <f t="shared" si="35"/>
        <v>46331.103331210892</v>
      </c>
      <c r="P264" s="11">
        <v>40585.833333333336</v>
      </c>
      <c r="Q264" s="10">
        <v>84.42</v>
      </c>
      <c r="R264" s="10">
        <v>6.14</v>
      </c>
      <c r="S264" s="24">
        <f t="shared" ca="1" si="36"/>
        <v>38432.919145755877</v>
      </c>
      <c r="W264" s="11">
        <v>40585.833333333336</v>
      </c>
      <c r="X264" s="10">
        <v>84.42</v>
      </c>
      <c r="Y264" s="10">
        <v>6.14</v>
      </c>
      <c r="Z264" s="24">
        <f t="shared" ca="1" si="37"/>
        <v>38432.919145755877</v>
      </c>
      <c r="AD264" s="11">
        <v>40577.708333333336</v>
      </c>
      <c r="AE264" s="10">
        <v>12.93</v>
      </c>
      <c r="AF264" s="10">
        <v>4.54</v>
      </c>
      <c r="AG264" s="10">
        <v>48.14</v>
      </c>
      <c r="AH264" s="28">
        <f t="shared" si="38"/>
        <v>681.15239999999994</v>
      </c>
      <c r="AO264" s="11">
        <v>40585.833333333336</v>
      </c>
      <c r="AP264" s="10">
        <v>93.73</v>
      </c>
      <c r="AQ264" s="10">
        <v>8.56</v>
      </c>
      <c r="AR264" s="24">
        <f t="shared" ca="1" si="32"/>
        <v>44470.569208778485</v>
      </c>
    </row>
    <row r="265" spans="1:44" x14ac:dyDescent="0.25">
      <c r="A265" s="17">
        <f t="shared" si="33"/>
        <v>310.02999999999997</v>
      </c>
      <c r="B265" s="17">
        <f t="shared" ca="1" si="34"/>
        <v>131476.14925766646</v>
      </c>
      <c r="C265" s="25"/>
      <c r="D265" s="25">
        <v>7.9320229887272236</v>
      </c>
      <c r="E265" s="17">
        <f ca="1">'Prices Feb 2011'!H264</f>
        <v>39.127499999999998</v>
      </c>
      <c r="F265" s="17">
        <f ca="1">'Prices Feb 2011'!$I264</f>
        <v>41.95</v>
      </c>
      <c r="G265" s="17">
        <v>63.05</v>
      </c>
      <c r="I265" s="11">
        <v>40585.875</v>
      </c>
      <c r="J265" s="10">
        <v>84.42</v>
      </c>
      <c r="K265" s="10">
        <v>6.14</v>
      </c>
      <c r="L265" s="24">
        <f t="shared" si="35"/>
        <v>46331.103331210892</v>
      </c>
      <c r="P265" s="11">
        <v>40585.875</v>
      </c>
      <c r="Q265" s="10">
        <v>84.42</v>
      </c>
      <c r="R265" s="10">
        <v>6.14</v>
      </c>
      <c r="S265" s="24">
        <f t="shared" ca="1" si="36"/>
        <v>32202.092198264661</v>
      </c>
      <c r="W265" s="11">
        <v>40585.875</v>
      </c>
      <c r="X265" s="10">
        <v>84.42</v>
      </c>
      <c r="Y265" s="10">
        <v>6.14</v>
      </c>
      <c r="Z265" s="24">
        <f t="shared" ca="1" si="37"/>
        <v>32202.092198264661</v>
      </c>
      <c r="AD265" s="11">
        <v>40577.71875</v>
      </c>
      <c r="AE265" s="10">
        <v>20.74</v>
      </c>
      <c r="AF265" s="10">
        <v>7.67</v>
      </c>
      <c r="AG265" s="10">
        <v>48.24</v>
      </c>
      <c r="AH265" s="28">
        <f t="shared" si="38"/>
        <v>1159.5734</v>
      </c>
      <c r="AO265" s="11">
        <v>40585.875</v>
      </c>
      <c r="AP265" s="10">
        <v>56.77</v>
      </c>
      <c r="AQ265" s="10">
        <v>4.1100000000000003</v>
      </c>
      <c r="AR265" s="24">
        <f t="shared" ca="1" si="32"/>
        <v>20740.861529926253</v>
      </c>
    </row>
    <row r="266" spans="1:44" x14ac:dyDescent="0.25">
      <c r="A266" s="17">
        <f t="shared" si="33"/>
        <v>269.90999999999997</v>
      </c>
      <c r="B266" s="17">
        <f t="shared" ca="1" si="34"/>
        <v>111699.66744532232</v>
      </c>
      <c r="C266" s="25"/>
      <c r="D266" s="25">
        <v>7.9320229887272236</v>
      </c>
      <c r="E266" s="17">
        <f ca="1">'Prices Feb 2011'!H265</f>
        <v>49.137500000000003</v>
      </c>
      <c r="F266" s="17">
        <f ca="1">'Prices Feb 2011'!$I265</f>
        <v>37.945000000000007</v>
      </c>
      <c r="G266" s="17">
        <v>63.05</v>
      </c>
      <c r="I266" s="11">
        <v>40585.916666666664</v>
      </c>
      <c r="J266" s="10">
        <v>84.42</v>
      </c>
      <c r="K266" s="10">
        <v>6.14</v>
      </c>
      <c r="L266" s="24">
        <f t="shared" si="35"/>
        <v>46331.103331210892</v>
      </c>
      <c r="P266" s="11">
        <v>40585.916666666664</v>
      </c>
      <c r="Q266" s="10">
        <v>84.42</v>
      </c>
      <c r="R266" s="10">
        <v>6.14</v>
      </c>
      <c r="S266" s="24">
        <f t="shared" ca="1" si="36"/>
        <v>29520.258568527712</v>
      </c>
      <c r="W266" s="11">
        <v>40585.916666666664</v>
      </c>
      <c r="X266" s="10">
        <v>84.42</v>
      </c>
      <c r="Y266" s="10">
        <v>6.14</v>
      </c>
      <c r="Z266" s="24">
        <f t="shared" ca="1" si="37"/>
        <v>29520.258568527712</v>
      </c>
      <c r="AD266" s="11">
        <v>40577.729166666664</v>
      </c>
      <c r="AE266" s="10">
        <v>38.479999999999997</v>
      </c>
      <c r="AF266" s="10">
        <v>8.06</v>
      </c>
      <c r="AG266" s="10">
        <v>99.2</v>
      </c>
      <c r="AH266" s="28">
        <f t="shared" si="38"/>
        <v>4127.3648000000003</v>
      </c>
      <c r="AO266" s="11">
        <v>40585.916666666664</v>
      </c>
      <c r="AP266" s="10">
        <v>16.649999999999999</v>
      </c>
      <c r="AQ266" s="10">
        <v>9.9700000000000006</v>
      </c>
      <c r="AR266" s="24">
        <f t="shared" ca="1" si="32"/>
        <v>6328.0469770560012</v>
      </c>
    </row>
    <row r="267" spans="1:44" x14ac:dyDescent="0.25">
      <c r="A267" s="17">
        <f t="shared" si="33"/>
        <v>343.21</v>
      </c>
      <c r="B267" s="17">
        <f t="shared" ca="1" si="34"/>
        <v>163940.1489229959</v>
      </c>
      <c r="C267" s="25"/>
      <c r="D267" s="25">
        <v>7.9320229887272236</v>
      </c>
      <c r="E267" s="17">
        <f ca="1">'Prices Feb 2011'!H266</f>
        <v>56.2</v>
      </c>
      <c r="F267" s="17">
        <f ca="1">'Prices Feb 2011'!$I266</f>
        <v>51.3</v>
      </c>
      <c r="G267" s="17">
        <v>63.05</v>
      </c>
      <c r="I267" s="11">
        <v>40585.958333333336</v>
      </c>
      <c r="J267" s="10">
        <v>84.42</v>
      </c>
      <c r="K267" s="10">
        <v>6.14</v>
      </c>
      <c r="L267" s="24">
        <f t="shared" si="35"/>
        <v>46331.103331210892</v>
      </c>
      <c r="P267" s="11">
        <v>40585.958333333336</v>
      </c>
      <c r="Q267" s="10">
        <v>84.42</v>
      </c>
      <c r="R267" s="10">
        <v>6.14</v>
      </c>
      <c r="S267" s="24">
        <f t="shared" ca="1" si="36"/>
        <v>38463.05210788775</v>
      </c>
      <c r="W267" s="11">
        <v>40585.958333333336</v>
      </c>
      <c r="X267" s="10">
        <v>84.42</v>
      </c>
      <c r="Y267" s="10">
        <v>6.14</v>
      </c>
      <c r="Z267" s="24">
        <f t="shared" ca="1" si="37"/>
        <v>38463.05210788775</v>
      </c>
      <c r="AD267" s="11">
        <v>40577.739583333336</v>
      </c>
      <c r="AE267" s="10">
        <v>82.51</v>
      </c>
      <c r="AF267" s="10">
        <v>9.74</v>
      </c>
      <c r="AG267" s="10">
        <v>10.71</v>
      </c>
      <c r="AH267" s="28">
        <f t="shared" si="38"/>
        <v>1687.3295000000003</v>
      </c>
      <c r="AO267" s="11">
        <v>40585.958333333336</v>
      </c>
      <c r="AP267" s="10">
        <v>89.95</v>
      </c>
      <c r="AQ267" s="10">
        <v>5.72</v>
      </c>
      <c r="AR267" s="24">
        <f t="shared" ca="1" si="32"/>
        <v>40682.941376009505</v>
      </c>
    </row>
    <row r="268" spans="1:44" x14ac:dyDescent="0.25">
      <c r="A268" s="17">
        <f t="shared" si="33"/>
        <v>83.460000000000008</v>
      </c>
      <c r="B268" s="17">
        <f t="shared" ca="1" si="34"/>
        <v>35082.830624570954</v>
      </c>
      <c r="C268" s="25"/>
      <c r="D268" s="25">
        <v>7.9320229887272236</v>
      </c>
      <c r="E268" s="17">
        <f ca="1">'Prices Feb 2011'!H267</f>
        <v>56.582500000000003</v>
      </c>
      <c r="F268" s="17">
        <f ca="1">'Prices Feb 2011'!$I267</f>
        <v>37.052500000000002</v>
      </c>
      <c r="G268" s="17">
        <v>63.64</v>
      </c>
      <c r="I268" s="16">
        <v>40586</v>
      </c>
      <c r="J268" s="10">
        <v>23.51</v>
      </c>
      <c r="K268" s="10">
        <v>9.17</v>
      </c>
      <c r="L268" s="24">
        <f t="shared" si="35"/>
        <v>13577.744260454978</v>
      </c>
      <c r="P268" s="16">
        <v>40586</v>
      </c>
      <c r="Q268" s="10">
        <v>23.51</v>
      </c>
      <c r="R268" s="10">
        <v>9.17</v>
      </c>
      <c r="S268" s="24">
        <f t="shared" ca="1" si="36"/>
        <v>8619.6577953424021</v>
      </c>
      <c r="W268" s="16">
        <v>40586</v>
      </c>
      <c r="X268" s="10">
        <v>23.51</v>
      </c>
      <c r="Y268" s="10">
        <v>9.17</v>
      </c>
      <c r="Z268" s="24">
        <f t="shared" ca="1" si="37"/>
        <v>8619.6577953424021</v>
      </c>
      <c r="AD268" s="11">
        <v>40577.75</v>
      </c>
      <c r="AE268" s="10">
        <v>98.89</v>
      </c>
      <c r="AF268" s="10">
        <v>4.21</v>
      </c>
      <c r="AG268" s="10">
        <v>95.52</v>
      </c>
      <c r="AH268" s="28">
        <f t="shared" si="38"/>
        <v>9862.2996999999996</v>
      </c>
      <c r="AO268" s="16">
        <v>40586</v>
      </c>
      <c r="AP268" s="10">
        <v>12.93</v>
      </c>
      <c r="AQ268" s="10">
        <v>4.54</v>
      </c>
      <c r="AR268" s="24">
        <f t="shared" ca="1" si="32"/>
        <v>4265.7707734311771</v>
      </c>
    </row>
    <row r="269" spans="1:44" x14ac:dyDescent="0.25">
      <c r="A269" s="17">
        <f t="shared" si="33"/>
        <v>91.27</v>
      </c>
      <c r="B269" s="17">
        <f t="shared" ca="1" si="34"/>
        <v>41059.2563766522</v>
      </c>
      <c r="C269" s="25"/>
      <c r="D269" s="25">
        <v>7.9320229887272236</v>
      </c>
      <c r="E269" s="17">
        <f ca="1">'Prices Feb 2011'!H268</f>
        <v>72.715000000000003</v>
      </c>
      <c r="F269" s="17">
        <f ca="1">'Prices Feb 2011'!$I268</f>
        <v>42.42</v>
      </c>
      <c r="G269" s="17">
        <v>63.64</v>
      </c>
      <c r="I269" s="11">
        <v>40586.041666666664</v>
      </c>
      <c r="J269" s="10">
        <v>23.51</v>
      </c>
      <c r="K269" s="10">
        <v>9.17</v>
      </c>
      <c r="L269" s="24">
        <f t="shared" si="35"/>
        <v>13577.744260454978</v>
      </c>
      <c r="P269" s="11">
        <v>40586.041666666664</v>
      </c>
      <c r="Q269" s="10">
        <v>23.51</v>
      </c>
      <c r="R269" s="10">
        <v>9.17</v>
      </c>
      <c r="S269" s="24">
        <f t="shared" ca="1" si="36"/>
        <v>9620.5991813881665</v>
      </c>
      <c r="W269" s="11">
        <v>40586.041666666664</v>
      </c>
      <c r="X269" s="10">
        <v>23.51</v>
      </c>
      <c r="Y269" s="10">
        <v>9.17</v>
      </c>
      <c r="Z269" s="24">
        <f t="shared" ca="1" si="37"/>
        <v>9620.5991813881665</v>
      </c>
      <c r="AD269" s="11">
        <v>40577.760416666664</v>
      </c>
      <c r="AE269" s="10">
        <v>40.71</v>
      </c>
      <c r="AF269" s="10">
        <v>3.11</v>
      </c>
      <c r="AG269" s="10">
        <v>13.59</v>
      </c>
      <c r="AH269" s="28">
        <f t="shared" si="38"/>
        <v>679.85699999999997</v>
      </c>
      <c r="AO269" s="11">
        <v>40586.041666666664</v>
      </c>
      <c r="AP269" s="10">
        <v>20.74</v>
      </c>
      <c r="AQ269" s="10">
        <v>7.67</v>
      </c>
      <c r="AR269" s="24">
        <f t="shared" ca="1" si="32"/>
        <v>8240.313753420889</v>
      </c>
    </row>
    <row r="270" spans="1:44" x14ac:dyDescent="0.25">
      <c r="A270" s="17">
        <f t="shared" si="33"/>
        <v>109.00999999999999</v>
      </c>
      <c r="B270" s="17">
        <f t="shared" ca="1" si="34"/>
        <v>48296.17675742093</v>
      </c>
      <c r="C270" s="25"/>
      <c r="D270" s="25">
        <v>7.9320229887272236</v>
      </c>
      <c r="E270" s="17">
        <f ca="1">'Prices Feb 2011'!H269</f>
        <v>38.204999999999998</v>
      </c>
      <c r="F270" s="17">
        <f ca="1">'Prices Feb 2011'!$I269</f>
        <v>42.522499999999994</v>
      </c>
      <c r="G270" s="17">
        <v>63.64</v>
      </c>
      <c r="I270" s="11">
        <v>40586.083333333336</v>
      </c>
      <c r="J270" s="10">
        <v>23.51</v>
      </c>
      <c r="K270" s="10">
        <v>9.17</v>
      </c>
      <c r="L270" s="24">
        <f t="shared" si="35"/>
        <v>13577.744260454978</v>
      </c>
      <c r="P270" s="11">
        <v>40586.083333333336</v>
      </c>
      <c r="Q270" s="10">
        <v>23.51</v>
      </c>
      <c r="R270" s="10">
        <v>9.17</v>
      </c>
      <c r="S270" s="24">
        <f t="shared" ca="1" si="36"/>
        <v>9639.7135720858241</v>
      </c>
      <c r="W270" s="11">
        <v>40586.083333333336</v>
      </c>
      <c r="X270" s="10">
        <v>23.51</v>
      </c>
      <c r="Y270" s="10">
        <v>9.17</v>
      </c>
      <c r="Z270" s="24">
        <f t="shared" ca="1" si="37"/>
        <v>9639.7135720858241</v>
      </c>
      <c r="AD270" s="11">
        <v>40577.770833333336</v>
      </c>
      <c r="AE270" s="10">
        <v>1.1200000000000001</v>
      </c>
      <c r="AF270" s="10">
        <v>2.92</v>
      </c>
      <c r="AG270" s="10">
        <v>60.9</v>
      </c>
      <c r="AH270" s="28">
        <f t="shared" si="38"/>
        <v>71.478400000000008</v>
      </c>
      <c r="AO270" s="11">
        <v>40586.083333333336</v>
      </c>
      <c r="AP270" s="10">
        <v>38.479999999999997</v>
      </c>
      <c r="AQ270" s="10">
        <v>8.06</v>
      </c>
      <c r="AR270" s="24">
        <f t="shared" ca="1" si="32"/>
        <v>15439.0053527943</v>
      </c>
    </row>
    <row r="271" spans="1:44" x14ac:dyDescent="0.25">
      <c r="A271" s="17">
        <f t="shared" si="33"/>
        <v>153.04000000000002</v>
      </c>
      <c r="B271" s="17">
        <f t="shared" ca="1" si="34"/>
        <v>56869.318790350546</v>
      </c>
      <c r="C271" s="25"/>
      <c r="D271" s="25">
        <v>7.9320229887272236</v>
      </c>
      <c r="E271" s="17">
        <f ca="1">'Prices Feb 2011'!H270</f>
        <v>56.779999999999994</v>
      </c>
      <c r="F271" s="17">
        <f ca="1">'Prices Feb 2011'!$I270</f>
        <v>32.602499999999999</v>
      </c>
      <c r="G271" s="17">
        <v>63.64</v>
      </c>
      <c r="I271" s="11">
        <v>40586.125</v>
      </c>
      <c r="J271" s="10">
        <v>23.51</v>
      </c>
      <c r="K271" s="10">
        <v>9.17</v>
      </c>
      <c r="L271" s="24">
        <f t="shared" si="35"/>
        <v>13577.744260454978</v>
      </c>
      <c r="P271" s="11">
        <v>40586.125</v>
      </c>
      <c r="Q271" s="10">
        <v>23.51</v>
      </c>
      <c r="R271" s="10">
        <v>9.17</v>
      </c>
      <c r="S271" s="24">
        <f t="shared" ca="1" si="36"/>
        <v>7789.8135162732533</v>
      </c>
      <c r="W271" s="11">
        <v>40586.125</v>
      </c>
      <c r="X271" s="10">
        <v>23.51</v>
      </c>
      <c r="Y271" s="10">
        <v>9.17</v>
      </c>
      <c r="Z271" s="24">
        <f t="shared" ca="1" si="37"/>
        <v>7789.8135162732533</v>
      </c>
      <c r="AD271" s="11">
        <v>40577.78125</v>
      </c>
      <c r="AE271" s="10">
        <v>88.72</v>
      </c>
      <c r="AF271" s="10">
        <v>0.44</v>
      </c>
      <c r="AG271" s="10">
        <v>85</v>
      </c>
      <c r="AH271" s="28">
        <f t="shared" si="38"/>
        <v>7580.2367999999997</v>
      </c>
      <c r="AO271" s="11">
        <v>40586.125</v>
      </c>
      <c r="AP271" s="10">
        <v>82.51</v>
      </c>
      <c r="AQ271" s="10">
        <v>9.74</v>
      </c>
      <c r="AR271" s="24">
        <f t="shared" ca="1" si="32"/>
        <v>27711.947497349058</v>
      </c>
    </row>
    <row r="272" spans="1:44" x14ac:dyDescent="0.25">
      <c r="A272" s="17">
        <f t="shared" si="33"/>
        <v>141.06</v>
      </c>
      <c r="B272" s="17">
        <f t="shared" ca="1" si="34"/>
        <v>85887.484269703302</v>
      </c>
      <c r="C272" s="25"/>
      <c r="D272" s="25">
        <v>7.9320229887272236</v>
      </c>
      <c r="E272" s="17">
        <f ca="1">'Prices Feb 2011'!H271</f>
        <v>73.84</v>
      </c>
      <c r="F272" s="17">
        <f ca="1">'Prices Feb 2011'!$I271</f>
        <v>69.857500000000002</v>
      </c>
      <c r="G272" s="17">
        <v>63.64</v>
      </c>
      <c r="I272" s="11">
        <v>40586.166666666664</v>
      </c>
      <c r="J272" s="10">
        <v>23.51</v>
      </c>
      <c r="K272" s="10">
        <v>9.17</v>
      </c>
      <c r="L272" s="24">
        <f t="shared" si="35"/>
        <v>13577.744260454978</v>
      </c>
      <c r="P272" s="11">
        <v>40586.166666666664</v>
      </c>
      <c r="Q272" s="10">
        <v>23.51</v>
      </c>
      <c r="R272" s="10">
        <v>9.17</v>
      </c>
      <c r="S272" s="24">
        <f t="shared" ca="1" si="36"/>
        <v>14737.195227895974</v>
      </c>
      <c r="W272" s="11">
        <v>40586.166666666664</v>
      </c>
      <c r="X272" s="10">
        <v>23.51</v>
      </c>
      <c r="Y272" s="10">
        <v>9.17</v>
      </c>
      <c r="Z272" s="24">
        <f t="shared" ca="1" si="37"/>
        <v>14737.195227895974</v>
      </c>
      <c r="AD272" s="11">
        <v>40577.791666666664</v>
      </c>
      <c r="AE272" s="10">
        <v>18.010000000000002</v>
      </c>
      <c r="AF272" s="10">
        <v>2.74</v>
      </c>
      <c r="AG272" s="10">
        <v>5.55</v>
      </c>
      <c r="AH272" s="28">
        <f t="shared" si="38"/>
        <v>149.30289999999999</v>
      </c>
      <c r="AO272" s="11">
        <v>40586.166666666664</v>
      </c>
      <c r="AP272" s="10">
        <v>70.53</v>
      </c>
      <c r="AQ272" s="10">
        <v>6.71</v>
      </c>
      <c r="AR272" s="24">
        <f t="shared" ca="1" si="32"/>
        <v>42835.349553456384</v>
      </c>
    </row>
    <row r="273" spans="1:44" x14ac:dyDescent="0.25">
      <c r="A273" s="17">
        <f t="shared" si="33"/>
        <v>147.94</v>
      </c>
      <c r="B273" s="17">
        <f t="shared" ca="1" si="34"/>
        <v>91136.03745065158</v>
      </c>
      <c r="C273" s="25"/>
      <c r="D273" s="25">
        <v>7.9320229887272236</v>
      </c>
      <c r="E273" s="17">
        <f ca="1">'Prices Feb 2011'!H272</f>
        <v>42.277500000000003</v>
      </c>
      <c r="F273" s="17">
        <f ca="1">'Prices Feb 2011'!$I272</f>
        <v>75.085000000000008</v>
      </c>
      <c r="G273" s="17">
        <v>63.64</v>
      </c>
      <c r="I273" s="11">
        <v>40586.208333333336</v>
      </c>
      <c r="J273" s="10">
        <v>23.51</v>
      </c>
      <c r="K273" s="10">
        <v>9.17</v>
      </c>
      <c r="L273" s="24">
        <f t="shared" si="35"/>
        <v>13577.744260454978</v>
      </c>
      <c r="P273" s="11">
        <v>40586.208333333336</v>
      </c>
      <c r="Q273" s="10">
        <v>23.51</v>
      </c>
      <c r="R273" s="10">
        <v>9.17</v>
      </c>
      <c r="S273" s="24">
        <f t="shared" ca="1" si="36"/>
        <v>15712.029153476642</v>
      </c>
      <c r="W273" s="11">
        <v>40586.208333333336</v>
      </c>
      <c r="X273" s="10">
        <v>23.51</v>
      </c>
      <c r="Y273" s="10">
        <v>9.17</v>
      </c>
      <c r="Z273" s="24">
        <f t="shared" ca="1" si="37"/>
        <v>15712.029153476642</v>
      </c>
      <c r="AD273" s="11">
        <v>40577.802083333336</v>
      </c>
      <c r="AE273" s="10">
        <v>78.069999999999993</v>
      </c>
      <c r="AF273" s="10">
        <v>7.66</v>
      </c>
      <c r="AG273" s="10">
        <v>81.67</v>
      </c>
      <c r="AH273" s="28">
        <f t="shared" si="38"/>
        <v>6973.9930999999997</v>
      </c>
      <c r="AO273" s="11">
        <v>40586.208333333336</v>
      </c>
      <c r="AP273" s="10">
        <v>77.41</v>
      </c>
      <c r="AQ273" s="10">
        <v>0.05</v>
      </c>
      <c r="AR273" s="24">
        <f t="shared" ca="1" si="32"/>
        <v>46134.234883243327</v>
      </c>
    </row>
    <row r="274" spans="1:44" x14ac:dyDescent="0.25">
      <c r="A274" s="17">
        <f t="shared" si="33"/>
        <v>169.41</v>
      </c>
      <c r="B274" s="17">
        <f t="shared" ca="1" si="34"/>
        <v>63357.95492692884</v>
      </c>
      <c r="C274" s="25"/>
      <c r="D274" s="25">
        <v>7.9320229887272236</v>
      </c>
      <c r="E274" s="17">
        <f ca="1">'Prices Feb 2011'!H273</f>
        <v>84.032499999999999</v>
      </c>
      <c r="F274" s="17">
        <f ca="1">'Prices Feb 2011'!$I273</f>
        <v>39.9375</v>
      </c>
      <c r="G274" s="17">
        <v>63.64</v>
      </c>
      <c r="I274" s="11">
        <v>40586.25</v>
      </c>
      <c r="J274" s="10">
        <v>23.51</v>
      </c>
      <c r="K274" s="10">
        <v>9.17</v>
      </c>
      <c r="L274" s="24">
        <f t="shared" si="35"/>
        <v>13577.744260454978</v>
      </c>
      <c r="P274" s="11">
        <v>40586.25</v>
      </c>
      <c r="Q274" s="10">
        <v>23.51</v>
      </c>
      <c r="R274" s="10">
        <v>9.17</v>
      </c>
      <c r="S274" s="24">
        <f t="shared" ca="1" si="36"/>
        <v>9157.6579627838601</v>
      </c>
      <c r="W274" s="11">
        <v>40586.25</v>
      </c>
      <c r="X274" s="10">
        <v>23.51</v>
      </c>
      <c r="Y274" s="10">
        <v>9.17</v>
      </c>
      <c r="Z274" s="24">
        <f t="shared" ca="1" si="37"/>
        <v>9157.6579627838601</v>
      </c>
      <c r="AD274" s="11">
        <v>40577.8125</v>
      </c>
      <c r="AE274" s="10">
        <v>73.39</v>
      </c>
      <c r="AF274" s="10">
        <v>5</v>
      </c>
      <c r="AG274" s="10">
        <v>24.66</v>
      </c>
      <c r="AH274" s="28">
        <f t="shared" si="38"/>
        <v>2176.7474000000002</v>
      </c>
      <c r="AO274" s="11">
        <v>40586.25</v>
      </c>
      <c r="AP274" s="10">
        <v>98.88</v>
      </c>
      <c r="AQ274" s="10">
        <v>0.18</v>
      </c>
      <c r="AR274" s="24">
        <f t="shared" ca="1" si="32"/>
        <v>31464.89474090614</v>
      </c>
    </row>
    <row r="275" spans="1:44" x14ac:dyDescent="0.25">
      <c r="A275" s="17">
        <f t="shared" si="33"/>
        <v>157.46</v>
      </c>
      <c r="B275" s="17">
        <f t="shared" ca="1" si="34"/>
        <v>69191.10752227332</v>
      </c>
      <c r="C275" s="25"/>
      <c r="D275" s="25">
        <v>7.9320229887272236</v>
      </c>
      <c r="E275" s="17">
        <f ca="1">'Prices Feb 2011'!H274</f>
        <v>39.932500000000005</v>
      </c>
      <c r="F275" s="17">
        <f ca="1">'Prices Feb 2011'!$I274</f>
        <v>42.704999999999998</v>
      </c>
      <c r="G275" s="17">
        <v>63.64</v>
      </c>
      <c r="I275" s="11">
        <v>40586.291666666664</v>
      </c>
      <c r="J275" s="10">
        <v>23.51</v>
      </c>
      <c r="K275" s="10">
        <v>9.17</v>
      </c>
      <c r="L275" s="24">
        <f t="shared" si="35"/>
        <v>13577.744260454978</v>
      </c>
      <c r="P275" s="11">
        <v>40586.291666666664</v>
      </c>
      <c r="Q275" s="10">
        <v>23.51</v>
      </c>
      <c r="R275" s="10">
        <v>9.17</v>
      </c>
      <c r="S275" s="24">
        <f t="shared" ca="1" si="36"/>
        <v>9673.746511620684</v>
      </c>
      <c r="W275" s="11">
        <v>40586.291666666664</v>
      </c>
      <c r="X275" s="10">
        <v>23.51</v>
      </c>
      <c r="Y275" s="10">
        <v>9.17</v>
      </c>
      <c r="Z275" s="24">
        <f t="shared" ca="1" si="37"/>
        <v>9673.746511620684</v>
      </c>
      <c r="AD275" s="11">
        <v>40577.822916666664</v>
      </c>
      <c r="AE275" s="10">
        <v>33.33</v>
      </c>
      <c r="AF275" s="10">
        <v>7.15</v>
      </c>
      <c r="AG275" s="10">
        <v>32.21</v>
      </c>
      <c r="AH275" s="28">
        <f t="shared" si="38"/>
        <v>1311.8688</v>
      </c>
      <c r="AO275" s="11">
        <v>40586.291666666664</v>
      </c>
      <c r="AP275" s="10">
        <v>86.93</v>
      </c>
      <c r="AQ275" s="10">
        <v>9.89</v>
      </c>
      <c r="AR275" s="24">
        <f t="shared" ca="1" si="32"/>
        <v>36265.870238576972</v>
      </c>
    </row>
    <row r="276" spans="1:44" x14ac:dyDescent="0.25">
      <c r="A276" s="17">
        <f t="shared" si="33"/>
        <v>114.78</v>
      </c>
      <c r="B276" s="17">
        <f t="shared" ca="1" si="34"/>
        <v>58736.002610206109</v>
      </c>
      <c r="C276" s="25"/>
      <c r="D276" s="25">
        <v>7.9320229887272236</v>
      </c>
      <c r="E276" s="17">
        <f ca="1">'Prices Feb 2011'!H275</f>
        <v>58.782499999999999</v>
      </c>
      <c r="F276" s="17">
        <f ca="1">'Prices Feb 2011'!$I275</f>
        <v>54.3125</v>
      </c>
      <c r="G276" s="17">
        <v>63.64</v>
      </c>
      <c r="I276" s="11">
        <v>40586.333333333336</v>
      </c>
      <c r="J276" s="10">
        <v>23.51</v>
      </c>
      <c r="K276" s="10">
        <v>9.17</v>
      </c>
      <c r="L276" s="24">
        <f t="shared" si="35"/>
        <v>13577.744260454978</v>
      </c>
      <c r="P276" s="11">
        <v>40586.333333333336</v>
      </c>
      <c r="Q276" s="10">
        <v>23.51</v>
      </c>
      <c r="R276" s="10">
        <v>9.17</v>
      </c>
      <c r="S276" s="24">
        <f t="shared" ca="1" si="36"/>
        <v>11838.334706967906</v>
      </c>
      <c r="W276" s="11">
        <v>40586.333333333336</v>
      </c>
      <c r="X276" s="10">
        <v>23.51</v>
      </c>
      <c r="Y276" s="10">
        <v>9.17</v>
      </c>
      <c r="Z276" s="24">
        <f t="shared" ca="1" si="37"/>
        <v>11838.334706967906</v>
      </c>
      <c r="AD276" s="11">
        <v>40577.833333333336</v>
      </c>
      <c r="AE276" s="10">
        <v>92.34</v>
      </c>
      <c r="AF276" s="10">
        <v>7.85</v>
      </c>
      <c r="AG276" s="10">
        <v>8.4</v>
      </c>
      <c r="AH276" s="28">
        <f t="shared" si="38"/>
        <v>1500.5250000000001</v>
      </c>
      <c r="AO276" s="11">
        <v>40586.333333333336</v>
      </c>
      <c r="AP276" s="10">
        <v>44.25</v>
      </c>
      <c r="AQ276" s="10">
        <v>6.89</v>
      </c>
      <c r="AR276" s="24">
        <f t="shared" ca="1" si="32"/>
        <v>21481.588935815322</v>
      </c>
    </row>
    <row r="277" spans="1:44" x14ac:dyDescent="0.25">
      <c r="A277" s="17">
        <f t="shared" si="33"/>
        <v>147.76999999999998</v>
      </c>
      <c r="B277" s="17">
        <f t="shared" ca="1" si="34"/>
        <v>77234.784442797914</v>
      </c>
      <c r="C277" s="25"/>
      <c r="D277" s="25">
        <v>7.9320229887272236</v>
      </c>
      <c r="E277" s="17">
        <f ca="1">'Prices Feb 2011'!H276</f>
        <v>49.294999999999995</v>
      </c>
      <c r="F277" s="17">
        <f ca="1">'Prices Feb 2011'!$I276</f>
        <v>57</v>
      </c>
      <c r="G277" s="17">
        <v>63.64</v>
      </c>
      <c r="I277" s="11">
        <v>40586.375</v>
      </c>
      <c r="J277" s="10">
        <v>23.51</v>
      </c>
      <c r="K277" s="10">
        <v>9.17</v>
      </c>
      <c r="L277" s="24">
        <f t="shared" si="35"/>
        <v>13577.744260454978</v>
      </c>
      <c r="P277" s="11">
        <v>40586.375</v>
      </c>
      <c r="Q277" s="10">
        <v>23.51</v>
      </c>
      <c r="R277" s="10">
        <v>9.17</v>
      </c>
      <c r="S277" s="24">
        <f t="shared" ca="1" si="36"/>
        <v>12339.504706967531</v>
      </c>
      <c r="W277" s="11">
        <v>40586.375</v>
      </c>
      <c r="X277" s="10">
        <v>23.51</v>
      </c>
      <c r="Y277" s="10">
        <v>9.17</v>
      </c>
      <c r="Z277" s="24">
        <f t="shared" ca="1" si="37"/>
        <v>12339.504706967531</v>
      </c>
      <c r="AD277" s="11">
        <v>40577.84375</v>
      </c>
      <c r="AE277" s="10">
        <v>12.22</v>
      </c>
      <c r="AF277" s="10">
        <v>5.34</v>
      </c>
      <c r="AG277" s="10">
        <v>60.71</v>
      </c>
      <c r="AH277" s="28">
        <f t="shared" si="38"/>
        <v>807.13099999999997</v>
      </c>
      <c r="AO277" s="11">
        <v>40586.375</v>
      </c>
      <c r="AP277" s="10">
        <v>77.239999999999995</v>
      </c>
      <c r="AQ277" s="10">
        <v>6.62</v>
      </c>
      <c r="AR277" s="24">
        <f t="shared" ca="1" si="32"/>
        <v>38978.030768407873</v>
      </c>
    </row>
    <row r="278" spans="1:44" x14ac:dyDescent="0.25">
      <c r="A278" s="17">
        <f t="shared" si="33"/>
        <v>99.210000000000008</v>
      </c>
      <c r="B278" s="17">
        <f t="shared" ca="1" si="34"/>
        <v>33469.569585089703</v>
      </c>
      <c r="C278" s="25"/>
      <c r="D278" s="25">
        <v>7.9320229887272236</v>
      </c>
      <c r="E278" s="17">
        <f ca="1">'Prices Feb 2011'!H277</f>
        <v>49.405000000000001</v>
      </c>
      <c r="F278" s="17">
        <f ca="1">'Prices Feb 2011'!$I277</f>
        <v>24.647500000000001</v>
      </c>
      <c r="G278" s="17">
        <v>63.64</v>
      </c>
      <c r="I278" s="11">
        <v>40586.416666666664</v>
      </c>
      <c r="J278" s="10">
        <v>23.51</v>
      </c>
      <c r="K278" s="10">
        <v>9.17</v>
      </c>
      <c r="L278" s="24">
        <f t="shared" si="35"/>
        <v>13577.744260454978</v>
      </c>
      <c r="P278" s="11">
        <v>40586.416666666664</v>
      </c>
      <c r="Q278" s="10">
        <v>23.51</v>
      </c>
      <c r="R278" s="10">
        <v>9.17</v>
      </c>
      <c r="S278" s="24">
        <f t="shared" ca="1" si="36"/>
        <v>6306.3503162743618</v>
      </c>
      <c r="W278" s="11">
        <v>40586.416666666664</v>
      </c>
      <c r="X278" s="10">
        <v>23.51</v>
      </c>
      <c r="Y278" s="10">
        <v>9.17</v>
      </c>
      <c r="Z278" s="24">
        <f t="shared" ca="1" si="37"/>
        <v>6306.3503162743618</v>
      </c>
      <c r="AD278" s="11">
        <v>40577.854166666664</v>
      </c>
      <c r="AE278" s="10">
        <v>26.47</v>
      </c>
      <c r="AF278" s="10">
        <v>9.98</v>
      </c>
      <c r="AG278" s="10">
        <v>72.63</v>
      </c>
      <c r="AH278" s="28">
        <f t="shared" si="38"/>
        <v>2186.6866999999997</v>
      </c>
      <c r="AO278" s="11">
        <v>40586.416666666664</v>
      </c>
      <c r="AP278" s="10">
        <v>28.68</v>
      </c>
      <c r="AQ278" s="10">
        <v>7.35</v>
      </c>
      <c r="AR278" s="24">
        <f t="shared" ca="1" si="32"/>
        <v>7279.1246920860049</v>
      </c>
    </row>
    <row r="279" spans="1:44" x14ac:dyDescent="0.25">
      <c r="A279" s="17">
        <f t="shared" si="33"/>
        <v>124.08</v>
      </c>
      <c r="B279" s="17">
        <f t="shared" ca="1" si="34"/>
        <v>68485.213000437521</v>
      </c>
      <c r="C279" s="25"/>
      <c r="D279" s="25">
        <v>7.9320229887272236</v>
      </c>
      <c r="E279" s="17">
        <f ca="1">'Prices Feb 2011'!H278</f>
        <v>55.8825</v>
      </c>
      <c r="F279" s="17">
        <f ca="1">'Prices Feb 2011'!$I278</f>
        <v>59.984999999999999</v>
      </c>
      <c r="G279" s="17">
        <v>63.64</v>
      </c>
      <c r="I279" s="11">
        <v>40586.458333333336</v>
      </c>
      <c r="J279" s="10">
        <v>23.51</v>
      </c>
      <c r="K279" s="10">
        <v>9.17</v>
      </c>
      <c r="L279" s="24">
        <f t="shared" si="35"/>
        <v>13577.744260454978</v>
      </c>
      <c r="P279" s="11">
        <v>40586.458333333336</v>
      </c>
      <c r="Q279" s="10">
        <v>23.51</v>
      </c>
      <c r="R279" s="10">
        <v>9.17</v>
      </c>
      <c r="S279" s="24">
        <f t="shared" ca="1" si="36"/>
        <v>12896.153060455488</v>
      </c>
      <c r="W279" s="11">
        <v>40586.458333333336</v>
      </c>
      <c r="X279" s="10">
        <v>23.51</v>
      </c>
      <c r="Y279" s="10">
        <v>9.17</v>
      </c>
      <c r="Z279" s="24">
        <f t="shared" ca="1" si="37"/>
        <v>12896.153060455488</v>
      </c>
      <c r="AD279" s="11">
        <v>40577.864583333336</v>
      </c>
      <c r="AE279" s="10">
        <v>78.27</v>
      </c>
      <c r="AF279" s="10">
        <v>9.43</v>
      </c>
      <c r="AG279" s="10">
        <v>32.130000000000003</v>
      </c>
      <c r="AH279" s="28">
        <f t="shared" si="38"/>
        <v>3252.9011999999998</v>
      </c>
      <c r="AO279" s="11">
        <v>40586.458333333336</v>
      </c>
      <c r="AP279" s="10">
        <v>53.55</v>
      </c>
      <c r="AQ279" s="10">
        <v>8.56</v>
      </c>
      <c r="AR279" s="24">
        <f t="shared" ca="1" si="32"/>
        <v>29115.162619071569</v>
      </c>
    </row>
    <row r="280" spans="1:44" x14ac:dyDescent="0.25">
      <c r="A280" s="17">
        <f t="shared" si="33"/>
        <v>162.18</v>
      </c>
      <c r="B280" s="17">
        <f t="shared" ca="1" si="34"/>
        <v>85174.379737271345</v>
      </c>
      <c r="C280" s="25"/>
      <c r="D280" s="25">
        <v>7.9320229887272236</v>
      </c>
      <c r="E280" s="17">
        <f ca="1">'Prices Feb 2011'!H279</f>
        <v>40.76</v>
      </c>
      <c r="F280" s="17">
        <f ca="1">'Prices Feb 2011'!$I279</f>
        <v>57.085000000000008</v>
      </c>
      <c r="G280" s="17">
        <v>63.64</v>
      </c>
      <c r="I280" s="11">
        <v>40586.5</v>
      </c>
      <c r="J280" s="10">
        <v>23.51</v>
      </c>
      <c r="K280" s="10">
        <v>9.17</v>
      </c>
      <c r="L280" s="24">
        <f t="shared" si="35"/>
        <v>13577.744260454978</v>
      </c>
      <c r="P280" s="11">
        <v>40586.5</v>
      </c>
      <c r="Q280" s="10">
        <v>23.51</v>
      </c>
      <c r="R280" s="10">
        <v>9.17</v>
      </c>
      <c r="S280" s="24">
        <f t="shared" ca="1" si="36"/>
        <v>12355.355665107056</v>
      </c>
      <c r="W280" s="11">
        <v>40586.5</v>
      </c>
      <c r="X280" s="10">
        <v>23.51</v>
      </c>
      <c r="Y280" s="10">
        <v>9.17</v>
      </c>
      <c r="Z280" s="24">
        <f t="shared" ca="1" si="37"/>
        <v>12355.355665107056</v>
      </c>
      <c r="AD280" s="11">
        <v>40577.875</v>
      </c>
      <c r="AE280" s="10">
        <v>22.9</v>
      </c>
      <c r="AF280" s="10">
        <v>9.69</v>
      </c>
      <c r="AG280" s="10">
        <v>33.43</v>
      </c>
      <c r="AH280" s="28">
        <f t="shared" si="38"/>
        <v>987.44799999999987</v>
      </c>
      <c r="AO280" s="11">
        <v>40586.5</v>
      </c>
      <c r="AP280" s="10">
        <v>91.65</v>
      </c>
      <c r="AQ280" s="10">
        <v>7.41</v>
      </c>
      <c r="AR280" s="24">
        <f t="shared" ca="1" si="32"/>
        <v>46885.92414660225</v>
      </c>
    </row>
    <row r="281" spans="1:44" x14ac:dyDescent="0.25">
      <c r="A281" s="17">
        <f t="shared" si="33"/>
        <v>167.44</v>
      </c>
      <c r="B281" s="17">
        <f t="shared" ca="1" si="34"/>
        <v>81673.023968281021</v>
      </c>
      <c r="C281" s="25"/>
      <c r="D281" s="25">
        <v>7.9320229887272236</v>
      </c>
      <c r="E281" s="17">
        <f ca="1">'Prices Feb 2011'!H280</f>
        <v>78.254999999999995</v>
      </c>
      <c r="F281" s="17">
        <f ca="1">'Prices Feb 2011'!$I280</f>
        <v>55.6875</v>
      </c>
      <c r="G281" s="17">
        <v>63.64</v>
      </c>
      <c r="I281" s="11">
        <v>40586.541666666664</v>
      </c>
      <c r="J281" s="10">
        <v>23.51</v>
      </c>
      <c r="K281" s="10">
        <v>9.17</v>
      </c>
      <c r="L281" s="24">
        <f t="shared" si="35"/>
        <v>13577.744260454978</v>
      </c>
      <c r="P281" s="11">
        <v>40586.541666666664</v>
      </c>
      <c r="Q281" s="10">
        <v>23.51</v>
      </c>
      <c r="R281" s="10">
        <v>9.17</v>
      </c>
      <c r="S281" s="24">
        <f t="shared" ca="1" si="36"/>
        <v>12094.747265107248</v>
      </c>
      <c r="W281" s="11">
        <v>40586.541666666664</v>
      </c>
      <c r="X281" s="10">
        <v>23.51</v>
      </c>
      <c r="Y281" s="10">
        <v>9.17</v>
      </c>
      <c r="Z281" s="24">
        <f t="shared" ca="1" si="37"/>
        <v>12094.747265107248</v>
      </c>
      <c r="AD281" s="11">
        <v>40577.885416666664</v>
      </c>
      <c r="AE281" s="10">
        <v>79.97</v>
      </c>
      <c r="AF281" s="10">
        <v>7.49</v>
      </c>
      <c r="AG281" s="10">
        <v>20.86</v>
      </c>
      <c r="AH281" s="28">
        <f t="shared" si="38"/>
        <v>2267.1495</v>
      </c>
      <c r="AO281" s="11">
        <v>40586.541666666664</v>
      </c>
      <c r="AP281" s="10">
        <v>96.91</v>
      </c>
      <c r="AQ281" s="10">
        <v>1.43</v>
      </c>
      <c r="AR281" s="24">
        <f t="shared" ca="1" si="32"/>
        <v>43905.785177611557</v>
      </c>
    </row>
    <row r="282" spans="1:44" x14ac:dyDescent="0.25">
      <c r="A282" s="17">
        <f t="shared" si="33"/>
        <v>125.62</v>
      </c>
      <c r="B282" s="17">
        <f t="shared" ca="1" si="34"/>
        <v>64332.654603020426</v>
      </c>
      <c r="C282" s="25"/>
      <c r="D282" s="25">
        <v>7.9320229887272236</v>
      </c>
      <c r="E282" s="17">
        <f ca="1">'Prices Feb 2011'!H281</f>
        <v>50.107500000000002</v>
      </c>
      <c r="F282" s="17">
        <f ca="1">'Prices Feb 2011'!$I281</f>
        <v>55.405000000000001</v>
      </c>
      <c r="G282" s="17">
        <v>63.64</v>
      </c>
      <c r="I282" s="11">
        <v>40586.583333333336</v>
      </c>
      <c r="J282" s="10">
        <v>23.51</v>
      </c>
      <c r="K282" s="10">
        <v>9.17</v>
      </c>
      <c r="L282" s="24">
        <f t="shared" si="35"/>
        <v>13577.744260454978</v>
      </c>
      <c r="P282" s="11">
        <v>40586.583333333336</v>
      </c>
      <c r="Q282" s="10">
        <v>23.51</v>
      </c>
      <c r="R282" s="10">
        <v>9.17</v>
      </c>
      <c r="S282" s="24">
        <f t="shared" ca="1" si="36"/>
        <v>12042.066139525892</v>
      </c>
      <c r="W282" s="11">
        <v>40586.583333333336</v>
      </c>
      <c r="X282" s="10">
        <v>23.51</v>
      </c>
      <c r="Y282" s="10">
        <v>9.17</v>
      </c>
      <c r="Z282" s="24">
        <f t="shared" ca="1" si="37"/>
        <v>12042.066139525892</v>
      </c>
      <c r="AD282" s="11">
        <v>40577.895833333336</v>
      </c>
      <c r="AE282" s="10">
        <v>93.73</v>
      </c>
      <c r="AF282" s="10">
        <v>8.56</v>
      </c>
      <c r="AG282" s="10">
        <v>45.46</v>
      </c>
      <c r="AH282" s="28">
        <f t="shared" si="38"/>
        <v>5063.2946000000002</v>
      </c>
      <c r="AO282" s="11">
        <v>40586.583333333336</v>
      </c>
      <c r="AP282" s="10">
        <v>55.09</v>
      </c>
      <c r="AQ282" s="10">
        <v>5.63</v>
      </c>
      <c r="AR282" s="24">
        <f t="shared" ca="1" si="32"/>
        <v>26670.778063513666</v>
      </c>
    </row>
    <row r="283" spans="1:44" x14ac:dyDescent="0.25">
      <c r="A283" s="17">
        <f t="shared" si="33"/>
        <v>134.76999999999998</v>
      </c>
      <c r="B283" s="17">
        <f t="shared" ca="1" si="34"/>
        <v>38423.35352263262</v>
      </c>
      <c r="C283" s="25"/>
      <c r="D283" s="25">
        <v>7.9320229887272236</v>
      </c>
      <c r="E283" s="17">
        <f ca="1">'Prices Feb 2011'!H282</f>
        <v>67.277500000000003</v>
      </c>
      <c r="F283" s="17">
        <f ca="1">'Prices Feb 2011'!$I282</f>
        <v>22.037500000000001</v>
      </c>
      <c r="G283" s="17">
        <v>63.64</v>
      </c>
      <c r="I283" s="11">
        <v>40586.625</v>
      </c>
      <c r="J283" s="10">
        <v>23.51</v>
      </c>
      <c r="K283" s="10">
        <v>9.17</v>
      </c>
      <c r="L283" s="24">
        <f t="shared" si="35"/>
        <v>13577.744260454978</v>
      </c>
      <c r="P283" s="11">
        <v>40586.625</v>
      </c>
      <c r="Q283" s="10">
        <v>23.51</v>
      </c>
      <c r="R283" s="10">
        <v>9.17</v>
      </c>
      <c r="S283" s="24">
        <f t="shared" ca="1" si="36"/>
        <v>5819.6326604607711</v>
      </c>
      <c r="W283" s="11">
        <v>40586.625</v>
      </c>
      <c r="X283" s="10">
        <v>23.51</v>
      </c>
      <c r="Y283" s="10">
        <v>9.17</v>
      </c>
      <c r="Z283" s="24">
        <f t="shared" ca="1" si="37"/>
        <v>5819.6326604607711</v>
      </c>
      <c r="AD283" s="11">
        <v>40577.90625</v>
      </c>
      <c r="AE283" s="10">
        <v>56.77</v>
      </c>
      <c r="AF283" s="10">
        <v>4.1100000000000003</v>
      </c>
      <c r="AG283" s="10">
        <v>45.48</v>
      </c>
      <c r="AH283" s="28">
        <f t="shared" si="38"/>
        <v>2815.2242999999999</v>
      </c>
      <c r="AO283" s="11">
        <v>40586.625</v>
      </c>
      <c r="AP283" s="10">
        <v>64.239999999999995</v>
      </c>
      <c r="AQ283" s="10">
        <v>3.88</v>
      </c>
      <c r="AR283" s="24">
        <f t="shared" ca="1" si="32"/>
        <v>13206.343941256102</v>
      </c>
    </row>
    <row r="284" spans="1:44" x14ac:dyDescent="0.25">
      <c r="A284" s="17">
        <f t="shared" si="33"/>
        <v>154.94999999999999</v>
      </c>
      <c r="B284" s="17">
        <f t="shared" ca="1" si="34"/>
        <v>77455.808676974208</v>
      </c>
      <c r="C284" s="25"/>
      <c r="D284" s="25">
        <v>7.9320229887272236</v>
      </c>
      <c r="E284" s="17">
        <f ca="1">'Prices Feb 2011'!H283</f>
        <v>55.029999999999994</v>
      </c>
      <c r="F284" s="17">
        <f ca="1">'Prices Feb 2011'!$I283</f>
        <v>54.045000000000002</v>
      </c>
      <c r="G284" s="17">
        <v>63.64</v>
      </c>
      <c r="I284" s="11">
        <v>40586.666666666664</v>
      </c>
      <c r="J284" s="10">
        <v>23.51</v>
      </c>
      <c r="K284" s="10">
        <v>9.17</v>
      </c>
      <c r="L284" s="24">
        <f t="shared" si="35"/>
        <v>13577.744260454978</v>
      </c>
      <c r="P284" s="11">
        <v>40586.666666666664</v>
      </c>
      <c r="Q284" s="10">
        <v>23.51</v>
      </c>
      <c r="R284" s="10">
        <v>9.17</v>
      </c>
      <c r="S284" s="24">
        <f t="shared" ca="1" si="36"/>
        <v>11788.450809293523</v>
      </c>
      <c r="W284" s="11">
        <v>40586.666666666664</v>
      </c>
      <c r="X284" s="10">
        <v>23.51</v>
      </c>
      <c r="Y284" s="10">
        <v>9.17</v>
      </c>
      <c r="Z284" s="24">
        <f t="shared" ca="1" si="37"/>
        <v>11788.450809293523</v>
      </c>
      <c r="AD284" s="11">
        <v>40577.916666666664</v>
      </c>
      <c r="AE284" s="10">
        <v>16.649999999999999</v>
      </c>
      <c r="AF284" s="10">
        <v>9.9700000000000006</v>
      </c>
      <c r="AG284" s="10">
        <v>67.38</v>
      </c>
      <c r="AH284" s="28">
        <f t="shared" si="38"/>
        <v>1287.8774999999998</v>
      </c>
      <c r="AO284" s="11">
        <v>40586.666666666664</v>
      </c>
      <c r="AP284" s="10">
        <v>84.42</v>
      </c>
      <c r="AQ284" s="10">
        <v>6.14</v>
      </c>
      <c r="AR284" s="24">
        <f t="shared" ca="1" si="32"/>
        <v>40301.162797932178</v>
      </c>
    </row>
    <row r="285" spans="1:44" x14ac:dyDescent="0.25">
      <c r="A285" s="17">
        <f t="shared" si="33"/>
        <v>94.04</v>
      </c>
      <c r="B285" s="17">
        <f t="shared" ca="1" si="34"/>
        <v>42376.60417671255</v>
      </c>
      <c r="C285" s="25"/>
      <c r="D285" s="25">
        <v>7.9320229887272236</v>
      </c>
      <c r="E285" s="17">
        <f ca="1">'Prices Feb 2011'!H284</f>
        <v>21.305</v>
      </c>
      <c r="F285" s="17">
        <f ca="1">'Prices Feb 2011'!$I284</f>
        <v>42.307499999999997</v>
      </c>
      <c r="G285" s="17">
        <v>63.64</v>
      </c>
      <c r="I285" s="11">
        <v>40586.708333333336</v>
      </c>
      <c r="J285" s="10">
        <v>23.51</v>
      </c>
      <c r="K285" s="10">
        <v>9.17</v>
      </c>
      <c r="L285" s="24">
        <f t="shared" si="35"/>
        <v>13577.744260454978</v>
      </c>
      <c r="P285" s="11">
        <v>40586.708333333336</v>
      </c>
      <c r="Q285" s="10">
        <v>23.51</v>
      </c>
      <c r="R285" s="10">
        <v>9.17</v>
      </c>
      <c r="S285" s="24">
        <f t="shared" ca="1" si="36"/>
        <v>9599.6199720858567</v>
      </c>
      <c r="W285" s="11">
        <v>40586.708333333336</v>
      </c>
      <c r="X285" s="10">
        <v>23.51</v>
      </c>
      <c r="Y285" s="10">
        <v>9.17</v>
      </c>
      <c r="Z285" s="24">
        <f t="shared" ca="1" si="37"/>
        <v>9599.6199720858567</v>
      </c>
      <c r="AD285" s="11">
        <v>40577.927083333336</v>
      </c>
      <c r="AE285" s="10">
        <v>89.95</v>
      </c>
      <c r="AF285" s="10">
        <v>5.72</v>
      </c>
      <c r="AG285" s="10">
        <v>59.32</v>
      </c>
      <c r="AH285" s="28">
        <f t="shared" si="38"/>
        <v>5850.3480000000009</v>
      </c>
      <c r="AO285" s="11">
        <v>40586.708333333336</v>
      </c>
      <c r="AP285" s="10">
        <v>23.51</v>
      </c>
      <c r="AQ285" s="10">
        <v>9.17</v>
      </c>
      <c r="AR285" s="24">
        <f t="shared" ca="1" si="32"/>
        <v>9599.6199720858567</v>
      </c>
    </row>
    <row r="286" spans="1:44" x14ac:dyDescent="0.25">
      <c r="A286" s="17">
        <f t="shared" si="33"/>
        <v>153.04000000000002</v>
      </c>
      <c r="B286" s="17">
        <f t="shared" ca="1" si="34"/>
        <v>68535.84250827285</v>
      </c>
      <c r="C286" s="25"/>
      <c r="D286" s="25">
        <v>7.9320229887272236</v>
      </c>
      <c r="E286" s="17">
        <f ca="1">'Prices Feb 2011'!H285</f>
        <v>59.949999999999996</v>
      </c>
      <c r="F286" s="17">
        <f ca="1">'Prices Feb 2011'!$I285</f>
        <v>43.957500000000003</v>
      </c>
      <c r="G286" s="17">
        <v>63.64</v>
      </c>
      <c r="I286" s="11">
        <v>40586.75</v>
      </c>
      <c r="J286" s="10">
        <v>23.51</v>
      </c>
      <c r="K286" s="10">
        <v>9.17</v>
      </c>
      <c r="L286" s="24">
        <f t="shared" si="35"/>
        <v>13577.744260454978</v>
      </c>
      <c r="P286" s="11">
        <v>40586.75</v>
      </c>
      <c r="Q286" s="10">
        <v>23.51</v>
      </c>
      <c r="R286" s="10">
        <v>9.17</v>
      </c>
      <c r="S286" s="24">
        <f t="shared" ca="1" si="36"/>
        <v>9907.3150418530677</v>
      </c>
      <c r="W286" s="11">
        <v>40586.75</v>
      </c>
      <c r="X286" s="10">
        <v>23.51</v>
      </c>
      <c r="Y286" s="10">
        <v>9.17</v>
      </c>
      <c r="Z286" s="24">
        <f t="shared" ca="1" si="37"/>
        <v>9907.3150418530677</v>
      </c>
      <c r="AD286" s="11">
        <v>40577.9375</v>
      </c>
      <c r="AE286" s="10">
        <v>12.93</v>
      </c>
      <c r="AF286" s="10">
        <v>4.54</v>
      </c>
      <c r="AG286" s="10">
        <v>1.81</v>
      </c>
      <c r="AH286" s="28">
        <f t="shared" si="38"/>
        <v>82.105499999999992</v>
      </c>
      <c r="AO286" s="11">
        <v>40586.75</v>
      </c>
      <c r="AP286" s="10">
        <v>82.51</v>
      </c>
      <c r="AQ286" s="10">
        <v>9.74</v>
      </c>
      <c r="AR286" s="24">
        <f t="shared" ca="1" si="32"/>
        <v>35143.468164111735</v>
      </c>
    </row>
    <row r="287" spans="1:44" x14ac:dyDescent="0.25">
      <c r="A287" s="17">
        <f t="shared" si="33"/>
        <v>141.06</v>
      </c>
      <c r="B287" s="17">
        <f t="shared" ca="1" si="34"/>
        <v>92915.519385977124</v>
      </c>
      <c r="C287" s="25"/>
      <c r="D287" s="25">
        <v>7.9320229887272236</v>
      </c>
      <c r="E287" s="17">
        <f ca="1">'Prices Feb 2011'!H286</f>
        <v>46.78</v>
      </c>
      <c r="F287" s="17">
        <f ca="1">'Prices Feb 2011'!$I286</f>
        <v>77.394999999999996</v>
      </c>
      <c r="G287" s="17">
        <v>63.64</v>
      </c>
      <c r="I287" s="11">
        <v>40586.791666666664</v>
      </c>
      <c r="J287" s="10">
        <v>23.51</v>
      </c>
      <c r="K287" s="10">
        <v>9.17</v>
      </c>
      <c r="L287" s="24">
        <f t="shared" si="35"/>
        <v>13577.744260454978</v>
      </c>
      <c r="P287" s="11">
        <v>40586.791666666664</v>
      </c>
      <c r="Q287" s="10">
        <v>23.51</v>
      </c>
      <c r="R287" s="10">
        <v>9.17</v>
      </c>
      <c r="S287" s="24">
        <f t="shared" ca="1" si="36"/>
        <v>16142.802251150737</v>
      </c>
      <c r="W287" s="11">
        <v>40586.791666666664</v>
      </c>
      <c r="X287" s="10">
        <v>23.51</v>
      </c>
      <c r="Y287" s="10">
        <v>9.17</v>
      </c>
      <c r="Z287" s="24">
        <f t="shared" ca="1" si="37"/>
        <v>16142.802251150737</v>
      </c>
      <c r="AD287" s="11">
        <v>40577.947916666664</v>
      </c>
      <c r="AE287" s="10">
        <v>20.74</v>
      </c>
      <c r="AF287" s="10">
        <v>7.67</v>
      </c>
      <c r="AG287" s="10">
        <v>62.57</v>
      </c>
      <c r="AH287" s="28">
        <f t="shared" si="38"/>
        <v>1456.7775999999999</v>
      </c>
      <c r="AO287" s="11">
        <v>40586.791666666664</v>
      </c>
      <c r="AP287" s="10">
        <v>70.53</v>
      </c>
      <c r="AQ287" s="10">
        <v>6.71</v>
      </c>
      <c r="AR287" s="24">
        <f t="shared" ca="1" si="32"/>
        <v>47052.170623220671</v>
      </c>
    </row>
    <row r="288" spans="1:44" x14ac:dyDescent="0.25">
      <c r="A288" s="17">
        <f t="shared" si="33"/>
        <v>147.94</v>
      </c>
      <c r="B288" s="17">
        <f t="shared" ca="1" si="34"/>
        <v>45401.776611320005</v>
      </c>
      <c r="C288" s="25"/>
      <c r="D288" s="25">
        <v>7.9320229887272236</v>
      </c>
      <c r="E288" s="17">
        <f ca="1">'Prices Feb 2011'!H287</f>
        <v>38.924999999999997</v>
      </c>
      <c r="F288" s="17">
        <f ca="1">'Prices Feb 2011'!$I287</f>
        <v>28.747500000000002</v>
      </c>
      <c r="G288" s="17">
        <v>63.64</v>
      </c>
      <c r="I288" s="11">
        <v>40586.833333333336</v>
      </c>
      <c r="J288" s="10">
        <v>23.51</v>
      </c>
      <c r="K288" s="10">
        <v>9.17</v>
      </c>
      <c r="L288" s="24">
        <f t="shared" si="35"/>
        <v>13577.744260454978</v>
      </c>
      <c r="P288" s="11">
        <v>40586.833333333336</v>
      </c>
      <c r="Q288" s="10">
        <v>23.51</v>
      </c>
      <c r="R288" s="10">
        <v>9.17</v>
      </c>
      <c r="S288" s="24">
        <f t="shared" ca="1" si="36"/>
        <v>7070.9259441807671</v>
      </c>
      <c r="W288" s="11">
        <v>40586.833333333336</v>
      </c>
      <c r="X288" s="10">
        <v>23.51</v>
      </c>
      <c r="Y288" s="10">
        <v>9.17</v>
      </c>
      <c r="Z288" s="24">
        <f t="shared" ca="1" si="37"/>
        <v>7070.9259441807671</v>
      </c>
      <c r="AD288" s="11">
        <v>40577.958333333336</v>
      </c>
      <c r="AE288" s="10">
        <v>38.479999999999997</v>
      </c>
      <c r="AF288" s="10">
        <v>8.06</v>
      </c>
      <c r="AG288" s="10">
        <v>18.8</v>
      </c>
      <c r="AH288" s="28">
        <f t="shared" si="38"/>
        <v>1033.5727999999999</v>
      </c>
      <c r="AO288" s="11">
        <v>40586.833333333336</v>
      </c>
      <c r="AP288" s="10">
        <v>77.41</v>
      </c>
      <c r="AQ288" s="10">
        <v>0.05</v>
      </c>
      <c r="AR288" s="24">
        <f t="shared" ca="1" si="32"/>
        <v>17682.180462503489</v>
      </c>
    </row>
    <row r="289" spans="1:44" x14ac:dyDescent="0.25">
      <c r="A289" s="17">
        <f t="shared" si="33"/>
        <v>169.41</v>
      </c>
      <c r="B289" s="17">
        <f t="shared" ca="1" si="34"/>
        <v>52710.95910962006</v>
      </c>
      <c r="C289" s="25"/>
      <c r="D289" s="25">
        <v>7.9320229887272236</v>
      </c>
      <c r="E289" s="17">
        <f ca="1">'Prices Feb 2011'!H288</f>
        <v>23.23</v>
      </c>
      <c r="F289" s="17">
        <f ca="1">'Prices Feb 2011'!$I288</f>
        <v>30.737500000000001</v>
      </c>
      <c r="G289" s="17">
        <v>63.64</v>
      </c>
      <c r="I289" s="11">
        <v>40586.875</v>
      </c>
      <c r="J289" s="10">
        <v>23.51</v>
      </c>
      <c r="K289" s="10">
        <v>9.17</v>
      </c>
      <c r="L289" s="24">
        <f t="shared" si="35"/>
        <v>13577.744260454978</v>
      </c>
      <c r="P289" s="11">
        <v>40586.875</v>
      </c>
      <c r="Q289" s="10">
        <v>23.51</v>
      </c>
      <c r="R289" s="10">
        <v>9.17</v>
      </c>
      <c r="S289" s="24">
        <f t="shared" ca="1" si="36"/>
        <v>7442.0248465060704</v>
      </c>
      <c r="W289" s="11">
        <v>40586.875</v>
      </c>
      <c r="X289" s="10">
        <v>23.51</v>
      </c>
      <c r="Y289" s="10">
        <v>9.17</v>
      </c>
      <c r="Z289" s="24">
        <f t="shared" ca="1" si="37"/>
        <v>7442.0248465060704</v>
      </c>
      <c r="AD289" s="11">
        <v>40577.96875</v>
      </c>
      <c r="AE289" s="10">
        <v>82.51</v>
      </c>
      <c r="AF289" s="10">
        <v>9.74</v>
      </c>
      <c r="AG289" s="10">
        <v>70.58</v>
      </c>
      <c r="AH289" s="28">
        <f t="shared" si="38"/>
        <v>6627.2031999999999</v>
      </c>
      <c r="AO289" s="11">
        <v>40586.875</v>
      </c>
      <c r="AP289" s="10">
        <v>98.88</v>
      </c>
      <c r="AQ289" s="10">
        <v>0.18</v>
      </c>
      <c r="AR289" s="24">
        <f t="shared" ca="1" si="32"/>
        <v>24249.16515615294</v>
      </c>
    </row>
    <row r="290" spans="1:44" x14ac:dyDescent="0.25">
      <c r="A290" s="17">
        <f t="shared" si="33"/>
        <v>157.46</v>
      </c>
      <c r="B290" s="17">
        <f t="shared" ca="1" si="34"/>
        <v>44583.735380758655</v>
      </c>
      <c r="C290" s="25"/>
      <c r="D290" s="25">
        <v>7.9320229887272236</v>
      </c>
      <c r="E290" s="17">
        <f ca="1">'Prices Feb 2011'!H289</f>
        <v>70.564999999999998</v>
      </c>
      <c r="F290" s="17">
        <f ca="1">'Prices Feb 2011'!$I289</f>
        <v>19.545000000000002</v>
      </c>
      <c r="G290" s="17">
        <v>63.64</v>
      </c>
      <c r="I290" s="11">
        <v>40586.916666666664</v>
      </c>
      <c r="J290" s="10">
        <v>23.51</v>
      </c>
      <c r="K290" s="10">
        <v>9.17</v>
      </c>
      <c r="L290" s="24">
        <f t="shared" si="35"/>
        <v>13577.744260454978</v>
      </c>
      <c r="P290" s="11">
        <v>40586.916666666664</v>
      </c>
      <c r="Q290" s="10">
        <v>23.51</v>
      </c>
      <c r="R290" s="10">
        <v>9.17</v>
      </c>
      <c r="S290" s="24">
        <f t="shared" ca="1" si="36"/>
        <v>5354.8266232518163</v>
      </c>
      <c r="W290" s="11">
        <v>40586.916666666664</v>
      </c>
      <c r="X290" s="10">
        <v>23.51</v>
      </c>
      <c r="Y290" s="10">
        <v>9.17</v>
      </c>
      <c r="Z290" s="24">
        <f t="shared" ca="1" si="37"/>
        <v>5354.8266232518163</v>
      </c>
      <c r="AD290" s="11">
        <v>40577.979166666664</v>
      </c>
      <c r="AE290" s="10">
        <v>98.89</v>
      </c>
      <c r="AF290" s="10">
        <v>4.21</v>
      </c>
      <c r="AG290" s="10">
        <v>60.77</v>
      </c>
      <c r="AH290" s="28">
        <f t="shared" si="38"/>
        <v>6425.8722000000007</v>
      </c>
      <c r="AO290" s="11">
        <v>40586.916666666664</v>
      </c>
      <c r="AP290" s="10">
        <v>86.93</v>
      </c>
      <c r="AQ290" s="10">
        <v>9.89</v>
      </c>
      <c r="AR290" s="24">
        <f t="shared" ca="1" si="32"/>
        <v>20296.337873800047</v>
      </c>
    </row>
    <row r="291" spans="1:44" x14ac:dyDescent="0.25">
      <c r="A291" s="17">
        <f t="shared" si="33"/>
        <v>114.78</v>
      </c>
      <c r="B291" s="17">
        <f t="shared" ca="1" si="34"/>
        <v>60035.503160241235</v>
      </c>
      <c r="C291" s="25"/>
      <c r="D291" s="25">
        <v>7.9320229887272236</v>
      </c>
      <c r="E291" s="17">
        <f ca="1">'Prices Feb 2011'!H290</f>
        <v>61.239999999999995</v>
      </c>
      <c r="F291" s="17">
        <f ca="1">'Prices Feb 2011'!$I290</f>
        <v>56.107499999999995</v>
      </c>
      <c r="G291" s="17">
        <v>63.64</v>
      </c>
      <c r="I291" s="11">
        <v>40586.958333333336</v>
      </c>
      <c r="J291" s="10">
        <v>23.51</v>
      </c>
      <c r="K291" s="10">
        <v>9.17</v>
      </c>
      <c r="L291" s="24">
        <f t="shared" si="35"/>
        <v>13577.744260454978</v>
      </c>
      <c r="P291" s="11">
        <v>40586.958333333336</v>
      </c>
      <c r="Q291" s="10">
        <v>23.51</v>
      </c>
      <c r="R291" s="10">
        <v>9.17</v>
      </c>
      <c r="S291" s="24">
        <f t="shared" ca="1" si="36"/>
        <v>12173.069646502536</v>
      </c>
      <c r="W291" s="11">
        <v>40586.958333333336</v>
      </c>
      <c r="X291" s="10">
        <v>23.51</v>
      </c>
      <c r="Y291" s="10">
        <v>9.17</v>
      </c>
      <c r="Z291" s="24">
        <f t="shared" ca="1" si="37"/>
        <v>12173.069646502536</v>
      </c>
      <c r="AD291" s="11">
        <v>40577.989583333336</v>
      </c>
      <c r="AE291" s="10">
        <v>40.71</v>
      </c>
      <c r="AF291" s="10">
        <v>3.11</v>
      </c>
      <c r="AG291" s="10">
        <v>86.24</v>
      </c>
      <c r="AH291" s="28">
        <f t="shared" si="38"/>
        <v>3637.4384999999997</v>
      </c>
      <c r="AO291" s="11">
        <v>40586.958333333336</v>
      </c>
      <c r="AP291" s="10">
        <v>44.25</v>
      </c>
      <c r="AQ291" s="10">
        <v>6.89</v>
      </c>
      <c r="AR291" s="24">
        <f t="shared" ca="1" si="32"/>
        <v>22111.619606781187</v>
      </c>
    </row>
    <row r="292" spans="1:44" x14ac:dyDescent="0.25">
      <c r="A292" s="17">
        <f t="shared" si="33"/>
        <v>312.27999999999997</v>
      </c>
      <c r="B292" s="17">
        <f t="shared" ca="1" si="34"/>
        <v>149399.43902635708</v>
      </c>
      <c r="C292" s="25"/>
      <c r="D292" s="25">
        <v>7.9320229887272236</v>
      </c>
      <c r="E292" s="17">
        <f ca="1">'Prices Feb 2011'!H291</f>
        <v>61.354999999999997</v>
      </c>
      <c r="F292" s="17">
        <f ca="1">'Prices Feb 2011'!$I291</f>
        <v>48.832499999999996</v>
      </c>
      <c r="G292" s="17">
        <v>64.12</v>
      </c>
      <c r="I292" s="16">
        <v>40587</v>
      </c>
      <c r="J292" s="10">
        <v>78.069999999999993</v>
      </c>
      <c r="K292" s="10">
        <v>7.66</v>
      </c>
      <c r="L292" s="24">
        <f t="shared" si="35"/>
        <v>44449.982832914684</v>
      </c>
      <c r="P292" s="16">
        <v>40587</v>
      </c>
      <c r="Q292" s="10">
        <v>78.069999999999993</v>
      </c>
      <c r="R292" s="10">
        <v>7.66</v>
      </c>
      <c r="S292" s="24">
        <f t="shared" ca="1" si="36"/>
        <v>34983.152064480804</v>
      </c>
      <c r="W292" s="16">
        <v>40587</v>
      </c>
      <c r="X292" s="10">
        <v>78.069999999999993</v>
      </c>
      <c r="Y292" s="10">
        <v>7.66</v>
      </c>
      <c r="Z292" s="24">
        <f t="shared" ca="1" si="37"/>
        <v>34983.152064480804</v>
      </c>
      <c r="AD292" s="16">
        <v>40578</v>
      </c>
      <c r="AE292" s="10">
        <v>1.1200000000000001</v>
      </c>
      <c r="AF292" s="10">
        <v>2.92</v>
      </c>
      <c r="AG292" s="10">
        <v>42.32</v>
      </c>
      <c r="AH292" s="28">
        <f t="shared" si="38"/>
        <v>50.668800000000005</v>
      </c>
      <c r="AO292" s="16">
        <v>40587</v>
      </c>
      <c r="AP292" s="10">
        <v>78.069999999999993</v>
      </c>
      <c r="AQ292" s="10">
        <v>7.66</v>
      </c>
      <c r="AR292" s="24">
        <f t="shared" ca="1" si="32"/>
        <v>34983.152064480804</v>
      </c>
    </row>
    <row r="293" spans="1:44" x14ac:dyDescent="0.25">
      <c r="A293" s="17">
        <f t="shared" si="33"/>
        <v>307.59999999999997</v>
      </c>
      <c r="B293" s="17">
        <f t="shared" ca="1" si="34"/>
        <v>132267.49268695177</v>
      </c>
      <c r="C293" s="25"/>
      <c r="D293" s="25">
        <v>7.9320229887272236</v>
      </c>
      <c r="E293" s="17">
        <f ca="1">'Prices Feb 2011'!H292</f>
        <v>28.912500000000001</v>
      </c>
      <c r="F293" s="17">
        <f ca="1">'Prices Feb 2011'!$I292</f>
        <v>41.424999999999997</v>
      </c>
      <c r="G293" s="17">
        <v>64.12</v>
      </c>
      <c r="I293" s="11">
        <v>40587.041666666664</v>
      </c>
      <c r="J293" s="10">
        <v>78.069999999999993</v>
      </c>
      <c r="K293" s="10">
        <v>7.66</v>
      </c>
      <c r="L293" s="24">
        <f t="shared" si="35"/>
        <v>44449.982832914684</v>
      </c>
      <c r="P293" s="11">
        <v>40587.041666666664</v>
      </c>
      <c r="Q293" s="10">
        <v>78.069999999999993</v>
      </c>
      <c r="R293" s="10">
        <v>7.66</v>
      </c>
      <c r="S293" s="24">
        <f t="shared" ca="1" si="36"/>
        <v>30396.035209718822</v>
      </c>
      <c r="W293" s="11">
        <v>40587.041666666664</v>
      </c>
      <c r="X293" s="10">
        <v>78.069999999999993</v>
      </c>
      <c r="Y293" s="10">
        <v>7.66</v>
      </c>
      <c r="Z293" s="24">
        <f t="shared" ca="1" si="37"/>
        <v>30396.035209718822</v>
      </c>
      <c r="AD293" s="11">
        <v>40578.010416666664</v>
      </c>
      <c r="AE293" s="10">
        <v>88.72</v>
      </c>
      <c r="AF293" s="10">
        <v>0.44</v>
      </c>
      <c r="AG293" s="10">
        <v>85.67</v>
      </c>
      <c r="AH293" s="28">
        <f t="shared" si="38"/>
        <v>7639.6791999999996</v>
      </c>
      <c r="AO293" s="11">
        <v>40587.041666666664</v>
      </c>
      <c r="AP293" s="10">
        <v>73.39</v>
      </c>
      <c r="AQ293" s="10">
        <v>5</v>
      </c>
      <c r="AR293" s="24">
        <f t="shared" ref="AR293:AR356" ca="1" si="39">AP293*($F293+AQ293)*D293</f>
        <v>27025.439434599426</v>
      </c>
    </row>
    <row r="294" spans="1:44" x14ac:dyDescent="0.25">
      <c r="A294" s="17">
        <f t="shared" si="33"/>
        <v>267.53999999999996</v>
      </c>
      <c r="B294" s="17">
        <f t="shared" ca="1" si="34"/>
        <v>114150.24671253383</v>
      </c>
      <c r="C294" s="25"/>
      <c r="D294" s="25">
        <v>7.9320229887272236</v>
      </c>
      <c r="E294" s="17">
        <f ca="1">'Prices Feb 2011'!H293</f>
        <v>50.655000000000001</v>
      </c>
      <c r="F294" s="17">
        <f ca="1">'Prices Feb 2011'!$I293</f>
        <v>38.807499999999997</v>
      </c>
      <c r="G294" s="17">
        <v>64.12</v>
      </c>
      <c r="I294" s="11">
        <v>40587.083333333336</v>
      </c>
      <c r="J294" s="10">
        <v>78.069999999999993</v>
      </c>
      <c r="K294" s="10">
        <v>7.66</v>
      </c>
      <c r="L294" s="24">
        <f t="shared" si="35"/>
        <v>44449.982832914684</v>
      </c>
      <c r="P294" s="11">
        <v>40587.083333333336</v>
      </c>
      <c r="Q294" s="10">
        <v>78.069999999999993</v>
      </c>
      <c r="R294" s="10">
        <v>7.66</v>
      </c>
      <c r="S294" s="24">
        <f t="shared" ca="1" si="36"/>
        <v>28775.140391313224</v>
      </c>
      <c r="W294" s="11">
        <v>40587.083333333336</v>
      </c>
      <c r="X294" s="10">
        <v>78.069999999999993</v>
      </c>
      <c r="Y294" s="10">
        <v>7.66</v>
      </c>
      <c r="Z294" s="24">
        <f t="shared" ca="1" si="37"/>
        <v>28775.140391313224</v>
      </c>
      <c r="AD294" s="11">
        <v>40578.020833333336</v>
      </c>
      <c r="AE294" s="10">
        <v>18.010000000000002</v>
      </c>
      <c r="AF294" s="10">
        <v>2.74</v>
      </c>
      <c r="AG294" s="10">
        <v>20.23</v>
      </c>
      <c r="AH294" s="28">
        <f t="shared" si="38"/>
        <v>413.68970000000002</v>
      </c>
      <c r="AO294" s="11">
        <v>40587.083333333336</v>
      </c>
      <c r="AP294" s="10">
        <v>33.33</v>
      </c>
      <c r="AQ294" s="10">
        <v>7.15</v>
      </c>
      <c r="AR294" s="24">
        <f t="shared" ca="1" si="39"/>
        <v>12149.983096992695</v>
      </c>
    </row>
    <row r="295" spans="1:44" x14ac:dyDescent="0.25">
      <c r="A295" s="17">
        <f t="shared" si="33"/>
        <v>326.54999999999995</v>
      </c>
      <c r="B295" s="17">
        <f t="shared" ca="1" si="34"/>
        <v>132064.79420208748</v>
      </c>
      <c r="C295" s="25"/>
      <c r="D295" s="25">
        <v>7.9320229887272236</v>
      </c>
      <c r="E295" s="17">
        <f ca="1">'Prices Feb 2011'!H294</f>
        <v>69.357500000000002</v>
      </c>
      <c r="F295" s="17">
        <f ca="1">'Prices Feb 2011'!$I294</f>
        <v>36.722499999999997</v>
      </c>
      <c r="G295" s="17">
        <v>64.12</v>
      </c>
      <c r="I295" s="11">
        <v>40587.125</v>
      </c>
      <c r="J295" s="10">
        <v>78.069999999999993</v>
      </c>
      <c r="K295" s="10">
        <v>7.66</v>
      </c>
      <c r="L295" s="24">
        <f t="shared" si="35"/>
        <v>44449.982832914684</v>
      </c>
      <c r="P295" s="11">
        <v>40587.125</v>
      </c>
      <c r="Q295" s="10">
        <v>78.069999999999993</v>
      </c>
      <c r="R295" s="10">
        <v>7.66</v>
      </c>
      <c r="S295" s="24">
        <f t="shared" ca="1" si="36"/>
        <v>27483.997813901307</v>
      </c>
      <c r="W295" s="11">
        <v>40587.125</v>
      </c>
      <c r="X295" s="10">
        <v>78.069999999999993</v>
      </c>
      <c r="Y295" s="10">
        <v>7.66</v>
      </c>
      <c r="Z295" s="24">
        <f t="shared" ca="1" si="37"/>
        <v>27483.997813901307</v>
      </c>
      <c r="AD295" s="11">
        <v>40578.03125</v>
      </c>
      <c r="AE295" s="10">
        <v>78.069999999999993</v>
      </c>
      <c r="AF295" s="10">
        <v>7.66</v>
      </c>
      <c r="AG295" s="10">
        <v>17.75</v>
      </c>
      <c r="AH295" s="28">
        <f t="shared" si="38"/>
        <v>1983.7586999999999</v>
      </c>
      <c r="AO295" s="11">
        <v>40587.125</v>
      </c>
      <c r="AP295" s="10">
        <v>92.34</v>
      </c>
      <c r="AQ295" s="10">
        <v>7.85</v>
      </c>
      <c r="AR295" s="24">
        <f t="shared" ca="1" si="39"/>
        <v>32646.815741370174</v>
      </c>
    </row>
    <row r="296" spans="1:44" x14ac:dyDescent="0.25">
      <c r="A296" s="17">
        <f t="shared" si="33"/>
        <v>246.42999999999998</v>
      </c>
      <c r="B296" s="17">
        <f t="shared" ca="1" si="34"/>
        <v>107311.0746500262</v>
      </c>
      <c r="C296" s="25"/>
      <c r="D296" s="25">
        <v>7.9320229887272236</v>
      </c>
      <c r="E296" s="17">
        <f ca="1">'Prices Feb 2011'!H295</f>
        <v>47.607500000000002</v>
      </c>
      <c r="F296" s="17">
        <f ca="1">'Prices Feb 2011'!$I295</f>
        <v>39.58</v>
      </c>
      <c r="G296" s="17">
        <v>64.12</v>
      </c>
      <c r="I296" s="11">
        <v>40587.166666666664</v>
      </c>
      <c r="J296" s="10">
        <v>78.069999999999993</v>
      </c>
      <c r="K296" s="10">
        <v>7.66</v>
      </c>
      <c r="L296" s="24">
        <f t="shared" si="35"/>
        <v>44449.982832914684</v>
      </c>
      <c r="P296" s="11">
        <v>40587.166666666664</v>
      </c>
      <c r="Q296" s="10">
        <v>78.069999999999993</v>
      </c>
      <c r="R296" s="10">
        <v>7.66</v>
      </c>
      <c r="S296" s="24">
        <f t="shared" ca="1" si="36"/>
        <v>29253.513360642093</v>
      </c>
      <c r="W296" s="11">
        <v>40587.166666666664</v>
      </c>
      <c r="X296" s="10">
        <v>78.069999999999993</v>
      </c>
      <c r="Y296" s="10">
        <v>7.66</v>
      </c>
      <c r="Z296" s="24">
        <f t="shared" ca="1" si="37"/>
        <v>29253.513360642093</v>
      </c>
      <c r="AD296" s="11">
        <v>40578.041666666664</v>
      </c>
      <c r="AE296" s="10">
        <v>73.39</v>
      </c>
      <c r="AF296" s="10">
        <v>5</v>
      </c>
      <c r="AG296" s="10">
        <v>53.22</v>
      </c>
      <c r="AH296" s="28">
        <f t="shared" si="38"/>
        <v>4272.7658000000001</v>
      </c>
      <c r="AO296" s="11">
        <v>40587.166666666664</v>
      </c>
      <c r="AP296" s="10">
        <v>12.22</v>
      </c>
      <c r="AQ296" s="10">
        <v>5.34</v>
      </c>
      <c r="AR296" s="24">
        <f t="shared" ca="1" si="39"/>
        <v>4354.0650958273209</v>
      </c>
    </row>
    <row r="297" spans="1:44" x14ac:dyDescent="0.25">
      <c r="A297" s="17">
        <f t="shared" si="33"/>
        <v>260.67999999999995</v>
      </c>
      <c r="B297" s="17">
        <f t="shared" ca="1" si="34"/>
        <v>124925.04487064155</v>
      </c>
      <c r="C297" s="25"/>
      <c r="D297" s="25">
        <v>7.9320229887272236</v>
      </c>
      <c r="E297" s="17">
        <f ca="1">'Prices Feb 2011'!H296</f>
        <v>69.922499999999999</v>
      </c>
      <c r="F297" s="17">
        <f ca="1">'Prices Feb 2011'!$I296</f>
        <v>47.5625</v>
      </c>
      <c r="G297" s="17">
        <v>64.12</v>
      </c>
      <c r="I297" s="11">
        <v>40587.208333333336</v>
      </c>
      <c r="J297" s="10">
        <v>78.069999999999993</v>
      </c>
      <c r="K297" s="10">
        <v>7.66</v>
      </c>
      <c r="L297" s="24">
        <f t="shared" si="35"/>
        <v>44449.982832914684</v>
      </c>
      <c r="P297" s="11">
        <v>40587.208333333336</v>
      </c>
      <c r="Q297" s="10">
        <v>78.069999999999993</v>
      </c>
      <c r="R297" s="10">
        <v>7.66</v>
      </c>
      <c r="S297" s="24">
        <f t="shared" ca="1" si="36"/>
        <v>34196.700710373792</v>
      </c>
      <c r="W297" s="11">
        <v>40587.208333333336</v>
      </c>
      <c r="X297" s="10">
        <v>78.069999999999993</v>
      </c>
      <c r="Y297" s="10">
        <v>7.66</v>
      </c>
      <c r="Z297" s="24">
        <f t="shared" ca="1" si="37"/>
        <v>34196.700710373792</v>
      </c>
      <c r="AD297" s="11">
        <v>40578.052083333336</v>
      </c>
      <c r="AE297" s="10">
        <v>33.33</v>
      </c>
      <c r="AF297" s="10">
        <v>7.15</v>
      </c>
      <c r="AG297" s="10">
        <v>60.2</v>
      </c>
      <c r="AH297" s="28">
        <f t="shared" si="38"/>
        <v>2244.7755000000002</v>
      </c>
      <c r="AO297" s="11">
        <v>40587.208333333336</v>
      </c>
      <c r="AP297" s="10">
        <v>26.47</v>
      </c>
      <c r="AQ297" s="10">
        <v>9.98</v>
      </c>
      <c r="AR297" s="24">
        <f t="shared" ca="1" si="39"/>
        <v>12081.660616979296</v>
      </c>
    </row>
    <row r="298" spans="1:44" x14ac:dyDescent="0.25">
      <c r="A298" s="17">
        <f t="shared" si="33"/>
        <v>312.47999999999996</v>
      </c>
      <c r="B298" s="17">
        <f t="shared" ca="1" si="34"/>
        <v>131999.13807160174</v>
      </c>
      <c r="C298" s="25"/>
      <c r="D298" s="25">
        <v>7.9320229887272236</v>
      </c>
      <c r="E298" s="17">
        <f ca="1">'Prices Feb 2011'!H297</f>
        <v>42.277500000000003</v>
      </c>
      <c r="F298" s="17">
        <f ca="1">'Prices Feb 2011'!$I297</f>
        <v>38.835000000000001</v>
      </c>
      <c r="G298" s="17">
        <v>64.12</v>
      </c>
      <c r="I298" s="11">
        <v>40587.25</v>
      </c>
      <c r="J298" s="10">
        <v>78.069999999999993</v>
      </c>
      <c r="K298" s="10">
        <v>7.66</v>
      </c>
      <c r="L298" s="24">
        <f t="shared" si="35"/>
        <v>44449.982832914684</v>
      </c>
      <c r="P298" s="11">
        <v>40587.25</v>
      </c>
      <c r="Q298" s="10">
        <v>78.069999999999993</v>
      </c>
      <c r="R298" s="10">
        <v>7.66</v>
      </c>
      <c r="S298" s="24">
        <f t="shared" ca="1" si="36"/>
        <v>28792.169849768296</v>
      </c>
      <c r="W298" s="11">
        <v>40587.25</v>
      </c>
      <c r="X298" s="10">
        <v>78.069999999999993</v>
      </c>
      <c r="Y298" s="10">
        <v>7.66</v>
      </c>
      <c r="Z298" s="24">
        <f t="shared" ca="1" si="37"/>
        <v>28792.169849768296</v>
      </c>
      <c r="AD298" s="11">
        <v>40578.0625</v>
      </c>
      <c r="AE298" s="10">
        <v>92.34</v>
      </c>
      <c r="AF298" s="10">
        <v>7.85</v>
      </c>
      <c r="AG298" s="10">
        <v>33.07</v>
      </c>
      <c r="AH298" s="28">
        <f t="shared" si="38"/>
        <v>3778.5528000000004</v>
      </c>
      <c r="AO298" s="11">
        <v>40587.25</v>
      </c>
      <c r="AP298" s="10">
        <v>78.27</v>
      </c>
      <c r="AQ298" s="10">
        <v>9.43</v>
      </c>
      <c r="AR298" s="24">
        <f t="shared" ca="1" si="39"/>
        <v>29964.815539150462</v>
      </c>
    </row>
    <row r="299" spans="1:44" x14ac:dyDescent="0.25">
      <c r="A299" s="17">
        <f t="shared" si="33"/>
        <v>257.10999999999996</v>
      </c>
      <c r="B299" s="17">
        <f t="shared" ca="1" si="34"/>
        <v>170562.29667221985</v>
      </c>
      <c r="C299" s="25"/>
      <c r="D299" s="25">
        <v>7.9320229887272236</v>
      </c>
      <c r="E299" s="17">
        <f ca="1">'Prices Feb 2011'!H298</f>
        <v>63.66</v>
      </c>
      <c r="F299" s="17">
        <f ca="1">'Prices Feb 2011'!$I298</f>
        <v>80.882499999999993</v>
      </c>
      <c r="G299" s="17">
        <v>64.12</v>
      </c>
      <c r="I299" s="11">
        <v>40587.291666666664</v>
      </c>
      <c r="J299" s="10">
        <v>78.069999999999993</v>
      </c>
      <c r="K299" s="10">
        <v>7.66</v>
      </c>
      <c r="L299" s="24">
        <f t="shared" si="35"/>
        <v>44449.982832914684</v>
      </c>
      <c r="P299" s="11">
        <v>40587.291666666664</v>
      </c>
      <c r="Q299" s="10">
        <v>78.069999999999993</v>
      </c>
      <c r="R299" s="10">
        <v>7.66</v>
      </c>
      <c r="S299" s="24">
        <f t="shared" ca="1" si="36"/>
        <v>54830.2118275752</v>
      </c>
      <c r="W299" s="11">
        <v>40587.291666666664</v>
      </c>
      <c r="X299" s="10">
        <v>78.069999999999993</v>
      </c>
      <c r="Y299" s="10">
        <v>7.66</v>
      </c>
      <c r="Z299" s="24">
        <f t="shared" ca="1" si="37"/>
        <v>54830.2118275752</v>
      </c>
      <c r="AD299" s="11">
        <v>40578.072916666664</v>
      </c>
      <c r="AE299" s="10">
        <v>12.22</v>
      </c>
      <c r="AF299" s="10">
        <v>5.34</v>
      </c>
      <c r="AG299" s="10">
        <v>67.87</v>
      </c>
      <c r="AH299" s="28">
        <f t="shared" si="38"/>
        <v>894.62620000000015</v>
      </c>
      <c r="AO299" s="11">
        <v>40587.291666666664</v>
      </c>
      <c r="AP299" s="10">
        <v>22.9</v>
      </c>
      <c r="AQ299" s="10">
        <v>9.69</v>
      </c>
      <c r="AR299" s="24">
        <f t="shared" ca="1" si="39"/>
        <v>16451.890184154767</v>
      </c>
    </row>
    <row r="300" spans="1:44" x14ac:dyDescent="0.25">
      <c r="A300" s="17">
        <f t="shared" si="33"/>
        <v>314.17999999999995</v>
      </c>
      <c r="B300" s="17">
        <f t="shared" ca="1" si="34"/>
        <v>150386.46149676284</v>
      </c>
      <c r="C300" s="25"/>
      <c r="D300" s="25">
        <v>7.9320229887272236</v>
      </c>
      <c r="E300" s="17">
        <f ca="1">'Prices Feb 2011'!H299</f>
        <v>34.302500000000002</v>
      </c>
      <c r="F300" s="17">
        <f ca="1">'Prices Feb 2011'!$I299</f>
        <v>48.962500000000006</v>
      </c>
      <c r="G300" s="17">
        <v>64.12</v>
      </c>
      <c r="I300" s="11">
        <v>40587.333333333336</v>
      </c>
      <c r="J300" s="10">
        <v>78.069999999999993</v>
      </c>
      <c r="K300" s="10">
        <v>7.66</v>
      </c>
      <c r="L300" s="24">
        <f t="shared" si="35"/>
        <v>44449.982832914684</v>
      </c>
      <c r="P300" s="11">
        <v>40587.333333333336</v>
      </c>
      <c r="Q300" s="10">
        <v>78.069999999999993</v>
      </c>
      <c r="R300" s="10">
        <v>7.66</v>
      </c>
      <c r="S300" s="24">
        <f t="shared" ca="1" si="36"/>
        <v>35063.654958995707</v>
      </c>
      <c r="W300" s="11">
        <v>40587.333333333336</v>
      </c>
      <c r="X300" s="10">
        <v>78.069999999999993</v>
      </c>
      <c r="Y300" s="10">
        <v>7.66</v>
      </c>
      <c r="Z300" s="24">
        <f t="shared" ca="1" si="37"/>
        <v>35063.654958995707</v>
      </c>
      <c r="AD300" s="11">
        <v>40578.083333333336</v>
      </c>
      <c r="AE300" s="10">
        <v>26.47</v>
      </c>
      <c r="AF300" s="10">
        <v>9.98</v>
      </c>
      <c r="AG300" s="10">
        <v>79.28</v>
      </c>
      <c r="AH300" s="28">
        <f t="shared" si="38"/>
        <v>2362.7121999999999</v>
      </c>
      <c r="AO300" s="11">
        <v>40587.333333333336</v>
      </c>
      <c r="AP300" s="10">
        <v>79.97</v>
      </c>
      <c r="AQ300" s="10">
        <v>7.49</v>
      </c>
      <c r="AR300" s="24">
        <f t="shared" ca="1" si="39"/>
        <v>35809.168745856754</v>
      </c>
    </row>
    <row r="301" spans="1:44" x14ac:dyDescent="0.25">
      <c r="A301" s="17">
        <f t="shared" si="33"/>
        <v>327.94</v>
      </c>
      <c r="B301" s="17">
        <f t="shared" ca="1" si="34"/>
        <v>202175.72548411004</v>
      </c>
      <c r="C301" s="25"/>
      <c r="D301" s="25">
        <v>7.9320229887272236</v>
      </c>
      <c r="E301" s="17">
        <f ca="1">'Prices Feb 2011'!H300</f>
        <v>49.844999999999999</v>
      </c>
      <c r="F301" s="17">
        <f ca="1">'Prices Feb 2011'!$I300</f>
        <v>71.582499999999996</v>
      </c>
      <c r="G301" s="17">
        <v>64.12</v>
      </c>
      <c r="I301" s="11">
        <v>40587.375</v>
      </c>
      <c r="J301" s="10">
        <v>78.069999999999993</v>
      </c>
      <c r="K301" s="10">
        <v>7.66</v>
      </c>
      <c r="L301" s="24">
        <f t="shared" si="35"/>
        <v>44449.982832914684</v>
      </c>
      <c r="P301" s="11">
        <v>40587.375</v>
      </c>
      <c r="Q301" s="10">
        <v>78.069999999999993</v>
      </c>
      <c r="R301" s="10">
        <v>7.66</v>
      </c>
      <c r="S301" s="24">
        <f t="shared" ca="1" si="36"/>
        <v>49071.158604586817</v>
      </c>
      <c r="W301" s="11">
        <v>40587.375</v>
      </c>
      <c r="X301" s="10">
        <v>78.069999999999993</v>
      </c>
      <c r="Y301" s="10">
        <v>7.66</v>
      </c>
      <c r="Z301" s="24">
        <f t="shared" ca="1" si="37"/>
        <v>49071.158604586817</v>
      </c>
      <c r="AD301" s="11">
        <v>40578.09375</v>
      </c>
      <c r="AE301" s="10">
        <v>78.27</v>
      </c>
      <c r="AF301" s="10">
        <v>9.43</v>
      </c>
      <c r="AG301" s="10">
        <v>47.39</v>
      </c>
      <c r="AH301" s="28">
        <f t="shared" si="38"/>
        <v>4447.3013999999994</v>
      </c>
      <c r="AO301" s="11">
        <v>40587.375</v>
      </c>
      <c r="AP301" s="10">
        <v>93.73</v>
      </c>
      <c r="AQ301" s="10">
        <v>8.56</v>
      </c>
      <c r="AR301" s="24">
        <f t="shared" ca="1" si="39"/>
        <v>59583.425442021718</v>
      </c>
    </row>
    <row r="302" spans="1:44" x14ac:dyDescent="0.25">
      <c r="A302" s="17">
        <f t="shared" si="33"/>
        <v>290.97999999999996</v>
      </c>
      <c r="B302" s="17">
        <f t="shared" ca="1" si="34"/>
        <v>121710.25802139034</v>
      </c>
      <c r="C302" s="25"/>
      <c r="D302" s="25">
        <v>7.9320229887272236</v>
      </c>
      <c r="E302" s="17">
        <f ca="1">'Prices Feb 2011'!H301</f>
        <v>41.430000000000007</v>
      </c>
      <c r="F302" s="17">
        <f ca="1">'Prices Feb 2011'!$I301</f>
        <v>39.035000000000004</v>
      </c>
      <c r="G302" s="17">
        <v>64.12</v>
      </c>
      <c r="I302" s="11">
        <v>40587.416666666664</v>
      </c>
      <c r="J302" s="10">
        <v>78.069999999999993</v>
      </c>
      <c r="K302" s="10">
        <v>7.66</v>
      </c>
      <c r="L302" s="24">
        <f t="shared" si="35"/>
        <v>44449.982832914684</v>
      </c>
      <c r="P302" s="11">
        <v>40587.416666666664</v>
      </c>
      <c r="Q302" s="10">
        <v>78.069999999999993</v>
      </c>
      <c r="R302" s="10">
        <v>7.66</v>
      </c>
      <c r="S302" s="24">
        <f t="shared" ca="1" si="36"/>
        <v>28916.020456714286</v>
      </c>
      <c r="W302" s="11">
        <v>40587.416666666664</v>
      </c>
      <c r="X302" s="10">
        <v>78.069999999999993</v>
      </c>
      <c r="Y302" s="10">
        <v>7.66</v>
      </c>
      <c r="Z302" s="24">
        <f t="shared" ca="1" si="37"/>
        <v>28916.020456714286</v>
      </c>
      <c r="AD302" s="11">
        <v>40578.104166666664</v>
      </c>
      <c r="AE302" s="10">
        <v>22.9</v>
      </c>
      <c r="AF302" s="10">
        <v>9.69</v>
      </c>
      <c r="AG302" s="10">
        <v>30.59</v>
      </c>
      <c r="AH302" s="28">
        <f t="shared" si="38"/>
        <v>922.41199999999992</v>
      </c>
      <c r="AO302" s="11">
        <v>40587.416666666664</v>
      </c>
      <c r="AP302" s="10">
        <v>56.77</v>
      </c>
      <c r="AQ302" s="10">
        <v>4.1100000000000003</v>
      </c>
      <c r="AR302" s="24">
        <f t="shared" ca="1" si="39"/>
        <v>19428.234275047071</v>
      </c>
    </row>
    <row r="303" spans="1:44" x14ac:dyDescent="0.25">
      <c r="A303" s="17">
        <f t="shared" si="33"/>
        <v>250.85999999999999</v>
      </c>
      <c r="B303" s="17">
        <f t="shared" ca="1" si="34"/>
        <v>84844.357212594288</v>
      </c>
      <c r="C303" s="25"/>
      <c r="D303" s="25">
        <v>7.9320229887272236</v>
      </c>
      <c r="E303" s="17">
        <f ca="1">'Prices Feb 2011'!H302</f>
        <v>52.277500000000003</v>
      </c>
      <c r="F303" s="17">
        <f ca="1">'Prices Feb 2011'!$I302</f>
        <v>21.589999999999996</v>
      </c>
      <c r="G303" s="17">
        <v>64.12</v>
      </c>
      <c r="I303" s="11">
        <v>40587.458333333336</v>
      </c>
      <c r="J303" s="10">
        <v>78.069999999999993</v>
      </c>
      <c r="K303" s="10">
        <v>7.66</v>
      </c>
      <c r="L303" s="24">
        <f t="shared" si="35"/>
        <v>44449.982832914684</v>
      </c>
      <c r="P303" s="11">
        <v>40587.458333333336</v>
      </c>
      <c r="Q303" s="10">
        <v>78.069999999999993</v>
      </c>
      <c r="R303" s="10">
        <v>7.66</v>
      </c>
      <c r="S303" s="24">
        <f t="shared" ca="1" si="36"/>
        <v>18113.151265850578</v>
      </c>
      <c r="W303" s="11">
        <v>40587.458333333336</v>
      </c>
      <c r="X303" s="10">
        <v>78.069999999999993</v>
      </c>
      <c r="Y303" s="10">
        <v>7.66</v>
      </c>
      <c r="Z303" s="24">
        <f t="shared" ca="1" si="37"/>
        <v>18113.151265850578</v>
      </c>
      <c r="AD303" s="11">
        <v>40578.114583333336</v>
      </c>
      <c r="AE303" s="10">
        <v>79.97</v>
      </c>
      <c r="AF303" s="10">
        <v>7.49</v>
      </c>
      <c r="AG303" s="10">
        <v>6.64</v>
      </c>
      <c r="AH303" s="28">
        <f t="shared" si="38"/>
        <v>1129.9760999999999</v>
      </c>
      <c r="AO303" s="11">
        <v>40587.458333333336</v>
      </c>
      <c r="AP303" s="10">
        <v>16.649999999999999</v>
      </c>
      <c r="AQ303" s="10">
        <v>9.9700000000000006</v>
      </c>
      <c r="AR303" s="24">
        <f t="shared" ca="1" si="39"/>
        <v>4168.0718479784473</v>
      </c>
    </row>
    <row r="304" spans="1:44" x14ac:dyDescent="0.25">
      <c r="A304" s="17">
        <f t="shared" si="33"/>
        <v>324.15999999999997</v>
      </c>
      <c r="B304" s="17">
        <f t="shared" ca="1" si="34"/>
        <v>173941.97362215852</v>
      </c>
      <c r="C304" s="25"/>
      <c r="D304" s="25">
        <v>7.9320229887272236</v>
      </c>
      <c r="E304" s="17">
        <f ca="1">'Prices Feb 2011'!H303</f>
        <v>40.737499999999997</v>
      </c>
      <c r="F304" s="17">
        <f ca="1">'Prices Feb 2011'!$I303</f>
        <v>59.387500000000003</v>
      </c>
      <c r="G304" s="17">
        <v>64.12</v>
      </c>
      <c r="I304" s="11">
        <v>40587.5</v>
      </c>
      <c r="J304" s="10">
        <v>78.069999999999993</v>
      </c>
      <c r="K304" s="10">
        <v>7.66</v>
      </c>
      <c r="L304" s="24">
        <f t="shared" si="35"/>
        <v>44449.982832914684</v>
      </c>
      <c r="P304" s="11">
        <v>40587.5</v>
      </c>
      <c r="Q304" s="10">
        <v>78.069999999999993</v>
      </c>
      <c r="R304" s="10">
        <v>7.66</v>
      </c>
      <c r="S304" s="24">
        <f t="shared" ca="1" si="36"/>
        <v>41519.367846055269</v>
      </c>
      <c r="W304" s="11">
        <v>40587.5</v>
      </c>
      <c r="X304" s="10">
        <v>78.069999999999993</v>
      </c>
      <c r="Y304" s="10">
        <v>7.66</v>
      </c>
      <c r="Z304" s="24">
        <f t="shared" ca="1" si="37"/>
        <v>41519.367846055269</v>
      </c>
      <c r="AD304" s="11">
        <v>40578.125</v>
      </c>
      <c r="AE304" s="10">
        <v>93.73</v>
      </c>
      <c r="AF304" s="10">
        <v>8.56</v>
      </c>
      <c r="AG304" s="10">
        <v>20.059999999999999</v>
      </c>
      <c r="AH304" s="28">
        <f t="shared" si="38"/>
        <v>2682.5526</v>
      </c>
      <c r="AO304" s="11">
        <v>40587.5</v>
      </c>
      <c r="AP304" s="10">
        <v>89.95</v>
      </c>
      <c r="AQ304" s="10">
        <v>5.72</v>
      </c>
      <c r="AR304" s="24">
        <f t="shared" ca="1" si="39"/>
        <v>46453.255097133268</v>
      </c>
    </row>
    <row r="305" spans="1:44" x14ac:dyDescent="0.25">
      <c r="A305" s="17">
        <f t="shared" si="33"/>
        <v>247.14</v>
      </c>
      <c r="B305" s="17">
        <f t="shared" ca="1" si="34"/>
        <v>106888.58119624831</v>
      </c>
      <c r="C305" s="25"/>
      <c r="D305" s="25">
        <v>7.9320229887272236</v>
      </c>
      <c r="E305" s="17">
        <f ca="1">'Prices Feb 2011'!H304</f>
        <v>50.644999999999996</v>
      </c>
      <c r="F305" s="17">
        <f ca="1">'Prices Feb 2011'!$I304</f>
        <v>39.137500000000003</v>
      </c>
      <c r="G305" s="17">
        <v>64.12</v>
      </c>
      <c r="I305" s="11">
        <v>40587.541666666664</v>
      </c>
      <c r="J305" s="10">
        <v>78.069999999999993</v>
      </c>
      <c r="K305" s="10">
        <v>7.66</v>
      </c>
      <c r="L305" s="24">
        <f t="shared" si="35"/>
        <v>44449.982832914684</v>
      </c>
      <c r="P305" s="11">
        <v>40587.541666666664</v>
      </c>
      <c r="Q305" s="10">
        <v>78.069999999999993</v>
      </c>
      <c r="R305" s="10">
        <v>7.66</v>
      </c>
      <c r="S305" s="24">
        <f t="shared" ca="1" si="36"/>
        <v>28979.493892774099</v>
      </c>
      <c r="W305" s="11">
        <v>40587.541666666664</v>
      </c>
      <c r="X305" s="10">
        <v>78.069999999999993</v>
      </c>
      <c r="Y305" s="10">
        <v>7.66</v>
      </c>
      <c r="Z305" s="24">
        <f t="shared" ca="1" si="37"/>
        <v>28979.493892774099</v>
      </c>
      <c r="AD305" s="11">
        <v>40578.135416666664</v>
      </c>
      <c r="AE305" s="10">
        <v>56.77</v>
      </c>
      <c r="AF305" s="10">
        <v>4.1100000000000003</v>
      </c>
      <c r="AG305" s="10">
        <v>76.7</v>
      </c>
      <c r="AH305" s="28">
        <f t="shared" si="38"/>
        <v>4587.5837000000001</v>
      </c>
      <c r="AO305" s="11">
        <v>40587.541666666664</v>
      </c>
      <c r="AP305" s="10">
        <v>12.93</v>
      </c>
      <c r="AQ305" s="10">
        <v>4.54</v>
      </c>
      <c r="AR305" s="24">
        <f t="shared" ca="1" si="39"/>
        <v>4479.6105777854236</v>
      </c>
    </row>
    <row r="306" spans="1:44" x14ac:dyDescent="0.25">
      <c r="A306" s="17">
        <f t="shared" si="33"/>
        <v>254.95</v>
      </c>
      <c r="B306" s="17">
        <f t="shared" ca="1" si="34"/>
        <v>140144.34964559585</v>
      </c>
      <c r="C306" s="25"/>
      <c r="D306" s="25">
        <v>7.9320229887272236</v>
      </c>
      <c r="E306" s="17">
        <f ca="1">'Prices Feb 2011'!H305</f>
        <v>51.227500000000006</v>
      </c>
      <c r="F306" s="17">
        <f ca="1">'Prices Feb 2011'!$I305</f>
        <v>60.544999999999995</v>
      </c>
      <c r="G306" s="17">
        <v>64.12</v>
      </c>
      <c r="I306" s="11">
        <v>40587.583333333336</v>
      </c>
      <c r="J306" s="10">
        <v>78.069999999999993</v>
      </c>
      <c r="K306" s="10">
        <v>7.66</v>
      </c>
      <c r="L306" s="24">
        <f t="shared" si="35"/>
        <v>44449.982832914684</v>
      </c>
      <c r="P306" s="11">
        <v>40587.583333333336</v>
      </c>
      <c r="Q306" s="10">
        <v>78.069999999999993</v>
      </c>
      <c r="R306" s="10">
        <v>7.66</v>
      </c>
      <c r="S306" s="24">
        <f t="shared" ca="1" si="36"/>
        <v>42236.153233755169</v>
      </c>
      <c r="W306" s="11">
        <v>40587.583333333336</v>
      </c>
      <c r="X306" s="10">
        <v>78.069999999999993</v>
      </c>
      <c r="Y306" s="10">
        <v>7.66</v>
      </c>
      <c r="Z306" s="24">
        <f t="shared" ca="1" si="37"/>
        <v>42236.153233755169</v>
      </c>
      <c r="AD306" s="11">
        <v>40578.145833333336</v>
      </c>
      <c r="AE306" s="10">
        <v>16.649999999999999</v>
      </c>
      <c r="AF306" s="10">
        <v>9.9700000000000006</v>
      </c>
      <c r="AG306" s="10">
        <v>22.65</v>
      </c>
      <c r="AH306" s="28">
        <f t="shared" si="38"/>
        <v>543.12299999999993</v>
      </c>
      <c r="AO306" s="11">
        <v>40587.583333333336</v>
      </c>
      <c r="AP306" s="10">
        <v>20.74</v>
      </c>
      <c r="AQ306" s="10">
        <v>7.67</v>
      </c>
      <c r="AR306" s="24">
        <f t="shared" ca="1" si="39"/>
        <v>11222.06034517081</v>
      </c>
    </row>
    <row r="307" spans="1:44" x14ac:dyDescent="0.25">
      <c r="A307" s="17">
        <f t="shared" si="33"/>
        <v>272.69</v>
      </c>
      <c r="B307" s="17">
        <f t="shared" ca="1" si="34"/>
        <v>142112.67242502322</v>
      </c>
      <c r="C307" s="25"/>
      <c r="D307" s="25">
        <v>7.9320229887272236</v>
      </c>
      <c r="E307" s="17">
        <f ca="1">'Prices Feb 2011'!H306</f>
        <v>46.629999999999995</v>
      </c>
      <c r="F307" s="17">
        <f ca="1">'Prices Feb 2011'!$I306</f>
        <v>55.524999999999999</v>
      </c>
      <c r="G307" s="17">
        <v>64.12</v>
      </c>
      <c r="I307" s="11">
        <v>40587.625</v>
      </c>
      <c r="J307" s="10">
        <v>78.069999999999993</v>
      </c>
      <c r="K307" s="10">
        <v>7.66</v>
      </c>
      <c r="L307" s="24">
        <f t="shared" si="35"/>
        <v>44449.982832914684</v>
      </c>
      <c r="P307" s="11">
        <v>40587.625</v>
      </c>
      <c r="Q307" s="10">
        <v>78.069999999999993</v>
      </c>
      <c r="R307" s="10">
        <v>7.66</v>
      </c>
      <c r="S307" s="24">
        <f t="shared" ca="1" si="36"/>
        <v>39127.502999410899</v>
      </c>
      <c r="W307" s="11">
        <v>40587.625</v>
      </c>
      <c r="X307" s="10">
        <v>78.069999999999993</v>
      </c>
      <c r="Y307" s="10">
        <v>7.66</v>
      </c>
      <c r="Z307" s="24">
        <f t="shared" ca="1" si="37"/>
        <v>39127.502999410899</v>
      </c>
      <c r="AD307" s="11">
        <v>40578.15625</v>
      </c>
      <c r="AE307" s="10">
        <v>89.95</v>
      </c>
      <c r="AF307" s="10">
        <v>5.72</v>
      </c>
      <c r="AG307" s="10">
        <v>8.2799999999999994</v>
      </c>
      <c r="AH307" s="28">
        <f t="shared" si="38"/>
        <v>1259.3</v>
      </c>
      <c r="AO307" s="11">
        <v>40587.625</v>
      </c>
      <c r="AP307" s="10">
        <v>38.479999999999997</v>
      </c>
      <c r="AQ307" s="10">
        <v>8.06</v>
      </c>
      <c r="AR307" s="24">
        <f t="shared" ca="1" si="39"/>
        <v>19407.683593286725</v>
      </c>
    </row>
    <row r="308" spans="1:44" x14ac:dyDescent="0.25">
      <c r="A308" s="17">
        <f t="shared" si="33"/>
        <v>316.71999999999997</v>
      </c>
      <c r="B308" s="17">
        <f t="shared" ca="1" si="34"/>
        <v>107432.42607482901</v>
      </c>
      <c r="C308" s="25"/>
      <c r="D308" s="25">
        <v>7.9320229887272236</v>
      </c>
      <c r="E308" s="17">
        <f ca="1">'Prices Feb 2011'!H307</f>
        <v>70.352500000000006</v>
      </c>
      <c r="F308" s="17">
        <f ca="1">'Prices Feb 2011'!$I307</f>
        <v>24.892499999999998</v>
      </c>
      <c r="G308" s="17">
        <v>64.12</v>
      </c>
      <c r="I308" s="11">
        <v>40587.666666666664</v>
      </c>
      <c r="J308" s="10">
        <v>78.069999999999993</v>
      </c>
      <c r="K308" s="10">
        <v>7.66</v>
      </c>
      <c r="L308" s="24">
        <f t="shared" si="35"/>
        <v>44449.982832914684</v>
      </c>
      <c r="P308" s="11">
        <v>40587.666666666664</v>
      </c>
      <c r="Q308" s="10">
        <v>78.069999999999993</v>
      </c>
      <c r="R308" s="10">
        <v>7.66</v>
      </c>
      <c r="S308" s="24">
        <f t="shared" ca="1" si="36"/>
        <v>20158.234413046182</v>
      </c>
      <c r="W308" s="11">
        <v>40587.666666666664</v>
      </c>
      <c r="X308" s="10">
        <v>78.069999999999993</v>
      </c>
      <c r="Y308" s="10">
        <v>7.66</v>
      </c>
      <c r="Z308" s="24">
        <f t="shared" ca="1" si="37"/>
        <v>20158.234413046182</v>
      </c>
      <c r="AD308" s="11">
        <v>40578.166666666664</v>
      </c>
      <c r="AE308" s="10">
        <v>12.93</v>
      </c>
      <c r="AF308" s="10">
        <v>4.54</v>
      </c>
      <c r="AG308" s="10">
        <v>16.920000000000002</v>
      </c>
      <c r="AH308" s="28">
        <f t="shared" si="38"/>
        <v>277.4778</v>
      </c>
      <c r="AO308" s="11">
        <v>40587.666666666664</v>
      </c>
      <c r="AP308" s="10">
        <v>82.51</v>
      </c>
      <c r="AQ308" s="10">
        <v>9.74</v>
      </c>
      <c r="AR308" s="24">
        <f t="shared" ca="1" si="39"/>
        <v>22665.974415821955</v>
      </c>
    </row>
    <row r="309" spans="1:44" x14ac:dyDescent="0.25">
      <c r="A309" s="17">
        <f t="shared" si="33"/>
        <v>304.74</v>
      </c>
      <c r="B309" s="17">
        <f t="shared" ca="1" si="34"/>
        <v>166723.10216309945</v>
      </c>
      <c r="C309" s="25"/>
      <c r="D309" s="25">
        <v>7.9320229887272236</v>
      </c>
      <c r="E309" s="17">
        <f ca="1">'Prices Feb 2011'!H308</f>
        <v>57.037499999999994</v>
      </c>
      <c r="F309" s="17">
        <f ca="1">'Prices Feb 2011'!$I308</f>
        <v>60.642499999999998</v>
      </c>
      <c r="G309" s="17">
        <v>64.12</v>
      </c>
      <c r="I309" s="11">
        <v>40587.708333333336</v>
      </c>
      <c r="J309" s="10">
        <v>78.069999999999993</v>
      </c>
      <c r="K309" s="10">
        <v>7.66</v>
      </c>
      <c r="L309" s="24">
        <f t="shared" si="35"/>
        <v>44449.982832914684</v>
      </c>
      <c r="P309" s="11">
        <v>40587.708333333336</v>
      </c>
      <c r="Q309" s="10">
        <v>78.069999999999993</v>
      </c>
      <c r="R309" s="10">
        <v>7.66</v>
      </c>
      <c r="S309" s="24">
        <f t="shared" ca="1" si="36"/>
        <v>42296.530404641337</v>
      </c>
      <c r="W309" s="11">
        <v>40587.708333333336</v>
      </c>
      <c r="X309" s="10">
        <v>78.069999999999993</v>
      </c>
      <c r="Y309" s="10">
        <v>7.66</v>
      </c>
      <c r="Z309" s="24">
        <f t="shared" ca="1" si="37"/>
        <v>42296.530404641337</v>
      </c>
      <c r="AD309" s="11">
        <v>40578.177083333336</v>
      </c>
      <c r="AE309" s="10">
        <v>20.74</v>
      </c>
      <c r="AF309" s="10">
        <v>7.67</v>
      </c>
      <c r="AG309" s="10">
        <v>39.67</v>
      </c>
      <c r="AH309" s="28">
        <f t="shared" si="38"/>
        <v>981.83159999999998</v>
      </c>
      <c r="AO309" s="11">
        <v>40587.708333333336</v>
      </c>
      <c r="AP309" s="10">
        <v>70.53</v>
      </c>
      <c r="AQ309" s="10">
        <v>6.71</v>
      </c>
      <c r="AR309" s="24">
        <f t="shared" ca="1" si="39"/>
        <v>37680.058520902086</v>
      </c>
    </row>
    <row r="310" spans="1:44" x14ac:dyDescent="0.25">
      <c r="A310" s="17">
        <f t="shared" si="33"/>
        <v>311.62</v>
      </c>
      <c r="B310" s="17">
        <f t="shared" ca="1" si="34"/>
        <v>183426.64648480262</v>
      </c>
      <c r="C310" s="25"/>
      <c r="D310" s="25">
        <v>7.9320229887272236</v>
      </c>
      <c r="E310" s="17">
        <f ca="1">'Prices Feb 2011'!H309</f>
        <v>61.914999999999999</v>
      </c>
      <c r="F310" s="17">
        <f ca="1">'Prices Feb 2011'!$I309</f>
        <v>69.882500000000007</v>
      </c>
      <c r="G310" s="17">
        <v>64.12</v>
      </c>
      <c r="I310" s="11">
        <v>40587.75</v>
      </c>
      <c r="J310" s="10">
        <v>78.069999999999993</v>
      </c>
      <c r="K310" s="10">
        <v>7.66</v>
      </c>
      <c r="L310" s="24">
        <f t="shared" si="35"/>
        <v>44449.982832914684</v>
      </c>
      <c r="P310" s="11">
        <v>40587.75</v>
      </c>
      <c r="Q310" s="10">
        <v>78.069999999999993</v>
      </c>
      <c r="R310" s="10">
        <v>7.66</v>
      </c>
      <c r="S310" s="24">
        <f t="shared" ca="1" si="36"/>
        <v>48018.428445545935</v>
      </c>
      <c r="W310" s="11">
        <v>40587.75</v>
      </c>
      <c r="X310" s="10">
        <v>78.069999999999993</v>
      </c>
      <c r="Y310" s="10">
        <v>7.66</v>
      </c>
      <c r="Z310" s="24">
        <f t="shared" ca="1" si="37"/>
        <v>48018.428445545935</v>
      </c>
      <c r="AD310" s="11">
        <v>40578.1875</v>
      </c>
      <c r="AE310" s="10">
        <v>38.479999999999997</v>
      </c>
      <c r="AF310" s="10">
        <v>8.06</v>
      </c>
      <c r="AG310" s="10">
        <v>25.63</v>
      </c>
      <c r="AH310" s="28">
        <f t="shared" si="38"/>
        <v>1296.3911999999998</v>
      </c>
      <c r="AO310" s="11">
        <v>40587.75</v>
      </c>
      <c r="AP310" s="10">
        <v>77.41</v>
      </c>
      <c r="AQ310" s="10">
        <v>0.05</v>
      </c>
      <c r="AR310" s="24">
        <f t="shared" ca="1" si="39"/>
        <v>42939.806760796084</v>
      </c>
    </row>
    <row r="311" spans="1:44" x14ac:dyDescent="0.25">
      <c r="A311" s="17">
        <f t="shared" si="33"/>
        <v>333.09</v>
      </c>
      <c r="B311" s="17">
        <f t="shared" ca="1" si="34"/>
        <v>123364.91291773997</v>
      </c>
      <c r="C311" s="25"/>
      <c r="D311" s="25">
        <v>7.9320229887272236</v>
      </c>
      <c r="E311" s="17">
        <f ca="1">'Prices Feb 2011'!H310</f>
        <v>37.510000000000005</v>
      </c>
      <c r="F311" s="17">
        <f ca="1">'Prices Feb 2011'!$I310</f>
        <v>34.252500000000005</v>
      </c>
      <c r="G311" s="17">
        <v>64.12</v>
      </c>
      <c r="I311" s="11">
        <v>40587.791666666664</v>
      </c>
      <c r="J311" s="10">
        <v>78.069999999999993</v>
      </c>
      <c r="K311" s="10">
        <v>7.66</v>
      </c>
      <c r="L311" s="24">
        <f t="shared" si="35"/>
        <v>44449.982832914684</v>
      </c>
      <c r="P311" s="11">
        <v>40587.791666666664</v>
      </c>
      <c r="Q311" s="10">
        <v>78.069999999999993</v>
      </c>
      <c r="R311" s="10">
        <v>7.66</v>
      </c>
      <c r="S311" s="24">
        <f t="shared" ca="1" si="36"/>
        <v>25954.442818118376</v>
      </c>
      <c r="W311" s="11">
        <v>40587.791666666664</v>
      </c>
      <c r="X311" s="10">
        <v>78.069999999999993</v>
      </c>
      <c r="Y311" s="10">
        <v>7.66</v>
      </c>
      <c r="Z311" s="24">
        <f t="shared" ca="1" si="37"/>
        <v>25954.442818118376</v>
      </c>
      <c r="AD311" s="11">
        <v>40578.197916666664</v>
      </c>
      <c r="AE311" s="10">
        <v>82.51</v>
      </c>
      <c r="AF311" s="10">
        <v>9.74</v>
      </c>
      <c r="AG311" s="10">
        <v>37.229999999999997</v>
      </c>
      <c r="AH311" s="28">
        <f t="shared" si="38"/>
        <v>3875.4947000000002</v>
      </c>
      <c r="AO311" s="11">
        <v>40587.791666666664</v>
      </c>
      <c r="AP311" s="10">
        <v>98.88</v>
      </c>
      <c r="AQ311" s="10">
        <v>0.18</v>
      </c>
      <c r="AR311" s="24">
        <f t="shared" ca="1" si="39"/>
        <v>27006.044448588542</v>
      </c>
    </row>
    <row r="312" spans="1:44" x14ac:dyDescent="0.25">
      <c r="A312" s="17">
        <f t="shared" si="33"/>
        <v>321.14</v>
      </c>
      <c r="B312" s="17">
        <f t="shared" ca="1" si="34"/>
        <v>128575.09394597741</v>
      </c>
      <c r="C312" s="25"/>
      <c r="D312" s="25">
        <v>7.9320229887272236</v>
      </c>
      <c r="E312" s="17">
        <f ca="1">'Prices Feb 2011'!H311</f>
        <v>48.005000000000003</v>
      </c>
      <c r="F312" s="17">
        <f ca="1">'Prices Feb 2011'!$I311</f>
        <v>35.174999999999997</v>
      </c>
      <c r="G312" s="17">
        <v>64.12</v>
      </c>
      <c r="I312" s="11">
        <v>40587.833333333336</v>
      </c>
      <c r="J312" s="10">
        <v>78.069999999999993</v>
      </c>
      <c r="K312" s="10">
        <v>7.66</v>
      </c>
      <c r="L312" s="24">
        <f t="shared" si="35"/>
        <v>44449.982832914684</v>
      </c>
      <c r="P312" s="11">
        <v>40587.833333333336</v>
      </c>
      <c r="Q312" s="10">
        <v>78.069999999999993</v>
      </c>
      <c r="R312" s="10">
        <v>7.66</v>
      </c>
      <c r="S312" s="24">
        <f t="shared" ca="1" si="36"/>
        <v>26525.703742656733</v>
      </c>
      <c r="W312" s="11">
        <v>40587.833333333336</v>
      </c>
      <c r="X312" s="10">
        <v>78.069999999999993</v>
      </c>
      <c r="Y312" s="10">
        <v>7.66</v>
      </c>
      <c r="Z312" s="24">
        <f t="shared" ca="1" si="37"/>
        <v>26525.703742656733</v>
      </c>
      <c r="AD312" s="11">
        <v>40578.208333333336</v>
      </c>
      <c r="AE312" s="10">
        <v>98.89</v>
      </c>
      <c r="AF312" s="10">
        <v>4.21</v>
      </c>
      <c r="AG312" s="10">
        <v>25.63</v>
      </c>
      <c r="AH312" s="28">
        <f t="shared" si="38"/>
        <v>2950.8775999999998</v>
      </c>
      <c r="AO312" s="11">
        <v>40587.833333333336</v>
      </c>
      <c r="AP312" s="10">
        <v>86.93</v>
      </c>
      <c r="AQ312" s="10">
        <v>9.89</v>
      </c>
      <c r="AR312" s="24">
        <f t="shared" ca="1" si="39"/>
        <v>31073.703627749244</v>
      </c>
    </row>
    <row r="313" spans="1:44" x14ac:dyDescent="0.25">
      <c r="A313" s="17">
        <f t="shared" si="33"/>
        <v>278.45999999999998</v>
      </c>
      <c r="B313" s="17">
        <f t="shared" ca="1" si="34"/>
        <v>180522.89111248823</v>
      </c>
      <c r="C313" s="25"/>
      <c r="D313" s="25">
        <v>7.9320229887272236</v>
      </c>
      <c r="E313" s="17">
        <f ca="1">'Prices Feb 2011'!H312</f>
        <v>65.232499999999987</v>
      </c>
      <c r="F313" s="17">
        <f ca="1">'Prices Feb 2011'!$I312</f>
        <v>78.117500000000007</v>
      </c>
      <c r="G313" s="17">
        <v>64.12</v>
      </c>
      <c r="I313" s="11">
        <v>40587.875</v>
      </c>
      <c r="J313" s="10">
        <v>78.069999999999993</v>
      </c>
      <c r="K313" s="10">
        <v>7.66</v>
      </c>
      <c r="L313" s="24">
        <f t="shared" si="35"/>
        <v>44449.982832914684</v>
      </c>
      <c r="P313" s="11">
        <v>40587.875</v>
      </c>
      <c r="Q313" s="10">
        <v>78.069999999999993</v>
      </c>
      <c r="R313" s="10">
        <v>7.66</v>
      </c>
      <c r="S313" s="24">
        <f t="shared" ca="1" si="36"/>
        <v>53117.977186546937</v>
      </c>
      <c r="W313" s="11">
        <v>40587.875</v>
      </c>
      <c r="X313" s="10">
        <v>78.069999999999993</v>
      </c>
      <c r="Y313" s="10">
        <v>7.66</v>
      </c>
      <c r="Z313" s="24">
        <f t="shared" ca="1" si="37"/>
        <v>53117.977186546937</v>
      </c>
      <c r="AD313" s="11">
        <v>40578.21875</v>
      </c>
      <c r="AE313" s="10">
        <v>40.71</v>
      </c>
      <c r="AF313" s="10">
        <v>3.11</v>
      </c>
      <c r="AG313" s="10">
        <v>30.22</v>
      </c>
      <c r="AH313" s="28">
        <f t="shared" si="38"/>
        <v>1356.8643</v>
      </c>
      <c r="AO313" s="11">
        <v>40587.875</v>
      </c>
      <c r="AP313" s="10">
        <v>44.25</v>
      </c>
      <c r="AQ313" s="10">
        <v>6.89</v>
      </c>
      <c r="AR313" s="24">
        <f t="shared" ca="1" si="39"/>
        <v>29836.953906479655</v>
      </c>
    </row>
    <row r="314" spans="1:44" x14ac:dyDescent="0.25">
      <c r="A314" s="17">
        <f t="shared" si="33"/>
        <v>311.45</v>
      </c>
      <c r="B314" s="17">
        <f t="shared" ca="1" si="34"/>
        <v>108951.04538881798</v>
      </c>
      <c r="C314" s="25"/>
      <c r="D314" s="25">
        <v>7.9320229887272236</v>
      </c>
      <c r="E314" s="17">
        <f ca="1">'Prices Feb 2011'!H313</f>
        <v>38.589999999999996</v>
      </c>
      <c r="F314" s="17">
        <f ca="1">'Prices Feb 2011'!$I313</f>
        <v>27.527500000000003</v>
      </c>
      <c r="G314" s="17">
        <v>64.12</v>
      </c>
      <c r="I314" s="11">
        <v>40587.916666666664</v>
      </c>
      <c r="J314" s="10">
        <v>78.069999999999993</v>
      </c>
      <c r="K314" s="10">
        <v>7.66</v>
      </c>
      <c r="L314" s="24">
        <f t="shared" si="35"/>
        <v>44449.982832914684</v>
      </c>
      <c r="P314" s="11">
        <v>40587.916666666664</v>
      </c>
      <c r="Q314" s="10">
        <v>78.069999999999993</v>
      </c>
      <c r="R314" s="10">
        <v>7.66</v>
      </c>
      <c r="S314" s="24">
        <f t="shared" ca="1" si="36"/>
        <v>21789.966159559564</v>
      </c>
      <c r="W314" s="11">
        <v>40587.916666666664</v>
      </c>
      <c r="X314" s="10">
        <v>78.069999999999993</v>
      </c>
      <c r="Y314" s="10">
        <v>7.66</v>
      </c>
      <c r="Z314" s="24">
        <f t="shared" ca="1" si="37"/>
        <v>21789.966159559564</v>
      </c>
      <c r="AD314" s="11">
        <v>40578.229166666664</v>
      </c>
      <c r="AE314" s="10">
        <v>1.1200000000000001</v>
      </c>
      <c r="AF314" s="10">
        <v>2.92</v>
      </c>
      <c r="AG314" s="10">
        <v>4.8099999999999996</v>
      </c>
      <c r="AH314" s="28">
        <f t="shared" si="38"/>
        <v>8.6576000000000004</v>
      </c>
      <c r="AO314" s="11">
        <v>40587.916666666664</v>
      </c>
      <c r="AP314" s="10">
        <v>77.239999999999995</v>
      </c>
      <c r="AQ314" s="10">
        <v>6.62</v>
      </c>
      <c r="AR314" s="24">
        <f t="shared" ca="1" si="39"/>
        <v>20921.130236784153</v>
      </c>
    </row>
    <row r="315" spans="1:44" x14ac:dyDescent="0.25">
      <c r="A315" s="17">
        <f t="shared" si="33"/>
        <v>262.89</v>
      </c>
      <c r="B315" s="17">
        <f t="shared" ca="1" si="34"/>
        <v>143301.23887434721</v>
      </c>
      <c r="C315" s="25"/>
      <c r="D315" s="25">
        <v>7.9320229887272236</v>
      </c>
      <c r="E315" s="17">
        <f ca="1">'Prices Feb 2011'!H314</f>
        <v>41.720000000000006</v>
      </c>
      <c r="F315" s="17">
        <f ca="1">'Prices Feb 2011'!$I314</f>
        <v>59.817500000000003</v>
      </c>
      <c r="G315" s="17">
        <v>64.12</v>
      </c>
      <c r="I315" s="11">
        <v>40587.958333333336</v>
      </c>
      <c r="J315" s="10">
        <v>78.069999999999993</v>
      </c>
      <c r="K315" s="10">
        <v>7.66</v>
      </c>
      <c r="L315" s="24">
        <f t="shared" si="35"/>
        <v>44449.982832914684</v>
      </c>
      <c r="P315" s="11">
        <v>40587.958333333336</v>
      </c>
      <c r="Q315" s="10">
        <v>78.069999999999993</v>
      </c>
      <c r="R315" s="10">
        <v>7.66</v>
      </c>
      <c r="S315" s="24">
        <f t="shared" ca="1" si="36"/>
        <v>41785.646650989147</v>
      </c>
      <c r="W315" s="11">
        <v>40587.958333333336</v>
      </c>
      <c r="X315" s="10">
        <v>78.069999999999993</v>
      </c>
      <c r="Y315" s="10">
        <v>7.66</v>
      </c>
      <c r="Z315" s="24">
        <f t="shared" ca="1" si="37"/>
        <v>41785.646650989147</v>
      </c>
      <c r="AD315" s="11">
        <v>40578.239583333336</v>
      </c>
      <c r="AE315" s="10">
        <v>88.72</v>
      </c>
      <c r="AF315" s="10">
        <v>0.44</v>
      </c>
      <c r="AG315" s="10">
        <v>91.31</v>
      </c>
      <c r="AH315" s="28">
        <f t="shared" si="38"/>
        <v>8140.0599999999995</v>
      </c>
      <c r="AO315" s="11">
        <v>40587.958333333336</v>
      </c>
      <c r="AP315" s="10">
        <v>28.68</v>
      </c>
      <c r="AQ315" s="10">
        <v>7.35</v>
      </c>
      <c r="AR315" s="24">
        <f t="shared" ca="1" si="39"/>
        <v>15279.962739454231</v>
      </c>
    </row>
    <row r="316" spans="1:44" x14ac:dyDescent="0.25">
      <c r="A316" s="17">
        <f t="shared" si="33"/>
        <v>273.72000000000003</v>
      </c>
      <c r="B316" s="17">
        <f t="shared" ca="1" si="34"/>
        <v>170736.56460538626</v>
      </c>
      <c r="C316" s="25"/>
      <c r="D316" s="25">
        <v>7.9320229887272236</v>
      </c>
      <c r="E316" s="17">
        <f ca="1">'Prices Feb 2011'!H315</f>
        <v>69.025000000000006</v>
      </c>
      <c r="F316" s="17">
        <f ca="1">'Prices Feb 2011'!$I315</f>
        <v>75.767499999999998</v>
      </c>
      <c r="G316" s="17">
        <v>65.23</v>
      </c>
      <c r="I316" s="16">
        <v>40588</v>
      </c>
      <c r="J316" s="10">
        <v>73.39</v>
      </c>
      <c r="K316" s="10">
        <v>5</v>
      </c>
      <c r="L316" s="24">
        <f t="shared" si="35"/>
        <v>40883.071868431187</v>
      </c>
      <c r="P316" s="16">
        <v>40588</v>
      </c>
      <c r="Q316" s="10">
        <v>73.39</v>
      </c>
      <c r="R316" s="10">
        <v>5</v>
      </c>
      <c r="S316" s="24">
        <f t="shared" ca="1" si="36"/>
        <v>47017.27904219729</v>
      </c>
      <c r="W316" s="16">
        <v>40588</v>
      </c>
      <c r="X316" s="10">
        <v>73.39</v>
      </c>
      <c r="Y316" s="10">
        <v>5</v>
      </c>
      <c r="Z316" s="24">
        <f t="shared" ca="1" si="37"/>
        <v>47017.27904219729</v>
      </c>
      <c r="AD316" s="11">
        <v>40578.25</v>
      </c>
      <c r="AE316" s="10">
        <v>18.010000000000002</v>
      </c>
      <c r="AF316" s="10">
        <v>2.74</v>
      </c>
      <c r="AG316" s="10">
        <v>22.85</v>
      </c>
      <c r="AH316" s="28">
        <f t="shared" si="38"/>
        <v>460.87590000000012</v>
      </c>
      <c r="AO316" s="16">
        <v>40588</v>
      </c>
      <c r="AP316" s="10">
        <v>53.55</v>
      </c>
      <c r="AQ316" s="10">
        <v>8.56</v>
      </c>
      <c r="AR316" s="24">
        <f t="shared" ca="1" si="39"/>
        <v>35818.934652560471</v>
      </c>
    </row>
    <row r="317" spans="1:44" x14ac:dyDescent="0.25">
      <c r="A317" s="17">
        <f t="shared" si="33"/>
        <v>311.82000000000005</v>
      </c>
      <c r="B317" s="17">
        <f t="shared" ca="1" si="34"/>
        <v>152462.80846318832</v>
      </c>
      <c r="C317" s="25"/>
      <c r="D317" s="25">
        <v>7.8782300780056014</v>
      </c>
      <c r="E317" s="17">
        <f ca="1">'Prices Feb 2011'!H316</f>
        <v>50.287499999999994</v>
      </c>
      <c r="F317" s="17">
        <f ca="1">'Prices Feb 2011'!$I316</f>
        <v>53.622500000000002</v>
      </c>
      <c r="G317" s="17">
        <v>65.23</v>
      </c>
      <c r="I317" s="11">
        <v>40588.041666666664</v>
      </c>
      <c r="J317" s="10">
        <v>73.39</v>
      </c>
      <c r="K317" s="10">
        <v>5</v>
      </c>
      <c r="L317" s="24">
        <f t="shared" si="35"/>
        <v>40605.813539985895</v>
      </c>
      <c r="P317" s="11">
        <v>40588.041666666664</v>
      </c>
      <c r="Q317" s="10">
        <v>73.39</v>
      </c>
      <c r="R317" s="10">
        <v>5</v>
      </c>
      <c r="S317" s="24">
        <f t="shared" ca="1" si="36"/>
        <v>33894.550822267163</v>
      </c>
      <c r="W317" s="11">
        <v>40588.041666666664</v>
      </c>
      <c r="X317" s="10">
        <v>73.39</v>
      </c>
      <c r="Y317" s="10">
        <v>5</v>
      </c>
      <c r="Z317" s="24">
        <f t="shared" ca="1" si="37"/>
        <v>33894.550822267163</v>
      </c>
      <c r="AD317" s="11">
        <v>40578.260416666664</v>
      </c>
      <c r="AE317" s="10">
        <v>78.069999999999993</v>
      </c>
      <c r="AF317" s="10">
        <v>7.66</v>
      </c>
      <c r="AG317" s="10">
        <v>18.29</v>
      </c>
      <c r="AH317" s="28">
        <f t="shared" si="38"/>
        <v>2025.9164999999998</v>
      </c>
      <c r="AO317" s="11">
        <v>40588.041666666664</v>
      </c>
      <c r="AP317" s="10">
        <v>91.65</v>
      </c>
      <c r="AQ317" s="10">
        <v>7.41</v>
      </c>
      <c r="AR317" s="24">
        <f t="shared" ca="1" si="39"/>
        <v>44067.893278668118</v>
      </c>
    </row>
    <row r="318" spans="1:44" x14ac:dyDescent="0.25">
      <c r="A318" s="17">
        <f t="shared" si="33"/>
        <v>317.08000000000004</v>
      </c>
      <c r="B318" s="17">
        <f t="shared" ca="1" si="34"/>
        <v>160707.1328025118</v>
      </c>
      <c r="C318" s="25"/>
      <c r="D318" s="25">
        <v>7.8782300780056014</v>
      </c>
      <c r="E318" s="17">
        <f ca="1">'Prices Feb 2011'!H317</f>
        <v>58.144999999999996</v>
      </c>
      <c r="F318" s="17">
        <f ca="1">'Prices Feb 2011'!$I317</f>
        <v>58.977500000000006</v>
      </c>
      <c r="G318" s="17">
        <v>65.23</v>
      </c>
      <c r="I318" s="11">
        <v>40588.083333333336</v>
      </c>
      <c r="J318" s="10">
        <v>73.39</v>
      </c>
      <c r="K318" s="10">
        <v>5</v>
      </c>
      <c r="L318" s="24">
        <f t="shared" si="35"/>
        <v>40605.813539985895</v>
      </c>
      <c r="P318" s="11">
        <v>40588.083333333336</v>
      </c>
      <c r="Q318" s="10">
        <v>73.39</v>
      </c>
      <c r="R318" s="10">
        <v>5</v>
      </c>
      <c r="S318" s="24">
        <f t="shared" ca="1" si="36"/>
        <v>36990.72242281714</v>
      </c>
      <c r="W318" s="11">
        <v>40588.083333333336</v>
      </c>
      <c r="X318" s="10">
        <v>73.39</v>
      </c>
      <c r="Y318" s="10">
        <v>5</v>
      </c>
      <c r="Z318" s="24">
        <f t="shared" ca="1" si="37"/>
        <v>36990.72242281714</v>
      </c>
      <c r="AD318" s="11">
        <v>40578.270833333336</v>
      </c>
      <c r="AE318" s="10">
        <v>73.39</v>
      </c>
      <c r="AF318" s="10">
        <v>5</v>
      </c>
      <c r="AG318" s="10">
        <v>94.46</v>
      </c>
      <c r="AH318" s="28">
        <f t="shared" si="38"/>
        <v>7299.3693999999996</v>
      </c>
      <c r="AO318" s="11">
        <v>40588.083333333336</v>
      </c>
      <c r="AP318" s="10">
        <v>96.91</v>
      </c>
      <c r="AQ318" s="10">
        <v>1.43</v>
      </c>
      <c r="AR318" s="24">
        <f t="shared" ca="1" si="39"/>
        <v>46119.874416891624</v>
      </c>
    </row>
    <row r="319" spans="1:44" x14ac:dyDescent="0.25">
      <c r="A319" s="17">
        <f t="shared" si="33"/>
        <v>275.26</v>
      </c>
      <c r="B319" s="17">
        <f t="shared" ca="1" si="34"/>
        <v>106494.27386131644</v>
      </c>
      <c r="C319" s="25"/>
      <c r="D319" s="25">
        <v>7.8782300780056014</v>
      </c>
      <c r="E319" s="17">
        <f ca="1">'Prices Feb 2011'!H318</f>
        <v>55.362499999999997</v>
      </c>
      <c r="F319" s="17">
        <f ca="1">'Prices Feb 2011'!$I318</f>
        <v>36.2575</v>
      </c>
      <c r="G319" s="17">
        <v>65.23</v>
      </c>
      <c r="I319" s="11">
        <v>40588.125</v>
      </c>
      <c r="J319" s="10">
        <v>73.39</v>
      </c>
      <c r="K319" s="10">
        <v>5</v>
      </c>
      <c r="L319" s="24">
        <f t="shared" si="35"/>
        <v>40605.813539985895</v>
      </c>
      <c r="P319" s="11">
        <v>40588.125</v>
      </c>
      <c r="Q319" s="10">
        <v>73.39</v>
      </c>
      <c r="R319" s="10">
        <v>5</v>
      </c>
      <c r="S319" s="24">
        <f t="shared" ca="1" si="36"/>
        <v>23854.397723564969</v>
      </c>
      <c r="W319" s="11">
        <v>40588.125</v>
      </c>
      <c r="X319" s="10">
        <v>73.39</v>
      </c>
      <c r="Y319" s="10">
        <v>5</v>
      </c>
      <c r="Z319" s="24">
        <f t="shared" ca="1" si="37"/>
        <v>23854.397723564969</v>
      </c>
      <c r="AD319" s="11">
        <v>40578.28125</v>
      </c>
      <c r="AE319" s="10">
        <v>33.33</v>
      </c>
      <c r="AF319" s="10">
        <v>7.15</v>
      </c>
      <c r="AG319" s="10">
        <v>19.39</v>
      </c>
      <c r="AH319" s="28">
        <f t="shared" si="38"/>
        <v>884.57819999999992</v>
      </c>
      <c r="AO319" s="11">
        <v>40588.125</v>
      </c>
      <c r="AP319" s="10">
        <v>55.09</v>
      </c>
      <c r="AQ319" s="10">
        <v>5.63</v>
      </c>
      <c r="AR319" s="24">
        <f t="shared" ca="1" si="39"/>
        <v>18179.664874200604</v>
      </c>
    </row>
    <row r="320" spans="1:44" x14ac:dyDescent="0.25">
      <c r="A320" s="17">
        <f t="shared" si="33"/>
        <v>284.41000000000003</v>
      </c>
      <c r="B320" s="17">
        <f t="shared" ca="1" si="34"/>
        <v>145917.16741293052</v>
      </c>
      <c r="C320" s="25"/>
      <c r="D320" s="25">
        <v>7.8782300780056014</v>
      </c>
      <c r="E320" s="17">
        <f ca="1">'Prices Feb 2011'!H319</f>
        <v>40.51</v>
      </c>
      <c r="F320" s="17">
        <f ca="1">'Prices Feb 2011'!$I319</f>
        <v>58.6875</v>
      </c>
      <c r="G320" s="17">
        <v>65.23</v>
      </c>
      <c r="I320" s="11">
        <v>40588.166666666664</v>
      </c>
      <c r="J320" s="10">
        <v>73.39</v>
      </c>
      <c r="K320" s="10">
        <v>5</v>
      </c>
      <c r="L320" s="24">
        <f t="shared" si="35"/>
        <v>40605.813539985895</v>
      </c>
      <c r="P320" s="11">
        <v>40588.166666666664</v>
      </c>
      <c r="Q320" s="10">
        <v>73.39</v>
      </c>
      <c r="R320" s="10">
        <v>5</v>
      </c>
      <c r="S320" s="24">
        <f t="shared" ca="1" si="36"/>
        <v>36823.049264243935</v>
      </c>
      <c r="W320" s="11">
        <v>40588.166666666664</v>
      </c>
      <c r="X320" s="10">
        <v>73.39</v>
      </c>
      <c r="Y320" s="10">
        <v>5</v>
      </c>
      <c r="Z320" s="24">
        <f t="shared" ca="1" si="37"/>
        <v>36823.049264243935</v>
      </c>
      <c r="AD320" s="11">
        <v>40578.291666666664</v>
      </c>
      <c r="AE320" s="10">
        <v>92.34</v>
      </c>
      <c r="AF320" s="10">
        <v>7.85</v>
      </c>
      <c r="AG320" s="10">
        <v>50.69</v>
      </c>
      <c r="AH320" s="28">
        <f t="shared" si="38"/>
        <v>5405.5835999999999</v>
      </c>
      <c r="AO320" s="11">
        <v>40588.166666666664</v>
      </c>
      <c r="AP320" s="10">
        <v>64.239999999999995</v>
      </c>
      <c r="AQ320" s="10">
        <v>3.88</v>
      </c>
      <c r="AR320" s="24">
        <f t="shared" ca="1" si="39"/>
        <v>31665.255344456735</v>
      </c>
    </row>
    <row r="321" spans="1:44" x14ac:dyDescent="0.25">
      <c r="A321" s="17">
        <f t="shared" si="33"/>
        <v>304.59000000000003</v>
      </c>
      <c r="B321" s="17">
        <f t="shared" ca="1" si="34"/>
        <v>123474.82642391013</v>
      </c>
      <c r="C321" s="25"/>
      <c r="D321" s="25">
        <v>7.8782300780056014</v>
      </c>
      <c r="E321" s="17">
        <f ca="1">'Prices Feb 2011'!H320</f>
        <v>41.532499999999999</v>
      </c>
      <c r="F321" s="17">
        <f ca="1">'Prices Feb 2011'!$I320</f>
        <v>40.08</v>
      </c>
      <c r="G321" s="17">
        <v>65.23</v>
      </c>
      <c r="I321" s="11">
        <v>40588.208333333336</v>
      </c>
      <c r="J321" s="10">
        <v>73.39</v>
      </c>
      <c r="K321" s="10">
        <v>5</v>
      </c>
      <c r="L321" s="24">
        <f t="shared" si="35"/>
        <v>40605.813539985895</v>
      </c>
      <c r="P321" s="11">
        <v>40588.208333333336</v>
      </c>
      <c r="Q321" s="10">
        <v>73.39</v>
      </c>
      <c r="R321" s="10">
        <v>5</v>
      </c>
      <c r="S321" s="24">
        <f t="shared" ca="1" si="36"/>
        <v>26064.503408551383</v>
      </c>
      <c r="W321" s="11">
        <v>40588.208333333336</v>
      </c>
      <c r="X321" s="10">
        <v>73.39</v>
      </c>
      <c r="Y321" s="10">
        <v>5</v>
      </c>
      <c r="Z321" s="24">
        <f t="shared" ca="1" si="37"/>
        <v>26064.503408551383</v>
      </c>
      <c r="AD321" s="11">
        <v>40578.302083333336</v>
      </c>
      <c r="AE321" s="10">
        <v>12.22</v>
      </c>
      <c r="AF321" s="10">
        <v>5.34</v>
      </c>
      <c r="AG321" s="10">
        <v>75.430000000000007</v>
      </c>
      <c r="AH321" s="28">
        <f t="shared" si="38"/>
        <v>987.00940000000014</v>
      </c>
      <c r="AO321" s="11">
        <v>40588.208333333336</v>
      </c>
      <c r="AP321" s="10">
        <v>84.42</v>
      </c>
      <c r="AQ321" s="10">
        <v>6.14</v>
      </c>
      <c r="AR321" s="24">
        <f t="shared" ca="1" si="39"/>
        <v>30740.006066821465</v>
      </c>
    </row>
    <row r="322" spans="1:44" x14ac:dyDescent="0.25">
      <c r="A322" s="17">
        <f t="shared" si="33"/>
        <v>243.68</v>
      </c>
      <c r="B322" s="17">
        <f t="shared" ca="1" si="34"/>
        <v>103141.33341041808</v>
      </c>
      <c r="C322" s="25"/>
      <c r="D322" s="25">
        <v>7.8782300780056014</v>
      </c>
      <c r="E322" s="17">
        <f ca="1">'Prices Feb 2011'!H321</f>
        <v>39.435000000000002</v>
      </c>
      <c r="F322" s="17">
        <f ca="1">'Prices Feb 2011'!$I321</f>
        <v>41.037500000000001</v>
      </c>
      <c r="G322" s="17">
        <v>65.23</v>
      </c>
      <c r="I322" s="11">
        <v>40588.25</v>
      </c>
      <c r="J322" s="10">
        <v>73.39</v>
      </c>
      <c r="K322" s="10">
        <v>5</v>
      </c>
      <c r="L322" s="24">
        <f t="shared" si="35"/>
        <v>40605.813539985895</v>
      </c>
      <c r="P322" s="11">
        <v>40588.25</v>
      </c>
      <c r="Q322" s="10">
        <v>73.39</v>
      </c>
      <c r="R322" s="10">
        <v>5</v>
      </c>
      <c r="S322" s="24">
        <f t="shared" ca="1" si="36"/>
        <v>26618.113923495661</v>
      </c>
      <c r="W322" s="11">
        <v>40588.25</v>
      </c>
      <c r="X322" s="10">
        <v>73.39</v>
      </c>
      <c r="Y322" s="10">
        <v>5</v>
      </c>
      <c r="Z322" s="24">
        <f t="shared" ca="1" si="37"/>
        <v>26618.113923495661</v>
      </c>
      <c r="AD322" s="11">
        <v>40578.3125</v>
      </c>
      <c r="AE322" s="10">
        <v>26.47</v>
      </c>
      <c r="AF322" s="10">
        <v>9.98</v>
      </c>
      <c r="AG322" s="10">
        <v>38.82</v>
      </c>
      <c r="AH322" s="28">
        <f t="shared" si="38"/>
        <v>1291.7359999999999</v>
      </c>
      <c r="AO322" s="11">
        <v>40588.25</v>
      </c>
      <c r="AP322" s="10">
        <v>23.51</v>
      </c>
      <c r="AQ322" s="10">
        <v>9.17</v>
      </c>
      <c r="AR322" s="24">
        <f t="shared" ca="1" si="39"/>
        <v>9299.2920234408721</v>
      </c>
    </row>
    <row r="323" spans="1:44" x14ac:dyDescent="0.25">
      <c r="A323" s="17">
        <f t="shared" si="33"/>
        <v>298.24</v>
      </c>
      <c r="B323" s="17">
        <f t="shared" ca="1" si="34"/>
        <v>152100.89754204187</v>
      </c>
      <c r="C323" s="25"/>
      <c r="D323" s="25">
        <v>7.8782300780056014</v>
      </c>
      <c r="E323" s="17">
        <f ca="1">'Prices Feb 2011'!H322</f>
        <v>47.839999999999996</v>
      </c>
      <c r="F323" s="17">
        <f ca="1">'Prices Feb 2011'!$I322</f>
        <v>57.017499999999998</v>
      </c>
      <c r="G323" s="17">
        <v>65.23</v>
      </c>
      <c r="I323" s="11">
        <v>40588.291666666664</v>
      </c>
      <c r="J323" s="10">
        <v>73.39</v>
      </c>
      <c r="K323" s="10">
        <v>5</v>
      </c>
      <c r="L323" s="24">
        <f t="shared" si="35"/>
        <v>40605.813539985895</v>
      </c>
      <c r="P323" s="11">
        <v>40588.291666666664</v>
      </c>
      <c r="Q323" s="10">
        <v>73.39</v>
      </c>
      <c r="R323" s="10">
        <v>5</v>
      </c>
      <c r="S323" s="24">
        <f t="shared" ca="1" si="36"/>
        <v>35857.483144184458</v>
      </c>
      <c r="W323" s="11">
        <v>40588.291666666664</v>
      </c>
      <c r="X323" s="10">
        <v>73.39</v>
      </c>
      <c r="Y323" s="10">
        <v>5</v>
      </c>
      <c r="Z323" s="24">
        <f t="shared" ca="1" si="37"/>
        <v>35857.483144184458</v>
      </c>
      <c r="AD323" s="11">
        <v>40578.322916666664</v>
      </c>
      <c r="AE323" s="10">
        <v>78.27</v>
      </c>
      <c r="AF323" s="10">
        <v>9.43</v>
      </c>
      <c r="AG323" s="10">
        <v>20.84</v>
      </c>
      <c r="AH323" s="28">
        <f t="shared" si="38"/>
        <v>2369.2329</v>
      </c>
      <c r="AO323" s="11">
        <v>40588.291666666664</v>
      </c>
      <c r="AP323" s="10">
        <v>78.069999999999993</v>
      </c>
      <c r="AQ323" s="10">
        <v>7.66</v>
      </c>
      <c r="AR323" s="24">
        <f t="shared" ca="1" si="39"/>
        <v>39780.117713687076</v>
      </c>
    </row>
    <row r="324" spans="1:44" x14ac:dyDescent="0.25">
      <c r="A324" s="17">
        <f t="shared" si="33"/>
        <v>293.56</v>
      </c>
      <c r="B324" s="17">
        <f t="shared" ca="1" si="34"/>
        <v>140338.09735097855</v>
      </c>
      <c r="C324" s="25"/>
      <c r="D324" s="25">
        <v>7.8782300780056014</v>
      </c>
      <c r="E324" s="17">
        <f ca="1">'Prices Feb 2011'!H323</f>
        <v>51.452500000000001</v>
      </c>
      <c r="F324" s="17">
        <f ca="1">'Prices Feb 2011'!$I323</f>
        <v>52.497499999999995</v>
      </c>
      <c r="G324" s="17">
        <v>65.23</v>
      </c>
      <c r="I324" s="11">
        <v>40588.333333333336</v>
      </c>
      <c r="J324" s="10">
        <v>73.39</v>
      </c>
      <c r="K324" s="10">
        <v>5</v>
      </c>
      <c r="L324" s="24">
        <f t="shared" si="35"/>
        <v>40605.813539985895</v>
      </c>
      <c r="P324" s="11">
        <v>40588.333333333336</v>
      </c>
      <c r="Q324" s="10">
        <v>73.39</v>
      </c>
      <c r="R324" s="10">
        <v>5</v>
      </c>
      <c r="S324" s="24">
        <f t="shared" ca="1" si="36"/>
        <v>33244.09460366422</v>
      </c>
      <c r="W324" s="11">
        <v>40588.333333333336</v>
      </c>
      <c r="X324" s="10">
        <v>73.39</v>
      </c>
      <c r="Y324" s="10">
        <v>5</v>
      </c>
      <c r="Z324" s="24">
        <f t="shared" ca="1" si="37"/>
        <v>33244.09460366422</v>
      </c>
      <c r="AD324" s="11">
        <v>40578.333333333336</v>
      </c>
      <c r="AE324" s="10">
        <v>22.9</v>
      </c>
      <c r="AF324" s="10">
        <v>9.69</v>
      </c>
      <c r="AG324" s="10">
        <v>24.28</v>
      </c>
      <c r="AH324" s="28">
        <f t="shared" si="38"/>
        <v>777.9129999999999</v>
      </c>
      <c r="AO324" s="11">
        <v>40588.333333333336</v>
      </c>
      <c r="AP324" s="10">
        <v>73.39</v>
      </c>
      <c r="AQ324" s="10">
        <v>5</v>
      </c>
      <c r="AR324" s="24">
        <f t="shared" ca="1" si="39"/>
        <v>33244.09460366422</v>
      </c>
    </row>
    <row r="325" spans="1:44" x14ac:dyDescent="0.25">
      <c r="A325" s="17">
        <f t="shared" ref="A325:A388" si="40">J325+Q325+X325+AI325+AP325</f>
        <v>253.5</v>
      </c>
      <c r="B325" s="17">
        <f t="shared" ref="B325:B388" ca="1" si="41">L325+S325+Z325+AK325+AR325</f>
        <v>109567.20547095929</v>
      </c>
      <c r="C325" s="25"/>
      <c r="D325" s="25">
        <v>7.8782300780056014</v>
      </c>
      <c r="E325" s="17">
        <f ca="1">'Prices Feb 2011'!H324</f>
        <v>50.355000000000004</v>
      </c>
      <c r="F325" s="17">
        <f ca="1">'Prices Feb 2011'!$I324</f>
        <v>43.202500000000001</v>
      </c>
      <c r="G325" s="17">
        <v>65.23</v>
      </c>
      <c r="I325" s="11">
        <v>40588.375</v>
      </c>
      <c r="J325" s="10">
        <v>73.39</v>
      </c>
      <c r="K325" s="10">
        <v>5</v>
      </c>
      <c r="L325" s="24">
        <f t="shared" ref="L325:L388" si="42">J325*($G325+K325)*D325</f>
        <v>40605.813539985895</v>
      </c>
      <c r="P325" s="11">
        <v>40588.375</v>
      </c>
      <c r="Q325" s="10">
        <v>73.39</v>
      </c>
      <c r="R325" s="10">
        <v>5</v>
      </c>
      <c r="S325" s="24">
        <f t="shared" ref="S325:S388" ca="1" si="43">Q325*($F325+R325)*D325</f>
        <v>27869.880779740419</v>
      </c>
      <c r="W325" s="11">
        <v>40588.375</v>
      </c>
      <c r="X325" s="10">
        <v>73.39</v>
      </c>
      <c r="Y325" s="10">
        <v>5</v>
      </c>
      <c r="Z325" s="24">
        <f t="shared" ref="Z325:Z388" ca="1" si="44">X325*($F325+Y325)*D325</f>
        <v>27869.880779740419</v>
      </c>
      <c r="AD325" s="11">
        <v>40578.34375</v>
      </c>
      <c r="AE325" s="10">
        <v>79.97</v>
      </c>
      <c r="AF325" s="10">
        <v>7.49</v>
      </c>
      <c r="AG325" s="10">
        <v>78.61</v>
      </c>
      <c r="AH325" s="28">
        <f t="shared" ref="AH325:AH388" si="45">AE325*(AF325+AG325)</f>
        <v>6885.4169999999995</v>
      </c>
      <c r="AO325" s="11">
        <v>40588.375</v>
      </c>
      <c r="AP325" s="10">
        <v>33.33</v>
      </c>
      <c r="AQ325" s="10">
        <v>7.15</v>
      </c>
      <c r="AR325" s="24">
        <f t="shared" ca="1" si="39"/>
        <v>13221.630371492558</v>
      </c>
    </row>
    <row r="326" spans="1:44" x14ac:dyDescent="0.25">
      <c r="A326" s="17">
        <f t="shared" si="40"/>
        <v>312.51</v>
      </c>
      <c r="B326" s="17">
        <f t="shared" ca="1" si="41"/>
        <v>131610.60844833386</v>
      </c>
      <c r="C326" s="25"/>
      <c r="D326" s="25">
        <v>7.8782300780056014</v>
      </c>
      <c r="E326" s="17">
        <f ca="1">'Prices Feb 2011'!H325</f>
        <v>52.207499999999996</v>
      </c>
      <c r="F326" s="17">
        <f ca="1">'Prices Feb 2011'!$I325</f>
        <v>42.207499999999996</v>
      </c>
      <c r="G326" s="17">
        <v>65.23</v>
      </c>
      <c r="I326" s="11">
        <v>40588.416666666664</v>
      </c>
      <c r="J326" s="10">
        <v>73.39</v>
      </c>
      <c r="K326" s="10">
        <v>5</v>
      </c>
      <c r="L326" s="24">
        <f t="shared" si="42"/>
        <v>40605.813539985895</v>
      </c>
      <c r="P326" s="11">
        <v>40588.416666666664</v>
      </c>
      <c r="Q326" s="10">
        <v>73.39</v>
      </c>
      <c r="R326" s="10">
        <v>5</v>
      </c>
      <c r="S326" s="24">
        <f t="shared" ca="1" si="43"/>
        <v>27294.588390842709</v>
      </c>
      <c r="W326" s="11">
        <v>40588.416666666664</v>
      </c>
      <c r="X326" s="10">
        <v>73.39</v>
      </c>
      <c r="Y326" s="10">
        <v>5</v>
      </c>
      <c r="Z326" s="24">
        <f t="shared" ca="1" si="44"/>
        <v>27294.588390842709</v>
      </c>
      <c r="AD326" s="11">
        <v>40578.354166666664</v>
      </c>
      <c r="AE326" s="10">
        <v>93.73</v>
      </c>
      <c r="AF326" s="10">
        <v>8.56</v>
      </c>
      <c r="AG326" s="10">
        <v>15.45</v>
      </c>
      <c r="AH326" s="28">
        <f t="shared" si="45"/>
        <v>2250.4573</v>
      </c>
      <c r="AO326" s="11">
        <v>40588.416666666664</v>
      </c>
      <c r="AP326" s="10">
        <v>92.34</v>
      </c>
      <c r="AQ326" s="10">
        <v>7.85</v>
      </c>
      <c r="AR326" s="24">
        <f t="shared" ca="1" si="39"/>
        <v>36415.618126662535</v>
      </c>
    </row>
    <row r="327" spans="1:44" x14ac:dyDescent="0.25">
      <c r="A327" s="17">
        <f t="shared" si="40"/>
        <v>232.39000000000001</v>
      </c>
      <c r="B327" s="17">
        <f t="shared" ca="1" si="41"/>
        <v>67892.82996694489</v>
      </c>
      <c r="C327" s="25"/>
      <c r="D327" s="25">
        <v>7.8782300780056014</v>
      </c>
      <c r="E327" s="17">
        <f ca="1">'Prices Feb 2011'!H326</f>
        <v>29.682499999999997</v>
      </c>
      <c r="F327" s="17">
        <f ca="1">'Prices Feb 2011'!$I326</f>
        <v>16.7575</v>
      </c>
      <c r="G327" s="17">
        <v>65.23</v>
      </c>
      <c r="I327" s="11">
        <v>40588.458333333336</v>
      </c>
      <c r="J327" s="10">
        <v>73.39</v>
      </c>
      <c r="K327" s="10">
        <v>5</v>
      </c>
      <c r="L327" s="24">
        <f t="shared" si="42"/>
        <v>40605.813539985895</v>
      </c>
      <c r="P327" s="11">
        <v>40588.458333333336</v>
      </c>
      <c r="Q327" s="10">
        <v>73.39</v>
      </c>
      <c r="R327" s="10">
        <v>5</v>
      </c>
      <c r="S327" s="24">
        <f t="shared" ca="1" si="43"/>
        <v>12579.823267780763</v>
      </c>
      <c r="W327" s="11">
        <v>40588.458333333336</v>
      </c>
      <c r="X327" s="10">
        <v>73.39</v>
      </c>
      <c r="Y327" s="10">
        <v>5</v>
      </c>
      <c r="Z327" s="24">
        <f t="shared" ca="1" si="44"/>
        <v>12579.823267780763</v>
      </c>
      <c r="AD327" s="11">
        <v>40578.364583333336</v>
      </c>
      <c r="AE327" s="10">
        <v>56.77</v>
      </c>
      <c r="AF327" s="10">
        <v>4.1100000000000003</v>
      </c>
      <c r="AG327" s="10">
        <v>84.28</v>
      </c>
      <c r="AH327" s="28">
        <f t="shared" si="45"/>
        <v>5017.9003000000002</v>
      </c>
      <c r="AO327" s="11">
        <v>40588.458333333336</v>
      </c>
      <c r="AP327" s="10">
        <v>12.22</v>
      </c>
      <c r="AQ327" s="10">
        <v>5.34</v>
      </c>
      <c r="AR327" s="24">
        <f t="shared" ca="1" si="39"/>
        <v>2127.3698913974658</v>
      </c>
    </row>
    <row r="328" spans="1:44" x14ac:dyDescent="0.25">
      <c r="A328" s="17">
        <f t="shared" si="40"/>
        <v>246.64000000000001</v>
      </c>
      <c r="B328" s="17">
        <f t="shared" ca="1" si="41"/>
        <v>95933.357740157197</v>
      </c>
      <c r="C328" s="25"/>
      <c r="D328" s="25">
        <v>7.8782300780056014</v>
      </c>
      <c r="E328" s="17">
        <f ca="1">'Prices Feb 2011'!H327</f>
        <v>39.774999999999999</v>
      </c>
      <c r="F328" s="17">
        <f ca="1">'Prices Feb 2011'!$I327</f>
        <v>34.774999999999999</v>
      </c>
      <c r="G328" s="17">
        <v>65.23</v>
      </c>
      <c r="I328" s="11">
        <v>40588.5</v>
      </c>
      <c r="J328" s="10">
        <v>73.39</v>
      </c>
      <c r="K328" s="10">
        <v>5</v>
      </c>
      <c r="L328" s="24">
        <f t="shared" si="42"/>
        <v>40605.813539985895</v>
      </c>
      <c r="P328" s="11">
        <v>40588.5</v>
      </c>
      <c r="Q328" s="10">
        <v>73.39</v>
      </c>
      <c r="R328" s="10">
        <v>5</v>
      </c>
      <c r="S328" s="24">
        <f t="shared" ca="1" si="43"/>
        <v>22997.240973272656</v>
      </c>
      <c r="W328" s="11">
        <v>40588.5</v>
      </c>
      <c r="X328" s="10">
        <v>73.39</v>
      </c>
      <c r="Y328" s="10">
        <v>5</v>
      </c>
      <c r="Z328" s="24">
        <f t="shared" ca="1" si="44"/>
        <v>22997.240973272656</v>
      </c>
      <c r="AD328" s="11">
        <v>40578.375</v>
      </c>
      <c r="AE328" s="10">
        <v>16.649999999999999</v>
      </c>
      <c r="AF328" s="10">
        <v>9.9700000000000006</v>
      </c>
      <c r="AG328" s="10">
        <v>69.430000000000007</v>
      </c>
      <c r="AH328" s="28">
        <f t="shared" si="45"/>
        <v>1322.01</v>
      </c>
      <c r="AO328" s="11">
        <v>40588.5</v>
      </c>
      <c r="AP328" s="10">
        <v>26.47</v>
      </c>
      <c r="AQ328" s="10">
        <v>9.98</v>
      </c>
      <c r="AR328" s="24">
        <f t="shared" ca="1" si="39"/>
        <v>9333.0622536259925</v>
      </c>
    </row>
    <row r="329" spans="1:44" x14ac:dyDescent="0.25">
      <c r="A329" s="17">
        <f t="shared" si="40"/>
        <v>298.44</v>
      </c>
      <c r="B329" s="17">
        <f t="shared" ca="1" si="41"/>
        <v>123694.07697611376</v>
      </c>
      <c r="C329" s="25"/>
      <c r="D329" s="25">
        <v>7.8782300780056014</v>
      </c>
      <c r="E329" s="17">
        <f ca="1">'Prices Feb 2011'!H328</f>
        <v>55.010000000000005</v>
      </c>
      <c r="F329" s="17">
        <f ca="1">'Prices Feb 2011'!$I328</f>
        <v>40.322499999999998</v>
      </c>
      <c r="G329" s="17">
        <v>65.23</v>
      </c>
      <c r="I329" s="11">
        <v>40588.541666666664</v>
      </c>
      <c r="J329" s="10">
        <v>73.39</v>
      </c>
      <c r="K329" s="10">
        <v>5</v>
      </c>
      <c r="L329" s="24">
        <f t="shared" si="42"/>
        <v>40605.813539985895</v>
      </c>
      <c r="P329" s="11">
        <v>40588.541666666664</v>
      </c>
      <c r="Q329" s="10">
        <v>73.39</v>
      </c>
      <c r="R329" s="10">
        <v>5</v>
      </c>
      <c r="S329" s="24">
        <f t="shared" ca="1" si="43"/>
        <v>26204.712860116906</v>
      </c>
      <c r="W329" s="11">
        <v>40588.541666666664</v>
      </c>
      <c r="X329" s="10">
        <v>73.39</v>
      </c>
      <c r="Y329" s="10">
        <v>5</v>
      </c>
      <c r="Z329" s="24">
        <f t="shared" ca="1" si="44"/>
        <v>26204.712860116906</v>
      </c>
      <c r="AD329" s="11">
        <v>40578.385416666664</v>
      </c>
      <c r="AE329" s="10">
        <v>89.95</v>
      </c>
      <c r="AF329" s="10">
        <v>5.72</v>
      </c>
      <c r="AG329" s="10">
        <v>14.83</v>
      </c>
      <c r="AH329" s="28">
        <f t="shared" si="45"/>
        <v>1848.4725000000001</v>
      </c>
      <c r="AO329" s="11">
        <v>40588.541666666664</v>
      </c>
      <c r="AP329" s="10">
        <v>78.27</v>
      </c>
      <c r="AQ329" s="10">
        <v>9.43</v>
      </c>
      <c r="AR329" s="24">
        <f t="shared" ca="1" si="39"/>
        <v>30678.83771589406</v>
      </c>
    </row>
    <row r="330" spans="1:44" x14ac:dyDescent="0.25">
      <c r="A330" s="17">
        <f t="shared" si="40"/>
        <v>243.07000000000002</v>
      </c>
      <c r="B330" s="17">
        <f t="shared" ca="1" si="41"/>
        <v>124703.14018312418</v>
      </c>
      <c r="C330" s="25"/>
      <c r="D330" s="25">
        <v>7.8782300780056014</v>
      </c>
      <c r="E330" s="17">
        <f ca="1">'Prices Feb 2011'!H329</f>
        <v>49.527499999999996</v>
      </c>
      <c r="F330" s="17">
        <f ca="1">'Prices Feb 2011'!$I329</f>
        <v>57.277499999999996</v>
      </c>
      <c r="G330" s="17">
        <v>65.23</v>
      </c>
      <c r="I330" s="11">
        <v>40588.583333333336</v>
      </c>
      <c r="J330" s="10">
        <v>73.39</v>
      </c>
      <c r="K330" s="10">
        <v>5</v>
      </c>
      <c r="L330" s="24">
        <f t="shared" si="42"/>
        <v>40605.813539985895</v>
      </c>
      <c r="P330" s="11">
        <v>40588.583333333336</v>
      </c>
      <c r="Q330" s="10">
        <v>73.39</v>
      </c>
      <c r="R330" s="10">
        <v>5</v>
      </c>
      <c r="S330" s="24">
        <f t="shared" ca="1" si="43"/>
        <v>36007.810803594919</v>
      </c>
      <c r="W330" s="11">
        <v>40588.583333333336</v>
      </c>
      <c r="X330" s="10">
        <v>73.39</v>
      </c>
      <c r="Y330" s="10">
        <v>5</v>
      </c>
      <c r="Z330" s="24">
        <f t="shared" ca="1" si="44"/>
        <v>36007.810803594919</v>
      </c>
      <c r="AD330" s="11">
        <v>40578.395833333336</v>
      </c>
      <c r="AE330" s="10">
        <v>12.93</v>
      </c>
      <c r="AF330" s="10">
        <v>4.54</v>
      </c>
      <c r="AG330" s="10">
        <v>68.17</v>
      </c>
      <c r="AH330" s="28">
        <f t="shared" si="45"/>
        <v>940.14030000000014</v>
      </c>
      <c r="AO330" s="11">
        <v>40588.583333333336</v>
      </c>
      <c r="AP330" s="10">
        <v>22.9</v>
      </c>
      <c r="AQ330" s="10">
        <v>9.69</v>
      </c>
      <c r="AR330" s="24">
        <f t="shared" ca="1" si="39"/>
        <v>12081.705035948438</v>
      </c>
    </row>
    <row r="331" spans="1:44" x14ac:dyDescent="0.25">
      <c r="A331" s="17">
        <f t="shared" si="40"/>
        <v>300.14</v>
      </c>
      <c r="B331" s="17">
        <f t="shared" ca="1" si="41"/>
        <v>123727.67723348495</v>
      </c>
      <c r="C331" s="25"/>
      <c r="D331" s="25">
        <v>7.8782300780056014</v>
      </c>
      <c r="E331" s="17">
        <f ca="1">'Prices Feb 2011'!H330</f>
        <v>66.372500000000002</v>
      </c>
      <c r="F331" s="17">
        <f ca="1">'Prices Feb 2011'!$I330</f>
        <v>40.652499999999996</v>
      </c>
      <c r="G331" s="17">
        <v>65.23</v>
      </c>
      <c r="I331" s="11">
        <v>40588.625</v>
      </c>
      <c r="J331" s="10">
        <v>73.39</v>
      </c>
      <c r="K331" s="10">
        <v>5</v>
      </c>
      <c r="L331" s="24">
        <f t="shared" si="42"/>
        <v>40605.813539985895</v>
      </c>
      <c r="P331" s="11">
        <v>40588.625</v>
      </c>
      <c r="Q331" s="10">
        <v>73.39</v>
      </c>
      <c r="R331" s="10">
        <v>5</v>
      </c>
      <c r="S331" s="24">
        <f t="shared" ca="1" si="43"/>
        <v>26395.513350907098</v>
      </c>
      <c r="W331" s="11">
        <v>40588.625</v>
      </c>
      <c r="X331" s="10">
        <v>73.39</v>
      </c>
      <c r="Y331" s="10">
        <v>5</v>
      </c>
      <c r="Z331" s="24">
        <f t="shared" ca="1" si="44"/>
        <v>26395.513350907098</v>
      </c>
      <c r="AD331" s="11">
        <v>40578.40625</v>
      </c>
      <c r="AE331" s="10">
        <v>20.74</v>
      </c>
      <c r="AF331" s="10">
        <v>7.67</v>
      </c>
      <c r="AG331" s="10">
        <v>75.37</v>
      </c>
      <c r="AH331" s="28">
        <f t="shared" si="45"/>
        <v>1722.2496000000001</v>
      </c>
      <c r="AO331" s="11">
        <v>40588.625</v>
      </c>
      <c r="AP331" s="10">
        <v>79.97</v>
      </c>
      <c r="AQ331" s="10">
        <v>7.49</v>
      </c>
      <c r="AR331" s="24">
        <f t="shared" ca="1" si="39"/>
        <v>30330.836991684861</v>
      </c>
    </row>
    <row r="332" spans="1:44" x14ac:dyDescent="0.25">
      <c r="A332" s="17">
        <f t="shared" si="40"/>
        <v>313.90000000000003</v>
      </c>
      <c r="B332" s="17">
        <f t="shared" ca="1" si="41"/>
        <v>140309.6002171404</v>
      </c>
      <c r="C332" s="25"/>
      <c r="D332" s="25">
        <v>7.8782300780056014</v>
      </c>
      <c r="E332" s="17">
        <f ca="1">'Prices Feb 2011'!H331</f>
        <v>49.922499999999999</v>
      </c>
      <c r="F332" s="17">
        <f ca="1">'Prices Feb 2011'!$I331</f>
        <v>46.232499999999995</v>
      </c>
      <c r="G332" s="17">
        <v>65.23</v>
      </c>
      <c r="I332" s="11">
        <v>40588.666666666664</v>
      </c>
      <c r="J332" s="10">
        <v>73.39</v>
      </c>
      <c r="K332" s="10">
        <v>5</v>
      </c>
      <c r="L332" s="24">
        <f t="shared" si="42"/>
        <v>40605.813539985895</v>
      </c>
      <c r="P332" s="11">
        <v>40588.666666666664</v>
      </c>
      <c r="Q332" s="10">
        <v>73.39</v>
      </c>
      <c r="R332" s="10">
        <v>5</v>
      </c>
      <c r="S332" s="24">
        <f t="shared" ca="1" si="43"/>
        <v>29621.776195177656</v>
      </c>
      <c r="W332" s="11">
        <v>40588.666666666664</v>
      </c>
      <c r="X332" s="10">
        <v>73.39</v>
      </c>
      <c r="Y332" s="10">
        <v>5</v>
      </c>
      <c r="Z332" s="24">
        <f t="shared" ca="1" si="44"/>
        <v>29621.776195177656</v>
      </c>
      <c r="AD332" s="11">
        <v>40578.416666666664</v>
      </c>
      <c r="AE332" s="10">
        <v>38.479999999999997</v>
      </c>
      <c r="AF332" s="10">
        <v>8.06</v>
      </c>
      <c r="AG332" s="10">
        <v>57.44</v>
      </c>
      <c r="AH332" s="28">
        <f t="shared" si="45"/>
        <v>2520.4399999999996</v>
      </c>
      <c r="AO332" s="11">
        <v>40588.666666666664</v>
      </c>
      <c r="AP332" s="10">
        <v>93.73</v>
      </c>
      <c r="AQ332" s="10">
        <v>8.56</v>
      </c>
      <c r="AR332" s="24">
        <f t="shared" ca="1" si="39"/>
        <v>40460.234286799197</v>
      </c>
    </row>
    <row r="333" spans="1:44" x14ac:dyDescent="0.25">
      <c r="A333" s="17">
        <f t="shared" si="40"/>
        <v>276.94</v>
      </c>
      <c r="B333" s="17">
        <f t="shared" ca="1" si="41"/>
        <v>119959.48354731651</v>
      </c>
      <c r="C333" s="25"/>
      <c r="D333" s="25">
        <v>7.8782300780056014</v>
      </c>
      <c r="E333" s="17">
        <f ca="1">'Prices Feb 2011'!H332</f>
        <v>51.96</v>
      </c>
      <c r="F333" s="17">
        <f ca="1">'Prices Feb 2011'!$I332</f>
        <v>44.732499999999995</v>
      </c>
      <c r="G333" s="17">
        <v>65.23</v>
      </c>
      <c r="I333" s="11">
        <v>40588.708333333336</v>
      </c>
      <c r="J333" s="10">
        <v>73.39</v>
      </c>
      <c r="K333" s="10">
        <v>5</v>
      </c>
      <c r="L333" s="24">
        <f t="shared" si="42"/>
        <v>40605.813539985895</v>
      </c>
      <c r="P333" s="11">
        <v>40588.708333333336</v>
      </c>
      <c r="Q333" s="10">
        <v>73.39</v>
      </c>
      <c r="R333" s="10">
        <v>5</v>
      </c>
      <c r="S333" s="24">
        <f t="shared" ca="1" si="43"/>
        <v>28754.501237040407</v>
      </c>
      <c r="W333" s="11">
        <v>40588.708333333336</v>
      </c>
      <c r="X333" s="10">
        <v>73.39</v>
      </c>
      <c r="Y333" s="10">
        <v>5</v>
      </c>
      <c r="Z333" s="24">
        <f t="shared" ca="1" si="44"/>
        <v>28754.501237040407</v>
      </c>
      <c r="AD333" s="11">
        <v>40578.427083333336</v>
      </c>
      <c r="AE333" s="10">
        <v>82.51</v>
      </c>
      <c r="AF333" s="10">
        <v>9.74</v>
      </c>
      <c r="AG333" s="10">
        <v>43.12</v>
      </c>
      <c r="AH333" s="28">
        <f t="shared" si="45"/>
        <v>4361.4786000000004</v>
      </c>
      <c r="AO333" s="11">
        <v>40588.708333333336</v>
      </c>
      <c r="AP333" s="10">
        <v>56.77</v>
      </c>
      <c r="AQ333" s="10">
        <v>4.1100000000000003</v>
      </c>
      <c r="AR333" s="24">
        <f t="shared" ca="1" si="39"/>
        <v>21844.667533249802</v>
      </c>
    </row>
    <row r="334" spans="1:44" x14ac:dyDescent="0.25">
      <c r="A334" s="17">
        <f t="shared" si="40"/>
        <v>236.82000000000002</v>
      </c>
      <c r="B334" s="17">
        <f t="shared" ca="1" si="41"/>
        <v>117534.77861716453</v>
      </c>
      <c r="C334" s="25"/>
      <c r="D334" s="25">
        <v>7.8782300780056014</v>
      </c>
      <c r="E334" s="17">
        <f ca="1">'Prices Feb 2011'!H333</f>
        <v>39.534999999999997</v>
      </c>
      <c r="F334" s="17">
        <f ca="1">'Prices Feb 2011'!$I333</f>
        <v>54.2425</v>
      </c>
      <c r="G334" s="17">
        <v>65.23</v>
      </c>
      <c r="I334" s="11">
        <v>40588.75</v>
      </c>
      <c r="J334" s="10">
        <v>73.39</v>
      </c>
      <c r="K334" s="10">
        <v>5</v>
      </c>
      <c r="L334" s="24">
        <f t="shared" si="42"/>
        <v>40605.813539985895</v>
      </c>
      <c r="P334" s="11">
        <v>40588.75</v>
      </c>
      <c r="Q334" s="10">
        <v>73.39</v>
      </c>
      <c r="R334" s="10">
        <v>5</v>
      </c>
      <c r="S334" s="24">
        <f t="shared" ca="1" si="43"/>
        <v>34253.024471630553</v>
      </c>
      <c r="W334" s="11">
        <v>40588.75</v>
      </c>
      <c r="X334" s="10">
        <v>73.39</v>
      </c>
      <c r="Y334" s="10">
        <v>5</v>
      </c>
      <c r="Z334" s="24">
        <f t="shared" ca="1" si="44"/>
        <v>34253.024471630553</v>
      </c>
      <c r="AD334" s="11">
        <v>40578.4375</v>
      </c>
      <c r="AE334" s="10">
        <v>98.89</v>
      </c>
      <c r="AF334" s="10">
        <v>4.21</v>
      </c>
      <c r="AG334" s="10">
        <v>31.88</v>
      </c>
      <c r="AH334" s="28">
        <f t="shared" si="45"/>
        <v>3568.9400999999998</v>
      </c>
      <c r="AO334" s="11">
        <v>40588.75</v>
      </c>
      <c r="AP334" s="10">
        <v>16.649999999999999</v>
      </c>
      <c r="AQ334" s="10">
        <v>9.9700000000000006</v>
      </c>
      <c r="AR334" s="24">
        <f t="shared" ca="1" si="39"/>
        <v>8422.9161339175116</v>
      </c>
    </row>
    <row r="335" spans="1:44" x14ac:dyDescent="0.25">
      <c r="A335" s="17">
        <f t="shared" si="40"/>
        <v>310.12</v>
      </c>
      <c r="B335" s="17">
        <f t="shared" ca="1" si="41"/>
        <v>129657.55069999635</v>
      </c>
      <c r="C335" s="25"/>
      <c r="D335" s="25">
        <v>7.8782300780056014</v>
      </c>
      <c r="E335" s="17">
        <f ca="1">'Prices Feb 2011'!H334</f>
        <v>33.724999999999994</v>
      </c>
      <c r="F335" s="17">
        <f ca="1">'Prices Feb 2011'!$I334</f>
        <v>42.475000000000001</v>
      </c>
      <c r="G335" s="17">
        <v>65.23</v>
      </c>
      <c r="I335" s="11">
        <v>40588.791666666664</v>
      </c>
      <c r="J335" s="10">
        <v>73.39</v>
      </c>
      <c r="K335" s="10">
        <v>5</v>
      </c>
      <c r="L335" s="24">
        <f t="shared" si="42"/>
        <v>40605.813539985895</v>
      </c>
      <c r="P335" s="11">
        <v>40588.791666666664</v>
      </c>
      <c r="Q335" s="10">
        <v>73.39</v>
      </c>
      <c r="R335" s="10">
        <v>5</v>
      </c>
      <c r="S335" s="24">
        <f t="shared" ca="1" si="43"/>
        <v>27449.252425043858</v>
      </c>
      <c r="W335" s="11">
        <v>40588.791666666664</v>
      </c>
      <c r="X335" s="10">
        <v>73.39</v>
      </c>
      <c r="Y335" s="10">
        <v>5</v>
      </c>
      <c r="Z335" s="24">
        <f t="shared" ca="1" si="44"/>
        <v>27449.252425043858</v>
      </c>
      <c r="AD335" s="11">
        <v>40578.447916666664</v>
      </c>
      <c r="AE335" s="10">
        <v>40.71</v>
      </c>
      <c r="AF335" s="10">
        <v>3.11</v>
      </c>
      <c r="AG335" s="10">
        <v>16.09</v>
      </c>
      <c r="AH335" s="28">
        <f t="shared" si="45"/>
        <v>781.63199999999995</v>
      </c>
      <c r="AO335" s="11">
        <v>40588.791666666664</v>
      </c>
      <c r="AP335" s="10">
        <v>89.95</v>
      </c>
      <c r="AQ335" s="10">
        <v>5.72</v>
      </c>
      <c r="AR335" s="24">
        <f t="shared" ca="1" si="39"/>
        <v>34153.232309922729</v>
      </c>
    </row>
    <row r="336" spans="1:44" x14ac:dyDescent="0.25">
      <c r="A336" s="17">
        <f t="shared" si="40"/>
        <v>233.10000000000002</v>
      </c>
      <c r="B336" s="17">
        <f t="shared" ca="1" si="41"/>
        <v>113844.68556791864</v>
      </c>
      <c r="C336" s="25"/>
      <c r="D336" s="25">
        <v>7.8782300780056014</v>
      </c>
      <c r="E336" s="17">
        <f ca="1">'Prices Feb 2011'!H335</f>
        <v>30.227499999999999</v>
      </c>
      <c r="F336" s="17">
        <f ca="1">'Prices Feb 2011'!$I335</f>
        <v>53.245000000000005</v>
      </c>
      <c r="G336" s="17">
        <v>65.23</v>
      </c>
      <c r="I336" s="11">
        <v>40588.833333333336</v>
      </c>
      <c r="J336" s="10">
        <v>73.39</v>
      </c>
      <c r="K336" s="10">
        <v>5</v>
      </c>
      <c r="L336" s="24">
        <f t="shared" si="42"/>
        <v>40605.813539985895</v>
      </c>
      <c r="P336" s="11">
        <v>40588.833333333336</v>
      </c>
      <c r="Q336" s="10">
        <v>73.39</v>
      </c>
      <c r="R336" s="10">
        <v>5</v>
      </c>
      <c r="S336" s="24">
        <f t="shared" ca="1" si="43"/>
        <v>33676.286624469285</v>
      </c>
      <c r="W336" s="11">
        <v>40588.833333333336</v>
      </c>
      <c r="X336" s="10">
        <v>73.39</v>
      </c>
      <c r="Y336" s="10">
        <v>5</v>
      </c>
      <c r="Z336" s="24">
        <f t="shared" ca="1" si="44"/>
        <v>33676.286624469285</v>
      </c>
      <c r="AD336" s="11">
        <v>40578.458333333336</v>
      </c>
      <c r="AE336" s="10">
        <v>1.1200000000000001</v>
      </c>
      <c r="AF336" s="10">
        <v>2.92</v>
      </c>
      <c r="AG336" s="10">
        <v>96.75</v>
      </c>
      <c r="AH336" s="28">
        <f t="shared" si="45"/>
        <v>111.63040000000001</v>
      </c>
      <c r="AO336" s="11">
        <v>40588.833333333336</v>
      </c>
      <c r="AP336" s="10">
        <v>12.93</v>
      </c>
      <c r="AQ336" s="10">
        <v>4.54</v>
      </c>
      <c r="AR336" s="24">
        <f t="shared" ca="1" si="39"/>
        <v>5886.2987789941699</v>
      </c>
    </row>
    <row r="337" spans="1:44" x14ac:dyDescent="0.25">
      <c r="A337" s="17">
        <f t="shared" si="40"/>
        <v>240.91000000000003</v>
      </c>
      <c r="B337" s="17">
        <f t="shared" ca="1" si="41"/>
        <v>98586.960312199109</v>
      </c>
      <c r="C337" s="25"/>
      <c r="D337" s="25">
        <v>7.8782300780056014</v>
      </c>
      <c r="E337" s="17">
        <f ca="1">'Prices Feb 2011'!H336</f>
        <v>47.727499999999999</v>
      </c>
      <c r="F337" s="17">
        <f ca="1">'Prices Feb 2011'!$I336</f>
        <v>38.602499999999999</v>
      </c>
      <c r="G337" s="17">
        <v>65.23</v>
      </c>
      <c r="I337" s="11">
        <v>40588.875</v>
      </c>
      <c r="J337" s="10">
        <v>73.39</v>
      </c>
      <c r="K337" s="10">
        <v>5</v>
      </c>
      <c r="L337" s="24">
        <f t="shared" si="42"/>
        <v>40605.813539985895</v>
      </c>
      <c r="P337" s="11">
        <v>40588.875</v>
      </c>
      <c r="Q337" s="10">
        <v>73.39</v>
      </c>
      <c r="R337" s="10">
        <v>5</v>
      </c>
      <c r="S337" s="24">
        <f t="shared" ca="1" si="43"/>
        <v>25210.237574786195</v>
      </c>
      <c r="W337" s="11">
        <v>40588.875</v>
      </c>
      <c r="X337" s="10">
        <v>73.39</v>
      </c>
      <c r="Y337" s="10">
        <v>5</v>
      </c>
      <c r="Z337" s="24">
        <f t="shared" ca="1" si="44"/>
        <v>25210.237574786195</v>
      </c>
      <c r="AD337" s="11">
        <v>40578.46875</v>
      </c>
      <c r="AE337" s="10">
        <v>88.72</v>
      </c>
      <c r="AF337" s="10">
        <v>0.44</v>
      </c>
      <c r="AG337" s="10">
        <v>9.23</v>
      </c>
      <c r="AH337" s="28">
        <f t="shared" si="45"/>
        <v>857.92240000000004</v>
      </c>
      <c r="AO337" s="11">
        <v>40588.875</v>
      </c>
      <c r="AP337" s="10">
        <v>20.74</v>
      </c>
      <c r="AQ337" s="10">
        <v>7.67</v>
      </c>
      <c r="AR337" s="24">
        <f t="shared" ca="1" si="39"/>
        <v>7560.6716226408244</v>
      </c>
    </row>
    <row r="338" spans="1:44" x14ac:dyDescent="0.25">
      <c r="A338" s="17">
        <f t="shared" si="40"/>
        <v>258.65000000000003</v>
      </c>
      <c r="B338" s="17">
        <f t="shared" ca="1" si="41"/>
        <v>102205.74966752225</v>
      </c>
      <c r="C338" s="25"/>
      <c r="D338" s="25">
        <v>7.8782300780056014</v>
      </c>
      <c r="E338" s="17">
        <f ca="1">'Prices Feb 2011'!H337</f>
        <v>31.5</v>
      </c>
      <c r="F338" s="17">
        <f ca="1">'Prices Feb 2011'!$I337</f>
        <v>36.57</v>
      </c>
      <c r="G338" s="17">
        <v>65.23</v>
      </c>
      <c r="I338" s="11">
        <v>40588.916666666664</v>
      </c>
      <c r="J338" s="10">
        <v>73.39</v>
      </c>
      <c r="K338" s="10">
        <v>5</v>
      </c>
      <c r="L338" s="24">
        <f t="shared" si="42"/>
        <v>40605.813539985895</v>
      </c>
      <c r="P338" s="11">
        <v>40588.916666666664</v>
      </c>
      <c r="Q338" s="10">
        <v>73.39</v>
      </c>
      <c r="R338" s="10">
        <v>5</v>
      </c>
      <c r="S338" s="24">
        <f t="shared" ca="1" si="43"/>
        <v>24035.08000651023</v>
      </c>
      <c r="W338" s="11">
        <v>40588.916666666664</v>
      </c>
      <c r="X338" s="10">
        <v>73.39</v>
      </c>
      <c r="Y338" s="10">
        <v>5</v>
      </c>
      <c r="Z338" s="24">
        <f t="shared" ca="1" si="44"/>
        <v>24035.08000651023</v>
      </c>
      <c r="AD338" s="11">
        <v>40578.479166666664</v>
      </c>
      <c r="AE338" s="10">
        <v>18.010000000000002</v>
      </c>
      <c r="AF338" s="10">
        <v>2.74</v>
      </c>
      <c r="AG338" s="10">
        <v>88.09</v>
      </c>
      <c r="AH338" s="28">
        <f t="shared" si="45"/>
        <v>1635.8483000000001</v>
      </c>
      <c r="AO338" s="11">
        <v>40588.916666666664</v>
      </c>
      <c r="AP338" s="10">
        <v>38.479999999999997</v>
      </c>
      <c r="AQ338" s="10">
        <v>8.06</v>
      </c>
      <c r="AR338" s="24">
        <f t="shared" ca="1" si="39"/>
        <v>13529.776114515887</v>
      </c>
    </row>
    <row r="339" spans="1:44" x14ac:dyDescent="0.25">
      <c r="A339" s="17">
        <f t="shared" si="40"/>
        <v>302.68</v>
      </c>
      <c r="B339" s="17">
        <f t="shared" ca="1" si="41"/>
        <v>111305.01342928254</v>
      </c>
      <c r="C339" s="25"/>
      <c r="D339" s="25">
        <v>7.8782300780056014</v>
      </c>
      <c r="E339" s="17">
        <f ca="1">'Prices Feb 2011'!H338</f>
        <v>34.3125</v>
      </c>
      <c r="F339" s="17">
        <f ca="1">'Prices Feb 2011'!$I338</f>
        <v>32.432499999999997</v>
      </c>
      <c r="G339" s="17">
        <v>65.23</v>
      </c>
      <c r="I339" s="11">
        <v>40588.958333333336</v>
      </c>
      <c r="J339" s="10">
        <v>73.39</v>
      </c>
      <c r="K339" s="10">
        <v>5</v>
      </c>
      <c r="L339" s="24">
        <f t="shared" si="42"/>
        <v>40605.813539985895</v>
      </c>
      <c r="P339" s="11">
        <v>40588.958333333336</v>
      </c>
      <c r="Q339" s="10">
        <v>73.39</v>
      </c>
      <c r="R339" s="10">
        <v>5</v>
      </c>
      <c r="S339" s="24">
        <f t="shared" ca="1" si="43"/>
        <v>21642.846580314988</v>
      </c>
      <c r="W339" s="11">
        <v>40588.958333333336</v>
      </c>
      <c r="X339" s="10">
        <v>73.39</v>
      </c>
      <c r="Y339" s="10">
        <v>5</v>
      </c>
      <c r="Z339" s="24">
        <f t="shared" ca="1" si="44"/>
        <v>21642.846580314988</v>
      </c>
      <c r="AD339" s="11">
        <v>40578.489583333336</v>
      </c>
      <c r="AE339" s="10">
        <v>78.069999999999993</v>
      </c>
      <c r="AF339" s="10">
        <v>7.66</v>
      </c>
      <c r="AG339" s="10">
        <v>54.55</v>
      </c>
      <c r="AH339" s="28">
        <f t="shared" si="45"/>
        <v>4856.7346999999991</v>
      </c>
      <c r="AO339" s="11">
        <v>40588.958333333336</v>
      </c>
      <c r="AP339" s="10">
        <v>82.51</v>
      </c>
      <c r="AQ339" s="10">
        <v>9.74</v>
      </c>
      <c r="AR339" s="24">
        <f t="shared" ca="1" si="39"/>
        <v>27413.506728666674</v>
      </c>
    </row>
    <row r="340" spans="1:44" x14ac:dyDescent="0.25">
      <c r="A340" s="17">
        <f t="shared" si="40"/>
        <v>170.51999999999998</v>
      </c>
      <c r="B340" s="17">
        <f t="shared" ca="1" si="41"/>
        <v>88268.092371531733</v>
      </c>
      <c r="C340" s="25"/>
      <c r="D340" s="25">
        <v>7.8782300780056014</v>
      </c>
      <c r="E340" s="17">
        <f ca="1">'Prices Feb 2011'!H339</f>
        <v>65.457499999999996</v>
      </c>
      <c r="F340" s="17">
        <f ca="1">'Prices Feb 2011'!$I339</f>
        <v>56.98</v>
      </c>
      <c r="G340" s="17">
        <v>65.97</v>
      </c>
      <c r="I340" s="16">
        <v>40589</v>
      </c>
      <c r="J340" s="10">
        <v>33.33</v>
      </c>
      <c r="K340" s="10">
        <v>7.15</v>
      </c>
      <c r="L340" s="24">
        <f t="shared" si="42"/>
        <v>19199.952589514643</v>
      </c>
      <c r="P340" s="16">
        <v>40589</v>
      </c>
      <c r="Q340" s="10">
        <v>33.33</v>
      </c>
      <c r="R340" s="10">
        <v>7.15</v>
      </c>
      <c r="S340" s="24">
        <f t="shared" ca="1" si="43"/>
        <v>16839.345727100295</v>
      </c>
      <c r="W340" s="16">
        <v>40589</v>
      </c>
      <c r="X340" s="10">
        <v>33.33</v>
      </c>
      <c r="Y340" s="10">
        <v>7.15</v>
      </c>
      <c r="Z340" s="24">
        <f t="shared" ca="1" si="44"/>
        <v>16839.345727100295</v>
      </c>
      <c r="AD340" s="11">
        <v>40578.5</v>
      </c>
      <c r="AE340" s="10">
        <v>73.39</v>
      </c>
      <c r="AF340" s="10">
        <v>5</v>
      </c>
      <c r="AG340" s="10">
        <v>24.04</v>
      </c>
      <c r="AH340" s="28">
        <f t="shared" si="45"/>
        <v>2131.2455999999997</v>
      </c>
      <c r="AO340" s="16">
        <v>40589</v>
      </c>
      <c r="AP340" s="10">
        <v>70.53</v>
      </c>
      <c r="AQ340" s="10">
        <v>6.71</v>
      </c>
      <c r="AR340" s="24">
        <f t="shared" ca="1" si="39"/>
        <v>35389.448327816506</v>
      </c>
    </row>
    <row r="341" spans="1:44" x14ac:dyDescent="0.25">
      <c r="A341" s="17">
        <f t="shared" si="40"/>
        <v>177.39999999999998</v>
      </c>
      <c r="B341" s="17">
        <f t="shared" ca="1" si="41"/>
        <v>65881.189050868576</v>
      </c>
      <c r="C341" s="25"/>
      <c r="D341" s="25">
        <v>7.8532850742340132</v>
      </c>
      <c r="E341" s="17">
        <f ca="1">'Prices Feb 2011'!H340</f>
        <v>38.4</v>
      </c>
      <c r="F341" s="17">
        <f ca="1">'Prices Feb 2011'!$I340</f>
        <v>37.977499999999999</v>
      </c>
      <c r="G341" s="17">
        <v>65.97</v>
      </c>
      <c r="I341" s="11">
        <v>40589.041666666664</v>
      </c>
      <c r="J341" s="10">
        <v>33.33</v>
      </c>
      <c r="K341" s="10">
        <v>7.15</v>
      </c>
      <c r="L341" s="24">
        <f t="shared" si="42"/>
        <v>19139.159380250945</v>
      </c>
      <c r="P341" s="11">
        <v>40589.041666666664</v>
      </c>
      <c r="Q341" s="10">
        <v>33.33</v>
      </c>
      <c r="R341" s="10">
        <v>7.15</v>
      </c>
      <c r="S341" s="24">
        <f t="shared" ca="1" si="43"/>
        <v>11812.122742509222</v>
      </c>
      <c r="W341" s="11">
        <v>40589.041666666664</v>
      </c>
      <c r="X341" s="10">
        <v>33.33</v>
      </c>
      <c r="Y341" s="10">
        <v>7.15</v>
      </c>
      <c r="Z341" s="24">
        <f t="shared" ca="1" si="44"/>
        <v>11812.122742509222</v>
      </c>
      <c r="AD341" s="11">
        <v>40578.510416666664</v>
      </c>
      <c r="AE341" s="10">
        <v>33.33</v>
      </c>
      <c r="AF341" s="10">
        <v>7.15</v>
      </c>
      <c r="AG341" s="10">
        <v>61.74</v>
      </c>
      <c r="AH341" s="28">
        <f t="shared" si="45"/>
        <v>2296.1037000000001</v>
      </c>
      <c r="AO341" s="11">
        <v>40589.041666666664</v>
      </c>
      <c r="AP341" s="10">
        <v>77.41</v>
      </c>
      <c r="AQ341" s="10">
        <v>0.05</v>
      </c>
      <c r="AR341" s="24">
        <f t="shared" ca="1" si="39"/>
        <v>23117.784185599186</v>
      </c>
    </row>
    <row r="342" spans="1:44" x14ac:dyDescent="0.25">
      <c r="A342" s="17">
        <f t="shared" si="40"/>
        <v>198.87</v>
      </c>
      <c r="B342" s="17">
        <f t="shared" ca="1" si="41"/>
        <v>92271.457938106527</v>
      </c>
      <c r="C342" s="25"/>
      <c r="D342" s="25">
        <v>7.8532850742340132</v>
      </c>
      <c r="E342" s="17">
        <f ca="1">'Prices Feb 2011'!H341</f>
        <v>76.53</v>
      </c>
      <c r="F342" s="17">
        <f ca="1">'Prices Feb 2011'!$I341</f>
        <v>53.267500000000005</v>
      </c>
      <c r="G342" s="17">
        <v>65.97</v>
      </c>
      <c r="I342" s="11">
        <v>40589.083333333336</v>
      </c>
      <c r="J342" s="10">
        <v>33.33</v>
      </c>
      <c r="K342" s="10">
        <v>7.15</v>
      </c>
      <c r="L342" s="24">
        <f t="shared" si="42"/>
        <v>19139.159380250945</v>
      </c>
      <c r="P342" s="11">
        <v>40589.083333333336</v>
      </c>
      <c r="Q342" s="10">
        <v>33.33</v>
      </c>
      <c r="R342" s="10">
        <v>7.15</v>
      </c>
      <c r="S342" s="24">
        <f t="shared" ca="1" si="43"/>
        <v>15814.280112914541</v>
      </c>
      <c r="W342" s="11">
        <v>40589.083333333336</v>
      </c>
      <c r="X342" s="10">
        <v>33.33</v>
      </c>
      <c r="Y342" s="10">
        <v>7.15</v>
      </c>
      <c r="Z342" s="24">
        <f t="shared" ca="1" si="44"/>
        <v>15814.280112914541</v>
      </c>
      <c r="AD342" s="11">
        <v>40578.520833333336</v>
      </c>
      <c r="AE342" s="10">
        <v>92.34</v>
      </c>
      <c r="AF342" s="10">
        <v>7.85</v>
      </c>
      <c r="AG342" s="10">
        <v>70.59</v>
      </c>
      <c r="AH342" s="28">
        <f t="shared" si="45"/>
        <v>7243.1495999999997</v>
      </c>
      <c r="AO342" s="11">
        <v>40589.083333333336</v>
      </c>
      <c r="AP342" s="10">
        <v>98.88</v>
      </c>
      <c r="AQ342" s="10">
        <v>0.18</v>
      </c>
      <c r="AR342" s="24">
        <f t="shared" ca="1" si="39"/>
        <v>41503.738332026507</v>
      </c>
    </row>
    <row r="343" spans="1:44" x14ac:dyDescent="0.25">
      <c r="A343" s="17">
        <f t="shared" si="40"/>
        <v>186.92000000000002</v>
      </c>
      <c r="B343" s="17">
        <f t="shared" ca="1" si="41"/>
        <v>110080.52841453269</v>
      </c>
      <c r="C343" s="25"/>
      <c r="D343" s="25">
        <v>7.8532850742340132</v>
      </c>
      <c r="E343" s="17">
        <f ca="1">'Prices Feb 2011'!H342</f>
        <v>60.442499999999995</v>
      </c>
      <c r="F343" s="17">
        <f ca="1">'Prices Feb 2011'!$I342</f>
        <v>66.695000000000007</v>
      </c>
      <c r="G343" s="17">
        <v>65.97</v>
      </c>
      <c r="I343" s="11">
        <v>40589.125</v>
      </c>
      <c r="J343" s="10">
        <v>33.33</v>
      </c>
      <c r="K343" s="10">
        <v>7.15</v>
      </c>
      <c r="L343" s="24">
        <f t="shared" si="42"/>
        <v>19139.159380250945</v>
      </c>
      <c r="P343" s="11">
        <v>40589.125</v>
      </c>
      <c r="Q343" s="10">
        <v>33.33</v>
      </c>
      <c r="R343" s="10">
        <v>7.15</v>
      </c>
      <c r="S343" s="24">
        <f t="shared" ca="1" si="43"/>
        <v>19328.928124106005</v>
      </c>
      <c r="W343" s="11">
        <v>40589.125</v>
      </c>
      <c r="X343" s="10">
        <v>33.33</v>
      </c>
      <c r="Y343" s="10">
        <v>7.15</v>
      </c>
      <c r="Z343" s="24">
        <f t="shared" ca="1" si="44"/>
        <v>19328.928124106005</v>
      </c>
      <c r="AD343" s="11">
        <v>40578.53125</v>
      </c>
      <c r="AE343" s="10">
        <v>12.22</v>
      </c>
      <c r="AF343" s="10">
        <v>5.34</v>
      </c>
      <c r="AG343" s="10">
        <v>18.07</v>
      </c>
      <c r="AH343" s="28">
        <f t="shared" si="45"/>
        <v>286.0702</v>
      </c>
      <c r="AO343" s="11">
        <v>40589.125</v>
      </c>
      <c r="AP343" s="10">
        <v>86.93</v>
      </c>
      <c r="AQ343" s="10">
        <v>9.89</v>
      </c>
      <c r="AR343" s="24">
        <f t="shared" ca="1" si="39"/>
        <v>52283.512786069732</v>
      </c>
    </row>
    <row r="344" spans="1:44" x14ac:dyDescent="0.25">
      <c r="A344" s="17">
        <f t="shared" si="40"/>
        <v>144.24</v>
      </c>
      <c r="B344" s="17">
        <f t="shared" ca="1" si="41"/>
        <v>51829.187679269169</v>
      </c>
      <c r="C344" s="25"/>
      <c r="D344" s="25">
        <v>7.8532850742340132</v>
      </c>
      <c r="E344" s="17">
        <f ca="1">'Prices Feb 2011'!H343</f>
        <v>15.695</v>
      </c>
      <c r="F344" s="17">
        <f ca="1">'Prices Feb 2011'!$I343</f>
        <v>30.484999999999999</v>
      </c>
      <c r="G344" s="17">
        <v>65.97</v>
      </c>
      <c r="I344" s="11">
        <v>40589.166666666664</v>
      </c>
      <c r="J344" s="10">
        <v>33.33</v>
      </c>
      <c r="K344" s="10">
        <v>7.15</v>
      </c>
      <c r="L344" s="24">
        <f t="shared" si="42"/>
        <v>19139.159380250945</v>
      </c>
      <c r="P344" s="11">
        <v>40589.166666666664</v>
      </c>
      <c r="Q344" s="10">
        <v>33.33</v>
      </c>
      <c r="R344" s="10">
        <v>7.15</v>
      </c>
      <c r="S344" s="24">
        <f t="shared" ca="1" si="43"/>
        <v>9850.9609310140058</v>
      </c>
      <c r="W344" s="11">
        <v>40589.166666666664</v>
      </c>
      <c r="X344" s="10">
        <v>33.33</v>
      </c>
      <c r="Y344" s="10">
        <v>7.15</v>
      </c>
      <c r="Z344" s="24">
        <f t="shared" ca="1" si="44"/>
        <v>9850.9609310140058</v>
      </c>
      <c r="AD344" s="11">
        <v>40578.541666666664</v>
      </c>
      <c r="AE344" s="10">
        <v>26.47</v>
      </c>
      <c r="AF344" s="10">
        <v>9.98</v>
      </c>
      <c r="AG344" s="10">
        <v>9.6300000000000008</v>
      </c>
      <c r="AH344" s="28">
        <f t="shared" si="45"/>
        <v>519.07669999999996</v>
      </c>
      <c r="AO344" s="11">
        <v>40589.166666666664</v>
      </c>
      <c r="AP344" s="10">
        <v>44.25</v>
      </c>
      <c r="AQ344" s="10">
        <v>6.89</v>
      </c>
      <c r="AR344" s="24">
        <f t="shared" ca="1" si="39"/>
        <v>12988.106436990209</v>
      </c>
    </row>
    <row r="345" spans="1:44" x14ac:dyDescent="0.25">
      <c r="A345" s="17">
        <f t="shared" si="40"/>
        <v>177.23</v>
      </c>
      <c r="B345" s="17">
        <f t="shared" ca="1" si="41"/>
        <v>78963.761672356108</v>
      </c>
      <c r="C345" s="25"/>
      <c r="D345" s="25">
        <v>7.8532850742340132</v>
      </c>
      <c r="E345" s="17">
        <f ca="1">'Prices Feb 2011'!H344</f>
        <v>29.26</v>
      </c>
      <c r="F345" s="17">
        <f ca="1">'Prices Feb 2011'!$I344</f>
        <v>46.072500000000005</v>
      </c>
      <c r="G345" s="17">
        <v>65.97</v>
      </c>
      <c r="I345" s="11">
        <v>40589.208333333336</v>
      </c>
      <c r="J345" s="10">
        <v>33.33</v>
      </c>
      <c r="K345" s="10">
        <v>7.15</v>
      </c>
      <c r="L345" s="24">
        <f t="shared" si="42"/>
        <v>19139.159380250945</v>
      </c>
      <c r="P345" s="11">
        <v>40589.208333333336</v>
      </c>
      <c r="Q345" s="10">
        <v>33.33</v>
      </c>
      <c r="R345" s="10">
        <v>7.15</v>
      </c>
      <c r="S345" s="24">
        <f t="shared" ca="1" si="43"/>
        <v>13930.988923897781</v>
      </c>
      <c r="W345" s="11">
        <v>40589.208333333336</v>
      </c>
      <c r="X345" s="10">
        <v>33.33</v>
      </c>
      <c r="Y345" s="10">
        <v>7.15</v>
      </c>
      <c r="Z345" s="24">
        <f t="shared" ca="1" si="44"/>
        <v>13930.988923897781</v>
      </c>
      <c r="AD345" s="11">
        <v>40578.552083333336</v>
      </c>
      <c r="AE345" s="10">
        <v>78.27</v>
      </c>
      <c r="AF345" s="10">
        <v>9.43</v>
      </c>
      <c r="AG345" s="10">
        <v>54.48</v>
      </c>
      <c r="AH345" s="28">
        <f t="shared" si="45"/>
        <v>5002.2356999999993</v>
      </c>
      <c r="AO345" s="11">
        <v>40589.208333333336</v>
      </c>
      <c r="AP345" s="10">
        <v>77.239999999999995</v>
      </c>
      <c r="AQ345" s="10">
        <v>6.62</v>
      </c>
      <c r="AR345" s="24">
        <f t="shared" ca="1" si="39"/>
        <v>31962.624444309611</v>
      </c>
    </row>
    <row r="346" spans="1:44" x14ac:dyDescent="0.25">
      <c r="A346" s="17">
        <f t="shared" si="40"/>
        <v>128.66999999999999</v>
      </c>
      <c r="B346" s="17">
        <f t="shared" ca="1" si="41"/>
        <v>60233.448632376589</v>
      </c>
      <c r="C346" s="25"/>
      <c r="D346" s="25">
        <v>7.8532850742340132</v>
      </c>
      <c r="E346" s="17">
        <f ca="1">'Prices Feb 2011'!H345</f>
        <v>47.715000000000003</v>
      </c>
      <c r="F346" s="17">
        <f ca="1">'Prices Feb 2011'!$I345</f>
        <v>47.675000000000004</v>
      </c>
      <c r="G346" s="17">
        <v>65.97</v>
      </c>
      <c r="I346" s="11">
        <v>40589.25</v>
      </c>
      <c r="J346" s="10">
        <v>33.33</v>
      </c>
      <c r="K346" s="10">
        <v>7.15</v>
      </c>
      <c r="L346" s="24">
        <f t="shared" si="42"/>
        <v>19139.159380250945</v>
      </c>
      <c r="P346" s="11">
        <v>40589.25</v>
      </c>
      <c r="Q346" s="10">
        <v>33.33</v>
      </c>
      <c r="R346" s="10">
        <v>7.15</v>
      </c>
      <c r="S346" s="24">
        <f t="shared" ca="1" si="43"/>
        <v>14350.443285315343</v>
      </c>
      <c r="W346" s="11">
        <v>40589.25</v>
      </c>
      <c r="X346" s="10">
        <v>33.33</v>
      </c>
      <c r="Y346" s="10">
        <v>7.15</v>
      </c>
      <c r="Z346" s="24">
        <f t="shared" ca="1" si="44"/>
        <v>14350.443285315343</v>
      </c>
      <c r="AD346" s="11">
        <v>40578.5625</v>
      </c>
      <c r="AE346" s="10">
        <v>22.9</v>
      </c>
      <c r="AF346" s="10">
        <v>9.69</v>
      </c>
      <c r="AG346" s="10">
        <v>2.4900000000000002</v>
      </c>
      <c r="AH346" s="28">
        <f t="shared" si="45"/>
        <v>278.92199999999997</v>
      </c>
      <c r="AO346" s="11">
        <v>40589.25</v>
      </c>
      <c r="AP346" s="10">
        <v>28.68</v>
      </c>
      <c r="AQ346" s="10">
        <v>7.35</v>
      </c>
      <c r="AR346" s="24">
        <f t="shared" ca="1" si="39"/>
        <v>12393.402681494959</v>
      </c>
    </row>
    <row r="347" spans="1:44" x14ac:dyDescent="0.25">
      <c r="A347" s="17">
        <f t="shared" si="40"/>
        <v>153.54</v>
      </c>
      <c r="B347" s="17">
        <f t="shared" ca="1" si="41"/>
        <v>85845.844921040611</v>
      </c>
      <c r="C347" s="25"/>
      <c r="D347" s="25">
        <v>7.8532850742340132</v>
      </c>
      <c r="E347" s="17">
        <f ca="1">'Prices Feb 2011'!H346</f>
        <v>60.682499999999997</v>
      </c>
      <c r="F347" s="17">
        <f ca="1">'Prices Feb 2011'!$I346</f>
        <v>62.8825</v>
      </c>
      <c r="G347" s="17">
        <v>65.97</v>
      </c>
      <c r="I347" s="11">
        <v>40589.291666666664</v>
      </c>
      <c r="J347" s="10">
        <v>33.33</v>
      </c>
      <c r="K347" s="10">
        <v>7.15</v>
      </c>
      <c r="L347" s="24">
        <f t="shared" si="42"/>
        <v>19139.159380250945</v>
      </c>
      <c r="P347" s="11">
        <v>40589.291666666664</v>
      </c>
      <c r="Q347" s="10">
        <v>33.33</v>
      </c>
      <c r="R347" s="10">
        <v>7.15</v>
      </c>
      <c r="S347" s="24">
        <f t="shared" ca="1" si="43"/>
        <v>18331.006281419912</v>
      </c>
      <c r="W347" s="11">
        <v>40589.291666666664</v>
      </c>
      <c r="X347" s="10">
        <v>33.33</v>
      </c>
      <c r="Y347" s="10">
        <v>7.15</v>
      </c>
      <c r="Z347" s="24">
        <f t="shared" ca="1" si="44"/>
        <v>18331.006281419912</v>
      </c>
      <c r="AD347" s="11">
        <v>40578.572916666664</v>
      </c>
      <c r="AE347" s="10">
        <v>79.97</v>
      </c>
      <c r="AF347" s="10">
        <v>7.49</v>
      </c>
      <c r="AG347" s="10">
        <v>11</v>
      </c>
      <c r="AH347" s="28">
        <f t="shared" si="45"/>
        <v>1478.6453000000001</v>
      </c>
      <c r="AO347" s="11">
        <v>40589.291666666664</v>
      </c>
      <c r="AP347" s="10">
        <v>53.55</v>
      </c>
      <c r="AQ347" s="10">
        <v>8.56</v>
      </c>
      <c r="AR347" s="24">
        <f t="shared" ca="1" si="39"/>
        <v>30044.672977949842</v>
      </c>
    </row>
    <row r="348" spans="1:44" x14ac:dyDescent="0.25">
      <c r="A348" s="17">
        <f t="shared" si="40"/>
        <v>191.64</v>
      </c>
      <c r="B348" s="17">
        <f t="shared" ca="1" si="41"/>
        <v>76261.092095155342</v>
      </c>
      <c r="C348" s="25"/>
      <c r="D348" s="25">
        <v>7.8532850742340132</v>
      </c>
      <c r="E348" s="17">
        <f ca="1">'Prices Feb 2011'!H347</f>
        <v>23.094999999999999</v>
      </c>
      <c r="F348" s="17">
        <f ca="1">'Prices Feb 2011'!$I347</f>
        <v>38.644999999999996</v>
      </c>
      <c r="G348" s="17">
        <v>65.97</v>
      </c>
      <c r="I348" s="11">
        <v>40589.333333333336</v>
      </c>
      <c r="J348" s="10">
        <v>33.33</v>
      </c>
      <c r="K348" s="10">
        <v>7.15</v>
      </c>
      <c r="L348" s="24">
        <f t="shared" si="42"/>
        <v>19139.159380250945</v>
      </c>
      <c r="P348" s="11">
        <v>40589.333333333336</v>
      </c>
      <c r="Q348" s="10">
        <v>33.33</v>
      </c>
      <c r="R348" s="10">
        <v>7.15</v>
      </c>
      <c r="S348" s="24">
        <f t="shared" ca="1" si="43"/>
        <v>11986.840861851637</v>
      </c>
      <c r="W348" s="11">
        <v>40589.333333333336</v>
      </c>
      <c r="X348" s="10">
        <v>33.33</v>
      </c>
      <c r="Y348" s="10">
        <v>7.15</v>
      </c>
      <c r="Z348" s="24">
        <f t="shared" ca="1" si="44"/>
        <v>11986.840861851637</v>
      </c>
      <c r="AD348" s="11">
        <v>40578.583333333336</v>
      </c>
      <c r="AE348" s="10">
        <v>93.73</v>
      </c>
      <c r="AF348" s="10">
        <v>8.56</v>
      </c>
      <c r="AG348" s="10">
        <v>0.53</v>
      </c>
      <c r="AH348" s="28">
        <f t="shared" si="45"/>
        <v>852.00570000000005</v>
      </c>
      <c r="AO348" s="11">
        <v>40589.333333333336</v>
      </c>
      <c r="AP348" s="10">
        <v>91.65</v>
      </c>
      <c r="AQ348" s="10">
        <v>7.41</v>
      </c>
      <c r="AR348" s="24">
        <f t="shared" ca="1" si="39"/>
        <v>33148.250991201123</v>
      </c>
    </row>
    <row r="349" spans="1:44" x14ac:dyDescent="0.25">
      <c r="A349" s="17">
        <f t="shared" si="40"/>
        <v>196.89999999999998</v>
      </c>
      <c r="B349" s="17">
        <f t="shared" ca="1" si="41"/>
        <v>106853.64400900959</v>
      </c>
      <c r="C349" s="25"/>
      <c r="D349" s="25">
        <v>7.8532850742340132</v>
      </c>
      <c r="E349" s="17">
        <f ca="1">'Prices Feb 2011'!H348</f>
        <v>33.3675</v>
      </c>
      <c r="F349" s="17">
        <f ca="1">'Prices Feb 2011'!$I348</f>
        <v>64.522500000000008</v>
      </c>
      <c r="G349" s="17">
        <v>65.97</v>
      </c>
      <c r="I349" s="11">
        <v>40589.375</v>
      </c>
      <c r="J349" s="10">
        <v>33.33</v>
      </c>
      <c r="K349" s="10">
        <v>7.15</v>
      </c>
      <c r="L349" s="24">
        <f t="shared" si="42"/>
        <v>19139.159380250945</v>
      </c>
      <c r="P349" s="11">
        <v>40589.375</v>
      </c>
      <c r="Q349" s="10">
        <v>33.33</v>
      </c>
      <c r="R349" s="10">
        <v>7.15</v>
      </c>
      <c r="S349" s="24">
        <f t="shared" ca="1" si="43"/>
        <v>18760.276267519635</v>
      </c>
      <c r="W349" s="11">
        <v>40589.375</v>
      </c>
      <c r="X349" s="10">
        <v>33.33</v>
      </c>
      <c r="Y349" s="10">
        <v>7.15</v>
      </c>
      <c r="Z349" s="24">
        <f t="shared" ca="1" si="44"/>
        <v>18760.276267519635</v>
      </c>
      <c r="AD349" s="11">
        <v>40578.59375</v>
      </c>
      <c r="AE349" s="10">
        <v>56.77</v>
      </c>
      <c r="AF349" s="10">
        <v>4.1100000000000003</v>
      </c>
      <c r="AG349" s="10">
        <v>1.97</v>
      </c>
      <c r="AH349" s="28">
        <f t="shared" si="45"/>
        <v>345.16160000000002</v>
      </c>
      <c r="AO349" s="11">
        <v>40589.375</v>
      </c>
      <c r="AP349" s="10">
        <v>96.91</v>
      </c>
      <c r="AQ349" s="10">
        <v>1.43</v>
      </c>
      <c r="AR349" s="24">
        <f t="shared" ca="1" si="39"/>
        <v>50193.93209371937</v>
      </c>
    </row>
    <row r="350" spans="1:44" x14ac:dyDescent="0.25">
      <c r="A350" s="17">
        <f t="shared" si="40"/>
        <v>155.07999999999998</v>
      </c>
      <c r="B350" s="17">
        <f t="shared" ca="1" si="41"/>
        <v>76679.247130557385</v>
      </c>
      <c r="C350" s="25"/>
      <c r="D350" s="25">
        <v>7.8532850742340132</v>
      </c>
      <c r="E350" s="17">
        <f ca="1">'Prices Feb 2011'!H349</f>
        <v>66.965000000000003</v>
      </c>
      <c r="F350" s="17">
        <f ca="1">'Prices Feb 2011'!$I349</f>
        <v>53.717500000000001</v>
      </c>
      <c r="G350" s="17">
        <v>65.97</v>
      </c>
      <c r="I350" s="11">
        <v>40589.416666666664</v>
      </c>
      <c r="J350" s="10">
        <v>33.33</v>
      </c>
      <c r="K350" s="10">
        <v>7.15</v>
      </c>
      <c r="L350" s="24">
        <f t="shared" si="42"/>
        <v>19139.159380250945</v>
      </c>
      <c r="P350" s="11">
        <v>40589.416666666664</v>
      </c>
      <c r="Q350" s="10">
        <v>33.33</v>
      </c>
      <c r="R350" s="10">
        <v>7.15</v>
      </c>
      <c r="S350" s="24">
        <f t="shared" ca="1" si="43"/>
        <v>15932.067609100439</v>
      </c>
      <c r="W350" s="11">
        <v>40589.416666666664</v>
      </c>
      <c r="X350" s="10">
        <v>33.33</v>
      </c>
      <c r="Y350" s="10">
        <v>7.15</v>
      </c>
      <c r="Z350" s="24">
        <f t="shared" ca="1" si="44"/>
        <v>15932.067609100439</v>
      </c>
      <c r="AD350" s="11">
        <v>40578.604166666664</v>
      </c>
      <c r="AE350" s="10">
        <v>16.649999999999999</v>
      </c>
      <c r="AF350" s="10">
        <v>9.9700000000000006</v>
      </c>
      <c r="AG350" s="10">
        <v>82.06</v>
      </c>
      <c r="AH350" s="28">
        <f t="shared" si="45"/>
        <v>1532.2994999999999</v>
      </c>
      <c r="AO350" s="11">
        <v>40589.416666666664</v>
      </c>
      <c r="AP350" s="10">
        <v>55.09</v>
      </c>
      <c r="AQ350" s="10">
        <v>5.63</v>
      </c>
      <c r="AR350" s="24">
        <f t="shared" ca="1" si="39"/>
        <v>25675.952532105552</v>
      </c>
    </row>
    <row r="351" spans="1:44" x14ac:dyDescent="0.25">
      <c r="A351" s="17">
        <f t="shared" si="40"/>
        <v>164.23</v>
      </c>
      <c r="B351" s="17">
        <f t="shared" ca="1" si="41"/>
        <v>56116.373356151489</v>
      </c>
      <c r="C351" s="25"/>
      <c r="D351" s="25">
        <v>7.8532850742340132</v>
      </c>
      <c r="E351" s="17">
        <f ca="1">'Prices Feb 2011'!H350</f>
        <v>33.879999999999995</v>
      </c>
      <c r="F351" s="17">
        <f ca="1">'Prices Feb 2011'!$I350</f>
        <v>30.424999999999997</v>
      </c>
      <c r="G351" s="17">
        <v>65.97</v>
      </c>
      <c r="I351" s="11">
        <v>40589.458333333336</v>
      </c>
      <c r="J351" s="10">
        <v>33.33</v>
      </c>
      <c r="K351" s="10">
        <v>7.15</v>
      </c>
      <c r="L351" s="24">
        <f t="shared" si="42"/>
        <v>19139.159380250945</v>
      </c>
      <c r="P351" s="11">
        <v>40589.458333333336</v>
      </c>
      <c r="Q351" s="10">
        <v>33.33</v>
      </c>
      <c r="R351" s="10">
        <v>7.15</v>
      </c>
      <c r="S351" s="24">
        <f t="shared" ca="1" si="43"/>
        <v>9835.2559315225517</v>
      </c>
      <c r="W351" s="11">
        <v>40589.458333333336</v>
      </c>
      <c r="X351" s="10">
        <v>33.33</v>
      </c>
      <c r="Y351" s="10">
        <v>7.15</v>
      </c>
      <c r="Z351" s="24">
        <f t="shared" ca="1" si="44"/>
        <v>9835.2559315225517</v>
      </c>
      <c r="AD351" s="11">
        <v>40578.614583333336</v>
      </c>
      <c r="AE351" s="10">
        <v>89.95</v>
      </c>
      <c r="AF351" s="10">
        <v>5.72</v>
      </c>
      <c r="AG351" s="10">
        <v>38.69</v>
      </c>
      <c r="AH351" s="28">
        <f t="shared" si="45"/>
        <v>3994.6794999999997</v>
      </c>
      <c r="AO351" s="11">
        <v>40589.458333333336</v>
      </c>
      <c r="AP351" s="10">
        <v>64.239999999999995</v>
      </c>
      <c r="AQ351" s="10">
        <v>3.88</v>
      </c>
      <c r="AR351" s="24">
        <f t="shared" ca="1" si="39"/>
        <v>17306.702112855441</v>
      </c>
    </row>
    <row r="352" spans="1:44" x14ac:dyDescent="0.25">
      <c r="A352" s="17">
        <f t="shared" si="40"/>
        <v>184.41</v>
      </c>
      <c r="B352" s="17">
        <f t="shared" ca="1" si="41"/>
        <v>108181.8440014419</v>
      </c>
      <c r="C352" s="25"/>
      <c r="D352" s="25">
        <v>7.8532850742340132</v>
      </c>
      <c r="E352" s="17">
        <f ca="1">'Prices Feb 2011'!H351</f>
        <v>64.489999999999995</v>
      </c>
      <c r="F352" s="17">
        <f ca="1">'Prices Feb 2011'!$I351</f>
        <v>68.462500000000006</v>
      </c>
      <c r="G352" s="17">
        <v>65.97</v>
      </c>
      <c r="I352" s="11">
        <v>40589.5</v>
      </c>
      <c r="J352" s="10">
        <v>33.33</v>
      </c>
      <c r="K352" s="10">
        <v>7.15</v>
      </c>
      <c r="L352" s="24">
        <f t="shared" si="42"/>
        <v>19139.159380250945</v>
      </c>
      <c r="P352" s="11">
        <v>40589.5</v>
      </c>
      <c r="Q352" s="10">
        <v>33.33</v>
      </c>
      <c r="R352" s="10">
        <v>7.15</v>
      </c>
      <c r="S352" s="24">
        <f t="shared" ca="1" si="43"/>
        <v>19791.571234125062</v>
      </c>
      <c r="W352" s="11">
        <v>40589.5</v>
      </c>
      <c r="X352" s="10">
        <v>33.33</v>
      </c>
      <c r="Y352" s="10">
        <v>7.15</v>
      </c>
      <c r="Z352" s="24">
        <f t="shared" ca="1" si="44"/>
        <v>19791.571234125062</v>
      </c>
      <c r="AD352" s="11">
        <v>40578.625</v>
      </c>
      <c r="AE352" s="10">
        <v>12.93</v>
      </c>
      <c r="AF352" s="10">
        <v>4.54</v>
      </c>
      <c r="AG352" s="10">
        <v>66.48</v>
      </c>
      <c r="AH352" s="28">
        <f t="shared" si="45"/>
        <v>918.28860000000009</v>
      </c>
      <c r="AO352" s="11">
        <v>40589.5</v>
      </c>
      <c r="AP352" s="10">
        <v>84.42</v>
      </c>
      <c r="AQ352" s="10">
        <v>6.14</v>
      </c>
      <c r="AR352" s="24">
        <f t="shared" ca="1" si="39"/>
        <v>49459.542152940841</v>
      </c>
    </row>
    <row r="353" spans="1:44" x14ac:dyDescent="0.25">
      <c r="A353" s="17">
        <f t="shared" si="40"/>
        <v>123.5</v>
      </c>
      <c r="B353" s="17">
        <f t="shared" ca="1" si="41"/>
        <v>59852.549974030975</v>
      </c>
      <c r="C353" s="25"/>
      <c r="D353" s="25">
        <v>7.8532850742340132</v>
      </c>
      <c r="E353" s="17">
        <f ca="1">'Prices Feb 2011'!H352</f>
        <v>62.612499999999997</v>
      </c>
      <c r="F353" s="17">
        <f ca="1">'Prices Feb 2011'!$I352</f>
        <v>49.817500000000003</v>
      </c>
      <c r="G353" s="17">
        <v>65.97</v>
      </c>
      <c r="I353" s="11">
        <v>40589.541666666664</v>
      </c>
      <c r="J353" s="10">
        <v>33.33</v>
      </c>
      <c r="K353" s="10">
        <v>7.15</v>
      </c>
      <c r="L353" s="24">
        <f t="shared" si="42"/>
        <v>19139.159380250945</v>
      </c>
      <c r="P353" s="11">
        <v>40589.541666666664</v>
      </c>
      <c r="Q353" s="10">
        <v>33.33</v>
      </c>
      <c r="R353" s="10">
        <v>7.15</v>
      </c>
      <c r="S353" s="24">
        <f t="shared" ca="1" si="43"/>
        <v>14911.242642155983</v>
      </c>
      <c r="W353" s="11">
        <v>40589.541666666664</v>
      </c>
      <c r="X353" s="10">
        <v>33.33</v>
      </c>
      <c r="Y353" s="10">
        <v>7.15</v>
      </c>
      <c r="Z353" s="24">
        <f t="shared" ca="1" si="44"/>
        <v>14911.242642155983</v>
      </c>
      <c r="AD353" s="11">
        <v>40578.635416666664</v>
      </c>
      <c r="AE353" s="10">
        <v>20.74</v>
      </c>
      <c r="AF353" s="10">
        <v>7.67</v>
      </c>
      <c r="AG353" s="10">
        <v>92.66</v>
      </c>
      <c r="AH353" s="28">
        <f t="shared" si="45"/>
        <v>2080.8442</v>
      </c>
      <c r="AO353" s="11">
        <v>40589.541666666664</v>
      </c>
      <c r="AP353" s="10">
        <v>23.51</v>
      </c>
      <c r="AQ353" s="10">
        <v>9.17</v>
      </c>
      <c r="AR353" s="24">
        <f t="shared" ca="1" si="39"/>
        <v>10890.905309468069</v>
      </c>
    </row>
    <row r="354" spans="1:44" x14ac:dyDescent="0.25">
      <c r="A354" s="17">
        <f t="shared" si="40"/>
        <v>178.06</v>
      </c>
      <c r="B354" s="17">
        <f t="shared" ca="1" si="41"/>
        <v>96820.61035718114</v>
      </c>
      <c r="C354" s="25"/>
      <c r="D354" s="25">
        <v>7.8532850742340132</v>
      </c>
      <c r="E354" s="17">
        <f ca="1">'Prices Feb 2011'!H353</f>
        <v>34.950000000000003</v>
      </c>
      <c r="F354" s="17">
        <f ca="1">'Prices Feb 2011'!$I353</f>
        <v>60.92</v>
      </c>
      <c r="G354" s="17">
        <v>65.97</v>
      </c>
      <c r="I354" s="11">
        <v>40589.583333333336</v>
      </c>
      <c r="J354" s="10">
        <v>33.33</v>
      </c>
      <c r="K354" s="10">
        <v>7.15</v>
      </c>
      <c r="L354" s="24">
        <f t="shared" si="42"/>
        <v>19139.159380250945</v>
      </c>
      <c r="P354" s="11">
        <v>40589.583333333336</v>
      </c>
      <c r="Q354" s="10">
        <v>33.33</v>
      </c>
      <c r="R354" s="10">
        <v>7.15</v>
      </c>
      <c r="S354" s="24">
        <f t="shared" ca="1" si="43"/>
        <v>17817.321923053634</v>
      </c>
      <c r="W354" s="11">
        <v>40589.583333333336</v>
      </c>
      <c r="X354" s="10">
        <v>33.33</v>
      </c>
      <c r="Y354" s="10">
        <v>7.15</v>
      </c>
      <c r="Z354" s="24">
        <f t="shared" ca="1" si="44"/>
        <v>17817.321923053634</v>
      </c>
      <c r="AD354" s="11">
        <v>40578.645833333336</v>
      </c>
      <c r="AE354" s="10">
        <v>38.479999999999997</v>
      </c>
      <c r="AF354" s="10">
        <v>8.06</v>
      </c>
      <c r="AG354" s="10">
        <v>28.63</v>
      </c>
      <c r="AH354" s="28">
        <f t="shared" si="45"/>
        <v>1411.8311999999999</v>
      </c>
      <c r="AO354" s="11">
        <v>40589.583333333336</v>
      </c>
      <c r="AP354" s="10">
        <v>78.069999999999993</v>
      </c>
      <c r="AQ354" s="10">
        <v>7.66</v>
      </c>
      <c r="AR354" s="24">
        <f t="shared" ca="1" si="39"/>
        <v>42046.807130822919</v>
      </c>
    </row>
    <row r="355" spans="1:44" x14ac:dyDescent="0.25">
      <c r="A355" s="17">
        <f t="shared" si="40"/>
        <v>173.38</v>
      </c>
      <c r="B355" s="17">
        <f t="shared" ca="1" si="41"/>
        <v>96621.949338636507</v>
      </c>
      <c r="C355" s="25"/>
      <c r="D355" s="25">
        <v>7.8532850742340132</v>
      </c>
      <c r="E355" s="17">
        <f ca="1">'Prices Feb 2011'!H354</f>
        <v>58.292499999999997</v>
      </c>
      <c r="F355" s="17">
        <f ca="1">'Prices Feb 2011'!$I354</f>
        <v>64.424999999999997</v>
      </c>
      <c r="G355" s="17">
        <v>65.97</v>
      </c>
      <c r="I355" s="11">
        <v>40589.625</v>
      </c>
      <c r="J355" s="10">
        <v>33.33</v>
      </c>
      <c r="K355" s="10">
        <v>7.15</v>
      </c>
      <c r="L355" s="24">
        <f t="shared" si="42"/>
        <v>19139.159380250945</v>
      </c>
      <c r="P355" s="11">
        <v>40589.625</v>
      </c>
      <c r="Q355" s="10">
        <v>33.33</v>
      </c>
      <c r="R355" s="10">
        <v>7.15</v>
      </c>
      <c r="S355" s="24">
        <f t="shared" ca="1" si="43"/>
        <v>18734.755643346019</v>
      </c>
      <c r="W355" s="11">
        <v>40589.625</v>
      </c>
      <c r="X355" s="10">
        <v>33.33</v>
      </c>
      <c r="Y355" s="10">
        <v>7.15</v>
      </c>
      <c r="Z355" s="24">
        <f t="shared" ca="1" si="44"/>
        <v>18734.755643346019</v>
      </c>
      <c r="AD355" s="11">
        <v>40578.65625</v>
      </c>
      <c r="AE355" s="10">
        <v>82.51</v>
      </c>
      <c r="AF355" s="10">
        <v>9.74</v>
      </c>
      <c r="AG355" s="10">
        <v>37.22</v>
      </c>
      <c r="AH355" s="28">
        <f t="shared" si="45"/>
        <v>3874.6696000000002</v>
      </c>
      <c r="AO355" s="11">
        <v>40589.625</v>
      </c>
      <c r="AP355" s="10">
        <v>73.39</v>
      </c>
      <c r="AQ355" s="10">
        <v>5</v>
      </c>
      <c r="AR355" s="24">
        <f t="shared" ca="1" si="39"/>
        <v>40013.278671693522</v>
      </c>
    </row>
    <row r="356" spans="1:44" x14ac:dyDescent="0.25">
      <c r="A356" s="17">
        <f t="shared" si="40"/>
        <v>133.32</v>
      </c>
      <c r="B356" s="17">
        <f t="shared" ca="1" si="41"/>
        <v>46978.234103788142</v>
      </c>
      <c r="C356" s="25"/>
      <c r="D356" s="25">
        <v>7.8532850742340132</v>
      </c>
      <c r="E356" s="17">
        <f ca="1">'Prices Feb 2011'!H355</f>
        <v>53.814999999999998</v>
      </c>
      <c r="F356" s="17">
        <f ca="1">'Prices Feb 2011'!$I355</f>
        <v>28.302500000000002</v>
      </c>
      <c r="G356" s="17">
        <v>65.97</v>
      </c>
      <c r="I356" s="11">
        <v>40589.666666666664</v>
      </c>
      <c r="J356" s="10">
        <v>33.33</v>
      </c>
      <c r="K356" s="10">
        <v>7.15</v>
      </c>
      <c r="L356" s="24">
        <f t="shared" si="42"/>
        <v>19139.159380250945</v>
      </c>
      <c r="P356" s="11">
        <v>40589.666666666664</v>
      </c>
      <c r="Q356" s="10">
        <v>33.33</v>
      </c>
      <c r="R356" s="10">
        <v>7.15</v>
      </c>
      <c r="S356" s="24">
        <f t="shared" ca="1" si="43"/>
        <v>9279.691574512397</v>
      </c>
      <c r="W356" s="11">
        <v>40589.666666666664</v>
      </c>
      <c r="X356" s="10">
        <v>33.33</v>
      </c>
      <c r="Y356" s="10">
        <v>7.15</v>
      </c>
      <c r="Z356" s="24">
        <f t="shared" ca="1" si="44"/>
        <v>9279.691574512397</v>
      </c>
      <c r="AD356" s="11">
        <v>40578.666666666664</v>
      </c>
      <c r="AE356" s="10">
        <v>98.89</v>
      </c>
      <c r="AF356" s="10">
        <v>4.21</v>
      </c>
      <c r="AG356" s="10">
        <v>15.54</v>
      </c>
      <c r="AH356" s="28">
        <f t="shared" si="45"/>
        <v>1953.0775000000001</v>
      </c>
      <c r="AO356" s="11">
        <v>40589.666666666664</v>
      </c>
      <c r="AP356" s="10">
        <v>33.33</v>
      </c>
      <c r="AQ356" s="10">
        <v>7.15</v>
      </c>
      <c r="AR356" s="24">
        <f t="shared" ca="1" si="39"/>
        <v>9279.691574512397</v>
      </c>
    </row>
    <row r="357" spans="1:44" x14ac:dyDescent="0.25">
      <c r="A357" s="17">
        <f t="shared" si="40"/>
        <v>192.32999999999998</v>
      </c>
      <c r="B357" s="17">
        <f t="shared" ca="1" si="41"/>
        <v>88582.857502867409</v>
      </c>
      <c r="C357" s="25"/>
      <c r="D357" s="25">
        <v>7.8532850742340132</v>
      </c>
      <c r="E357" s="17">
        <f ca="1">'Prices Feb 2011'!H356</f>
        <v>27.692499999999999</v>
      </c>
      <c r="F357" s="17">
        <f ca="1">'Prices Feb 2011'!$I356</f>
        <v>48.057500000000005</v>
      </c>
      <c r="G357" s="17">
        <v>65.97</v>
      </c>
      <c r="I357" s="11">
        <v>40589.708333333336</v>
      </c>
      <c r="J357" s="10">
        <v>33.33</v>
      </c>
      <c r="K357" s="10">
        <v>7.15</v>
      </c>
      <c r="L357" s="24">
        <f t="shared" si="42"/>
        <v>19139.159380250945</v>
      </c>
      <c r="P357" s="11">
        <v>40589.708333333336</v>
      </c>
      <c r="Q357" s="10">
        <v>33.33</v>
      </c>
      <c r="R357" s="10">
        <v>7.15</v>
      </c>
      <c r="S357" s="24">
        <f t="shared" ca="1" si="43"/>
        <v>14450.562657073357</v>
      </c>
      <c r="W357" s="11">
        <v>40589.708333333336</v>
      </c>
      <c r="X357" s="10">
        <v>33.33</v>
      </c>
      <c r="Y357" s="10">
        <v>7.15</v>
      </c>
      <c r="Z357" s="24">
        <f t="shared" ca="1" si="44"/>
        <v>14450.562657073357</v>
      </c>
      <c r="AD357" s="11">
        <v>40578.677083333336</v>
      </c>
      <c r="AE357" s="10">
        <v>40.71</v>
      </c>
      <c r="AF357" s="10">
        <v>3.11</v>
      </c>
      <c r="AG357" s="10">
        <v>88.01</v>
      </c>
      <c r="AH357" s="28">
        <f t="shared" si="45"/>
        <v>3709.4952000000003</v>
      </c>
      <c r="AO357" s="11">
        <v>40589.708333333336</v>
      </c>
      <c r="AP357" s="10">
        <v>92.34</v>
      </c>
      <c r="AQ357" s="10">
        <v>7.85</v>
      </c>
      <c r="AR357" s="24">
        <f t="shared" ref="AR357:AR420" ca="1" si="46">AP357*($F357+AQ357)*D357</f>
        <v>40542.572808469748</v>
      </c>
    </row>
    <row r="358" spans="1:44" x14ac:dyDescent="0.25">
      <c r="A358" s="17">
        <f t="shared" si="40"/>
        <v>112.21</v>
      </c>
      <c r="B358" s="17">
        <f t="shared" ca="1" si="41"/>
        <v>57586.13686166409</v>
      </c>
      <c r="C358" s="25"/>
      <c r="D358" s="25">
        <v>7.8532850742340132</v>
      </c>
      <c r="E358" s="17">
        <f ca="1">'Prices Feb 2011'!H357</f>
        <v>45.34</v>
      </c>
      <c r="F358" s="17">
        <f ca="1">'Prices Feb 2011'!$I357</f>
        <v>55.195</v>
      </c>
      <c r="G358" s="17">
        <v>65.97</v>
      </c>
      <c r="I358" s="11">
        <v>40589.75</v>
      </c>
      <c r="J358" s="10">
        <v>33.33</v>
      </c>
      <c r="K358" s="10">
        <v>7.15</v>
      </c>
      <c r="L358" s="24">
        <f t="shared" si="42"/>
        <v>19139.159380250945</v>
      </c>
      <c r="P358" s="11">
        <v>40589.75</v>
      </c>
      <c r="Q358" s="10">
        <v>33.33</v>
      </c>
      <c r="R358" s="10">
        <v>7.15</v>
      </c>
      <c r="S358" s="24">
        <f t="shared" ca="1" si="43"/>
        <v>16318.803221577475</v>
      </c>
      <c r="W358" s="11">
        <v>40589.75</v>
      </c>
      <c r="X358" s="10">
        <v>33.33</v>
      </c>
      <c r="Y358" s="10">
        <v>7.15</v>
      </c>
      <c r="Z358" s="24">
        <f t="shared" ca="1" si="44"/>
        <v>16318.803221577475</v>
      </c>
      <c r="AD358" s="11">
        <v>40578.6875</v>
      </c>
      <c r="AE358" s="10">
        <v>1.1200000000000001</v>
      </c>
      <c r="AF358" s="10">
        <v>2.92</v>
      </c>
      <c r="AG358" s="10">
        <v>37.619999999999997</v>
      </c>
      <c r="AH358" s="28">
        <f t="shared" si="45"/>
        <v>45.404800000000002</v>
      </c>
      <c r="AO358" s="11">
        <v>40589.75</v>
      </c>
      <c r="AP358" s="10">
        <v>12.22</v>
      </c>
      <c r="AQ358" s="10">
        <v>5.34</v>
      </c>
      <c r="AR358" s="24">
        <f t="shared" ca="1" si="46"/>
        <v>5809.3710382581985</v>
      </c>
    </row>
    <row r="359" spans="1:44" x14ac:dyDescent="0.25">
      <c r="A359" s="17">
        <f t="shared" si="40"/>
        <v>126.46</v>
      </c>
      <c r="B359" s="17">
        <f t="shared" ca="1" si="41"/>
        <v>72622.4222574218</v>
      </c>
      <c r="C359" s="25"/>
      <c r="D359" s="25">
        <v>7.8532850742340132</v>
      </c>
      <c r="E359" s="17">
        <f ca="1">'Prices Feb 2011'!H358</f>
        <v>44.942499999999995</v>
      </c>
      <c r="F359" s="17">
        <f ca="1">'Prices Feb 2011'!$I358</f>
        <v>65.172499999999999</v>
      </c>
      <c r="G359" s="17">
        <v>65.97</v>
      </c>
      <c r="I359" s="11">
        <v>40589.791666666664</v>
      </c>
      <c r="J359" s="10">
        <v>33.33</v>
      </c>
      <c r="K359" s="10">
        <v>7.15</v>
      </c>
      <c r="L359" s="24">
        <f t="shared" si="42"/>
        <v>19139.159380250945</v>
      </c>
      <c r="P359" s="11">
        <v>40589.791666666664</v>
      </c>
      <c r="Q359" s="10">
        <v>33.33</v>
      </c>
      <c r="R359" s="10">
        <v>7.15</v>
      </c>
      <c r="S359" s="24">
        <f t="shared" ca="1" si="43"/>
        <v>18930.413762010376</v>
      </c>
      <c r="W359" s="11">
        <v>40589.791666666664</v>
      </c>
      <c r="X359" s="10">
        <v>33.33</v>
      </c>
      <c r="Y359" s="10">
        <v>7.15</v>
      </c>
      <c r="Z359" s="24">
        <f t="shared" ca="1" si="44"/>
        <v>18930.413762010376</v>
      </c>
      <c r="AD359" s="11">
        <v>40578.697916666664</v>
      </c>
      <c r="AE359" s="10">
        <v>88.72</v>
      </c>
      <c r="AF359" s="10">
        <v>0.44</v>
      </c>
      <c r="AG359" s="10">
        <v>22.26</v>
      </c>
      <c r="AH359" s="28">
        <f t="shared" si="45"/>
        <v>2013.9440000000002</v>
      </c>
      <c r="AO359" s="11">
        <v>40589.791666666664</v>
      </c>
      <c r="AP359" s="10">
        <v>26.47</v>
      </c>
      <c r="AQ359" s="10">
        <v>9.98</v>
      </c>
      <c r="AR359" s="24">
        <f t="shared" ca="1" si="46"/>
        <v>15622.435353150109</v>
      </c>
    </row>
    <row r="360" spans="1:44" x14ac:dyDescent="0.25">
      <c r="A360" s="17">
        <f t="shared" si="40"/>
        <v>178.26</v>
      </c>
      <c r="B360" s="17">
        <f t="shared" ca="1" si="41"/>
        <v>106088.82121424348</v>
      </c>
      <c r="C360" s="25"/>
      <c r="D360" s="25">
        <v>7.8532850742340132</v>
      </c>
      <c r="E360" s="17">
        <f ca="1">'Prices Feb 2011'!H359</f>
        <v>65.922499999999999</v>
      </c>
      <c r="F360" s="17">
        <f ca="1">'Prices Feb 2011'!$I359</f>
        <v>68.012499999999989</v>
      </c>
      <c r="G360" s="17">
        <v>65.97</v>
      </c>
      <c r="I360" s="11">
        <v>40589.833333333336</v>
      </c>
      <c r="J360" s="10">
        <v>33.33</v>
      </c>
      <c r="K360" s="10">
        <v>7.15</v>
      </c>
      <c r="L360" s="24">
        <f t="shared" si="42"/>
        <v>19139.159380250945</v>
      </c>
      <c r="P360" s="11">
        <v>40589.833333333336</v>
      </c>
      <c r="Q360" s="10">
        <v>33.33</v>
      </c>
      <c r="R360" s="10">
        <v>7.15</v>
      </c>
      <c r="S360" s="24">
        <f t="shared" ca="1" si="43"/>
        <v>19673.783737939157</v>
      </c>
      <c r="W360" s="11">
        <v>40589.833333333336</v>
      </c>
      <c r="X360" s="10">
        <v>33.33</v>
      </c>
      <c r="Y360" s="10">
        <v>7.15</v>
      </c>
      <c r="Z360" s="24">
        <f t="shared" ca="1" si="44"/>
        <v>19673.783737939157</v>
      </c>
      <c r="AD360" s="11">
        <v>40578.708333333336</v>
      </c>
      <c r="AE360" s="10">
        <v>18.010000000000002</v>
      </c>
      <c r="AF360" s="10">
        <v>2.74</v>
      </c>
      <c r="AG360" s="10">
        <v>28.8</v>
      </c>
      <c r="AH360" s="28">
        <f t="shared" si="45"/>
        <v>568.03539999999998</v>
      </c>
      <c r="AO360" s="11">
        <v>40589.833333333336</v>
      </c>
      <c r="AP360" s="10">
        <v>78.27</v>
      </c>
      <c r="AQ360" s="10">
        <v>9.43</v>
      </c>
      <c r="AR360" s="24">
        <f t="shared" ca="1" si="46"/>
        <v>47602.094358114227</v>
      </c>
    </row>
    <row r="361" spans="1:44" x14ac:dyDescent="0.25">
      <c r="A361" s="17">
        <f t="shared" si="40"/>
        <v>122.88999999999999</v>
      </c>
      <c r="B361" s="17">
        <f t="shared" ca="1" si="41"/>
        <v>64502.467697560933</v>
      </c>
      <c r="C361" s="25"/>
      <c r="D361" s="25">
        <v>7.8532850742340132</v>
      </c>
      <c r="E361" s="17">
        <f ca="1">'Prices Feb 2011'!H360</f>
        <v>59.5625</v>
      </c>
      <c r="F361" s="17">
        <f ca="1">'Prices Feb 2011'!$I360</f>
        <v>56.697499999999998</v>
      </c>
      <c r="G361" s="17">
        <v>65.97</v>
      </c>
      <c r="I361" s="11">
        <v>40589.875</v>
      </c>
      <c r="J361" s="10">
        <v>33.33</v>
      </c>
      <c r="K361" s="10">
        <v>7.15</v>
      </c>
      <c r="L361" s="24">
        <f t="shared" si="42"/>
        <v>19139.159380250945</v>
      </c>
      <c r="P361" s="11">
        <v>40589.875</v>
      </c>
      <c r="Q361" s="10">
        <v>33.33</v>
      </c>
      <c r="R361" s="10">
        <v>7.15</v>
      </c>
      <c r="S361" s="24">
        <f t="shared" ca="1" si="43"/>
        <v>16712.082583842614</v>
      </c>
      <c r="W361" s="11">
        <v>40589.875</v>
      </c>
      <c r="X361" s="10">
        <v>33.33</v>
      </c>
      <c r="Y361" s="10">
        <v>7.15</v>
      </c>
      <c r="Z361" s="24">
        <f t="shared" ca="1" si="44"/>
        <v>16712.082583842614</v>
      </c>
      <c r="AD361" s="11">
        <v>40578.71875</v>
      </c>
      <c r="AE361" s="10">
        <v>78.069999999999993</v>
      </c>
      <c r="AF361" s="10">
        <v>7.66</v>
      </c>
      <c r="AG361" s="10">
        <v>54.6</v>
      </c>
      <c r="AH361" s="28">
        <f t="shared" si="45"/>
        <v>4860.6382000000003</v>
      </c>
      <c r="AO361" s="11">
        <v>40589.875</v>
      </c>
      <c r="AP361" s="10">
        <v>22.9</v>
      </c>
      <c r="AQ361" s="10">
        <v>9.69</v>
      </c>
      <c r="AR361" s="24">
        <f t="shared" ca="1" si="46"/>
        <v>11939.143149624771</v>
      </c>
    </row>
    <row r="362" spans="1:44" x14ac:dyDescent="0.25">
      <c r="A362" s="17">
        <f t="shared" si="40"/>
        <v>179.95999999999998</v>
      </c>
      <c r="B362" s="17">
        <f t="shared" ca="1" si="41"/>
        <v>96159.552232772403</v>
      </c>
      <c r="C362" s="25"/>
      <c r="D362" s="25">
        <v>7.8532850742340132</v>
      </c>
      <c r="E362" s="17">
        <f ca="1">'Prices Feb 2011'!H361</f>
        <v>57.022499999999994</v>
      </c>
      <c r="F362" s="17">
        <f ca="1">'Prices Feb 2011'!$I361</f>
        <v>59.55</v>
      </c>
      <c r="G362" s="17">
        <v>65.97</v>
      </c>
      <c r="I362" s="11">
        <v>40589.916666666664</v>
      </c>
      <c r="J362" s="10">
        <v>33.33</v>
      </c>
      <c r="K362" s="10">
        <v>7.15</v>
      </c>
      <c r="L362" s="24">
        <f t="shared" si="42"/>
        <v>19139.159380250945</v>
      </c>
      <c r="P362" s="11">
        <v>40589.916666666664</v>
      </c>
      <c r="Q362" s="10">
        <v>33.33</v>
      </c>
      <c r="R362" s="10">
        <v>7.15</v>
      </c>
      <c r="S362" s="24">
        <f t="shared" ca="1" si="43"/>
        <v>17458.724434665452</v>
      </c>
      <c r="W362" s="11">
        <v>40589.916666666664</v>
      </c>
      <c r="X362" s="10">
        <v>33.33</v>
      </c>
      <c r="Y362" s="10">
        <v>7.15</v>
      </c>
      <c r="Z362" s="24">
        <f t="shared" ca="1" si="44"/>
        <v>17458.724434665452</v>
      </c>
      <c r="AD362" s="11">
        <v>40578.729166666664</v>
      </c>
      <c r="AE362" s="10">
        <v>73.39</v>
      </c>
      <c r="AF362" s="10">
        <v>5</v>
      </c>
      <c r="AG362" s="10">
        <v>2.57</v>
      </c>
      <c r="AH362" s="28">
        <f t="shared" si="45"/>
        <v>555.56230000000005</v>
      </c>
      <c r="AO362" s="11">
        <v>40589.916666666664</v>
      </c>
      <c r="AP362" s="10">
        <v>79.97</v>
      </c>
      <c r="AQ362" s="10">
        <v>7.49</v>
      </c>
      <c r="AR362" s="24">
        <f t="shared" ca="1" si="46"/>
        <v>42102.943983190555</v>
      </c>
    </row>
    <row r="363" spans="1:44" x14ac:dyDescent="0.25">
      <c r="A363" s="17">
        <f t="shared" si="40"/>
        <v>193.72</v>
      </c>
      <c r="B363" s="17">
        <f t="shared" ca="1" si="41"/>
        <v>91409.916636683847</v>
      </c>
      <c r="C363" s="25"/>
      <c r="D363" s="25">
        <v>7.8532850742340132</v>
      </c>
      <c r="E363" s="17">
        <f ca="1">'Prices Feb 2011'!H362</f>
        <v>40.202500000000008</v>
      </c>
      <c r="F363" s="17">
        <f ca="1">'Prices Feb 2011'!$I362</f>
        <v>49.402499999999996</v>
      </c>
      <c r="G363" s="17">
        <v>65.97</v>
      </c>
      <c r="I363" s="11">
        <v>40589.958333333336</v>
      </c>
      <c r="J363" s="10">
        <v>33.33</v>
      </c>
      <c r="K363" s="10">
        <v>7.15</v>
      </c>
      <c r="L363" s="24">
        <f t="shared" si="42"/>
        <v>19139.159380250945</v>
      </c>
      <c r="P363" s="11">
        <v>40589.958333333336</v>
      </c>
      <c r="Q363" s="10">
        <v>33.33</v>
      </c>
      <c r="R363" s="10">
        <v>7.15</v>
      </c>
      <c r="S363" s="24">
        <f t="shared" ca="1" si="43"/>
        <v>14802.616395673429</v>
      </c>
      <c r="W363" s="11">
        <v>40589.958333333336</v>
      </c>
      <c r="X363" s="10">
        <v>33.33</v>
      </c>
      <c r="Y363" s="10">
        <v>7.15</v>
      </c>
      <c r="Z363" s="24">
        <f t="shared" ca="1" si="44"/>
        <v>14802.616395673429</v>
      </c>
      <c r="AD363" s="11">
        <v>40578.739583333336</v>
      </c>
      <c r="AE363" s="10">
        <v>33.33</v>
      </c>
      <c r="AF363" s="10">
        <v>7.15</v>
      </c>
      <c r="AG363" s="10">
        <v>17.54</v>
      </c>
      <c r="AH363" s="28">
        <f t="shared" si="45"/>
        <v>822.91769999999985</v>
      </c>
      <c r="AO363" s="11">
        <v>40589.958333333336</v>
      </c>
      <c r="AP363" s="10">
        <v>93.73</v>
      </c>
      <c r="AQ363" s="10">
        <v>8.56</v>
      </c>
      <c r="AR363" s="24">
        <f t="shared" ca="1" si="46"/>
        <v>42665.52446508604</v>
      </c>
    </row>
    <row r="364" spans="1:44" x14ac:dyDescent="0.25">
      <c r="A364" s="17">
        <f t="shared" si="40"/>
        <v>333.78999999999996</v>
      </c>
      <c r="B364" s="17">
        <f t="shared" ca="1" si="41"/>
        <v>145490.15365406492</v>
      </c>
      <c r="C364" s="25"/>
      <c r="D364" s="25">
        <v>7.8532850742340132</v>
      </c>
      <c r="E364" s="17">
        <f ca="1">'Prices Feb 2011'!H363</f>
        <v>33.547499999999999</v>
      </c>
      <c r="F364" s="17">
        <f ca="1">'Prices Feb 2011'!$I363</f>
        <v>41.545000000000002</v>
      </c>
      <c r="G364" s="17">
        <v>65.92</v>
      </c>
      <c r="I364" s="16">
        <v>40590</v>
      </c>
      <c r="J364" s="10">
        <v>92.34</v>
      </c>
      <c r="K364" s="10">
        <v>7.85</v>
      </c>
      <c r="L364" s="24">
        <f t="shared" si="42"/>
        <v>53495.963798789293</v>
      </c>
      <c r="P364" s="16">
        <v>40590</v>
      </c>
      <c r="Q364" s="10">
        <v>92.34</v>
      </c>
      <c r="R364" s="10">
        <v>7.85</v>
      </c>
      <c r="S364" s="24">
        <f t="shared" ca="1" si="43"/>
        <v>35819.887919766807</v>
      </c>
      <c r="W364" s="16">
        <v>40590</v>
      </c>
      <c r="X364" s="10">
        <v>92.34</v>
      </c>
      <c r="Y364" s="10">
        <v>7.85</v>
      </c>
      <c r="Z364" s="24">
        <f t="shared" ca="1" si="44"/>
        <v>35819.887919766807</v>
      </c>
      <c r="AD364" s="11">
        <v>40578.75</v>
      </c>
      <c r="AE364" s="10">
        <v>92.34</v>
      </c>
      <c r="AF364" s="10">
        <v>7.85</v>
      </c>
      <c r="AG364" s="10">
        <v>91.53</v>
      </c>
      <c r="AH364" s="28">
        <f t="shared" si="45"/>
        <v>9176.7492000000002</v>
      </c>
      <c r="AO364" s="16">
        <v>40590</v>
      </c>
      <c r="AP364" s="10">
        <v>56.77</v>
      </c>
      <c r="AQ364" s="10">
        <v>4.1100000000000003</v>
      </c>
      <c r="AR364" s="24">
        <f t="shared" ca="1" si="46"/>
        <v>20354.414015742015</v>
      </c>
    </row>
    <row r="365" spans="1:44" x14ac:dyDescent="0.25">
      <c r="A365" s="17">
        <f t="shared" si="40"/>
        <v>293.66999999999996</v>
      </c>
      <c r="B365" s="17">
        <f t="shared" ca="1" si="41"/>
        <v>143724.50650167806</v>
      </c>
      <c r="C365" s="25"/>
      <c r="D365" s="25">
        <v>7.8194401264190638</v>
      </c>
      <c r="E365" s="17">
        <f ca="1">'Prices Feb 2011'!H364</f>
        <v>61.1175</v>
      </c>
      <c r="F365" s="17">
        <f ca="1">'Prices Feb 2011'!$I364</f>
        <v>49.434999999999995</v>
      </c>
      <c r="G365" s="17">
        <v>65.92</v>
      </c>
      <c r="I365" s="11">
        <v>40590.041666666664</v>
      </c>
      <c r="J365" s="10">
        <v>92.34</v>
      </c>
      <c r="K365" s="10">
        <v>7.85</v>
      </c>
      <c r="L365" s="24">
        <f t="shared" si="42"/>
        <v>53265.41466094878</v>
      </c>
      <c r="P365" s="11">
        <v>40590.041666666664</v>
      </c>
      <c r="Q365" s="10">
        <v>92.34</v>
      </c>
      <c r="R365" s="10">
        <v>7.85</v>
      </c>
      <c r="S365" s="24">
        <f t="shared" ca="1" si="43"/>
        <v>41362.468196454531</v>
      </c>
      <c r="W365" s="11">
        <v>40590.041666666664</v>
      </c>
      <c r="X365" s="10">
        <v>92.34</v>
      </c>
      <c r="Y365" s="10">
        <v>7.85</v>
      </c>
      <c r="Z365" s="24">
        <f t="shared" ca="1" si="44"/>
        <v>41362.468196454531</v>
      </c>
      <c r="AD365" s="11">
        <v>40578.760416666664</v>
      </c>
      <c r="AE365" s="10">
        <v>12.22</v>
      </c>
      <c r="AF365" s="10">
        <v>5.34</v>
      </c>
      <c r="AG365" s="10">
        <v>19.12</v>
      </c>
      <c r="AH365" s="28">
        <f t="shared" si="45"/>
        <v>298.90120000000002</v>
      </c>
      <c r="AO365" s="11">
        <v>40590.041666666664</v>
      </c>
      <c r="AP365" s="10">
        <v>16.649999999999999</v>
      </c>
      <c r="AQ365" s="10">
        <v>9.9700000000000006</v>
      </c>
      <c r="AR365" s="24">
        <f t="shared" ca="1" si="46"/>
        <v>7734.1554478202406</v>
      </c>
    </row>
    <row r="366" spans="1:44" x14ac:dyDescent="0.25">
      <c r="A366" s="17">
        <f t="shared" si="40"/>
        <v>366.96999999999997</v>
      </c>
      <c r="B366" s="17">
        <f t="shared" ca="1" si="41"/>
        <v>176942.28691451516</v>
      </c>
      <c r="C366" s="25"/>
      <c r="D366" s="25">
        <v>7.8194401264190638</v>
      </c>
      <c r="E366" s="17">
        <f ca="1">'Prices Feb 2011'!H365</f>
        <v>24.42</v>
      </c>
      <c r="F366" s="17">
        <f ca="1">'Prices Feb 2011'!$I365</f>
        <v>50.44</v>
      </c>
      <c r="G366" s="17">
        <v>65.92</v>
      </c>
      <c r="I366" s="11">
        <v>40590.083333333336</v>
      </c>
      <c r="J366" s="10">
        <v>92.34</v>
      </c>
      <c r="K366" s="10">
        <v>7.85</v>
      </c>
      <c r="L366" s="24">
        <f t="shared" si="42"/>
        <v>53265.41466094878</v>
      </c>
      <c r="P366" s="11">
        <v>40590.083333333336</v>
      </c>
      <c r="Q366" s="10">
        <v>92.34</v>
      </c>
      <c r="R366" s="10">
        <v>7.85</v>
      </c>
      <c r="S366" s="24">
        <f t="shared" ca="1" si="43"/>
        <v>42088.12553323443</v>
      </c>
      <c r="W366" s="11">
        <v>40590.083333333336</v>
      </c>
      <c r="X366" s="10">
        <v>92.34</v>
      </c>
      <c r="Y366" s="10">
        <v>7.85</v>
      </c>
      <c r="Z366" s="24">
        <f t="shared" ca="1" si="44"/>
        <v>42088.12553323443</v>
      </c>
      <c r="AD366" s="11">
        <v>40578.770833333336</v>
      </c>
      <c r="AE366" s="10">
        <v>26.47</v>
      </c>
      <c r="AF366" s="10">
        <v>9.98</v>
      </c>
      <c r="AG366" s="10">
        <v>17.989999999999998</v>
      </c>
      <c r="AH366" s="28">
        <f t="shared" si="45"/>
        <v>740.3658999999999</v>
      </c>
      <c r="AO366" s="11">
        <v>40590.083333333336</v>
      </c>
      <c r="AP366" s="10">
        <v>89.95</v>
      </c>
      <c r="AQ366" s="10">
        <v>5.72</v>
      </c>
      <c r="AR366" s="24">
        <f t="shared" ca="1" si="46"/>
        <v>39500.621187097531</v>
      </c>
    </row>
    <row r="367" spans="1:44" x14ac:dyDescent="0.25">
      <c r="A367" s="17">
        <f t="shared" si="40"/>
        <v>289.95</v>
      </c>
      <c r="B367" s="17">
        <f t="shared" ca="1" si="41"/>
        <v>151174.54415639292</v>
      </c>
      <c r="C367" s="25"/>
      <c r="D367" s="25">
        <v>7.8194401264190638</v>
      </c>
      <c r="E367" s="17">
        <f ca="1">'Prices Feb 2011'!H366</f>
        <v>64.572500000000005</v>
      </c>
      <c r="F367" s="17">
        <f ca="1">'Prices Feb 2011'!$I366</f>
        <v>55.72999999999999</v>
      </c>
      <c r="G367" s="17">
        <v>65.92</v>
      </c>
      <c r="I367" s="11">
        <v>40590.125</v>
      </c>
      <c r="J367" s="10">
        <v>92.34</v>
      </c>
      <c r="K367" s="10">
        <v>7.85</v>
      </c>
      <c r="L367" s="24">
        <f t="shared" si="42"/>
        <v>53265.41466094878</v>
      </c>
      <c r="P367" s="11">
        <v>40590.125</v>
      </c>
      <c r="Q367" s="10">
        <v>92.34</v>
      </c>
      <c r="R367" s="10">
        <v>7.85</v>
      </c>
      <c r="S367" s="24">
        <f t="shared" ca="1" si="43"/>
        <v>45907.754698971439</v>
      </c>
      <c r="W367" s="11">
        <v>40590.125</v>
      </c>
      <c r="X367" s="10">
        <v>92.34</v>
      </c>
      <c r="Y367" s="10">
        <v>7.85</v>
      </c>
      <c r="Z367" s="24">
        <f t="shared" ca="1" si="44"/>
        <v>45907.754698971439</v>
      </c>
      <c r="AD367" s="11">
        <v>40578.78125</v>
      </c>
      <c r="AE367" s="10">
        <v>78.27</v>
      </c>
      <c r="AF367" s="10">
        <v>9.43</v>
      </c>
      <c r="AG367" s="10">
        <v>96</v>
      </c>
      <c r="AH367" s="28">
        <f t="shared" si="45"/>
        <v>8252.0061000000005</v>
      </c>
      <c r="AO367" s="11">
        <v>40590.125</v>
      </c>
      <c r="AP367" s="10">
        <v>12.93</v>
      </c>
      <c r="AQ367" s="10">
        <v>4.54</v>
      </c>
      <c r="AR367" s="24">
        <f t="shared" ca="1" si="46"/>
        <v>6093.6200975012498</v>
      </c>
    </row>
    <row r="368" spans="1:44" x14ac:dyDescent="0.25">
      <c r="A368" s="17">
        <f t="shared" si="40"/>
        <v>297.76</v>
      </c>
      <c r="B368" s="17">
        <f t="shared" ca="1" si="41"/>
        <v>145456.16452459429</v>
      </c>
      <c r="C368" s="25"/>
      <c r="D368" s="25">
        <v>7.8194401264190638</v>
      </c>
      <c r="E368" s="17">
        <f ca="1">'Prices Feb 2011'!H367</f>
        <v>47.012500000000003</v>
      </c>
      <c r="F368" s="17">
        <f ca="1">'Prices Feb 2011'!$I367</f>
        <v>49.5625</v>
      </c>
      <c r="G368" s="17">
        <v>65.92</v>
      </c>
      <c r="I368" s="11">
        <v>40590.166666666664</v>
      </c>
      <c r="J368" s="10">
        <v>92.34</v>
      </c>
      <c r="K368" s="10">
        <v>7.85</v>
      </c>
      <c r="L368" s="24">
        <f t="shared" si="42"/>
        <v>53265.41466094878</v>
      </c>
      <c r="P368" s="11">
        <v>40590.166666666664</v>
      </c>
      <c r="Q368" s="10">
        <v>92.34</v>
      </c>
      <c r="R368" s="10">
        <v>7.85</v>
      </c>
      <c r="S368" s="24">
        <f t="shared" ca="1" si="43"/>
        <v>41454.529201866906</v>
      </c>
      <c r="W368" s="11">
        <v>40590.166666666664</v>
      </c>
      <c r="X368" s="10">
        <v>92.34</v>
      </c>
      <c r="Y368" s="10">
        <v>7.85</v>
      </c>
      <c r="Z368" s="24">
        <f t="shared" ca="1" si="44"/>
        <v>41454.529201866906</v>
      </c>
      <c r="AD368" s="11">
        <v>40578.791666666664</v>
      </c>
      <c r="AE368" s="10">
        <v>22.9</v>
      </c>
      <c r="AF368" s="10">
        <v>9.69</v>
      </c>
      <c r="AG368" s="10">
        <v>59.62</v>
      </c>
      <c r="AH368" s="28">
        <f t="shared" si="45"/>
        <v>1587.1989999999998</v>
      </c>
      <c r="AO368" s="11">
        <v>40590.166666666664</v>
      </c>
      <c r="AP368" s="10">
        <v>20.74</v>
      </c>
      <c r="AQ368" s="10">
        <v>7.67</v>
      </c>
      <c r="AR368" s="24">
        <f t="shared" ca="1" si="46"/>
        <v>9281.6914599116881</v>
      </c>
    </row>
    <row r="369" spans="1:44" x14ac:dyDescent="0.25">
      <c r="A369" s="17">
        <f t="shared" si="40"/>
        <v>315.5</v>
      </c>
      <c r="B369" s="17">
        <f t="shared" ca="1" si="41"/>
        <v>163768.78230025547</v>
      </c>
      <c r="C369" s="25"/>
      <c r="D369" s="25">
        <v>7.8194401264190638</v>
      </c>
      <c r="E369" s="17">
        <f ca="1">'Prices Feb 2011'!H368</f>
        <v>43.387500000000003</v>
      </c>
      <c r="F369" s="17">
        <f ca="1">'Prices Feb 2011'!$I368</f>
        <v>55.440000000000005</v>
      </c>
      <c r="G369" s="17">
        <v>65.92</v>
      </c>
      <c r="I369" s="11">
        <v>40590.208333333336</v>
      </c>
      <c r="J369" s="10">
        <v>92.34</v>
      </c>
      <c r="K369" s="10">
        <v>7.85</v>
      </c>
      <c r="L369" s="24">
        <f t="shared" si="42"/>
        <v>53265.41466094878</v>
      </c>
      <c r="P369" s="11">
        <v>40590.208333333336</v>
      </c>
      <c r="Q369" s="10">
        <v>92.34</v>
      </c>
      <c r="R369" s="10">
        <v>7.85</v>
      </c>
      <c r="S369" s="24">
        <f t="shared" ca="1" si="43"/>
        <v>45698.361039602118</v>
      </c>
      <c r="W369" s="11">
        <v>40590.208333333336</v>
      </c>
      <c r="X369" s="10">
        <v>92.34</v>
      </c>
      <c r="Y369" s="10">
        <v>7.85</v>
      </c>
      <c r="Z369" s="24">
        <f t="shared" ca="1" si="44"/>
        <v>45698.361039602118</v>
      </c>
      <c r="AD369" s="11">
        <v>40578.802083333336</v>
      </c>
      <c r="AE369" s="10">
        <v>79.97</v>
      </c>
      <c r="AF369" s="10">
        <v>7.49</v>
      </c>
      <c r="AG369" s="10">
        <v>81.209999999999994</v>
      </c>
      <c r="AH369" s="28">
        <f t="shared" si="45"/>
        <v>7093.338999999999</v>
      </c>
      <c r="AO369" s="11">
        <v>40590.208333333336</v>
      </c>
      <c r="AP369" s="10">
        <v>38.479999999999997</v>
      </c>
      <c r="AQ369" s="10">
        <v>8.06</v>
      </c>
      <c r="AR369" s="24">
        <f t="shared" ca="1" si="46"/>
        <v>19106.645560102454</v>
      </c>
    </row>
    <row r="370" spans="1:44" x14ac:dyDescent="0.25">
      <c r="A370" s="17">
        <f t="shared" si="40"/>
        <v>359.53</v>
      </c>
      <c r="B370" s="17">
        <f t="shared" ca="1" si="41"/>
        <v>167248.2687527833</v>
      </c>
      <c r="C370" s="25"/>
      <c r="D370" s="25">
        <v>7.8194401264190638</v>
      </c>
      <c r="E370" s="17">
        <f ca="1">'Prices Feb 2011'!H369</f>
        <v>36.172499999999999</v>
      </c>
      <c r="F370" s="17">
        <f ca="1">'Prices Feb 2011'!$I369</f>
        <v>46.122500000000002</v>
      </c>
      <c r="G370" s="17">
        <v>65.92</v>
      </c>
      <c r="I370" s="11">
        <v>40590.25</v>
      </c>
      <c r="J370" s="10">
        <v>92.34</v>
      </c>
      <c r="K370" s="10">
        <v>7.85</v>
      </c>
      <c r="L370" s="24">
        <f t="shared" si="42"/>
        <v>53265.41466094878</v>
      </c>
      <c r="P370" s="11">
        <v>40590.25</v>
      </c>
      <c r="Q370" s="10">
        <v>92.34</v>
      </c>
      <c r="R370" s="10">
        <v>7.85</v>
      </c>
      <c r="S370" s="24">
        <f t="shared" ca="1" si="43"/>
        <v>38970.687173485945</v>
      </c>
      <c r="W370" s="11">
        <v>40590.25</v>
      </c>
      <c r="X370" s="10">
        <v>92.34</v>
      </c>
      <c r="Y370" s="10">
        <v>7.85</v>
      </c>
      <c r="Z370" s="24">
        <f t="shared" ca="1" si="44"/>
        <v>38970.687173485945</v>
      </c>
      <c r="AD370" s="11">
        <v>40578.8125</v>
      </c>
      <c r="AE370" s="10">
        <v>93.73</v>
      </c>
      <c r="AF370" s="10">
        <v>8.56</v>
      </c>
      <c r="AG370" s="10">
        <v>0.75</v>
      </c>
      <c r="AH370" s="28">
        <f t="shared" si="45"/>
        <v>872.62630000000013</v>
      </c>
      <c r="AO370" s="11">
        <v>40590.25</v>
      </c>
      <c r="AP370" s="10">
        <v>82.51</v>
      </c>
      <c r="AQ370" s="10">
        <v>9.74</v>
      </c>
      <c r="AR370" s="24">
        <f t="shared" ca="1" si="46"/>
        <v>36041.479744862634</v>
      </c>
    </row>
    <row r="371" spans="1:44" x14ac:dyDescent="0.25">
      <c r="A371" s="17">
        <f t="shared" si="40"/>
        <v>347.54999999999995</v>
      </c>
      <c r="B371" s="17">
        <f t="shared" ca="1" si="41"/>
        <v>177266.86503215274</v>
      </c>
      <c r="C371" s="25"/>
      <c r="D371" s="25">
        <v>7.8194401264190638</v>
      </c>
      <c r="E371" s="17">
        <f ca="1">'Prices Feb 2011'!H370</f>
        <v>52.347500000000004</v>
      </c>
      <c r="F371" s="17">
        <f ca="1">'Prices Feb 2011'!$I370</f>
        <v>54.602499999999999</v>
      </c>
      <c r="G371" s="17">
        <v>65.92</v>
      </c>
      <c r="I371" s="11">
        <v>40590.291666666664</v>
      </c>
      <c r="J371" s="10">
        <v>92.34</v>
      </c>
      <c r="K371" s="10">
        <v>7.85</v>
      </c>
      <c r="L371" s="24">
        <f t="shared" si="42"/>
        <v>53265.41466094878</v>
      </c>
      <c r="P371" s="11">
        <v>40590.291666666664</v>
      </c>
      <c r="Q371" s="10">
        <v>92.34</v>
      </c>
      <c r="R371" s="10">
        <v>7.85</v>
      </c>
      <c r="S371" s="24">
        <f t="shared" ca="1" si="43"/>
        <v>45093.646592285535</v>
      </c>
      <c r="W371" s="11">
        <v>40590.291666666664</v>
      </c>
      <c r="X371" s="10">
        <v>92.34</v>
      </c>
      <c r="Y371" s="10">
        <v>7.85</v>
      </c>
      <c r="Z371" s="24">
        <f t="shared" ca="1" si="44"/>
        <v>45093.646592285535</v>
      </c>
      <c r="AD371" s="11">
        <v>40578.822916666664</v>
      </c>
      <c r="AE371" s="10">
        <v>56.77</v>
      </c>
      <c r="AF371" s="10">
        <v>4.1100000000000003</v>
      </c>
      <c r="AG371" s="10">
        <v>72.599999999999994</v>
      </c>
      <c r="AH371" s="28">
        <f t="shared" si="45"/>
        <v>4354.8266999999996</v>
      </c>
      <c r="AO371" s="11">
        <v>40590.291666666664</v>
      </c>
      <c r="AP371" s="10">
        <v>70.53</v>
      </c>
      <c r="AQ371" s="10">
        <v>6.71</v>
      </c>
      <c r="AR371" s="24">
        <f t="shared" ca="1" si="46"/>
        <v>33814.157186632889</v>
      </c>
    </row>
    <row r="372" spans="1:44" x14ac:dyDescent="0.25">
      <c r="A372" s="17">
        <f t="shared" si="40"/>
        <v>354.42999999999995</v>
      </c>
      <c r="B372" s="17">
        <f t="shared" ca="1" si="41"/>
        <v>206178.550924276</v>
      </c>
      <c r="C372" s="25"/>
      <c r="D372" s="25">
        <v>7.8194401264190638</v>
      </c>
      <c r="E372" s="17">
        <f ca="1">'Prices Feb 2011'!H371</f>
        <v>37.682499999999997</v>
      </c>
      <c r="F372" s="17">
        <f ca="1">'Prices Feb 2011'!$I371</f>
        <v>69.067499999999995</v>
      </c>
      <c r="G372" s="17">
        <v>65.92</v>
      </c>
      <c r="I372" s="11">
        <v>40590.333333333336</v>
      </c>
      <c r="J372" s="10">
        <v>92.34</v>
      </c>
      <c r="K372" s="10">
        <v>7.85</v>
      </c>
      <c r="L372" s="24">
        <f t="shared" si="42"/>
        <v>53265.41466094878</v>
      </c>
      <c r="P372" s="11">
        <v>40590.333333333336</v>
      </c>
      <c r="Q372" s="10">
        <v>92.34</v>
      </c>
      <c r="R372" s="10">
        <v>7.85</v>
      </c>
      <c r="S372" s="24">
        <f t="shared" ca="1" si="43"/>
        <v>55538.05791220723</v>
      </c>
      <c r="W372" s="11">
        <v>40590.333333333336</v>
      </c>
      <c r="X372" s="10">
        <v>92.34</v>
      </c>
      <c r="Y372" s="10">
        <v>7.85</v>
      </c>
      <c r="Z372" s="24">
        <f t="shared" ca="1" si="44"/>
        <v>55538.05791220723</v>
      </c>
      <c r="AD372" s="11">
        <v>40578.833333333336</v>
      </c>
      <c r="AE372" s="10">
        <v>16.649999999999999</v>
      </c>
      <c r="AF372" s="10">
        <v>9.9700000000000006</v>
      </c>
      <c r="AG372" s="10">
        <v>15.74</v>
      </c>
      <c r="AH372" s="28">
        <f t="shared" si="45"/>
        <v>428.07149999999996</v>
      </c>
      <c r="AO372" s="11">
        <v>40590.333333333336</v>
      </c>
      <c r="AP372" s="10">
        <v>77.41</v>
      </c>
      <c r="AQ372" s="10">
        <v>0.05</v>
      </c>
      <c r="AR372" s="24">
        <f t="shared" ca="1" si="46"/>
        <v>41837.020438912747</v>
      </c>
    </row>
    <row r="373" spans="1:44" x14ac:dyDescent="0.25">
      <c r="A373" s="17">
        <f t="shared" si="40"/>
        <v>375.9</v>
      </c>
      <c r="B373" s="17">
        <f t="shared" ca="1" si="41"/>
        <v>108077.47391781458</v>
      </c>
      <c r="C373" s="25"/>
      <c r="D373" s="25">
        <v>7.8194401264190638</v>
      </c>
      <c r="E373" s="17">
        <f ca="1">'Prices Feb 2011'!H372</f>
        <v>51.475000000000001</v>
      </c>
      <c r="F373" s="17">
        <f ca="1">'Prices Feb 2011'!$I372</f>
        <v>19.544999999999998</v>
      </c>
      <c r="G373" s="17">
        <v>65.92</v>
      </c>
      <c r="I373" s="11">
        <v>40590.375</v>
      </c>
      <c r="J373" s="10">
        <v>92.34</v>
      </c>
      <c r="K373" s="10">
        <v>7.85</v>
      </c>
      <c r="L373" s="24">
        <f t="shared" si="42"/>
        <v>53265.41466094878</v>
      </c>
      <c r="P373" s="11">
        <v>40590.375</v>
      </c>
      <c r="Q373" s="10">
        <v>92.34</v>
      </c>
      <c r="R373" s="10">
        <v>7.85</v>
      </c>
      <c r="S373" s="24">
        <f t="shared" ca="1" si="43"/>
        <v>19780.480339388527</v>
      </c>
      <c r="W373" s="11">
        <v>40590.375</v>
      </c>
      <c r="X373" s="10">
        <v>92.34</v>
      </c>
      <c r="Y373" s="10">
        <v>7.85</v>
      </c>
      <c r="Z373" s="24">
        <f t="shared" ca="1" si="44"/>
        <v>19780.480339388527</v>
      </c>
      <c r="AD373" s="11">
        <v>40578.84375</v>
      </c>
      <c r="AE373" s="10">
        <v>89.95</v>
      </c>
      <c r="AF373" s="10">
        <v>5.72</v>
      </c>
      <c r="AG373" s="10">
        <v>24.9</v>
      </c>
      <c r="AH373" s="28">
        <f t="shared" si="45"/>
        <v>2754.2689999999998</v>
      </c>
      <c r="AO373" s="11">
        <v>40590.375</v>
      </c>
      <c r="AP373" s="10">
        <v>98.88</v>
      </c>
      <c r="AQ373" s="10">
        <v>0.18</v>
      </c>
      <c r="AR373" s="24">
        <f t="shared" ca="1" si="46"/>
        <v>15251.098578088751</v>
      </c>
    </row>
    <row r="374" spans="1:44" x14ac:dyDescent="0.25">
      <c r="A374" s="17">
        <f t="shared" si="40"/>
        <v>363.95</v>
      </c>
      <c r="B374" s="17">
        <f t="shared" ca="1" si="41"/>
        <v>133244.72238045651</v>
      </c>
      <c r="C374" s="25"/>
      <c r="D374" s="25">
        <v>7.8194401264190638</v>
      </c>
      <c r="E374" s="17">
        <f ca="1">'Prices Feb 2011'!H373</f>
        <v>58.177500000000002</v>
      </c>
      <c r="F374" s="17">
        <f ca="1">'Prices Feb 2011'!$I373</f>
        <v>29.155000000000001</v>
      </c>
      <c r="G374" s="17">
        <v>65.92</v>
      </c>
      <c r="I374" s="11">
        <v>40590.416666666664</v>
      </c>
      <c r="J374" s="10">
        <v>92.34</v>
      </c>
      <c r="K374" s="10">
        <v>7.85</v>
      </c>
      <c r="L374" s="24">
        <f t="shared" si="42"/>
        <v>53265.41466094878</v>
      </c>
      <c r="P374" s="11">
        <v>40590.416666666664</v>
      </c>
      <c r="Q374" s="10">
        <v>92.34</v>
      </c>
      <c r="R374" s="10">
        <v>7.85</v>
      </c>
      <c r="S374" s="24">
        <f t="shared" ca="1" si="43"/>
        <v>26719.352982627213</v>
      </c>
      <c r="W374" s="11">
        <v>40590.416666666664</v>
      </c>
      <c r="X374" s="10">
        <v>92.34</v>
      </c>
      <c r="Y374" s="10">
        <v>7.85</v>
      </c>
      <c r="Z374" s="24">
        <f t="shared" ca="1" si="44"/>
        <v>26719.352982627213</v>
      </c>
      <c r="AD374" s="11">
        <v>40578.854166666664</v>
      </c>
      <c r="AE374" s="10">
        <v>12.93</v>
      </c>
      <c r="AF374" s="10">
        <v>4.54</v>
      </c>
      <c r="AG374" s="10">
        <v>53.96</v>
      </c>
      <c r="AH374" s="28">
        <f t="shared" si="45"/>
        <v>756.40499999999997</v>
      </c>
      <c r="AO374" s="11">
        <v>40590.416666666664</v>
      </c>
      <c r="AP374" s="10">
        <v>86.93</v>
      </c>
      <c r="AQ374" s="10">
        <v>9.89</v>
      </c>
      <c r="AR374" s="24">
        <f t="shared" ca="1" si="46"/>
        <v>26540.601754253294</v>
      </c>
    </row>
    <row r="375" spans="1:44" x14ac:dyDescent="0.25">
      <c r="A375" s="17">
        <f t="shared" si="40"/>
        <v>321.27</v>
      </c>
      <c r="B375" s="17">
        <f t="shared" ca="1" si="41"/>
        <v>150332.82677953661</v>
      </c>
      <c r="C375" s="25"/>
      <c r="D375" s="25">
        <v>7.8194401264190638</v>
      </c>
      <c r="E375" s="17">
        <f ca="1">'Prices Feb 2011'!H374</f>
        <v>62.757500000000007</v>
      </c>
      <c r="F375" s="17">
        <f ca="1">'Prices Feb 2011'!$I374</f>
        <v>46.56</v>
      </c>
      <c r="G375" s="17">
        <v>65.92</v>
      </c>
      <c r="I375" s="11">
        <v>40590.458333333336</v>
      </c>
      <c r="J375" s="10">
        <v>92.34</v>
      </c>
      <c r="K375" s="10">
        <v>7.85</v>
      </c>
      <c r="L375" s="24">
        <f t="shared" si="42"/>
        <v>53265.41466094878</v>
      </c>
      <c r="P375" s="11">
        <v>40590.458333333336</v>
      </c>
      <c r="Q375" s="10">
        <v>92.34</v>
      </c>
      <c r="R375" s="10">
        <v>7.85</v>
      </c>
      <c r="S375" s="24">
        <f t="shared" ca="1" si="43"/>
        <v>39286.582780293116</v>
      </c>
      <c r="W375" s="11">
        <v>40590.458333333336</v>
      </c>
      <c r="X375" s="10">
        <v>92.34</v>
      </c>
      <c r="Y375" s="10">
        <v>7.85</v>
      </c>
      <c r="Z375" s="24">
        <f t="shared" ca="1" si="44"/>
        <v>39286.582780293116</v>
      </c>
      <c r="AD375" s="11">
        <v>40578.864583333336</v>
      </c>
      <c r="AE375" s="10">
        <v>20.74</v>
      </c>
      <c r="AF375" s="10">
        <v>7.67</v>
      </c>
      <c r="AG375" s="10">
        <v>99.65</v>
      </c>
      <c r="AH375" s="28">
        <f t="shared" si="45"/>
        <v>2225.8168000000001</v>
      </c>
      <c r="AO375" s="11">
        <v>40590.458333333336</v>
      </c>
      <c r="AP375" s="10">
        <v>44.25</v>
      </c>
      <c r="AQ375" s="10">
        <v>6.89</v>
      </c>
      <c r="AR375" s="24">
        <f t="shared" ca="1" si="46"/>
        <v>18494.246558001629</v>
      </c>
    </row>
    <row r="376" spans="1:44" x14ac:dyDescent="0.25">
      <c r="A376" s="17">
        <f t="shared" si="40"/>
        <v>354.26</v>
      </c>
      <c r="B376" s="17">
        <f t="shared" ca="1" si="41"/>
        <v>119632.58744522132</v>
      </c>
      <c r="C376" s="25"/>
      <c r="D376" s="25">
        <v>7.8194401264190638</v>
      </c>
      <c r="E376" s="17">
        <f ca="1">'Prices Feb 2011'!H375</f>
        <v>25.310000000000002</v>
      </c>
      <c r="F376" s="17">
        <f ca="1">'Prices Feb 2011'!$I375</f>
        <v>24.9175</v>
      </c>
      <c r="G376" s="17">
        <v>65.92</v>
      </c>
      <c r="I376" s="11">
        <v>40590.5</v>
      </c>
      <c r="J376" s="10">
        <v>92.34</v>
      </c>
      <c r="K376" s="10">
        <v>7.85</v>
      </c>
      <c r="L376" s="24">
        <f t="shared" si="42"/>
        <v>53265.41466094878</v>
      </c>
      <c r="P376" s="11">
        <v>40590.5</v>
      </c>
      <c r="Q376" s="10">
        <v>92.34</v>
      </c>
      <c r="R376" s="10">
        <v>7.85</v>
      </c>
      <c r="S376" s="24">
        <f t="shared" ca="1" si="43"/>
        <v>23659.678390980604</v>
      </c>
      <c r="W376" s="11">
        <v>40590.5</v>
      </c>
      <c r="X376" s="10">
        <v>92.34</v>
      </c>
      <c r="Y376" s="10">
        <v>7.85</v>
      </c>
      <c r="Z376" s="24">
        <f t="shared" ca="1" si="44"/>
        <v>23659.678390980604</v>
      </c>
      <c r="AD376" s="11">
        <v>40578.875</v>
      </c>
      <c r="AE376" s="10">
        <v>38.479999999999997</v>
      </c>
      <c r="AF376" s="10">
        <v>8.06</v>
      </c>
      <c r="AG376" s="10">
        <v>32.96</v>
      </c>
      <c r="AH376" s="28">
        <f t="shared" si="45"/>
        <v>1578.4495999999999</v>
      </c>
      <c r="AO376" s="11">
        <v>40590.5</v>
      </c>
      <c r="AP376" s="10">
        <v>77.239999999999995</v>
      </c>
      <c r="AQ376" s="10">
        <v>6.62</v>
      </c>
      <c r="AR376" s="24">
        <f t="shared" ca="1" si="46"/>
        <v>19047.816002311338</v>
      </c>
    </row>
    <row r="377" spans="1:44" x14ac:dyDescent="0.25">
      <c r="A377" s="17">
        <f t="shared" si="40"/>
        <v>305.7</v>
      </c>
      <c r="B377" s="17">
        <f t="shared" ca="1" si="41"/>
        <v>149696.85998489475</v>
      </c>
      <c r="C377" s="25"/>
      <c r="D377" s="25">
        <v>7.8194401264190638</v>
      </c>
      <c r="E377" s="17">
        <f ca="1">'Prices Feb 2011'!H376</f>
        <v>33.480000000000004</v>
      </c>
      <c r="F377" s="17">
        <f ca="1">'Prices Feb 2011'!$I376</f>
        <v>50.017499999999998</v>
      </c>
      <c r="G377" s="17">
        <v>65.92</v>
      </c>
      <c r="I377" s="11">
        <v>40590.541666666664</v>
      </c>
      <c r="J377" s="10">
        <v>92.34</v>
      </c>
      <c r="K377" s="10">
        <v>7.85</v>
      </c>
      <c r="L377" s="24">
        <f t="shared" si="42"/>
        <v>53265.41466094878</v>
      </c>
      <c r="P377" s="11">
        <v>40590.541666666664</v>
      </c>
      <c r="Q377" s="10">
        <v>92.34</v>
      </c>
      <c r="R377" s="10">
        <v>7.85</v>
      </c>
      <c r="S377" s="24">
        <f t="shared" ca="1" si="43"/>
        <v>41783.060632946363</v>
      </c>
      <c r="W377" s="11">
        <v>40590.541666666664</v>
      </c>
      <c r="X377" s="10">
        <v>92.34</v>
      </c>
      <c r="Y377" s="10">
        <v>7.85</v>
      </c>
      <c r="Z377" s="24">
        <f t="shared" ca="1" si="44"/>
        <v>41783.060632946363</v>
      </c>
      <c r="AD377" s="11">
        <v>40578.885416666664</v>
      </c>
      <c r="AE377" s="10">
        <v>82.51</v>
      </c>
      <c r="AF377" s="10">
        <v>9.74</v>
      </c>
      <c r="AG377" s="10">
        <v>23.34</v>
      </c>
      <c r="AH377" s="28">
        <f t="shared" si="45"/>
        <v>2729.4308000000001</v>
      </c>
      <c r="AO377" s="11">
        <v>40590.541666666664</v>
      </c>
      <c r="AP377" s="10">
        <v>28.68</v>
      </c>
      <c r="AQ377" s="10">
        <v>7.35</v>
      </c>
      <c r="AR377" s="24">
        <f t="shared" ca="1" si="46"/>
        <v>12865.324058053273</v>
      </c>
    </row>
    <row r="378" spans="1:44" x14ac:dyDescent="0.25">
      <c r="A378" s="17">
        <f t="shared" si="40"/>
        <v>330.57</v>
      </c>
      <c r="B378" s="17">
        <f t="shared" ca="1" si="41"/>
        <v>158202.26342869402</v>
      </c>
      <c r="C378" s="25"/>
      <c r="D378" s="25">
        <v>7.8194401264190638</v>
      </c>
      <c r="E378" s="17">
        <f ca="1">'Prices Feb 2011'!H377</f>
        <v>56.975000000000001</v>
      </c>
      <c r="F378" s="17">
        <f ca="1">'Prices Feb 2011'!$I377</f>
        <v>48.322500000000005</v>
      </c>
      <c r="G378" s="17">
        <v>65.92</v>
      </c>
      <c r="I378" s="11">
        <v>40590.583333333336</v>
      </c>
      <c r="J378" s="10">
        <v>92.34</v>
      </c>
      <c r="K378" s="10">
        <v>7.85</v>
      </c>
      <c r="L378" s="24">
        <f t="shared" si="42"/>
        <v>53265.41466094878</v>
      </c>
      <c r="P378" s="11">
        <v>40590.583333333336</v>
      </c>
      <c r="Q378" s="10">
        <v>92.34</v>
      </c>
      <c r="R378" s="10">
        <v>7.85</v>
      </c>
      <c r="S378" s="24">
        <f t="shared" ca="1" si="43"/>
        <v>40559.190796287723</v>
      </c>
      <c r="W378" s="11">
        <v>40590.583333333336</v>
      </c>
      <c r="X378" s="10">
        <v>92.34</v>
      </c>
      <c r="Y378" s="10">
        <v>7.85</v>
      </c>
      <c r="Z378" s="24">
        <f t="shared" ca="1" si="44"/>
        <v>40559.190796287723</v>
      </c>
      <c r="AD378" s="11">
        <v>40578.895833333336</v>
      </c>
      <c r="AE378" s="10">
        <v>98.89</v>
      </c>
      <c r="AF378" s="10">
        <v>4.21</v>
      </c>
      <c r="AG378" s="10">
        <v>26.06</v>
      </c>
      <c r="AH378" s="28">
        <f t="shared" si="45"/>
        <v>2993.4002999999998</v>
      </c>
      <c r="AO378" s="11">
        <v>40590.583333333336</v>
      </c>
      <c r="AP378" s="10">
        <v>53.55</v>
      </c>
      <c r="AQ378" s="10">
        <v>8.56</v>
      </c>
      <c r="AR378" s="24">
        <f t="shared" ca="1" si="46"/>
        <v>23818.46717516979</v>
      </c>
    </row>
    <row r="379" spans="1:44" x14ac:dyDescent="0.25">
      <c r="A379" s="17">
        <f t="shared" si="40"/>
        <v>368.66999999999996</v>
      </c>
      <c r="B379" s="17">
        <f t="shared" ca="1" si="41"/>
        <v>149573.24226045024</v>
      </c>
      <c r="C379" s="25"/>
      <c r="D379" s="25">
        <v>7.8194401264190638</v>
      </c>
      <c r="E379" s="17">
        <f ca="1">'Prices Feb 2011'!H378</f>
        <v>44.637500000000003</v>
      </c>
      <c r="F379" s="17">
        <f ca="1">'Prices Feb 2011'!$I378</f>
        <v>36.8675</v>
      </c>
      <c r="G379" s="17">
        <v>65.92</v>
      </c>
      <c r="I379" s="11">
        <v>40590.625</v>
      </c>
      <c r="J379" s="10">
        <v>92.34</v>
      </c>
      <c r="K379" s="10">
        <v>7.85</v>
      </c>
      <c r="L379" s="24">
        <f t="shared" si="42"/>
        <v>53265.41466094878</v>
      </c>
      <c r="P379" s="11">
        <v>40590.625</v>
      </c>
      <c r="Q379" s="10">
        <v>92.34</v>
      </c>
      <c r="R379" s="10">
        <v>7.85</v>
      </c>
      <c r="S379" s="24">
        <f t="shared" ca="1" si="43"/>
        <v>32288.141251199366</v>
      </c>
      <c r="W379" s="11">
        <v>40590.625</v>
      </c>
      <c r="X379" s="10">
        <v>92.34</v>
      </c>
      <c r="Y379" s="10">
        <v>7.85</v>
      </c>
      <c r="Z379" s="24">
        <f t="shared" ca="1" si="44"/>
        <v>32288.141251199366</v>
      </c>
      <c r="AD379" s="11">
        <v>40578.90625</v>
      </c>
      <c r="AE379" s="10">
        <v>40.71</v>
      </c>
      <c r="AF379" s="10">
        <v>3.11</v>
      </c>
      <c r="AG379" s="10">
        <v>84.46</v>
      </c>
      <c r="AH379" s="28">
        <f t="shared" si="45"/>
        <v>3564.9746999999998</v>
      </c>
      <c r="AO379" s="11">
        <v>40590.625</v>
      </c>
      <c r="AP379" s="10">
        <v>91.65</v>
      </c>
      <c r="AQ379" s="10">
        <v>7.41</v>
      </c>
      <c r="AR379" s="24">
        <f t="shared" ca="1" si="46"/>
        <v>31731.545097102724</v>
      </c>
    </row>
    <row r="380" spans="1:44" x14ac:dyDescent="0.25">
      <c r="A380" s="17">
        <f t="shared" si="40"/>
        <v>373.92999999999995</v>
      </c>
      <c r="B380" s="17">
        <f t="shared" ca="1" si="41"/>
        <v>139222.34088819631</v>
      </c>
      <c r="C380" s="25"/>
      <c r="D380" s="25">
        <v>7.8194401264190638</v>
      </c>
      <c r="E380" s="17">
        <f ca="1">'Prices Feb 2011'!H379</f>
        <v>54.295000000000002</v>
      </c>
      <c r="F380" s="17">
        <f ca="1">'Prices Feb 2011'!$I379</f>
        <v>33.397500000000001</v>
      </c>
      <c r="G380" s="17">
        <v>65.92</v>
      </c>
      <c r="I380" s="11">
        <v>40590.666666666664</v>
      </c>
      <c r="J380" s="10">
        <v>92.34</v>
      </c>
      <c r="K380" s="10">
        <v>7.85</v>
      </c>
      <c r="L380" s="24">
        <f t="shared" si="42"/>
        <v>53265.41466094878</v>
      </c>
      <c r="P380" s="11">
        <v>40590.666666666664</v>
      </c>
      <c r="Q380" s="10">
        <v>92.34</v>
      </c>
      <c r="R380" s="10">
        <v>7.85</v>
      </c>
      <c r="S380" s="24">
        <f t="shared" ca="1" si="43"/>
        <v>29782.637809780193</v>
      </c>
      <c r="W380" s="11">
        <v>40590.666666666664</v>
      </c>
      <c r="X380" s="10">
        <v>92.34</v>
      </c>
      <c r="Y380" s="10">
        <v>7.85</v>
      </c>
      <c r="Z380" s="24">
        <f t="shared" ca="1" si="44"/>
        <v>29782.637809780193</v>
      </c>
      <c r="AD380" s="11">
        <v>40578.916666666664</v>
      </c>
      <c r="AE380" s="10">
        <v>1.1200000000000001</v>
      </c>
      <c r="AF380" s="10">
        <v>2.92</v>
      </c>
      <c r="AG380" s="10">
        <v>33.29</v>
      </c>
      <c r="AH380" s="28">
        <f t="shared" si="45"/>
        <v>40.555200000000006</v>
      </c>
      <c r="AO380" s="11">
        <v>40590.666666666664</v>
      </c>
      <c r="AP380" s="10">
        <v>96.91</v>
      </c>
      <c r="AQ380" s="10">
        <v>1.43</v>
      </c>
      <c r="AR380" s="24">
        <f t="shared" ca="1" si="46"/>
        <v>26391.650607687159</v>
      </c>
    </row>
    <row r="381" spans="1:44" x14ac:dyDescent="0.25">
      <c r="A381" s="17">
        <f t="shared" si="40"/>
        <v>332.11</v>
      </c>
      <c r="B381" s="17">
        <f t="shared" ca="1" si="41"/>
        <v>163151.24514404757</v>
      </c>
      <c r="C381" s="25"/>
      <c r="D381" s="25">
        <v>7.8194401264190638</v>
      </c>
      <c r="E381" s="17">
        <f ca="1">'Prices Feb 2011'!H380</f>
        <v>45.417500000000004</v>
      </c>
      <c r="F381" s="17">
        <f ca="1">'Prices Feb 2011'!$I380</f>
        <v>51.269999999999996</v>
      </c>
      <c r="G381" s="17">
        <v>65.92</v>
      </c>
      <c r="I381" s="11">
        <v>40590.708333333336</v>
      </c>
      <c r="J381" s="10">
        <v>92.34</v>
      </c>
      <c r="K381" s="10">
        <v>7.85</v>
      </c>
      <c r="L381" s="24">
        <f t="shared" si="42"/>
        <v>53265.41466094878</v>
      </c>
      <c r="P381" s="11">
        <v>40590.708333333336</v>
      </c>
      <c r="Q381" s="10">
        <v>92.34</v>
      </c>
      <c r="R381" s="10">
        <v>7.85</v>
      </c>
      <c r="S381" s="24">
        <f t="shared" ca="1" si="43"/>
        <v>42687.424627291468</v>
      </c>
      <c r="W381" s="11">
        <v>40590.708333333336</v>
      </c>
      <c r="X381" s="10">
        <v>92.34</v>
      </c>
      <c r="Y381" s="10">
        <v>7.85</v>
      </c>
      <c r="Z381" s="24">
        <f t="shared" ca="1" si="44"/>
        <v>42687.424627291468</v>
      </c>
      <c r="AD381" s="11">
        <v>40578.927083333336</v>
      </c>
      <c r="AE381" s="10">
        <v>88.72</v>
      </c>
      <c r="AF381" s="10">
        <v>0.44</v>
      </c>
      <c r="AG381" s="10">
        <v>34.03</v>
      </c>
      <c r="AH381" s="28">
        <f t="shared" si="45"/>
        <v>3058.1783999999998</v>
      </c>
      <c r="AO381" s="11">
        <v>40590.708333333336</v>
      </c>
      <c r="AP381" s="10">
        <v>55.09</v>
      </c>
      <c r="AQ381" s="10">
        <v>5.63</v>
      </c>
      <c r="AR381" s="24">
        <f t="shared" ca="1" si="46"/>
        <v>24510.981228515851</v>
      </c>
    </row>
    <row r="382" spans="1:44" x14ac:dyDescent="0.25">
      <c r="A382" s="17">
        <f t="shared" si="40"/>
        <v>341.26</v>
      </c>
      <c r="B382" s="17">
        <f t="shared" ca="1" si="41"/>
        <v>206259.36425152453</v>
      </c>
      <c r="C382" s="25"/>
      <c r="D382" s="25">
        <v>7.8194401264190638</v>
      </c>
      <c r="E382" s="17">
        <f ca="1">'Prices Feb 2011'!H381</f>
        <v>72.132499999999993</v>
      </c>
      <c r="F382" s="17">
        <f ca="1">'Prices Feb 2011'!$I381</f>
        <v>71.777500000000003</v>
      </c>
      <c r="G382" s="17">
        <v>65.92</v>
      </c>
      <c r="I382" s="11">
        <v>40590.75</v>
      </c>
      <c r="J382" s="10">
        <v>92.34</v>
      </c>
      <c r="K382" s="10">
        <v>7.85</v>
      </c>
      <c r="L382" s="24">
        <f t="shared" si="42"/>
        <v>53265.41466094878</v>
      </c>
      <c r="P382" s="11">
        <v>40590.75</v>
      </c>
      <c r="Q382" s="10">
        <v>92.34</v>
      </c>
      <c r="R382" s="10">
        <v>7.85</v>
      </c>
      <c r="S382" s="24">
        <f t="shared" ca="1" si="43"/>
        <v>57494.805556658517</v>
      </c>
      <c r="W382" s="11">
        <v>40590.75</v>
      </c>
      <c r="X382" s="10">
        <v>92.34</v>
      </c>
      <c r="Y382" s="10">
        <v>7.85</v>
      </c>
      <c r="Z382" s="24">
        <f t="shared" ca="1" si="44"/>
        <v>57494.805556658517</v>
      </c>
      <c r="AD382" s="11">
        <v>40578.9375</v>
      </c>
      <c r="AE382" s="10">
        <v>18.010000000000002</v>
      </c>
      <c r="AF382" s="10">
        <v>2.74</v>
      </c>
      <c r="AG382" s="10">
        <v>59.77</v>
      </c>
      <c r="AH382" s="28">
        <f t="shared" si="45"/>
        <v>1125.8051000000003</v>
      </c>
      <c r="AO382" s="11">
        <v>40590.75</v>
      </c>
      <c r="AP382" s="10">
        <v>64.239999999999995</v>
      </c>
      <c r="AQ382" s="10">
        <v>3.88</v>
      </c>
      <c r="AR382" s="24">
        <f t="shared" ca="1" si="46"/>
        <v>38004.338477258709</v>
      </c>
    </row>
    <row r="383" spans="1:44" x14ac:dyDescent="0.25">
      <c r="A383" s="17">
        <f t="shared" si="40"/>
        <v>361.44</v>
      </c>
      <c r="B383" s="17">
        <f t="shared" ca="1" si="41"/>
        <v>203045.3909936953</v>
      </c>
      <c r="C383" s="25"/>
      <c r="D383" s="25">
        <v>7.8194401264190638</v>
      </c>
      <c r="E383" s="17">
        <f ca="1">'Prices Feb 2011'!H382</f>
        <v>56.437500000000007</v>
      </c>
      <c r="F383" s="17">
        <f ca="1">'Prices Feb 2011'!$I382</f>
        <v>63.867499999999993</v>
      </c>
      <c r="G383" s="17">
        <v>65.92</v>
      </c>
      <c r="I383" s="11">
        <v>40590.791666666664</v>
      </c>
      <c r="J383" s="10">
        <v>92.34</v>
      </c>
      <c r="K383" s="10">
        <v>7.85</v>
      </c>
      <c r="L383" s="24">
        <f t="shared" si="42"/>
        <v>53265.41466094878</v>
      </c>
      <c r="P383" s="11">
        <v>40590.791666666664</v>
      </c>
      <c r="Q383" s="10">
        <v>92.34</v>
      </c>
      <c r="R383" s="10">
        <v>7.85</v>
      </c>
      <c r="S383" s="24">
        <f t="shared" ca="1" si="43"/>
        <v>51783.412985584837</v>
      </c>
      <c r="W383" s="11">
        <v>40590.791666666664</v>
      </c>
      <c r="X383" s="10">
        <v>92.34</v>
      </c>
      <c r="Y383" s="10">
        <v>7.85</v>
      </c>
      <c r="Z383" s="24">
        <f t="shared" ca="1" si="44"/>
        <v>51783.412985584837</v>
      </c>
      <c r="AD383" s="11">
        <v>40578.947916666664</v>
      </c>
      <c r="AE383" s="10">
        <v>78.069999999999993</v>
      </c>
      <c r="AF383" s="10">
        <v>7.66</v>
      </c>
      <c r="AG383" s="10">
        <v>2.13</v>
      </c>
      <c r="AH383" s="28">
        <f t="shared" si="45"/>
        <v>764.30529999999987</v>
      </c>
      <c r="AO383" s="11">
        <v>40590.791666666664</v>
      </c>
      <c r="AP383" s="10">
        <v>84.42</v>
      </c>
      <c r="AQ383" s="10">
        <v>6.14</v>
      </c>
      <c r="AR383" s="24">
        <f t="shared" ca="1" si="46"/>
        <v>46213.150361576852</v>
      </c>
    </row>
    <row r="384" spans="1:44" x14ac:dyDescent="0.25">
      <c r="A384" s="17">
        <f t="shared" si="40"/>
        <v>300.52999999999997</v>
      </c>
      <c r="B384" s="17">
        <f t="shared" ca="1" si="41"/>
        <v>164276.4522174811</v>
      </c>
      <c r="C384" s="25"/>
      <c r="D384" s="25">
        <v>7.8194401264190638</v>
      </c>
      <c r="E384" s="17">
        <f ca="1">'Prices Feb 2011'!H383</f>
        <v>27.897500000000001</v>
      </c>
      <c r="F384" s="17">
        <f ca="1">'Prices Feb 2011'!$I383</f>
        <v>60.192500000000003</v>
      </c>
      <c r="G384" s="17">
        <v>65.92</v>
      </c>
      <c r="I384" s="11">
        <v>40590.833333333336</v>
      </c>
      <c r="J384" s="10">
        <v>92.34</v>
      </c>
      <c r="K384" s="10">
        <v>7.85</v>
      </c>
      <c r="L384" s="24">
        <f t="shared" si="42"/>
        <v>53265.41466094878</v>
      </c>
      <c r="P384" s="11">
        <v>40590.833333333336</v>
      </c>
      <c r="Q384" s="10">
        <v>92.34</v>
      </c>
      <c r="R384" s="10">
        <v>7.85</v>
      </c>
      <c r="S384" s="24">
        <f t="shared" ca="1" si="43"/>
        <v>49129.889888404599</v>
      </c>
      <c r="W384" s="11">
        <v>40590.833333333336</v>
      </c>
      <c r="X384" s="10">
        <v>92.34</v>
      </c>
      <c r="Y384" s="10">
        <v>7.85</v>
      </c>
      <c r="Z384" s="24">
        <f t="shared" ca="1" si="44"/>
        <v>49129.889888404599</v>
      </c>
      <c r="AD384" s="11">
        <v>40578.958333333336</v>
      </c>
      <c r="AE384" s="10">
        <v>73.39</v>
      </c>
      <c r="AF384" s="10">
        <v>5</v>
      </c>
      <c r="AG384" s="10">
        <v>90</v>
      </c>
      <c r="AH384" s="28">
        <f t="shared" si="45"/>
        <v>6972.05</v>
      </c>
      <c r="AO384" s="11">
        <v>40590.833333333336</v>
      </c>
      <c r="AP384" s="10">
        <v>23.51</v>
      </c>
      <c r="AQ384" s="10">
        <v>9.17</v>
      </c>
      <c r="AR384" s="24">
        <f t="shared" ca="1" si="46"/>
        <v>12751.257779723132</v>
      </c>
    </row>
    <row r="385" spans="1:44" x14ac:dyDescent="0.25">
      <c r="A385" s="17">
        <f t="shared" si="40"/>
        <v>355.09</v>
      </c>
      <c r="B385" s="17">
        <f t="shared" ca="1" si="41"/>
        <v>186418.32430321691</v>
      </c>
      <c r="C385" s="25"/>
      <c r="D385" s="25">
        <v>7.8194401264190638</v>
      </c>
      <c r="E385" s="17">
        <f ca="1">'Prices Feb 2011'!H384</f>
        <v>36.380000000000003</v>
      </c>
      <c r="F385" s="17">
        <f ca="1">'Prices Feb 2011'!$I384</f>
        <v>57.015000000000001</v>
      </c>
      <c r="G385" s="17">
        <v>65.92</v>
      </c>
      <c r="I385" s="11">
        <v>40590.875</v>
      </c>
      <c r="J385" s="10">
        <v>92.34</v>
      </c>
      <c r="K385" s="10">
        <v>7.85</v>
      </c>
      <c r="L385" s="24">
        <f t="shared" si="42"/>
        <v>53265.41466094878</v>
      </c>
      <c r="P385" s="11">
        <v>40590.875</v>
      </c>
      <c r="Q385" s="10">
        <v>92.34</v>
      </c>
      <c r="R385" s="10">
        <v>7.85</v>
      </c>
      <c r="S385" s="24">
        <f t="shared" ca="1" si="43"/>
        <v>46835.585224107934</v>
      </c>
      <c r="W385" s="11">
        <v>40590.875</v>
      </c>
      <c r="X385" s="10">
        <v>92.34</v>
      </c>
      <c r="Y385" s="10">
        <v>7.85</v>
      </c>
      <c r="Z385" s="24">
        <f t="shared" ca="1" si="44"/>
        <v>46835.585224107934</v>
      </c>
      <c r="AD385" s="11">
        <v>40578.96875</v>
      </c>
      <c r="AE385" s="10">
        <v>33.33</v>
      </c>
      <c r="AF385" s="10">
        <v>7.15</v>
      </c>
      <c r="AG385" s="10">
        <v>70.540000000000006</v>
      </c>
      <c r="AH385" s="28">
        <f t="shared" si="45"/>
        <v>2589.4077000000002</v>
      </c>
      <c r="AO385" s="11">
        <v>40590.875</v>
      </c>
      <c r="AP385" s="10">
        <v>78.069999999999993</v>
      </c>
      <c r="AQ385" s="10">
        <v>7.66</v>
      </c>
      <c r="AR385" s="24">
        <f t="shared" ca="1" si="46"/>
        <v>39481.739194052258</v>
      </c>
    </row>
    <row r="386" spans="1:44" x14ac:dyDescent="0.25">
      <c r="A386" s="17">
        <f t="shared" si="40"/>
        <v>350.40999999999997</v>
      </c>
      <c r="B386" s="17">
        <f t="shared" ca="1" si="41"/>
        <v>195520.7343767141</v>
      </c>
      <c r="C386" s="25"/>
      <c r="D386" s="25">
        <v>7.8194401264190638</v>
      </c>
      <c r="E386" s="17">
        <f ca="1">'Prices Feb 2011'!H385</f>
        <v>67.510000000000005</v>
      </c>
      <c r="F386" s="17">
        <f ca="1">'Prices Feb 2011'!$I385</f>
        <v>63.454999999999998</v>
      </c>
      <c r="G386" s="17">
        <v>65.92</v>
      </c>
      <c r="I386" s="11">
        <v>40590.916666666664</v>
      </c>
      <c r="J386" s="10">
        <v>92.34</v>
      </c>
      <c r="K386" s="10">
        <v>7.85</v>
      </c>
      <c r="L386" s="24">
        <f t="shared" si="42"/>
        <v>53265.41466094878</v>
      </c>
      <c r="P386" s="11">
        <v>40590.916666666664</v>
      </c>
      <c r="Q386" s="10">
        <v>92.34</v>
      </c>
      <c r="R386" s="10">
        <v>7.85</v>
      </c>
      <c r="S386" s="24">
        <f t="shared" ca="1" si="43"/>
        <v>51485.568556309503</v>
      </c>
      <c r="W386" s="11">
        <v>40590.916666666664</v>
      </c>
      <c r="X386" s="10">
        <v>92.34</v>
      </c>
      <c r="Y386" s="10">
        <v>7.85</v>
      </c>
      <c r="Z386" s="24">
        <f t="shared" ca="1" si="44"/>
        <v>51485.568556309503</v>
      </c>
      <c r="AD386" s="11">
        <v>40578.979166666664</v>
      </c>
      <c r="AE386" s="10">
        <v>92.34</v>
      </c>
      <c r="AF386" s="10">
        <v>7.85</v>
      </c>
      <c r="AG386" s="10">
        <v>47.29</v>
      </c>
      <c r="AH386" s="28">
        <f t="shared" si="45"/>
        <v>5091.6275999999998</v>
      </c>
      <c r="AO386" s="11">
        <v>40590.916666666664</v>
      </c>
      <c r="AP386" s="10">
        <v>73.39</v>
      </c>
      <c r="AQ386" s="10">
        <v>5</v>
      </c>
      <c r="AR386" s="24">
        <f t="shared" ca="1" si="46"/>
        <v>39284.182603146306</v>
      </c>
    </row>
    <row r="387" spans="1:44" x14ac:dyDescent="0.25">
      <c r="A387" s="17">
        <f t="shared" si="40"/>
        <v>310.34999999999997</v>
      </c>
      <c r="B387" s="17">
        <f t="shared" ca="1" si="41"/>
        <v>144719.99551445243</v>
      </c>
      <c r="C387" s="25"/>
      <c r="D387" s="25">
        <v>7.8194401264190638</v>
      </c>
      <c r="E387" s="17">
        <f ca="1">'Prices Feb 2011'!H386</f>
        <v>37.422499999999999</v>
      </c>
      <c r="F387" s="17">
        <f ca="1">'Prices Feb 2011'!$I386</f>
        <v>45.905000000000001</v>
      </c>
      <c r="G387" s="17">
        <v>65.92</v>
      </c>
      <c r="I387" s="11">
        <v>40590.958333333336</v>
      </c>
      <c r="J387" s="10">
        <v>92.34</v>
      </c>
      <c r="K387" s="10">
        <v>7.85</v>
      </c>
      <c r="L387" s="24">
        <f t="shared" si="42"/>
        <v>53265.41466094878</v>
      </c>
      <c r="P387" s="11">
        <v>40590.958333333336</v>
      </c>
      <c r="Q387" s="10">
        <v>92.34</v>
      </c>
      <c r="R387" s="10">
        <v>7.85</v>
      </c>
      <c r="S387" s="24">
        <f t="shared" ca="1" si="43"/>
        <v>38813.641928958947</v>
      </c>
      <c r="W387" s="11">
        <v>40590.958333333336</v>
      </c>
      <c r="X387" s="10">
        <v>92.34</v>
      </c>
      <c r="Y387" s="10">
        <v>7.85</v>
      </c>
      <c r="Z387" s="24">
        <f t="shared" ca="1" si="44"/>
        <v>38813.641928958947</v>
      </c>
      <c r="AD387" s="11">
        <v>40578.989583333336</v>
      </c>
      <c r="AE387" s="10">
        <v>12.22</v>
      </c>
      <c r="AF387" s="10">
        <v>5.34</v>
      </c>
      <c r="AG387" s="10">
        <v>95.04</v>
      </c>
      <c r="AH387" s="28">
        <f t="shared" si="45"/>
        <v>1226.6436000000001</v>
      </c>
      <c r="AO387" s="11">
        <v>40590.958333333336</v>
      </c>
      <c r="AP387" s="10">
        <v>33.33</v>
      </c>
      <c r="AQ387" s="10">
        <v>7.15</v>
      </c>
      <c r="AR387" s="24">
        <f t="shared" ca="1" si="46"/>
        <v>13827.296995585757</v>
      </c>
    </row>
    <row r="388" spans="1:44" x14ac:dyDescent="0.25">
      <c r="A388" s="17">
        <f t="shared" si="40"/>
        <v>129</v>
      </c>
      <c r="B388" s="17">
        <f t="shared" ca="1" si="41"/>
        <v>40992.4780938248</v>
      </c>
      <c r="C388" s="25"/>
      <c r="D388" s="25">
        <v>7.8194401264190638</v>
      </c>
      <c r="E388" s="17">
        <f ca="1">'Prices Feb 2011'!H387</f>
        <v>74.517499999999998</v>
      </c>
      <c r="F388" s="17">
        <f ca="1">'Prices Feb 2011'!$I387</f>
        <v>30.049999999999997</v>
      </c>
      <c r="G388" s="17">
        <v>66.489999999999995</v>
      </c>
      <c r="I388" s="16">
        <v>40591</v>
      </c>
      <c r="J388" s="10">
        <v>12.22</v>
      </c>
      <c r="K388" s="10">
        <v>5.34</v>
      </c>
      <c r="L388" s="24">
        <f t="shared" si="42"/>
        <v>6863.6120959099262</v>
      </c>
      <c r="P388" s="16">
        <v>40591</v>
      </c>
      <c r="Q388" s="10">
        <v>12.22</v>
      </c>
      <c r="R388" s="10">
        <v>5.34</v>
      </c>
      <c r="S388" s="24">
        <f t="shared" ca="1" si="43"/>
        <v>3381.6404298239217</v>
      </c>
      <c r="W388" s="16">
        <v>40591</v>
      </c>
      <c r="X388" s="10">
        <v>12.22</v>
      </c>
      <c r="Y388" s="10">
        <v>5.34</v>
      </c>
      <c r="Z388" s="24">
        <f t="shared" ca="1" si="44"/>
        <v>3381.6404298239217</v>
      </c>
      <c r="AD388" s="16">
        <v>40579</v>
      </c>
      <c r="AE388" s="10">
        <v>26.47</v>
      </c>
      <c r="AF388" s="10">
        <v>9.98</v>
      </c>
      <c r="AG388" s="10">
        <v>81.66</v>
      </c>
      <c r="AH388" s="28">
        <f t="shared" si="45"/>
        <v>2425.7107999999998</v>
      </c>
      <c r="AO388" s="16">
        <v>40591</v>
      </c>
      <c r="AP388" s="10">
        <v>92.34</v>
      </c>
      <c r="AQ388" s="10">
        <v>7.85</v>
      </c>
      <c r="AR388" s="24">
        <f t="shared" ca="1" si="46"/>
        <v>27365.58513826703</v>
      </c>
    </row>
    <row r="389" spans="1:44" x14ac:dyDescent="0.25">
      <c r="A389" s="17">
        <f t="shared" ref="A389:A452" si="47">J389+Q389+X389+AI389+AP389</f>
        <v>48.88</v>
      </c>
      <c r="B389" s="17">
        <f t="shared" ref="B389:B452" ca="1" si="48">L389+S389+Z389+AK389+AR389</f>
        <v>25208.650318289037</v>
      </c>
      <c r="C389" s="25"/>
      <c r="D389" s="25">
        <v>7.7884998321533336</v>
      </c>
      <c r="E389" s="17">
        <f ca="1">'Prices Feb 2011'!H388</f>
        <v>61.435000000000002</v>
      </c>
      <c r="F389" s="17">
        <f ca="1">'Prices Feb 2011'!$I388</f>
        <v>59.004999999999995</v>
      </c>
      <c r="G389" s="17">
        <v>66.489999999999995</v>
      </c>
      <c r="I389" s="11">
        <v>40591.041666666664</v>
      </c>
      <c r="J389" s="10">
        <v>12.22</v>
      </c>
      <c r="K389" s="10">
        <v>5.34</v>
      </c>
      <c r="L389" s="24">
        <f t="shared" ref="L389:L452" si="49">J389*($G389+K389)*D389</f>
        <v>6836.4538627704742</v>
      </c>
      <c r="P389" s="11">
        <v>40591.041666666664</v>
      </c>
      <c r="Q389" s="10">
        <v>12.22</v>
      </c>
      <c r="R389" s="10">
        <v>5.34</v>
      </c>
      <c r="S389" s="24">
        <f t="shared" ref="S389:S452" ca="1" si="50">Q389*($F389+R389)*D389</f>
        <v>6124.065485172855</v>
      </c>
      <c r="W389" s="11">
        <v>40591.041666666664</v>
      </c>
      <c r="X389" s="10">
        <v>12.22</v>
      </c>
      <c r="Y389" s="10">
        <v>5.34</v>
      </c>
      <c r="Z389" s="24">
        <f t="shared" ref="Z389:Z452" ca="1" si="51">X389*($F389+Y389)*D389</f>
        <v>6124.065485172855</v>
      </c>
      <c r="AD389" s="11">
        <v>40579.010416666664</v>
      </c>
      <c r="AE389" s="10">
        <v>78.27</v>
      </c>
      <c r="AF389" s="10">
        <v>9.43</v>
      </c>
      <c r="AG389" s="10">
        <v>31.83</v>
      </c>
      <c r="AH389" s="28">
        <f t="shared" ref="AH389:AH452" si="52">AE389*(AF389+AG389)</f>
        <v>3229.4201999999996</v>
      </c>
      <c r="AO389" s="11">
        <v>40591.041666666664</v>
      </c>
      <c r="AP389" s="10">
        <v>12.22</v>
      </c>
      <c r="AQ389" s="10">
        <v>5.34</v>
      </c>
      <c r="AR389" s="24">
        <f t="shared" ca="1" si="46"/>
        <v>6124.065485172855</v>
      </c>
    </row>
    <row r="390" spans="1:44" x14ac:dyDescent="0.25">
      <c r="A390" s="17">
        <f t="shared" si="47"/>
        <v>63.13</v>
      </c>
      <c r="B390" s="17">
        <f t="shared" ca="1" si="48"/>
        <v>26538.173331112044</v>
      </c>
      <c r="C390" s="25"/>
      <c r="D390" s="25">
        <v>7.7884998321533336</v>
      </c>
      <c r="E390" s="17">
        <f ca="1">'Prices Feb 2011'!H389</f>
        <v>40.957499999999996</v>
      </c>
      <c r="F390" s="17">
        <f ca="1">'Prices Feb 2011'!$I389</f>
        <v>41.934999999999995</v>
      </c>
      <c r="G390" s="17">
        <v>66.489999999999995</v>
      </c>
      <c r="I390" s="11">
        <v>40591.083333333336</v>
      </c>
      <c r="J390" s="10">
        <v>12.22</v>
      </c>
      <c r="K390" s="10">
        <v>5.34</v>
      </c>
      <c r="L390" s="24">
        <f t="shared" si="49"/>
        <v>6836.4538627704742</v>
      </c>
      <c r="P390" s="11">
        <v>40591.083333333336</v>
      </c>
      <c r="Q390" s="10">
        <v>12.22</v>
      </c>
      <c r="R390" s="10">
        <v>5.34</v>
      </c>
      <c r="S390" s="24">
        <f t="shared" ca="1" si="50"/>
        <v>4499.4202472848965</v>
      </c>
      <c r="W390" s="11">
        <v>40591.083333333336</v>
      </c>
      <c r="X390" s="10">
        <v>12.22</v>
      </c>
      <c r="Y390" s="10">
        <v>5.34</v>
      </c>
      <c r="Z390" s="24">
        <f t="shared" ca="1" si="51"/>
        <v>4499.4202472848965</v>
      </c>
      <c r="AD390" s="11">
        <v>40579.020833333336</v>
      </c>
      <c r="AE390" s="10">
        <v>22.9</v>
      </c>
      <c r="AF390" s="10">
        <v>9.69</v>
      </c>
      <c r="AG390" s="10">
        <v>70.66</v>
      </c>
      <c r="AH390" s="28">
        <f t="shared" si="52"/>
        <v>1840.0149999999996</v>
      </c>
      <c r="AO390" s="11">
        <v>40591.083333333336</v>
      </c>
      <c r="AP390" s="10">
        <v>26.47</v>
      </c>
      <c r="AQ390" s="10">
        <v>9.98</v>
      </c>
      <c r="AR390" s="24">
        <f t="shared" ca="1" si="46"/>
        <v>10702.878973771778</v>
      </c>
    </row>
    <row r="391" spans="1:44" x14ac:dyDescent="0.25">
      <c r="A391" s="17">
        <f t="shared" si="47"/>
        <v>114.93</v>
      </c>
      <c r="B391" s="17">
        <f t="shared" ca="1" si="48"/>
        <v>70196.456290938368</v>
      </c>
      <c r="C391" s="25"/>
      <c r="D391" s="25">
        <v>7.7884998321533336</v>
      </c>
      <c r="E391" s="17">
        <f ca="1">'Prices Feb 2011'!H390</f>
        <v>27.7925</v>
      </c>
      <c r="F391" s="17">
        <f ca="1">'Prices Feb 2011'!$I390</f>
        <v>70.747500000000002</v>
      </c>
      <c r="G391" s="17">
        <v>66.489999999999995</v>
      </c>
      <c r="I391" s="11">
        <v>40591.125</v>
      </c>
      <c r="J391" s="10">
        <v>12.22</v>
      </c>
      <c r="K391" s="10">
        <v>5.34</v>
      </c>
      <c r="L391" s="24">
        <f t="shared" si="49"/>
        <v>6836.4538627704742</v>
      </c>
      <c r="P391" s="11">
        <v>40591.125</v>
      </c>
      <c r="Q391" s="10">
        <v>12.22</v>
      </c>
      <c r="R391" s="10">
        <v>5.34</v>
      </c>
      <c r="S391" s="24">
        <f t="shared" ca="1" si="50"/>
        <v>7241.6634175629752</v>
      </c>
      <c r="W391" s="11">
        <v>40591.125</v>
      </c>
      <c r="X391" s="10">
        <v>12.22</v>
      </c>
      <c r="Y391" s="10">
        <v>5.34</v>
      </c>
      <c r="Z391" s="24">
        <f t="shared" ca="1" si="51"/>
        <v>7241.6634175629752</v>
      </c>
      <c r="AD391" s="11">
        <v>40579.03125</v>
      </c>
      <c r="AE391" s="10">
        <v>79.97</v>
      </c>
      <c r="AF391" s="10">
        <v>7.49</v>
      </c>
      <c r="AG391" s="10">
        <v>72.45</v>
      </c>
      <c r="AH391" s="28">
        <f t="shared" si="52"/>
        <v>6392.8017999999993</v>
      </c>
      <c r="AO391" s="11">
        <v>40591.125</v>
      </c>
      <c r="AP391" s="10">
        <v>78.27</v>
      </c>
      <c r="AQ391" s="10">
        <v>9.43</v>
      </c>
      <c r="AR391" s="24">
        <f t="shared" ca="1" si="46"/>
        <v>48876.675593041939</v>
      </c>
    </row>
    <row r="392" spans="1:44" x14ac:dyDescent="0.25">
      <c r="A392" s="17">
        <f t="shared" si="47"/>
        <v>59.56</v>
      </c>
      <c r="B392" s="17">
        <f t="shared" ca="1" si="48"/>
        <v>37420.46974471728</v>
      </c>
      <c r="C392" s="25"/>
      <c r="D392" s="25">
        <v>7.7884998321533336</v>
      </c>
      <c r="E392" s="17">
        <f ca="1">'Prices Feb 2011'!H391</f>
        <v>41.8</v>
      </c>
      <c r="F392" s="17">
        <f ca="1">'Prices Feb 2011'!$I391</f>
        <v>75.50500000000001</v>
      </c>
      <c r="G392" s="17">
        <v>66.489999999999995</v>
      </c>
      <c r="I392" s="11">
        <v>40591.166666666664</v>
      </c>
      <c r="J392" s="10">
        <v>12.22</v>
      </c>
      <c r="K392" s="10">
        <v>5.34</v>
      </c>
      <c r="L392" s="24">
        <f t="shared" si="49"/>
        <v>6836.4538627704742</v>
      </c>
      <c r="P392" s="11">
        <v>40591.166666666664</v>
      </c>
      <c r="Q392" s="10">
        <v>12.22</v>
      </c>
      <c r="R392" s="10">
        <v>5.34</v>
      </c>
      <c r="S392" s="24">
        <f t="shared" ca="1" si="50"/>
        <v>7694.4607063299327</v>
      </c>
      <c r="W392" s="11">
        <v>40591.166666666664</v>
      </c>
      <c r="X392" s="10">
        <v>12.22</v>
      </c>
      <c r="Y392" s="10">
        <v>5.34</v>
      </c>
      <c r="Z392" s="24">
        <f t="shared" ca="1" si="51"/>
        <v>7694.4607063299327</v>
      </c>
      <c r="AD392" s="11">
        <v>40579.041666666664</v>
      </c>
      <c r="AE392" s="10">
        <v>93.73</v>
      </c>
      <c r="AF392" s="10">
        <v>8.56</v>
      </c>
      <c r="AG392" s="10">
        <v>58.68</v>
      </c>
      <c r="AH392" s="28">
        <f t="shared" si="52"/>
        <v>6302.4052000000001</v>
      </c>
      <c r="AO392" s="11">
        <v>40591.166666666664</v>
      </c>
      <c r="AP392" s="10">
        <v>22.9</v>
      </c>
      <c r="AQ392" s="10">
        <v>9.69</v>
      </c>
      <c r="AR392" s="24">
        <f t="shared" ca="1" si="46"/>
        <v>15195.094469286945</v>
      </c>
    </row>
    <row r="393" spans="1:44" x14ac:dyDescent="0.25">
      <c r="A393" s="17">
        <f t="shared" si="47"/>
        <v>116.63</v>
      </c>
      <c r="B393" s="17">
        <f t="shared" ca="1" si="48"/>
        <v>53810.171133197255</v>
      </c>
      <c r="C393" s="25"/>
      <c r="D393" s="25">
        <v>7.7884998321533336</v>
      </c>
      <c r="E393" s="17">
        <f ca="1">'Prices Feb 2011'!H392</f>
        <v>50.55</v>
      </c>
      <c r="F393" s="17">
        <f ca="1">'Prices Feb 2011'!$I392</f>
        <v>50.777499999999996</v>
      </c>
      <c r="G393" s="17">
        <v>66.489999999999995</v>
      </c>
      <c r="I393" s="11">
        <v>40591.208333333336</v>
      </c>
      <c r="J393" s="10">
        <v>12.22</v>
      </c>
      <c r="K393" s="10">
        <v>5.34</v>
      </c>
      <c r="L393" s="24">
        <f t="shared" si="49"/>
        <v>6836.4538627704742</v>
      </c>
      <c r="P393" s="11">
        <v>40591.208333333336</v>
      </c>
      <c r="Q393" s="10">
        <v>12.22</v>
      </c>
      <c r="R393" s="10">
        <v>5.34</v>
      </c>
      <c r="S393" s="24">
        <f t="shared" ca="1" si="50"/>
        <v>5341.0093226231656</v>
      </c>
      <c r="W393" s="11">
        <v>40591.208333333336</v>
      </c>
      <c r="X393" s="10">
        <v>12.22</v>
      </c>
      <c r="Y393" s="10">
        <v>5.34</v>
      </c>
      <c r="Z393" s="24">
        <f t="shared" ca="1" si="51"/>
        <v>5341.0093226231656</v>
      </c>
      <c r="AD393" s="11">
        <v>40579.052083333336</v>
      </c>
      <c r="AE393" s="10">
        <v>56.77</v>
      </c>
      <c r="AF393" s="10">
        <v>4.1100000000000003</v>
      </c>
      <c r="AG393" s="10">
        <v>23.07</v>
      </c>
      <c r="AH393" s="28">
        <f t="shared" si="52"/>
        <v>1543.0086000000001</v>
      </c>
      <c r="AO393" s="11">
        <v>40591.208333333336</v>
      </c>
      <c r="AP393" s="10">
        <v>79.97</v>
      </c>
      <c r="AQ393" s="10">
        <v>7.49</v>
      </c>
      <c r="AR393" s="24">
        <f t="shared" ca="1" si="46"/>
        <v>36291.698625180448</v>
      </c>
    </row>
    <row r="394" spans="1:44" x14ac:dyDescent="0.25">
      <c r="A394" s="17">
        <f t="shared" si="47"/>
        <v>130.39000000000001</v>
      </c>
      <c r="B394" s="17">
        <f t="shared" ca="1" si="48"/>
        <v>73085.88730989446</v>
      </c>
      <c r="C394" s="25"/>
      <c r="D394" s="25">
        <v>7.7884998321533336</v>
      </c>
      <c r="E394" s="17">
        <f ca="1">'Prices Feb 2011'!H393</f>
        <v>38.752499999999998</v>
      </c>
      <c r="F394" s="17">
        <f ca="1">'Prices Feb 2011'!$I393</f>
        <v>64.087500000000006</v>
      </c>
      <c r="G394" s="17">
        <v>66.489999999999995</v>
      </c>
      <c r="I394" s="11">
        <v>40591.25</v>
      </c>
      <c r="J394" s="10">
        <v>12.22</v>
      </c>
      <c r="K394" s="10">
        <v>5.34</v>
      </c>
      <c r="L394" s="24">
        <f t="shared" si="49"/>
        <v>6836.4538627704742</v>
      </c>
      <c r="P394" s="11">
        <v>40591.25</v>
      </c>
      <c r="Q394" s="10">
        <v>12.22</v>
      </c>
      <c r="R394" s="10">
        <v>5.34</v>
      </c>
      <c r="S394" s="24">
        <f t="shared" ca="1" si="50"/>
        <v>6607.7948010232103</v>
      </c>
      <c r="W394" s="11">
        <v>40591.25</v>
      </c>
      <c r="X394" s="10">
        <v>12.22</v>
      </c>
      <c r="Y394" s="10">
        <v>5.34</v>
      </c>
      <c r="Z394" s="24">
        <f t="shared" ca="1" si="51"/>
        <v>6607.7948010232103</v>
      </c>
      <c r="AD394" s="11">
        <v>40579.0625</v>
      </c>
      <c r="AE394" s="10">
        <v>16.649999999999999</v>
      </c>
      <c r="AF394" s="10">
        <v>9.9700000000000006</v>
      </c>
      <c r="AG394" s="10">
        <v>77.61</v>
      </c>
      <c r="AH394" s="28">
        <f t="shared" si="52"/>
        <v>1458.2069999999999</v>
      </c>
      <c r="AO394" s="11">
        <v>40591.25</v>
      </c>
      <c r="AP394" s="10">
        <v>93.73</v>
      </c>
      <c r="AQ394" s="10">
        <v>8.56</v>
      </c>
      <c r="AR394" s="24">
        <f t="shared" ca="1" si="46"/>
        <v>53033.843845077565</v>
      </c>
    </row>
    <row r="395" spans="1:44" x14ac:dyDescent="0.25">
      <c r="A395" s="17">
        <f t="shared" si="47"/>
        <v>93.43</v>
      </c>
      <c r="B395" s="17">
        <f t="shared" ca="1" si="48"/>
        <v>37827.677244429229</v>
      </c>
      <c r="C395" s="25"/>
      <c r="D395" s="25">
        <v>7.7884998321533336</v>
      </c>
      <c r="E395" s="17">
        <f ca="1">'Prices Feb 2011'!H394</f>
        <v>26.602499999999999</v>
      </c>
      <c r="F395" s="17">
        <f ca="1">'Prices Feb 2011'!$I394</f>
        <v>44.517499999999998</v>
      </c>
      <c r="G395" s="17">
        <v>66.489999999999995</v>
      </c>
      <c r="I395" s="11">
        <v>40591.291666666664</v>
      </c>
      <c r="J395" s="10">
        <v>12.22</v>
      </c>
      <c r="K395" s="10">
        <v>5.34</v>
      </c>
      <c r="L395" s="24">
        <f t="shared" si="49"/>
        <v>6836.4538627704742</v>
      </c>
      <c r="P395" s="11">
        <v>40591.291666666664</v>
      </c>
      <c r="Q395" s="10">
        <v>12.22</v>
      </c>
      <c r="R395" s="10">
        <v>5.34</v>
      </c>
      <c r="S395" s="24">
        <f t="shared" ca="1" si="50"/>
        <v>4745.2108932629671</v>
      </c>
      <c r="W395" s="11">
        <v>40591.291666666664</v>
      </c>
      <c r="X395" s="10">
        <v>12.22</v>
      </c>
      <c r="Y395" s="10">
        <v>5.34</v>
      </c>
      <c r="Z395" s="24">
        <f t="shared" ca="1" si="51"/>
        <v>4745.2108932629671</v>
      </c>
      <c r="AD395" s="11">
        <v>40579.072916666664</v>
      </c>
      <c r="AE395" s="10">
        <v>89.95</v>
      </c>
      <c r="AF395" s="10">
        <v>5.72</v>
      </c>
      <c r="AG395" s="10">
        <v>63.07</v>
      </c>
      <c r="AH395" s="28">
        <f t="shared" si="52"/>
        <v>6187.6605000000009</v>
      </c>
      <c r="AO395" s="11">
        <v>40591.291666666664</v>
      </c>
      <c r="AP395" s="10">
        <v>56.77</v>
      </c>
      <c r="AQ395" s="10">
        <v>4.1100000000000003</v>
      </c>
      <c r="AR395" s="24">
        <f t="shared" ca="1" si="46"/>
        <v>21500.80159513282</v>
      </c>
    </row>
    <row r="396" spans="1:44" x14ac:dyDescent="0.25">
      <c r="A396" s="17">
        <f t="shared" si="47"/>
        <v>53.31</v>
      </c>
      <c r="B396" s="17">
        <f t="shared" ca="1" si="48"/>
        <v>16972.94319841078</v>
      </c>
      <c r="C396" s="25"/>
      <c r="D396" s="25">
        <v>7.7884998321533336</v>
      </c>
      <c r="E396" s="17">
        <f ca="1">'Prices Feb 2011'!H395</f>
        <v>65.135000000000005</v>
      </c>
      <c r="F396" s="17">
        <f ca="1">'Prices Feb 2011'!$I395</f>
        <v>24.4575</v>
      </c>
      <c r="G396" s="17">
        <v>66.489999999999995</v>
      </c>
      <c r="I396" s="11">
        <v>40591.333333333336</v>
      </c>
      <c r="J396" s="10">
        <v>12.22</v>
      </c>
      <c r="K396" s="10">
        <v>5.34</v>
      </c>
      <c r="L396" s="24">
        <f t="shared" si="49"/>
        <v>6836.4538627704742</v>
      </c>
      <c r="P396" s="11">
        <v>40591.333333333336</v>
      </c>
      <c r="Q396" s="10">
        <v>12.22</v>
      </c>
      <c r="R396" s="10">
        <v>5.34</v>
      </c>
      <c r="S396" s="24">
        <f t="shared" ca="1" si="50"/>
        <v>2835.991006207757</v>
      </c>
      <c r="W396" s="11">
        <v>40591.333333333336</v>
      </c>
      <c r="X396" s="10">
        <v>12.22</v>
      </c>
      <c r="Y396" s="10">
        <v>5.34</v>
      </c>
      <c r="Z396" s="24">
        <f t="shared" ca="1" si="51"/>
        <v>2835.991006207757</v>
      </c>
      <c r="AD396" s="11">
        <v>40579.083333333336</v>
      </c>
      <c r="AE396" s="10">
        <v>12.93</v>
      </c>
      <c r="AF396" s="10">
        <v>4.54</v>
      </c>
      <c r="AG396" s="10">
        <v>78.84</v>
      </c>
      <c r="AH396" s="28">
        <f t="shared" si="52"/>
        <v>1078.1034000000002</v>
      </c>
      <c r="AO396" s="11">
        <v>40591.333333333336</v>
      </c>
      <c r="AP396" s="10">
        <v>16.649999999999999</v>
      </c>
      <c r="AQ396" s="10">
        <v>9.9700000000000006</v>
      </c>
      <c r="AR396" s="24">
        <f t="shared" ca="1" si="46"/>
        <v>4464.5073232247905</v>
      </c>
    </row>
    <row r="397" spans="1:44" x14ac:dyDescent="0.25">
      <c r="A397" s="17">
        <f t="shared" si="47"/>
        <v>126.61000000000001</v>
      </c>
      <c r="B397" s="17">
        <f t="shared" ca="1" si="48"/>
        <v>42245.268202365085</v>
      </c>
      <c r="C397" s="25"/>
      <c r="D397" s="25">
        <v>7.7884998321533336</v>
      </c>
      <c r="E397" s="17">
        <f ca="1">'Prices Feb 2011'!H396</f>
        <v>50.72</v>
      </c>
      <c r="F397" s="17">
        <f ca="1">'Prices Feb 2011'!$I396</f>
        <v>34.104999999999997</v>
      </c>
      <c r="G397" s="17">
        <v>66.489999999999995</v>
      </c>
      <c r="I397" s="11">
        <v>40591.375</v>
      </c>
      <c r="J397" s="10">
        <v>12.22</v>
      </c>
      <c r="K397" s="10">
        <v>5.34</v>
      </c>
      <c r="L397" s="24">
        <f t="shared" si="49"/>
        <v>6836.4538627704742</v>
      </c>
      <c r="P397" s="11">
        <v>40591.375</v>
      </c>
      <c r="Q397" s="10">
        <v>12.22</v>
      </c>
      <c r="R397" s="10">
        <v>5.34</v>
      </c>
      <c r="S397" s="24">
        <f t="shared" ca="1" si="50"/>
        <v>3754.1963332449018</v>
      </c>
      <c r="W397" s="11">
        <v>40591.375</v>
      </c>
      <c r="X397" s="10">
        <v>12.22</v>
      </c>
      <c r="Y397" s="10">
        <v>5.34</v>
      </c>
      <c r="Z397" s="24">
        <f t="shared" ca="1" si="51"/>
        <v>3754.1963332449018</v>
      </c>
      <c r="AD397" s="11">
        <v>40579.09375</v>
      </c>
      <c r="AE397" s="10">
        <v>20.74</v>
      </c>
      <c r="AF397" s="10">
        <v>7.67</v>
      </c>
      <c r="AG397" s="10">
        <v>40.229999999999997</v>
      </c>
      <c r="AH397" s="28">
        <f t="shared" si="52"/>
        <v>993.44599999999991</v>
      </c>
      <c r="AO397" s="11">
        <v>40591.375</v>
      </c>
      <c r="AP397" s="10">
        <v>89.95</v>
      </c>
      <c r="AQ397" s="10">
        <v>5.72</v>
      </c>
      <c r="AR397" s="24">
        <f t="shared" ca="1" si="46"/>
        <v>27900.421673104807</v>
      </c>
    </row>
    <row r="398" spans="1:44" x14ac:dyDescent="0.25">
      <c r="A398" s="17">
        <f t="shared" si="47"/>
        <v>49.59</v>
      </c>
      <c r="B398" s="17">
        <f t="shared" ca="1" si="48"/>
        <v>25890.654395053956</v>
      </c>
      <c r="C398" s="25"/>
      <c r="D398" s="25">
        <v>7.7884998321533336</v>
      </c>
      <c r="E398" s="17">
        <f ca="1">'Prices Feb 2011'!H397</f>
        <v>38.057499999999997</v>
      </c>
      <c r="F398" s="17">
        <f ca="1">'Prices Feb 2011'!$I397</f>
        <v>60.402499999999996</v>
      </c>
      <c r="G398" s="17">
        <v>66.489999999999995</v>
      </c>
      <c r="I398" s="11">
        <v>40591.416666666664</v>
      </c>
      <c r="J398" s="10">
        <v>12.22</v>
      </c>
      <c r="K398" s="10">
        <v>5.34</v>
      </c>
      <c r="L398" s="24">
        <f t="shared" si="49"/>
        <v>6836.4538627704742</v>
      </c>
      <c r="P398" s="11">
        <v>40591.416666666664</v>
      </c>
      <c r="Q398" s="10">
        <v>12.22</v>
      </c>
      <c r="R398" s="10">
        <v>5.34</v>
      </c>
      <c r="S398" s="24">
        <f t="shared" ca="1" si="50"/>
        <v>6257.0732016314614</v>
      </c>
      <c r="W398" s="11">
        <v>40591.416666666664</v>
      </c>
      <c r="X398" s="10">
        <v>12.22</v>
      </c>
      <c r="Y398" s="10">
        <v>5.34</v>
      </c>
      <c r="Z398" s="24">
        <f t="shared" ca="1" si="51"/>
        <v>6257.0732016314614</v>
      </c>
      <c r="AD398" s="11">
        <v>40579.104166666664</v>
      </c>
      <c r="AE398" s="10">
        <v>38.479999999999997</v>
      </c>
      <c r="AF398" s="10">
        <v>8.06</v>
      </c>
      <c r="AG398" s="10">
        <v>94.64</v>
      </c>
      <c r="AH398" s="28">
        <f t="shared" si="52"/>
        <v>3951.8959999999997</v>
      </c>
      <c r="AO398" s="11">
        <v>40591.416666666664</v>
      </c>
      <c r="AP398" s="10">
        <v>12.93</v>
      </c>
      <c r="AQ398" s="10">
        <v>4.54</v>
      </c>
      <c r="AR398" s="24">
        <f t="shared" ca="1" si="46"/>
        <v>6540.0541290205583</v>
      </c>
    </row>
    <row r="399" spans="1:44" x14ac:dyDescent="0.25">
      <c r="A399" s="17">
        <f t="shared" si="47"/>
        <v>57.400000000000006</v>
      </c>
      <c r="B399" s="17">
        <f t="shared" ca="1" si="48"/>
        <v>23329.133433043713</v>
      </c>
      <c r="C399" s="25"/>
      <c r="D399" s="25">
        <v>7.7884998321533336</v>
      </c>
      <c r="E399" s="17">
        <f ca="1">'Prices Feb 2011'!H398</f>
        <v>50.462499999999999</v>
      </c>
      <c r="F399" s="17">
        <f ca="1">'Prices Feb 2011'!$I398</f>
        <v>40.46</v>
      </c>
      <c r="G399" s="17">
        <v>66.489999999999995</v>
      </c>
      <c r="I399" s="11">
        <v>40591.458333333336</v>
      </c>
      <c r="J399" s="10">
        <v>12.22</v>
      </c>
      <c r="K399" s="10">
        <v>5.34</v>
      </c>
      <c r="L399" s="24">
        <f t="shared" si="49"/>
        <v>6836.4538627704742</v>
      </c>
      <c r="P399" s="11">
        <v>40591.458333333336</v>
      </c>
      <c r="Q399" s="10">
        <v>12.22</v>
      </c>
      <c r="R399" s="10">
        <v>5.34</v>
      </c>
      <c r="S399" s="24">
        <f t="shared" ca="1" si="50"/>
        <v>4359.0364320602494</v>
      </c>
      <c r="W399" s="11">
        <v>40591.458333333336</v>
      </c>
      <c r="X399" s="10">
        <v>12.22</v>
      </c>
      <c r="Y399" s="10">
        <v>5.34</v>
      </c>
      <c r="Z399" s="24">
        <f t="shared" ca="1" si="51"/>
        <v>4359.0364320602494</v>
      </c>
      <c r="AD399" s="11">
        <v>40579.114583333336</v>
      </c>
      <c r="AE399" s="10">
        <v>82.51</v>
      </c>
      <c r="AF399" s="10">
        <v>9.74</v>
      </c>
      <c r="AG399" s="10">
        <v>58.42</v>
      </c>
      <c r="AH399" s="28">
        <f t="shared" si="52"/>
        <v>5623.8815999999997</v>
      </c>
      <c r="AO399" s="11">
        <v>40591.458333333336</v>
      </c>
      <c r="AP399" s="10">
        <v>20.74</v>
      </c>
      <c r="AQ399" s="10">
        <v>7.67</v>
      </c>
      <c r="AR399" s="24">
        <f t="shared" ca="1" si="46"/>
        <v>7774.6067061527383</v>
      </c>
    </row>
    <row r="400" spans="1:44" x14ac:dyDescent="0.25">
      <c r="A400" s="17">
        <f t="shared" si="47"/>
        <v>75.14</v>
      </c>
      <c r="B400" s="17">
        <f t="shared" ca="1" si="48"/>
        <v>37275.310021395562</v>
      </c>
      <c r="C400" s="25"/>
      <c r="D400" s="25">
        <v>7.7884998321533336</v>
      </c>
      <c r="E400" s="17">
        <f ca="1">'Prices Feb 2011'!H399</f>
        <v>59.800000000000004</v>
      </c>
      <c r="F400" s="17">
        <f ca="1">'Prices Feb 2011'!$I399</f>
        <v>55.11</v>
      </c>
      <c r="G400" s="17">
        <v>66.489999999999995</v>
      </c>
      <c r="I400" s="11">
        <v>40591.5</v>
      </c>
      <c r="J400" s="10">
        <v>12.22</v>
      </c>
      <c r="K400" s="10">
        <v>5.34</v>
      </c>
      <c r="L400" s="24">
        <f t="shared" si="49"/>
        <v>6836.4538627704742</v>
      </c>
      <c r="P400" s="11">
        <v>40591.5</v>
      </c>
      <c r="Q400" s="10">
        <v>12.22</v>
      </c>
      <c r="R400" s="10">
        <v>5.34</v>
      </c>
      <c r="S400" s="24">
        <f t="shared" ca="1" si="50"/>
        <v>5753.3570375118361</v>
      </c>
      <c r="W400" s="11">
        <v>40591.5</v>
      </c>
      <c r="X400" s="10">
        <v>12.22</v>
      </c>
      <c r="Y400" s="10">
        <v>5.34</v>
      </c>
      <c r="Z400" s="24">
        <f t="shared" ca="1" si="51"/>
        <v>5753.3570375118361</v>
      </c>
      <c r="AD400" s="11">
        <v>40579.125</v>
      </c>
      <c r="AE400" s="10">
        <v>98.89</v>
      </c>
      <c r="AF400" s="10">
        <v>4.21</v>
      </c>
      <c r="AG400" s="10">
        <v>36.090000000000003</v>
      </c>
      <c r="AH400" s="28">
        <f t="shared" si="52"/>
        <v>3985.2670000000003</v>
      </c>
      <c r="AO400" s="11">
        <v>40591.5</v>
      </c>
      <c r="AP400" s="10">
        <v>38.479999999999997</v>
      </c>
      <c r="AQ400" s="10">
        <v>8.06</v>
      </c>
      <c r="AR400" s="24">
        <f t="shared" ca="1" si="46"/>
        <v>18932.142083601411</v>
      </c>
    </row>
    <row r="401" spans="1:44" x14ac:dyDescent="0.25">
      <c r="A401" s="17">
        <f t="shared" si="47"/>
        <v>119.17000000000002</v>
      </c>
      <c r="B401" s="17">
        <f t="shared" ca="1" si="48"/>
        <v>48337.203594467879</v>
      </c>
      <c r="C401" s="25"/>
      <c r="D401" s="25">
        <v>7.7884998321533336</v>
      </c>
      <c r="E401" s="17">
        <f ca="1">'Prices Feb 2011'!H400</f>
        <v>50.147500000000008</v>
      </c>
      <c r="F401" s="17">
        <f ca="1">'Prices Feb 2011'!$I400</f>
        <v>41.087500000000006</v>
      </c>
      <c r="G401" s="17">
        <v>66.489999999999995</v>
      </c>
      <c r="I401" s="11">
        <v>40591.541666666664</v>
      </c>
      <c r="J401" s="10">
        <v>12.22</v>
      </c>
      <c r="K401" s="10">
        <v>5.34</v>
      </c>
      <c r="L401" s="24">
        <f t="shared" si="49"/>
        <v>6836.4538627704742</v>
      </c>
      <c r="P401" s="11">
        <v>40591.541666666664</v>
      </c>
      <c r="Q401" s="10">
        <v>12.22</v>
      </c>
      <c r="R401" s="10">
        <v>5.34</v>
      </c>
      <c r="S401" s="24">
        <f t="shared" ca="1" si="50"/>
        <v>4418.7590381981936</v>
      </c>
      <c r="W401" s="11">
        <v>40591.541666666664</v>
      </c>
      <c r="X401" s="10">
        <v>12.22</v>
      </c>
      <c r="Y401" s="10">
        <v>5.34</v>
      </c>
      <c r="Z401" s="24">
        <f t="shared" ca="1" si="51"/>
        <v>4418.7590381981936</v>
      </c>
      <c r="AD401" s="11">
        <v>40579.135416666664</v>
      </c>
      <c r="AE401" s="10">
        <v>40.71</v>
      </c>
      <c r="AF401" s="10">
        <v>3.11</v>
      </c>
      <c r="AG401" s="10">
        <v>60.56</v>
      </c>
      <c r="AH401" s="28">
        <f t="shared" si="52"/>
        <v>2592.0057000000002</v>
      </c>
      <c r="AO401" s="11">
        <v>40591.541666666664</v>
      </c>
      <c r="AP401" s="10">
        <v>82.51</v>
      </c>
      <c r="AQ401" s="10">
        <v>9.74</v>
      </c>
      <c r="AR401" s="24">
        <f t="shared" ca="1" si="46"/>
        <v>32663.231655301017</v>
      </c>
    </row>
    <row r="402" spans="1:44" x14ac:dyDescent="0.25">
      <c r="A402" s="17">
        <f t="shared" si="47"/>
        <v>107.19</v>
      </c>
      <c r="B402" s="17">
        <f t="shared" ca="1" si="48"/>
        <v>66084.2818130081</v>
      </c>
      <c r="C402" s="25"/>
      <c r="D402" s="25">
        <v>7.7884998321533336</v>
      </c>
      <c r="E402" s="17">
        <f ca="1">'Prices Feb 2011'!H401</f>
        <v>71.355000000000004</v>
      </c>
      <c r="F402" s="17">
        <f ca="1">'Prices Feb 2011'!$I401</f>
        <v>73.742500000000007</v>
      </c>
      <c r="G402" s="17">
        <v>66.489999999999995</v>
      </c>
      <c r="I402" s="11">
        <v>40591.583333333336</v>
      </c>
      <c r="J402" s="10">
        <v>12.22</v>
      </c>
      <c r="K402" s="10">
        <v>5.34</v>
      </c>
      <c r="L402" s="24">
        <f t="shared" si="49"/>
        <v>6836.4538627704742</v>
      </c>
      <c r="P402" s="11">
        <v>40591.583333333336</v>
      </c>
      <c r="Q402" s="10">
        <v>12.22</v>
      </c>
      <c r="R402" s="10">
        <v>5.34</v>
      </c>
      <c r="S402" s="24">
        <f t="shared" ca="1" si="50"/>
        <v>7526.7139440699721</v>
      </c>
      <c r="W402" s="11">
        <v>40591.583333333336</v>
      </c>
      <c r="X402" s="10">
        <v>12.22</v>
      </c>
      <c r="Y402" s="10">
        <v>5.34</v>
      </c>
      <c r="Z402" s="24">
        <f t="shared" ca="1" si="51"/>
        <v>7526.7139440699721</v>
      </c>
      <c r="AD402" s="11">
        <v>40579.145833333336</v>
      </c>
      <c r="AE402" s="10">
        <v>1.1200000000000001</v>
      </c>
      <c r="AF402" s="10">
        <v>2.92</v>
      </c>
      <c r="AG402" s="10">
        <v>80.75</v>
      </c>
      <c r="AH402" s="28">
        <f t="shared" si="52"/>
        <v>93.710400000000007</v>
      </c>
      <c r="AO402" s="11">
        <v>40591.583333333336</v>
      </c>
      <c r="AP402" s="10">
        <v>70.53</v>
      </c>
      <c r="AQ402" s="10">
        <v>6.71</v>
      </c>
      <c r="AR402" s="24">
        <f t="shared" ca="1" si="46"/>
        <v>44194.400062097673</v>
      </c>
    </row>
    <row r="403" spans="1:44" x14ac:dyDescent="0.25">
      <c r="A403" s="17">
        <f t="shared" si="47"/>
        <v>114.07</v>
      </c>
      <c r="B403" s="17">
        <f t="shared" ca="1" si="48"/>
        <v>66895.571676874315</v>
      </c>
      <c r="C403" s="25"/>
      <c r="D403" s="25">
        <v>7.7884998321533336</v>
      </c>
      <c r="E403" s="17">
        <f ca="1">'Prices Feb 2011'!H402</f>
        <v>49.732500000000002</v>
      </c>
      <c r="F403" s="17">
        <f ca="1">'Prices Feb 2011'!$I402</f>
        <v>74.392499999999998</v>
      </c>
      <c r="G403" s="17">
        <v>66.489999999999995</v>
      </c>
      <c r="I403" s="11">
        <v>40591.625</v>
      </c>
      <c r="J403" s="10">
        <v>12.22</v>
      </c>
      <c r="K403" s="10">
        <v>5.34</v>
      </c>
      <c r="L403" s="24">
        <f t="shared" si="49"/>
        <v>6836.4538627704742</v>
      </c>
      <c r="P403" s="11">
        <v>40591.625</v>
      </c>
      <c r="Q403" s="10">
        <v>12.22</v>
      </c>
      <c r="R403" s="10">
        <v>5.34</v>
      </c>
      <c r="S403" s="24">
        <f t="shared" ca="1" si="50"/>
        <v>7588.5779982367649</v>
      </c>
      <c r="W403" s="11">
        <v>40591.625</v>
      </c>
      <c r="X403" s="10">
        <v>12.22</v>
      </c>
      <c r="Y403" s="10">
        <v>5.34</v>
      </c>
      <c r="Z403" s="24">
        <f t="shared" ca="1" si="51"/>
        <v>7588.5779982367649</v>
      </c>
      <c r="AD403" s="11">
        <v>40579.15625</v>
      </c>
      <c r="AE403" s="10">
        <v>88.72</v>
      </c>
      <c r="AF403" s="10">
        <v>0.44</v>
      </c>
      <c r="AG403" s="10">
        <v>30.46</v>
      </c>
      <c r="AH403" s="28">
        <f t="shared" si="52"/>
        <v>2741.4480000000003</v>
      </c>
      <c r="AO403" s="11">
        <v>40591.625</v>
      </c>
      <c r="AP403" s="10">
        <v>77.41</v>
      </c>
      <c r="AQ403" s="10">
        <v>0.05</v>
      </c>
      <c r="AR403" s="24">
        <f t="shared" ca="1" si="46"/>
        <v>44881.961817630312</v>
      </c>
    </row>
    <row r="404" spans="1:44" x14ac:dyDescent="0.25">
      <c r="A404" s="17">
        <f t="shared" si="47"/>
        <v>135.54</v>
      </c>
      <c r="B404" s="17">
        <f t="shared" ca="1" si="48"/>
        <v>58157.306153376492</v>
      </c>
      <c r="C404" s="25"/>
      <c r="D404" s="25">
        <v>7.7884998321533336</v>
      </c>
      <c r="E404" s="17">
        <f ca="1">'Prices Feb 2011'!H403</f>
        <v>52.4</v>
      </c>
      <c r="F404" s="17">
        <f ca="1">'Prices Feb 2011'!$I403</f>
        <v>52.230000000000004</v>
      </c>
      <c r="G404" s="17">
        <v>66.489999999999995</v>
      </c>
      <c r="I404" s="11">
        <v>40591.666666666664</v>
      </c>
      <c r="J404" s="10">
        <v>12.22</v>
      </c>
      <c r="K404" s="10">
        <v>5.34</v>
      </c>
      <c r="L404" s="24">
        <f t="shared" si="49"/>
        <v>6836.4538627704742</v>
      </c>
      <c r="P404" s="11">
        <v>40591.666666666664</v>
      </c>
      <c r="Q404" s="10">
        <v>12.22</v>
      </c>
      <c r="R404" s="10">
        <v>5.34</v>
      </c>
      <c r="S404" s="24">
        <f t="shared" ca="1" si="50"/>
        <v>5479.2516898189651</v>
      </c>
      <c r="W404" s="11">
        <v>40591.666666666664</v>
      </c>
      <c r="X404" s="10">
        <v>12.22</v>
      </c>
      <c r="Y404" s="10">
        <v>5.34</v>
      </c>
      <c r="Z404" s="24">
        <f t="shared" ca="1" si="51"/>
        <v>5479.2516898189651</v>
      </c>
      <c r="AD404" s="11">
        <v>40579.166666666664</v>
      </c>
      <c r="AE404" s="10">
        <v>18.010000000000002</v>
      </c>
      <c r="AF404" s="10">
        <v>2.74</v>
      </c>
      <c r="AG404" s="10">
        <v>34.659999999999997</v>
      </c>
      <c r="AH404" s="28">
        <f t="shared" si="52"/>
        <v>673.57400000000007</v>
      </c>
      <c r="AO404" s="11">
        <v>40591.666666666664</v>
      </c>
      <c r="AP404" s="10">
        <v>98.88</v>
      </c>
      <c r="AQ404" s="10">
        <v>0.18</v>
      </c>
      <c r="AR404" s="24">
        <f t="shared" ca="1" si="46"/>
        <v>40362.348910968089</v>
      </c>
    </row>
    <row r="405" spans="1:44" x14ac:dyDescent="0.25">
      <c r="A405" s="17">
        <f t="shared" si="47"/>
        <v>123.59</v>
      </c>
      <c r="B405" s="17">
        <f t="shared" ca="1" si="48"/>
        <v>47486.539748550167</v>
      </c>
      <c r="C405" s="25"/>
      <c r="D405" s="25">
        <v>7.7884998321533336</v>
      </c>
      <c r="E405" s="17">
        <f ca="1">'Prices Feb 2011'!H404</f>
        <v>51.367500000000007</v>
      </c>
      <c r="F405" s="17">
        <f ca="1">'Prices Feb 2011'!$I404</f>
        <v>37.972499999999997</v>
      </c>
      <c r="G405" s="17">
        <v>66.489999999999995</v>
      </c>
      <c r="I405" s="11">
        <v>40591.708333333336</v>
      </c>
      <c r="J405" s="10">
        <v>12.22</v>
      </c>
      <c r="K405" s="10">
        <v>5.34</v>
      </c>
      <c r="L405" s="24">
        <f t="shared" si="49"/>
        <v>6836.4538627704742</v>
      </c>
      <c r="P405" s="11">
        <v>40591.708333333336</v>
      </c>
      <c r="Q405" s="10">
        <v>12.22</v>
      </c>
      <c r="R405" s="10">
        <v>5.34</v>
      </c>
      <c r="S405" s="24">
        <f t="shared" ca="1" si="50"/>
        <v>4122.2874555373264</v>
      </c>
      <c r="W405" s="11">
        <v>40591.708333333336</v>
      </c>
      <c r="X405" s="10">
        <v>12.22</v>
      </c>
      <c r="Y405" s="10">
        <v>5.34</v>
      </c>
      <c r="Z405" s="24">
        <f t="shared" ca="1" si="51"/>
        <v>4122.2874555373264</v>
      </c>
      <c r="AD405" s="11">
        <v>40579.177083333336</v>
      </c>
      <c r="AE405" s="10">
        <v>78.069999999999993</v>
      </c>
      <c r="AF405" s="10">
        <v>7.66</v>
      </c>
      <c r="AG405" s="10">
        <v>40.18</v>
      </c>
      <c r="AH405" s="28">
        <f t="shared" si="52"/>
        <v>3734.8687999999997</v>
      </c>
      <c r="AO405" s="11">
        <v>40591.708333333336</v>
      </c>
      <c r="AP405" s="10">
        <v>86.93</v>
      </c>
      <c r="AQ405" s="10">
        <v>9.89</v>
      </c>
      <c r="AR405" s="24">
        <f t="shared" ca="1" si="46"/>
        <v>32405.510974705041</v>
      </c>
    </row>
    <row r="406" spans="1:44" x14ac:dyDescent="0.25">
      <c r="A406" s="17">
        <f t="shared" si="47"/>
        <v>80.91</v>
      </c>
      <c r="B406" s="17">
        <f t="shared" ca="1" si="48"/>
        <v>40978.848394032175</v>
      </c>
      <c r="C406" s="25"/>
      <c r="D406" s="25">
        <v>7.7884998321533336</v>
      </c>
      <c r="E406" s="17">
        <f ca="1">'Prices Feb 2011'!H405</f>
        <v>28.369999999999997</v>
      </c>
      <c r="F406" s="17">
        <f ca="1">'Prices Feb 2011'!$I405</f>
        <v>57.480000000000004</v>
      </c>
      <c r="G406" s="17">
        <v>66.489999999999995</v>
      </c>
      <c r="I406" s="11">
        <v>40591.75</v>
      </c>
      <c r="J406" s="10">
        <v>12.22</v>
      </c>
      <c r="K406" s="10">
        <v>5.34</v>
      </c>
      <c r="L406" s="24">
        <f t="shared" si="49"/>
        <v>6836.4538627704742</v>
      </c>
      <c r="P406" s="11">
        <v>40591.75</v>
      </c>
      <c r="Q406" s="10">
        <v>12.22</v>
      </c>
      <c r="R406" s="10">
        <v>5.34</v>
      </c>
      <c r="S406" s="24">
        <f t="shared" ca="1" si="50"/>
        <v>5978.9228965507618</v>
      </c>
      <c r="W406" s="11">
        <v>40591.75</v>
      </c>
      <c r="X406" s="10">
        <v>12.22</v>
      </c>
      <c r="Y406" s="10">
        <v>5.34</v>
      </c>
      <c r="Z406" s="24">
        <f t="shared" ca="1" si="51"/>
        <v>5978.9228965507618</v>
      </c>
      <c r="AD406" s="11">
        <v>40579.1875</v>
      </c>
      <c r="AE406" s="10">
        <v>73.39</v>
      </c>
      <c r="AF406" s="10">
        <v>5</v>
      </c>
      <c r="AG406" s="10">
        <v>82.52</v>
      </c>
      <c r="AH406" s="28">
        <f t="shared" si="52"/>
        <v>6423.0927999999994</v>
      </c>
      <c r="AO406" s="11">
        <v>40591.75</v>
      </c>
      <c r="AP406" s="10">
        <v>44.25</v>
      </c>
      <c r="AQ406" s="10">
        <v>6.89</v>
      </c>
      <c r="AR406" s="24">
        <f t="shared" ca="1" si="46"/>
        <v>22184.548738160174</v>
      </c>
    </row>
    <row r="407" spans="1:44" x14ac:dyDescent="0.25">
      <c r="A407" s="17">
        <f t="shared" si="47"/>
        <v>113.9</v>
      </c>
      <c r="B407" s="17">
        <f t="shared" ca="1" si="48"/>
        <v>58959.484251289083</v>
      </c>
      <c r="C407" s="25"/>
      <c r="D407" s="25">
        <v>7.7884998321533336</v>
      </c>
      <c r="E407" s="17">
        <f ca="1">'Prices Feb 2011'!H406</f>
        <v>49.484999999999999</v>
      </c>
      <c r="F407" s="17">
        <f ca="1">'Prices Feb 2011'!$I406</f>
        <v>59.505000000000003</v>
      </c>
      <c r="G407" s="17">
        <v>66.489999999999995</v>
      </c>
      <c r="I407" s="11">
        <v>40591.791666666664</v>
      </c>
      <c r="J407" s="10">
        <v>12.22</v>
      </c>
      <c r="K407" s="10">
        <v>5.34</v>
      </c>
      <c r="L407" s="24">
        <f t="shared" si="49"/>
        <v>6836.4538627704742</v>
      </c>
      <c r="P407" s="11">
        <v>40591.791666666664</v>
      </c>
      <c r="Q407" s="10">
        <v>12.22</v>
      </c>
      <c r="R407" s="10">
        <v>5.34</v>
      </c>
      <c r="S407" s="24">
        <f t="shared" ca="1" si="50"/>
        <v>6171.6532191473107</v>
      </c>
      <c r="W407" s="11">
        <v>40591.791666666664</v>
      </c>
      <c r="X407" s="10">
        <v>12.22</v>
      </c>
      <c r="Y407" s="10">
        <v>5.34</v>
      </c>
      <c r="Z407" s="24">
        <f t="shared" ca="1" si="51"/>
        <v>6171.6532191473107</v>
      </c>
      <c r="AD407" s="11">
        <v>40579.197916666664</v>
      </c>
      <c r="AE407" s="10">
        <v>33.33</v>
      </c>
      <c r="AF407" s="10">
        <v>7.15</v>
      </c>
      <c r="AG407" s="10">
        <v>52.85</v>
      </c>
      <c r="AH407" s="28">
        <f t="shared" si="52"/>
        <v>1999.8</v>
      </c>
      <c r="AO407" s="11">
        <v>40591.791666666664</v>
      </c>
      <c r="AP407" s="10">
        <v>77.239999999999995</v>
      </c>
      <c r="AQ407" s="10">
        <v>6.62</v>
      </c>
      <c r="AR407" s="24">
        <f t="shared" ca="1" si="46"/>
        <v>39779.72395022399</v>
      </c>
    </row>
    <row r="408" spans="1:44" x14ac:dyDescent="0.25">
      <c r="A408" s="17">
        <f t="shared" si="47"/>
        <v>65.34</v>
      </c>
      <c r="B408" s="17">
        <f t="shared" ca="1" si="48"/>
        <v>20604.281593465839</v>
      </c>
      <c r="C408" s="25"/>
      <c r="D408" s="25">
        <v>7.7884998321533336</v>
      </c>
      <c r="E408" s="17">
        <f ca="1">'Prices Feb 2011'!H407</f>
        <v>42.03</v>
      </c>
      <c r="F408" s="17">
        <f ca="1">'Prices Feb 2011'!$I407</f>
        <v>26.852499999999999</v>
      </c>
      <c r="G408" s="17">
        <v>66.489999999999995</v>
      </c>
      <c r="I408" s="11">
        <v>40591.833333333336</v>
      </c>
      <c r="J408" s="10">
        <v>12.22</v>
      </c>
      <c r="K408" s="10">
        <v>5.34</v>
      </c>
      <c r="L408" s="24">
        <f t="shared" si="49"/>
        <v>6836.4538627704742</v>
      </c>
      <c r="P408" s="11">
        <v>40591.833333333336</v>
      </c>
      <c r="Q408" s="10">
        <v>12.22</v>
      </c>
      <c r="R408" s="10">
        <v>5.34</v>
      </c>
      <c r="S408" s="24">
        <f t="shared" ca="1" si="50"/>
        <v>3063.9362519454053</v>
      </c>
      <c r="W408" s="11">
        <v>40591.833333333336</v>
      </c>
      <c r="X408" s="10">
        <v>12.22</v>
      </c>
      <c r="Y408" s="10">
        <v>5.34</v>
      </c>
      <c r="Z408" s="24">
        <f t="shared" ca="1" si="51"/>
        <v>3063.9362519454053</v>
      </c>
      <c r="AD408" s="11">
        <v>40579.208333333336</v>
      </c>
      <c r="AE408" s="10">
        <v>92.34</v>
      </c>
      <c r="AF408" s="10">
        <v>7.85</v>
      </c>
      <c r="AG408" s="10">
        <v>0.44</v>
      </c>
      <c r="AH408" s="28">
        <f t="shared" si="52"/>
        <v>765.4985999999999</v>
      </c>
      <c r="AO408" s="11">
        <v>40591.833333333336</v>
      </c>
      <c r="AP408" s="10">
        <v>28.68</v>
      </c>
      <c r="AQ408" s="10">
        <v>7.35</v>
      </c>
      <c r="AR408" s="24">
        <f t="shared" ca="1" si="46"/>
        <v>7639.9552268045554</v>
      </c>
    </row>
    <row r="409" spans="1:44" x14ac:dyDescent="0.25">
      <c r="A409" s="17">
        <f t="shared" si="47"/>
        <v>90.210000000000008</v>
      </c>
      <c r="B409" s="17">
        <f t="shared" ca="1" si="48"/>
        <v>31270.697926423411</v>
      </c>
      <c r="C409" s="25"/>
      <c r="D409" s="25">
        <v>7.7884998321533336</v>
      </c>
      <c r="E409" s="17">
        <f ca="1">'Prices Feb 2011'!H408</f>
        <v>35.729999999999997</v>
      </c>
      <c r="F409" s="17">
        <f ca="1">'Prices Feb 2011'!$I408</f>
        <v>32.675000000000004</v>
      </c>
      <c r="G409" s="17">
        <v>66.489999999999995</v>
      </c>
      <c r="I409" s="11">
        <v>40591.875</v>
      </c>
      <c r="J409" s="10">
        <v>12.22</v>
      </c>
      <c r="K409" s="10">
        <v>5.34</v>
      </c>
      <c r="L409" s="24">
        <f t="shared" si="49"/>
        <v>6836.4538627704742</v>
      </c>
      <c r="P409" s="11">
        <v>40591.875</v>
      </c>
      <c r="Q409" s="10">
        <v>12.22</v>
      </c>
      <c r="R409" s="10">
        <v>5.34</v>
      </c>
      <c r="S409" s="24">
        <f t="shared" ca="1" si="50"/>
        <v>3618.0954140779559</v>
      </c>
      <c r="W409" s="11">
        <v>40591.875</v>
      </c>
      <c r="X409" s="10">
        <v>12.22</v>
      </c>
      <c r="Y409" s="10">
        <v>5.34</v>
      </c>
      <c r="Z409" s="24">
        <f t="shared" ca="1" si="51"/>
        <v>3618.0954140779559</v>
      </c>
      <c r="AD409" s="11">
        <v>40579.21875</v>
      </c>
      <c r="AE409" s="10">
        <v>12.22</v>
      </c>
      <c r="AF409" s="10">
        <v>5.34</v>
      </c>
      <c r="AG409" s="10">
        <v>20.11</v>
      </c>
      <c r="AH409" s="28">
        <f t="shared" si="52"/>
        <v>310.99900000000002</v>
      </c>
      <c r="AO409" s="11">
        <v>40591.875</v>
      </c>
      <c r="AP409" s="10">
        <v>53.55</v>
      </c>
      <c r="AQ409" s="10">
        <v>8.56</v>
      </c>
      <c r="AR409" s="24">
        <f t="shared" ca="1" si="46"/>
        <v>17198.053235497027</v>
      </c>
    </row>
    <row r="410" spans="1:44" x14ac:dyDescent="0.25">
      <c r="A410" s="17">
        <f t="shared" si="47"/>
        <v>128.31</v>
      </c>
      <c r="B410" s="17">
        <f t="shared" ca="1" si="48"/>
        <v>66474.591772909174</v>
      </c>
      <c r="C410" s="25"/>
      <c r="D410" s="25">
        <v>7.7884998321533336</v>
      </c>
      <c r="E410" s="17">
        <f ca="1">'Prices Feb 2011'!H409</f>
        <v>36.56</v>
      </c>
      <c r="F410" s="17">
        <f ca="1">'Prices Feb 2011'!$I409</f>
        <v>58.984999999999992</v>
      </c>
      <c r="G410" s="17">
        <v>66.489999999999995</v>
      </c>
      <c r="I410" s="11">
        <v>40591.916666666664</v>
      </c>
      <c r="J410" s="10">
        <v>12.22</v>
      </c>
      <c r="K410" s="10">
        <v>5.34</v>
      </c>
      <c r="L410" s="24">
        <f t="shared" si="49"/>
        <v>6836.4538627704742</v>
      </c>
      <c r="P410" s="11">
        <v>40591.916666666664</v>
      </c>
      <c r="Q410" s="10">
        <v>12.22</v>
      </c>
      <c r="R410" s="10">
        <v>5.34</v>
      </c>
      <c r="S410" s="24">
        <f t="shared" ca="1" si="50"/>
        <v>6122.1619758138759</v>
      </c>
      <c r="W410" s="11">
        <v>40591.916666666664</v>
      </c>
      <c r="X410" s="10">
        <v>12.22</v>
      </c>
      <c r="Y410" s="10">
        <v>5.34</v>
      </c>
      <c r="Z410" s="24">
        <f t="shared" ca="1" si="51"/>
        <v>6122.1619758138759</v>
      </c>
      <c r="AD410" s="11">
        <v>40579.229166666664</v>
      </c>
      <c r="AE410" s="10">
        <v>26.47</v>
      </c>
      <c r="AF410" s="10">
        <v>9.98</v>
      </c>
      <c r="AG410" s="10">
        <v>45.3</v>
      </c>
      <c r="AH410" s="28">
        <f t="shared" si="52"/>
        <v>1463.2616</v>
      </c>
      <c r="AO410" s="11">
        <v>40591.916666666664</v>
      </c>
      <c r="AP410" s="10">
        <v>91.65</v>
      </c>
      <c r="AQ410" s="10">
        <v>7.41</v>
      </c>
      <c r="AR410" s="24">
        <f t="shared" ca="1" si="46"/>
        <v>47393.813958510953</v>
      </c>
    </row>
    <row r="411" spans="1:44" x14ac:dyDescent="0.25">
      <c r="A411" s="17">
        <f t="shared" si="47"/>
        <v>133.57</v>
      </c>
      <c r="B411" s="17">
        <f t="shared" ca="1" si="48"/>
        <v>30330.112345118578</v>
      </c>
      <c r="C411" s="25"/>
      <c r="D411" s="25">
        <v>7.7884998321533336</v>
      </c>
      <c r="E411" s="17">
        <f ca="1">'Prices Feb 2011'!H410</f>
        <v>41.964999999999996</v>
      </c>
      <c r="F411" s="17">
        <f ca="1">'Prices Feb 2011'!$I410</f>
        <v>22.64</v>
      </c>
      <c r="G411" s="17">
        <v>66.489999999999995</v>
      </c>
      <c r="I411" s="11">
        <v>40591.958333333336</v>
      </c>
      <c r="J411" s="10">
        <v>12.22</v>
      </c>
      <c r="K411" s="10">
        <v>5.34</v>
      </c>
      <c r="L411" s="24">
        <f t="shared" si="49"/>
        <v>6836.4538627704742</v>
      </c>
      <c r="P411" s="11">
        <v>40591.958333333336</v>
      </c>
      <c r="Q411" s="10">
        <v>12.22</v>
      </c>
      <c r="R411" s="10">
        <v>5.34</v>
      </c>
      <c r="S411" s="24">
        <f t="shared" ca="1" si="50"/>
        <v>2663.0095932106065</v>
      </c>
      <c r="W411" s="11">
        <v>40591.958333333336</v>
      </c>
      <c r="X411" s="10">
        <v>12.22</v>
      </c>
      <c r="Y411" s="10">
        <v>5.34</v>
      </c>
      <c r="Z411" s="24">
        <f t="shared" ca="1" si="51"/>
        <v>2663.0095932106065</v>
      </c>
      <c r="AD411" s="11">
        <v>40579.239583333336</v>
      </c>
      <c r="AE411" s="10">
        <v>78.27</v>
      </c>
      <c r="AF411" s="10">
        <v>9.43</v>
      </c>
      <c r="AG411" s="10">
        <v>85.79</v>
      </c>
      <c r="AH411" s="28">
        <f t="shared" si="52"/>
        <v>7452.8693999999996</v>
      </c>
      <c r="AO411" s="11">
        <v>40591.958333333336</v>
      </c>
      <c r="AP411" s="10">
        <v>96.91</v>
      </c>
      <c r="AQ411" s="10">
        <v>1.43</v>
      </c>
      <c r="AR411" s="24">
        <f t="shared" ca="1" si="46"/>
        <v>18167.639295926889</v>
      </c>
    </row>
    <row r="412" spans="1:44" x14ac:dyDescent="0.25">
      <c r="A412" s="17">
        <f t="shared" si="47"/>
        <v>134.5</v>
      </c>
      <c r="B412" s="17">
        <f t="shared" ca="1" si="48"/>
        <v>47941.183495914833</v>
      </c>
      <c r="C412" s="25"/>
      <c r="D412" s="25">
        <v>7.7884998321533336</v>
      </c>
      <c r="E412" s="17">
        <f ca="1">'Prices Feb 2011'!H411</f>
        <v>37.615000000000002</v>
      </c>
      <c r="F412" s="17">
        <f ca="1">'Prices Feb 2011'!$I411</f>
        <v>30.465</v>
      </c>
      <c r="G412" s="17">
        <v>66.55</v>
      </c>
      <c r="I412" s="16">
        <v>40592</v>
      </c>
      <c r="J412" s="10">
        <v>26.47</v>
      </c>
      <c r="K412" s="10">
        <v>9.98</v>
      </c>
      <c r="L412" s="24">
        <f t="shared" si="49"/>
        <v>15777.546525334767</v>
      </c>
      <c r="P412" s="16">
        <v>40592</v>
      </c>
      <c r="Q412" s="10">
        <v>26.47</v>
      </c>
      <c r="R412" s="10">
        <v>9.98</v>
      </c>
      <c r="S412" s="24">
        <f t="shared" ca="1" si="50"/>
        <v>8338.2055300818593</v>
      </c>
      <c r="W412" s="16">
        <v>40592</v>
      </c>
      <c r="X412" s="10">
        <v>26.47</v>
      </c>
      <c r="Y412" s="10">
        <v>9.98</v>
      </c>
      <c r="Z412" s="24">
        <f t="shared" ca="1" si="51"/>
        <v>8338.2055300818593</v>
      </c>
      <c r="AD412" s="11">
        <v>40579.25</v>
      </c>
      <c r="AE412" s="10">
        <v>22.9</v>
      </c>
      <c r="AF412" s="10">
        <v>9.69</v>
      </c>
      <c r="AG412" s="10">
        <v>35.18</v>
      </c>
      <c r="AH412" s="28">
        <f t="shared" si="52"/>
        <v>1027.5229999999999</v>
      </c>
      <c r="AO412" s="16">
        <v>40592</v>
      </c>
      <c r="AP412" s="10">
        <v>55.09</v>
      </c>
      <c r="AQ412" s="10">
        <v>5.63</v>
      </c>
      <c r="AR412" s="24">
        <f t="shared" ca="1" si="46"/>
        <v>15487.225910416344</v>
      </c>
    </row>
    <row r="413" spans="1:44" x14ac:dyDescent="0.25">
      <c r="A413" s="17">
        <f t="shared" si="47"/>
        <v>143.64999999999998</v>
      </c>
      <c r="B413" s="17">
        <f t="shared" ca="1" si="48"/>
        <v>59018.12313793748</v>
      </c>
      <c r="C413" s="25"/>
      <c r="D413" s="25">
        <v>7.7507962712989569</v>
      </c>
      <c r="E413" s="17">
        <f ca="1">'Prices Feb 2011'!H412</f>
        <v>56.36</v>
      </c>
      <c r="F413" s="17">
        <f ca="1">'Prices Feb 2011'!$I412</f>
        <v>41.057499999999997</v>
      </c>
      <c r="G413" s="17">
        <v>66.55</v>
      </c>
      <c r="I413" s="11">
        <v>40592.041666666664</v>
      </c>
      <c r="J413" s="10">
        <v>26.47</v>
      </c>
      <c r="K413" s="10">
        <v>9.98</v>
      </c>
      <c r="L413" s="24">
        <f t="shared" si="49"/>
        <v>15701.168570867218</v>
      </c>
      <c r="P413" s="11">
        <v>40592.041666666664</v>
      </c>
      <c r="Q413" s="10">
        <v>26.47</v>
      </c>
      <c r="R413" s="10">
        <v>9.98</v>
      </c>
      <c r="S413" s="24">
        <f t="shared" ca="1" si="50"/>
        <v>10471.03607651425</v>
      </c>
      <c r="W413" s="11">
        <v>40592.041666666664</v>
      </c>
      <c r="X413" s="10">
        <v>26.47</v>
      </c>
      <c r="Y413" s="10">
        <v>9.98</v>
      </c>
      <c r="Z413" s="24">
        <f t="shared" ca="1" si="51"/>
        <v>10471.03607651425</v>
      </c>
      <c r="AD413" s="11">
        <v>40579.260416666664</v>
      </c>
      <c r="AE413" s="10">
        <v>79.97</v>
      </c>
      <c r="AF413" s="10">
        <v>7.49</v>
      </c>
      <c r="AG413" s="10">
        <v>1.83</v>
      </c>
      <c r="AH413" s="28">
        <f t="shared" si="52"/>
        <v>745.32040000000006</v>
      </c>
      <c r="AO413" s="11">
        <v>40592.041666666664</v>
      </c>
      <c r="AP413" s="10">
        <v>64.239999999999995</v>
      </c>
      <c r="AQ413" s="10">
        <v>3.88</v>
      </c>
      <c r="AR413" s="24">
        <f t="shared" ca="1" si="46"/>
        <v>22374.882414041756</v>
      </c>
    </row>
    <row r="414" spans="1:44" x14ac:dyDescent="0.25">
      <c r="A414" s="17">
        <f t="shared" si="47"/>
        <v>163.82999999999998</v>
      </c>
      <c r="B414" s="17">
        <f t="shared" ca="1" si="48"/>
        <v>88054.715349428603</v>
      </c>
      <c r="C414" s="25"/>
      <c r="D414" s="25">
        <v>7.7507962712989569</v>
      </c>
      <c r="E414" s="17">
        <f ca="1">'Prices Feb 2011'!H413</f>
        <v>42.227499999999999</v>
      </c>
      <c r="F414" s="17">
        <f ca="1">'Prices Feb 2011'!$I413</f>
        <v>60.339999999999996</v>
      </c>
      <c r="G414" s="17">
        <v>66.55</v>
      </c>
      <c r="I414" s="11">
        <v>40592.083333333336</v>
      </c>
      <c r="J414" s="10">
        <v>26.47</v>
      </c>
      <c r="K414" s="10">
        <v>9.98</v>
      </c>
      <c r="L414" s="24">
        <f t="shared" si="49"/>
        <v>15701.168570867218</v>
      </c>
      <c r="P414" s="11">
        <v>40592.083333333336</v>
      </c>
      <c r="Q414" s="10">
        <v>26.47</v>
      </c>
      <c r="R414" s="10">
        <v>9.98</v>
      </c>
      <c r="S414" s="24">
        <f t="shared" ca="1" si="50"/>
        <v>14427.102755826247</v>
      </c>
      <c r="W414" s="11">
        <v>40592.083333333336</v>
      </c>
      <c r="X414" s="10">
        <v>26.47</v>
      </c>
      <c r="Y414" s="10">
        <v>9.98</v>
      </c>
      <c r="Z414" s="24">
        <f t="shared" ca="1" si="51"/>
        <v>14427.102755826247</v>
      </c>
      <c r="AD414" s="11">
        <v>40579.270833333336</v>
      </c>
      <c r="AE414" s="10">
        <v>93.73</v>
      </c>
      <c r="AF414" s="10">
        <v>8.56</v>
      </c>
      <c r="AG414" s="10">
        <v>30.2</v>
      </c>
      <c r="AH414" s="28">
        <f t="shared" si="52"/>
        <v>3632.9748</v>
      </c>
      <c r="AO414" s="11">
        <v>40592.083333333336</v>
      </c>
      <c r="AP414" s="10">
        <v>84.42</v>
      </c>
      <c r="AQ414" s="10">
        <v>6.14</v>
      </c>
      <c r="AR414" s="24">
        <f t="shared" ca="1" si="46"/>
        <v>43499.341266908887</v>
      </c>
    </row>
    <row r="415" spans="1:44" x14ac:dyDescent="0.25">
      <c r="A415" s="17">
        <f t="shared" si="47"/>
        <v>102.92</v>
      </c>
      <c r="B415" s="17">
        <f t="shared" ca="1" si="48"/>
        <v>42166.39827192216</v>
      </c>
      <c r="C415" s="25"/>
      <c r="D415" s="25">
        <v>7.7507962712989569</v>
      </c>
      <c r="E415" s="17">
        <f ca="1">'Prices Feb 2011'!H414</f>
        <v>81.907499999999999</v>
      </c>
      <c r="F415" s="17">
        <f ca="1">'Prices Feb 2011'!$I414</f>
        <v>34.932499999999997</v>
      </c>
      <c r="G415" s="17">
        <v>66.55</v>
      </c>
      <c r="I415" s="11">
        <v>40592.125</v>
      </c>
      <c r="J415" s="10">
        <v>26.47</v>
      </c>
      <c r="K415" s="10">
        <v>9.98</v>
      </c>
      <c r="L415" s="24">
        <f t="shared" si="49"/>
        <v>15701.168570867218</v>
      </c>
      <c r="P415" s="11">
        <v>40592.125</v>
      </c>
      <c r="Q415" s="10">
        <v>26.47</v>
      </c>
      <c r="R415" s="10">
        <v>9.98</v>
      </c>
      <c r="S415" s="24">
        <f t="shared" ca="1" si="50"/>
        <v>9214.4091655438879</v>
      </c>
      <c r="W415" s="11">
        <v>40592.125</v>
      </c>
      <c r="X415" s="10">
        <v>26.47</v>
      </c>
      <c r="Y415" s="10">
        <v>9.98</v>
      </c>
      <c r="Z415" s="24">
        <f t="shared" ca="1" si="51"/>
        <v>9214.4091655438879</v>
      </c>
      <c r="AD415" s="11">
        <v>40579.28125</v>
      </c>
      <c r="AE415" s="10">
        <v>56.77</v>
      </c>
      <c r="AF415" s="10">
        <v>4.1100000000000003</v>
      </c>
      <c r="AG415" s="10">
        <v>48.54</v>
      </c>
      <c r="AH415" s="28">
        <f t="shared" si="52"/>
        <v>2988.9405000000002</v>
      </c>
      <c r="AO415" s="11">
        <v>40592.125</v>
      </c>
      <c r="AP415" s="10">
        <v>23.51</v>
      </c>
      <c r="AQ415" s="10">
        <v>9.17</v>
      </c>
      <c r="AR415" s="24">
        <f t="shared" ca="1" si="46"/>
        <v>8036.4113699671634</v>
      </c>
    </row>
    <row r="416" spans="1:44" x14ac:dyDescent="0.25">
      <c r="A416" s="17">
        <f t="shared" si="47"/>
        <v>157.47999999999999</v>
      </c>
      <c r="B416" s="17">
        <f t="shared" ca="1" si="48"/>
        <v>64713.515586616304</v>
      </c>
      <c r="C416" s="25"/>
      <c r="D416" s="25">
        <v>7.7507962712989569</v>
      </c>
      <c r="E416" s="17">
        <f ca="1">'Prices Feb 2011'!H415</f>
        <v>57.664999999999999</v>
      </c>
      <c r="F416" s="17">
        <f ca="1">'Prices Feb 2011'!$I415</f>
        <v>39.67</v>
      </c>
      <c r="G416" s="17">
        <v>66.55</v>
      </c>
      <c r="I416" s="11">
        <v>40592.166666666664</v>
      </c>
      <c r="J416" s="10">
        <v>26.47</v>
      </c>
      <c r="K416" s="10">
        <v>9.98</v>
      </c>
      <c r="L416" s="24">
        <f t="shared" si="49"/>
        <v>15701.168570867218</v>
      </c>
      <c r="P416" s="11">
        <v>40592.166666666664</v>
      </c>
      <c r="Q416" s="10">
        <v>26.47</v>
      </c>
      <c r="R416" s="10">
        <v>9.98</v>
      </c>
      <c r="S416" s="24">
        <f t="shared" ca="1" si="50"/>
        <v>10186.37161300872</v>
      </c>
      <c r="W416" s="11">
        <v>40592.166666666664</v>
      </c>
      <c r="X416" s="10">
        <v>26.47</v>
      </c>
      <c r="Y416" s="10">
        <v>9.98</v>
      </c>
      <c r="Z416" s="24">
        <f t="shared" ca="1" si="51"/>
        <v>10186.37161300872</v>
      </c>
      <c r="AD416" s="11">
        <v>40579.291666666664</v>
      </c>
      <c r="AE416" s="10">
        <v>16.649999999999999</v>
      </c>
      <c r="AF416" s="10">
        <v>9.9700000000000006</v>
      </c>
      <c r="AG416" s="10">
        <v>44.18</v>
      </c>
      <c r="AH416" s="28">
        <f t="shared" si="52"/>
        <v>901.59749999999985</v>
      </c>
      <c r="AO416" s="11">
        <v>40592.166666666664</v>
      </c>
      <c r="AP416" s="10">
        <v>78.069999999999993</v>
      </c>
      <c r="AQ416" s="10">
        <v>7.66</v>
      </c>
      <c r="AR416" s="24">
        <f t="shared" ca="1" si="46"/>
        <v>28639.603789731649</v>
      </c>
    </row>
    <row r="417" spans="1:44" x14ac:dyDescent="0.25">
      <c r="A417" s="17">
        <f t="shared" si="47"/>
        <v>152.80000000000001</v>
      </c>
      <c r="B417" s="17">
        <f t="shared" ca="1" si="48"/>
        <v>68406.237530186423</v>
      </c>
      <c r="C417" s="25"/>
      <c r="D417" s="25">
        <v>7.7507962712989569</v>
      </c>
      <c r="E417" s="17">
        <f ca="1">'Prices Feb 2011'!H416</f>
        <v>48.835000000000001</v>
      </c>
      <c r="F417" s="17">
        <f ca="1">'Prices Feb 2011'!$I416</f>
        <v>46.739999999999995</v>
      </c>
      <c r="G417" s="17">
        <v>66.55</v>
      </c>
      <c r="I417" s="11">
        <v>40592.208333333336</v>
      </c>
      <c r="J417" s="10">
        <v>26.47</v>
      </c>
      <c r="K417" s="10">
        <v>9.98</v>
      </c>
      <c r="L417" s="24">
        <f t="shared" si="49"/>
        <v>15701.168570867218</v>
      </c>
      <c r="P417" s="11">
        <v>40592.208333333336</v>
      </c>
      <c r="Q417" s="10">
        <v>26.47</v>
      </c>
      <c r="R417" s="10">
        <v>9.98</v>
      </c>
      <c r="S417" s="24">
        <f t="shared" ca="1" si="50"/>
        <v>11636.878104528792</v>
      </c>
      <c r="W417" s="11">
        <v>40592.208333333336</v>
      </c>
      <c r="X417" s="10">
        <v>26.47</v>
      </c>
      <c r="Y417" s="10">
        <v>9.98</v>
      </c>
      <c r="Z417" s="24">
        <f t="shared" ca="1" si="51"/>
        <v>11636.878104528792</v>
      </c>
      <c r="AD417" s="11">
        <v>40579.302083333336</v>
      </c>
      <c r="AE417" s="10">
        <v>89.95</v>
      </c>
      <c r="AF417" s="10">
        <v>5.72</v>
      </c>
      <c r="AG417" s="10">
        <v>8.08</v>
      </c>
      <c r="AH417" s="28">
        <f t="shared" si="52"/>
        <v>1241.3100000000002</v>
      </c>
      <c r="AO417" s="11">
        <v>40592.208333333336</v>
      </c>
      <c r="AP417" s="10">
        <v>73.39</v>
      </c>
      <c r="AQ417" s="10">
        <v>5</v>
      </c>
      <c r="AR417" s="24">
        <f t="shared" ca="1" si="46"/>
        <v>29431.312750261615</v>
      </c>
    </row>
    <row r="418" spans="1:44" x14ac:dyDescent="0.25">
      <c r="A418" s="17">
        <f t="shared" si="47"/>
        <v>112.74</v>
      </c>
      <c r="B418" s="17">
        <f t="shared" ca="1" si="48"/>
        <v>42508.894526726363</v>
      </c>
      <c r="C418" s="25"/>
      <c r="D418" s="25">
        <v>7.7507962712989569</v>
      </c>
      <c r="E418" s="17">
        <f ca="1">'Prices Feb 2011'!H417</f>
        <v>50.762500000000003</v>
      </c>
      <c r="F418" s="17">
        <f ca="1">'Prices Feb 2011'!$I417</f>
        <v>31.205000000000005</v>
      </c>
      <c r="G418" s="17">
        <v>66.55</v>
      </c>
      <c r="I418" s="11">
        <v>40592.25</v>
      </c>
      <c r="J418" s="10">
        <v>26.47</v>
      </c>
      <c r="K418" s="10">
        <v>9.98</v>
      </c>
      <c r="L418" s="24">
        <f t="shared" si="49"/>
        <v>15701.168570867218</v>
      </c>
      <c r="P418" s="11">
        <v>40592.25</v>
      </c>
      <c r="Q418" s="10">
        <v>26.47</v>
      </c>
      <c r="R418" s="10">
        <v>9.98</v>
      </c>
      <c r="S418" s="24">
        <f t="shared" ca="1" si="50"/>
        <v>8449.6619311533559</v>
      </c>
      <c r="W418" s="11">
        <v>40592.25</v>
      </c>
      <c r="X418" s="10">
        <v>26.47</v>
      </c>
      <c r="Y418" s="10">
        <v>9.98</v>
      </c>
      <c r="Z418" s="24">
        <f t="shared" ca="1" si="51"/>
        <v>8449.6619311533559</v>
      </c>
      <c r="AD418" s="11">
        <v>40579.3125</v>
      </c>
      <c r="AE418" s="10">
        <v>12.93</v>
      </c>
      <c r="AF418" s="10">
        <v>4.54</v>
      </c>
      <c r="AG418" s="10">
        <v>57.74</v>
      </c>
      <c r="AH418" s="28">
        <f t="shared" si="52"/>
        <v>805.28039999999999</v>
      </c>
      <c r="AO418" s="11">
        <v>40592.25</v>
      </c>
      <c r="AP418" s="10">
        <v>33.33</v>
      </c>
      <c r="AQ418" s="10">
        <v>7.15</v>
      </c>
      <c r="AR418" s="24">
        <f t="shared" ca="1" si="46"/>
        <v>9908.4020935524313</v>
      </c>
    </row>
    <row r="419" spans="1:44" x14ac:dyDescent="0.25">
      <c r="A419" s="17">
        <f t="shared" si="47"/>
        <v>171.75</v>
      </c>
      <c r="B419" s="17">
        <f t="shared" ca="1" si="48"/>
        <v>59657.29061475108</v>
      </c>
      <c r="C419" s="25"/>
      <c r="D419" s="25">
        <v>7.7507962712989569</v>
      </c>
      <c r="E419" s="17">
        <f ca="1">'Prices Feb 2011'!H418</f>
        <v>42.162500000000001</v>
      </c>
      <c r="F419" s="17">
        <f ca="1">'Prices Feb 2011'!$I418</f>
        <v>30.41</v>
      </c>
      <c r="G419" s="17">
        <v>66.55</v>
      </c>
      <c r="I419" s="11">
        <v>40592.291666666664</v>
      </c>
      <c r="J419" s="10">
        <v>26.47</v>
      </c>
      <c r="K419" s="10">
        <v>9.98</v>
      </c>
      <c r="L419" s="24">
        <f t="shared" si="49"/>
        <v>15701.168570867218</v>
      </c>
      <c r="P419" s="11">
        <v>40592.291666666664</v>
      </c>
      <c r="Q419" s="10">
        <v>26.47</v>
      </c>
      <c r="R419" s="10">
        <v>9.98</v>
      </c>
      <c r="S419" s="24">
        <f t="shared" ca="1" si="50"/>
        <v>8286.5568871988362</v>
      </c>
      <c r="W419" s="11">
        <v>40592.291666666664</v>
      </c>
      <c r="X419" s="10">
        <v>26.47</v>
      </c>
      <c r="Y419" s="10">
        <v>9.98</v>
      </c>
      <c r="Z419" s="24">
        <f t="shared" ca="1" si="51"/>
        <v>8286.5568871988362</v>
      </c>
      <c r="AD419" s="11">
        <v>40579.322916666664</v>
      </c>
      <c r="AE419" s="10">
        <v>20.74</v>
      </c>
      <c r="AF419" s="10">
        <v>7.67</v>
      </c>
      <c r="AG419" s="10">
        <v>19.440000000000001</v>
      </c>
      <c r="AH419" s="28">
        <f t="shared" si="52"/>
        <v>562.26139999999998</v>
      </c>
      <c r="AO419" s="11">
        <v>40592.291666666664</v>
      </c>
      <c r="AP419" s="10">
        <v>92.34</v>
      </c>
      <c r="AQ419" s="10">
        <v>7.85</v>
      </c>
      <c r="AR419" s="24">
        <f t="shared" ca="1" si="46"/>
        <v>27383.008269486189</v>
      </c>
    </row>
    <row r="420" spans="1:44" x14ac:dyDescent="0.25">
      <c r="A420" s="17">
        <f t="shared" si="47"/>
        <v>91.63</v>
      </c>
      <c r="B420" s="17">
        <f t="shared" ca="1" si="48"/>
        <v>38689.322663840358</v>
      </c>
      <c r="C420" s="25"/>
      <c r="D420" s="25">
        <v>7.7507962712989569</v>
      </c>
      <c r="E420" s="17">
        <f ca="1">'Prices Feb 2011'!H419</f>
        <v>32.584999999999994</v>
      </c>
      <c r="F420" s="17">
        <f ca="1">'Prices Feb 2011'!$I419</f>
        <v>36.407499999999999</v>
      </c>
      <c r="G420" s="17">
        <v>66.55</v>
      </c>
      <c r="I420" s="11">
        <v>40592.333333333336</v>
      </c>
      <c r="J420" s="10">
        <v>26.47</v>
      </c>
      <c r="K420" s="10">
        <v>9.98</v>
      </c>
      <c r="L420" s="24">
        <f t="shared" si="49"/>
        <v>15701.168570867218</v>
      </c>
      <c r="P420" s="11">
        <v>40592.333333333336</v>
      </c>
      <c r="Q420" s="10">
        <v>26.47</v>
      </c>
      <c r="R420" s="10">
        <v>9.98</v>
      </c>
      <c r="S420" s="24">
        <f t="shared" ca="1" si="50"/>
        <v>9517.0254420632828</v>
      </c>
      <c r="W420" s="11">
        <v>40592.333333333336</v>
      </c>
      <c r="X420" s="10">
        <v>26.47</v>
      </c>
      <c r="Y420" s="10">
        <v>9.98</v>
      </c>
      <c r="Z420" s="24">
        <f t="shared" ca="1" si="51"/>
        <v>9517.0254420632828</v>
      </c>
      <c r="AD420" s="11">
        <v>40579.333333333336</v>
      </c>
      <c r="AE420" s="10">
        <v>38.479999999999997</v>
      </c>
      <c r="AF420" s="10">
        <v>8.06</v>
      </c>
      <c r="AG420" s="10">
        <v>34.450000000000003</v>
      </c>
      <c r="AH420" s="28">
        <f t="shared" si="52"/>
        <v>1635.7848000000001</v>
      </c>
      <c r="AO420" s="11">
        <v>40592.333333333336</v>
      </c>
      <c r="AP420" s="10">
        <v>12.22</v>
      </c>
      <c r="AQ420" s="10">
        <v>5.34</v>
      </c>
      <c r="AR420" s="24">
        <f t="shared" ca="1" si="46"/>
        <v>3954.1032088465704</v>
      </c>
    </row>
    <row r="421" spans="1:44" x14ac:dyDescent="0.25">
      <c r="A421" s="17">
        <f t="shared" si="47"/>
        <v>105.88</v>
      </c>
      <c r="B421" s="17">
        <f t="shared" ca="1" si="48"/>
        <v>49430.060679198214</v>
      </c>
      <c r="C421" s="25"/>
      <c r="D421" s="25">
        <v>7.7507962712989569</v>
      </c>
      <c r="E421" s="17">
        <f ca="1">'Prices Feb 2011'!H420</f>
        <v>56.542500000000004</v>
      </c>
      <c r="F421" s="17">
        <f ca="1">'Prices Feb 2011'!$I420</f>
        <v>44.820000000000007</v>
      </c>
      <c r="G421" s="17">
        <v>66.55</v>
      </c>
      <c r="I421" s="11">
        <v>40592.375</v>
      </c>
      <c r="J421" s="10">
        <v>26.47</v>
      </c>
      <c r="K421" s="10">
        <v>9.98</v>
      </c>
      <c r="L421" s="24">
        <f t="shared" si="49"/>
        <v>15701.168570867218</v>
      </c>
      <c r="P421" s="11">
        <v>40592.375</v>
      </c>
      <c r="Q421" s="10">
        <v>26.47</v>
      </c>
      <c r="R421" s="10">
        <v>9.98</v>
      </c>
      <c r="S421" s="24">
        <f t="shared" ca="1" si="50"/>
        <v>11242.964036110332</v>
      </c>
      <c r="W421" s="11">
        <v>40592.375</v>
      </c>
      <c r="X421" s="10">
        <v>26.47</v>
      </c>
      <c r="Y421" s="10">
        <v>9.98</v>
      </c>
      <c r="Z421" s="24">
        <f t="shared" ca="1" si="51"/>
        <v>11242.964036110332</v>
      </c>
      <c r="AD421" s="11">
        <v>40579.34375</v>
      </c>
      <c r="AE421" s="10">
        <v>82.51</v>
      </c>
      <c r="AF421" s="10">
        <v>9.74</v>
      </c>
      <c r="AG421" s="10">
        <v>83.33</v>
      </c>
      <c r="AH421" s="28">
        <f t="shared" si="52"/>
        <v>7679.2056999999995</v>
      </c>
      <c r="AO421" s="11">
        <v>40592.375</v>
      </c>
      <c r="AP421" s="10">
        <v>26.47</v>
      </c>
      <c r="AQ421" s="10">
        <v>9.98</v>
      </c>
      <c r="AR421" s="24">
        <f t="shared" ref="AR421:AR484" ca="1" si="53">AP421*($F421+AQ421)*D421</f>
        <v>11242.964036110332</v>
      </c>
    </row>
    <row r="422" spans="1:44" x14ac:dyDescent="0.25">
      <c r="A422" s="17">
        <f t="shared" si="47"/>
        <v>157.68</v>
      </c>
      <c r="B422" s="17">
        <f t="shared" ca="1" si="48"/>
        <v>77019.498424786696</v>
      </c>
      <c r="C422" s="25"/>
      <c r="D422" s="25">
        <v>7.7507962712989569</v>
      </c>
      <c r="E422" s="17">
        <f ca="1">'Prices Feb 2011'!H421</f>
        <v>43.6325</v>
      </c>
      <c r="F422" s="17">
        <f ca="1">'Prices Feb 2011'!$I421</f>
        <v>50.642499999999998</v>
      </c>
      <c r="G422" s="17">
        <v>66.55</v>
      </c>
      <c r="I422" s="11">
        <v>40592.416666666664</v>
      </c>
      <c r="J422" s="10">
        <v>26.47</v>
      </c>
      <c r="K422" s="10">
        <v>9.98</v>
      </c>
      <c r="L422" s="24">
        <f t="shared" si="49"/>
        <v>15701.168570867218</v>
      </c>
      <c r="P422" s="11">
        <v>40592.416666666664</v>
      </c>
      <c r="Q422" s="10">
        <v>26.47</v>
      </c>
      <c r="R422" s="10">
        <v>9.98</v>
      </c>
      <c r="S422" s="24">
        <f t="shared" ca="1" si="50"/>
        <v>12437.528964947052</v>
      </c>
      <c r="W422" s="11">
        <v>40592.416666666664</v>
      </c>
      <c r="X422" s="10">
        <v>26.47</v>
      </c>
      <c r="Y422" s="10">
        <v>9.98</v>
      </c>
      <c r="Z422" s="24">
        <f t="shared" ca="1" si="51"/>
        <v>12437.528964947052</v>
      </c>
      <c r="AD422" s="11">
        <v>40579.354166666664</v>
      </c>
      <c r="AE422" s="10">
        <v>98.89</v>
      </c>
      <c r="AF422" s="10">
        <v>4.21</v>
      </c>
      <c r="AG422" s="10">
        <v>67.459999999999994</v>
      </c>
      <c r="AH422" s="28">
        <f t="shared" si="52"/>
        <v>7087.4462999999987</v>
      </c>
      <c r="AO422" s="11">
        <v>40592.416666666664</v>
      </c>
      <c r="AP422" s="10">
        <v>78.27</v>
      </c>
      <c r="AQ422" s="10">
        <v>9.43</v>
      </c>
      <c r="AR422" s="24">
        <f t="shared" ca="1" si="53"/>
        <v>36443.271924025365</v>
      </c>
    </row>
    <row r="423" spans="1:44" x14ac:dyDescent="0.25">
      <c r="A423" s="17">
        <f t="shared" si="47"/>
        <v>102.31</v>
      </c>
      <c r="B423" s="17">
        <f t="shared" ca="1" si="48"/>
        <v>49762.382269967173</v>
      </c>
      <c r="C423" s="25"/>
      <c r="D423" s="25">
        <v>7.7507962712989569</v>
      </c>
      <c r="E423" s="17">
        <f ca="1">'Prices Feb 2011'!H422</f>
        <v>64.105000000000004</v>
      </c>
      <c r="F423" s="17">
        <f ca="1">'Prices Feb 2011'!$I422</f>
        <v>48.052499999999995</v>
      </c>
      <c r="G423" s="17">
        <v>66.55</v>
      </c>
      <c r="I423" s="11">
        <v>40592.458333333336</v>
      </c>
      <c r="J423" s="10">
        <v>26.47</v>
      </c>
      <c r="K423" s="10">
        <v>9.98</v>
      </c>
      <c r="L423" s="24">
        <f t="shared" si="49"/>
        <v>15701.168570867218</v>
      </c>
      <c r="P423" s="11">
        <v>40592.458333333336</v>
      </c>
      <c r="Q423" s="10">
        <v>26.47</v>
      </c>
      <c r="R423" s="10">
        <v>9.98</v>
      </c>
      <c r="S423" s="24">
        <f t="shared" ca="1" si="50"/>
        <v>11906.155299736729</v>
      </c>
      <c r="W423" s="11">
        <v>40592.458333333336</v>
      </c>
      <c r="X423" s="10">
        <v>26.47</v>
      </c>
      <c r="Y423" s="10">
        <v>9.98</v>
      </c>
      <c r="Z423" s="24">
        <f t="shared" ca="1" si="51"/>
        <v>11906.155299736729</v>
      </c>
      <c r="AD423" s="11">
        <v>40579.364583333336</v>
      </c>
      <c r="AE423" s="10">
        <v>40.71</v>
      </c>
      <c r="AF423" s="10">
        <v>3.11</v>
      </c>
      <c r="AG423" s="10">
        <v>4.0999999999999996</v>
      </c>
      <c r="AH423" s="28">
        <f t="shared" si="52"/>
        <v>293.51909999999998</v>
      </c>
      <c r="AO423" s="11">
        <v>40592.458333333336</v>
      </c>
      <c r="AP423" s="10">
        <v>22.9</v>
      </c>
      <c r="AQ423" s="10">
        <v>9.69</v>
      </c>
      <c r="AR423" s="24">
        <f t="shared" ca="1" si="53"/>
        <v>10248.90309962649</v>
      </c>
    </row>
    <row r="424" spans="1:44" x14ac:dyDescent="0.25">
      <c r="A424" s="17">
        <f t="shared" si="47"/>
        <v>159.38</v>
      </c>
      <c r="B424" s="17">
        <f t="shared" ca="1" si="48"/>
        <v>79420.894692639093</v>
      </c>
      <c r="C424" s="25"/>
      <c r="D424" s="25">
        <v>7.7507962712989569</v>
      </c>
      <c r="E424" s="17">
        <f ca="1">'Prices Feb 2011'!H423</f>
        <v>42.69</v>
      </c>
      <c r="F424" s="17">
        <f ca="1">'Prices Feb 2011'!$I423</f>
        <v>53.372499999999995</v>
      </c>
      <c r="G424" s="17">
        <v>66.55</v>
      </c>
      <c r="I424" s="11">
        <v>40592.5</v>
      </c>
      <c r="J424" s="10">
        <v>26.47</v>
      </c>
      <c r="K424" s="10">
        <v>9.98</v>
      </c>
      <c r="L424" s="24">
        <f t="shared" si="49"/>
        <v>15701.168570867218</v>
      </c>
      <c r="P424" s="11">
        <v>40592.5</v>
      </c>
      <c r="Q424" s="10">
        <v>26.47</v>
      </c>
      <c r="R424" s="10">
        <v>9.98</v>
      </c>
      <c r="S424" s="24">
        <f t="shared" ca="1" si="50"/>
        <v>12997.625530979554</v>
      </c>
      <c r="W424" s="11">
        <v>40592.5</v>
      </c>
      <c r="X424" s="10">
        <v>26.47</v>
      </c>
      <c r="Y424" s="10">
        <v>9.98</v>
      </c>
      <c r="Z424" s="24">
        <f t="shared" ca="1" si="51"/>
        <v>12997.625530979554</v>
      </c>
      <c r="AD424" s="11">
        <v>40579.375</v>
      </c>
      <c r="AE424" s="10">
        <v>1.1200000000000001</v>
      </c>
      <c r="AF424" s="10">
        <v>2.92</v>
      </c>
      <c r="AG424" s="10">
        <v>59.09</v>
      </c>
      <c r="AH424" s="28">
        <f t="shared" si="52"/>
        <v>69.451200000000014</v>
      </c>
      <c r="AO424" s="11">
        <v>40592.5</v>
      </c>
      <c r="AP424" s="10">
        <v>79.97</v>
      </c>
      <c r="AQ424" s="10">
        <v>7.49</v>
      </c>
      <c r="AR424" s="24">
        <f t="shared" ca="1" si="53"/>
        <v>37724.475059812758</v>
      </c>
    </row>
    <row r="425" spans="1:44" x14ac:dyDescent="0.25">
      <c r="A425" s="17">
        <f t="shared" si="47"/>
        <v>173.14</v>
      </c>
      <c r="B425" s="17">
        <f t="shared" ca="1" si="48"/>
        <v>89775.711648233264</v>
      </c>
      <c r="C425" s="25"/>
      <c r="D425" s="25">
        <v>7.7507962712989569</v>
      </c>
      <c r="E425" s="17">
        <f ca="1">'Prices Feb 2011'!H424</f>
        <v>66.482500000000002</v>
      </c>
      <c r="F425" s="17">
        <f ca="1">'Prices Feb 2011'!$I424</f>
        <v>56.087499999999999</v>
      </c>
      <c r="G425" s="17">
        <v>66.55</v>
      </c>
      <c r="I425" s="11">
        <v>40592.541666666664</v>
      </c>
      <c r="J425" s="10">
        <v>26.47</v>
      </c>
      <c r="K425" s="10">
        <v>9.98</v>
      </c>
      <c r="L425" s="24">
        <f t="shared" si="49"/>
        <v>15701.168570867218</v>
      </c>
      <c r="P425" s="11">
        <v>40592.541666666664</v>
      </c>
      <c r="Q425" s="10">
        <v>26.47</v>
      </c>
      <c r="R425" s="10">
        <v>9.98</v>
      </c>
      <c r="S425" s="24">
        <f t="shared" ca="1" si="50"/>
        <v>13554.64464335254</v>
      </c>
      <c r="W425" s="11">
        <v>40592.541666666664</v>
      </c>
      <c r="X425" s="10">
        <v>26.47</v>
      </c>
      <c r="Y425" s="10">
        <v>9.98</v>
      </c>
      <c r="Z425" s="24">
        <f t="shared" ca="1" si="51"/>
        <v>13554.64464335254</v>
      </c>
      <c r="AD425" s="11">
        <v>40579.385416666664</v>
      </c>
      <c r="AE425" s="10">
        <v>88.72</v>
      </c>
      <c r="AF425" s="10">
        <v>0.44</v>
      </c>
      <c r="AG425" s="10">
        <v>60.87</v>
      </c>
      <c r="AH425" s="28">
        <f t="shared" si="52"/>
        <v>5439.4231999999993</v>
      </c>
      <c r="AO425" s="11">
        <v>40592.541666666664</v>
      </c>
      <c r="AP425" s="10">
        <v>93.73</v>
      </c>
      <c r="AQ425" s="10">
        <v>8.56</v>
      </c>
      <c r="AR425" s="24">
        <f t="shared" ca="1" si="53"/>
        <v>46965.253790660958</v>
      </c>
    </row>
    <row r="426" spans="1:44" x14ac:dyDescent="0.25">
      <c r="A426" s="17">
        <f t="shared" si="47"/>
        <v>136.18</v>
      </c>
      <c r="B426" s="17">
        <f t="shared" ca="1" si="48"/>
        <v>56387.837717857539</v>
      </c>
      <c r="C426" s="25"/>
      <c r="D426" s="25">
        <v>7.7507962712989569</v>
      </c>
      <c r="E426" s="17">
        <f ca="1">'Prices Feb 2011'!H425</f>
        <v>42.76</v>
      </c>
      <c r="F426" s="17">
        <f ca="1">'Prices Feb 2011'!$I425</f>
        <v>40.905000000000001</v>
      </c>
      <c r="G426" s="17">
        <v>66.55</v>
      </c>
      <c r="I426" s="11">
        <v>40592.583333333336</v>
      </c>
      <c r="J426" s="10">
        <v>26.47</v>
      </c>
      <c r="K426" s="10">
        <v>9.98</v>
      </c>
      <c r="L426" s="24">
        <f t="shared" si="49"/>
        <v>15701.168570867218</v>
      </c>
      <c r="P426" s="11">
        <v>40592.583333333336</v>
      </c>
      <c r="Q426" s="10">
        <v>26.47</v>
      </c>
      <c r="R426" s="10">
        <v>9.98</v>
      </c>
      <c r="S426" s="24">
        <f t="shared" ca="1" si="50"/>
        <v>10439.748630975806</v>
      </c>
      <c r="W426" s="11">
        <v>40592.583333333336</v>
      </c>
      <c r="X426" s="10">
        <v>26.47</v>
      </c>
      <c r="Y426" s="10">
        <v>9.98</v>
      </c>
      <c r="Z426" s="24">
        <f t="shared" ca="1" si="51"/>
        <v>10439.748630975806</v>
      </c>
      <c r="AD426" s="11">
        <v>40579.395833333336</v>
      </c>
      <c r="AE426" s="10">
        <v>18.010000000000002</v>
      </c>
      <c r="AF426" s="10">
        <v>2.74</v>
      </c>
      <c r="AG426" s="10">
        <v>29.06</v>
      </c>
      <c r="AH426" s="28">
        <f t="shared" si="52"/>
        <v>572.71799999999996</v>
      </c>
      <c r="AO426" s="11">
        <v>40592.583333333336</v>
      </c>
      <c r="AP426" s="10">
        <v>56.77</v>
      </c>
      <c r="AQ426" s="10">
        <v>4.1100000000000003</v>
      </c>
      <c r="AR426" s="24">
        <f t="shared" ca="1" si="53"/>
        <v>19807.171885038704</v>
      </c>
    </row>
    <row r="427" spans="1:44" x14ac:dyDescent="0.25">
      <c r="A427" s="17">
        <f t="shared" si="47"/>
        <v>96.06</v>
      </c>
      <c r="B427" s="17">
        <f t="shared" ca="1" si="48"/>
        <v>51917.756444204228</v>
      </c>
      <c r="C427" s="25"/>
      <c r="D427" s="25">
        <v>7.7507962712989569</v>
      </c>
      <c r="E427" s="17">
        <f ca="1">'Prices Feb 2011'!H426</f>
        <v>52.164999999999999</v>
      </c>
      <c r="F427" s="17">
        <f ca="1">'Prices Feb 2011'!$I426</f>
        <v>57.167500000000004</v>
      </c>
      <c r="G427" s="17">
        <v>66.55</v>
      </c>
      <c r="I427" s="11">
        <v>40592.625</v>
      </c>
      <c r="J427" s="10">
        <v>26.47</v>
      </c>
      <c r="K427" s="10">
        <v>9.98</v>
      </c>
      <c r="L427" s="24">
        <f t="shared" si="49"/>
        <v>15701.168570867218</v>
      </c>
      <c r="P427" s="11">
        <v>40592.625</v>
      </c>
      <c r="Q427" s="10">
        <v>26.47</v>
      </c>
      <c r="R427" s="10">
        <v>9.98</v>
      </c>
      <c r="S427" s="24">
        <f t="shared" ca="1" si="50"/>
        <v>13776.221306837928</v>
      </c>
      <c r="W427" s="11">
        <v>40592.625</v>
      </c>
      <c r="X427" s="10">
        <v>26.47</v>
      </c>
      <c r="Y427" s="10">
        <v>9.98</v>
      </c>
      <c r="Z427" s="24">
        <f t="shared" ca="1" si="51"/>
        <v>13776.221306837928</v>
      </c>
      <c r="AD427" s="11">
        <v>40579.40625</v>
      </c>
      <c r="AE427" s="10">
        <v>78.069999999999993</v>
      </c>
      <c r="AF427" s="10">
        <v>7.66</v>
      </c>
      <c r="AG427" s="10">
        <v>59.52</v>
      </c>
      <c r="AH427" s="28">
        <f t="shared" si="52"/>
        <v>5244.7426000000005</v>
      </c>
      <c r="AO427" s="11">
        <v>40592.625</v>
      </c>
      <c r="AP427" s="10">
        <v>16.649999999999999</v>
      </c>
      <c r="AQ427" s="10">
        <v>9.9700000000000006</v>
      </c>
      <c r="AR427" s="24">
        <f t="shared" ca="1" si="53"/>
        <v>8664.1452596611562</v>
      </c>
    </row>
    <row r="428" spans="1:44" x14ac:dyDescent="0.25">
      <c r="A428" s="17">
        <f t="shared" si="47"/>
        <v>169.36</v>
      </c>
      <c r="B428" s="17">
        <f t="shared" ca="1" si="48"/>
        <v>61613.94328600775</v>
      </c>
      <c r="C428" s="25"/>
      <c r="D428" s="25">
        <v>7.7507962712989569</v>
      </c>
      <c r="E428" s="17">
        <f ca="1">'Prices Feb 2011'!H427</f>
        <v>29.61</v>
      </c>
      <c r="F428" s="17">
        <f ca="1">'Prices Feb 2011'!$I427</f>
        <v>34.157499999999999</v>
      </c>
      <c r="G428" s="17">
        <v>66.55</v>
      </c>
      <c r="I428" s="11">
        <v>40592.666666666664</v>
      </c>
      <c r="J428" s="10">
        <v>26.47</v>
      </c>
      <c r="K428" s="10">
        <v>9.98</v>
      </c>
      <c r="L428" s="24">
        <f t="shared" si="49"/>
        <v>15701.168570867218</v>
      </c>
      <c r="P428" s="11">
        <v>40592.666666666664</v>
      </c>
      <c r="Q428" s="10">
        <v>26.47</v>
      </c>
      <c r="R428" s="10">
        <v>9.98</v>
      </c>
      <c r="S428" s="24">
        <f t="shared" ca="1" si="50"/>
        <v>9055.407393135396</v>
      </c>
      <c r="W428" s="11">
        <v>40592.666666666664</v>
      </c>
      <c r="X428" s="10">
        <v>26.47</v>
      </c>
      <c r="Y428" s="10">
        <v>9.98</v>
      </c>
      <c r="Z428" s="24">
        <f t="shared" ca="1" si="51"/>
        <v>9055.407393135396</v>
      </c>
      <c r="AD428" s="11">
        <v>40579.416666666664</v>
      </c>
      <c r="AE428" s="10">
        <v>73.39</v>
      </c>
      <c r="AF428" s="10">
        <v>5</v>
      </c>
      <c r="AG428" s="10">
        <v>91.45</v>
      </c>
      <c r="AH428" s="28">
        <f t="shared" si="52"/>
        <v>7078.4655000000002</v>
      </c>
      <c r="AO428" s="11">
        <v>40592.666666666664</v>
      </c>
      <c r="AP428" s="10">
        <v>89.95</v>
      </c>
      <c r="AQ428" s="10">
        <v>5.72</v>
      </c>
      <c r="AR428" s="24">
        <f t="shared" ca="1" si="53"/>
        <v>27801.959928869735</v>
      </c>
    </row>
    <row r="429" spans="1:44" x14ac:dyDescent="0.25">
      <c r="A429" s="17">
        <f t="shared" si="47"/>
        <v>92.34</v>
      </c>
      <c r="B429" s="17">
        <f t="shared" ca="1" si="48"/>
        <v>40179.0681427936</v>
      </c>
      <c r="C429" s="25"/>
      <c r="D429" s="25">
        <v>7.7507962712989569</v>
      </c>
      <c r="E429" s="17">
        <f ca="1">'Prices Feb 2011'!H428</f>
        <v>41.827500000000001</v>
      </c>
      <c r="F429" s="17">
        <f ca="1">'Prices Feb 2011'!$I428</f>
        <v>39.032499999999999</v>
      </c>
      <c r="G429" s="17">
        <v>66.55</v>
      </c>
      <c r="I429" s="11">
        <v>40592.708333333336</v>
      </c>
      <c r="J429" s="10">
        <v>26.47</v>
      </c>
      <c r="K429" s="10">
        <v>9.98</v>
      </c>
      <c r="L429" s="24">
        <f t="shared" si="49"/>
        <v>15701.168570867218</v>
      </c>
      <c r="P429" s="11">
        <v>40592.708333333336</v>
      </c>
      <c r="Q429" s="10">
        <v>26.47</v>
      </c>
      <c r="R429" s="10">
        <v>9.98</v>
      </c>
      <c r="S429" s="24">
        <f t="shared" ca="1" si="50"/>
        <v>10055.579832479152</v>
      </c>
      <c r="W429" s="11">
        <v>40592.708333333336</v>
      </c>
      <c r="X429" s="10">
        <v>26.47</v>
      </c>
      <c r="Y429" s="10">
        <v>9.98</v>
      </c>
      <c r="Z429" s="24">
        <f t="shared" ca="1" si="51"/>
        <v>10055.579832479152</v>
      </c>
      <c r="AD429" s="11">
        <v>40579.427083333336</v>
      </c>
      <c r="AE429" s="10">
        <v>33.33</v>
      </c>
      <c r="AF429" s="10">
        <v>7.15</v>
      </c>
      <c r="AG429" s="10">
        <v>78.78</v>
      </c>
      <c r="AH429" s="28">
        <f t="shared" si="52"/>
        <v>2864.0469000000003</v>
      </c>
      <c r="AO429" s="11">
        <v>40592.708333333336</v>
      </c>
      <c r="AP429" s="10">
        <v>12.93</v>
      </c>
      <c r="AQ429" s="10">
        <v>4.54</v>
      </c>
      <c r="AR429" s="24">
        <f t="shared" ca="1" si="53"/>
        <v>4366.7399069680769</v>
      </c>
    </row>
    <row r="430" spans="1:44" x14ac:dyDescent="0.25">
      <c r="A430" s="17">
        <f t="shared" si="47"/>
        <v>100.14999999999999</v>
      </c>
      <c r="B430" s="17">
        <f t="shared" ca="1" si="48"/>
        <v>39136.674597151286</v>
      </c>
      <c r="C430" s="25"/>
      <c r="D430" s="25">
        <v>7.7507962712989569</v>
      </c>
      <c r="E430" s="17">
        <f ca="1">'Prices Feb 2011'!H429</f>
        <v>20.2575</v>
      </c>
      <c r="F430" s="17">
        <f ca="1">'Prices Feb 2011'!$I429</f>
        <v>31.7075</v>
      </c>
      <c r="G430" s="17">
        <v>66.55</v>
      </c>
      <c r="I430" s="11">
        <v>40592.75</v>
      </c>
      <c r="J430" s="10">
        <v>26.47</v>
      </c>
      <c r="K430" s="10">
        <v>9.98</v>
      </c>
      <c r="L430" s="24">
        <f t="shared" si="49"/>
        <v>15701.168570867218</v>
      </c>
      <c r="P430" s="11">
        <v>40592.75</v>
      </c>
      <c r="Q430" s="10">
        <v>26.47</v>
      </c>
      <c r="R430" s="10">
        <v>9.98</v>
      </c>
      <c r="S430" s="24">
        <f t="shared" ca="1" si="50"/>
        <v>8552.7566287472509</v>
      </c>
      <c r="W430" s="11">
        <v>40592.75</v>
      </c>
      <c r="X430" s="10">
        <v>26.47</v>
      </c>
      <c r="Y430" s="10">
        <v>9.98</v>
      </c>
      <c r="Z430" s="24">
        <f t="shared" ca="1" si="51"/>
        <v>8552.7566287472509</v>
      </c>
      <c r="AD430" s="11">
        <v>40579.4375</v>
      </c>
      <c r="AE430" s="10">
        <v>92.34</v>
      </c>
      <c r="AF430" s="10">
        <v>7.85</v>
      </c>
      <c r="AG430" s="10">
        <v>92.17</v>
      </c>
      <c r="AH430" s="28">
        <f t="shared" si="52"/>
        <v>9235.8467999999993</v>
      </c>
      <c r="AO430" s="11">
        <v>40592.75</v>
      </c>
      <c r="AP430" s="10">
        <v>20.74</v>
      </c>
      <c r="AQ430" s="10">
        <v>7.67</v>
      </c>
      <c r="AR430" s="24">
        <f t="shared" ca="1" si="53"/>
        <v>6329.9927687895679</v>
      </c>
    </row>
    <row r="431" spans="1:44" x14ac:dyDescent="0.25">
      <c r="A431" s="17">
        <f t="shared" si="47"/>
        <v>117.88999999999999</v>
      </c>
      <c r="B431" s="17">
        <f t="shared" ca="1" si="48"/>
        <v>41719.680547516124</v>
      </c>
      <c r="C431" s="25"/>
      <c r="D431" s="25">
        <v>7.7507962712989569</v>
      </c>
      <c r="E431" s="17">
        <f ca="1">'Prices Feb 2011'!H430</f>
        <v>49.745000000000005</v>
      </c>
      <c r="F431" s="17">
        <f ca="1">'Prices Feb 2011'!$I430</f>
        <v>27.547499999999999</v>
      </c>
      <c r="G431" s="17">
        <v>66.55</v>
      </c>
      <c r="I431" s="11">
        <v>40592.791666666664</v>
      </c>
      <c r="J431" s="10">
        <v>26.47</v>
      </c>
      <c r="K431" s="10">
        <v>9.98</v>
      </c>
      <c r="L431" s="24">
        <f t="shared" si="49"/>
        <v>15701.168570867218</v>
      </c>
      <c r="P431" s="11">
        <v>40592.791666666664</v>
      </c>
      <c r="Q431" s="10">
        <v>26.47</v>
      </c>
      <c r="R431" s="10">
        <v>9.98</v>
      </c>
      <c r="S431" s="24">
        <f t="shared" ca="1" si="50"/>
        <v>7699.2761471739122</v>
      </c>
      <c r="W431" s="11">
        <v>40592.791666666664</v>
      </c>
      <c r="X431" s="10">
        <v>26.47</v>
      </c>
      <c r="Y431" s="10">
        <v>9.98</v>
      </c>
      <c r="Z431" s="24">
        <f t="shared" ca="1" si="51"/>
        <v>7699.2761471739122</v>
      </c>
      <c r="AD431" s="11">
        <v>40579.447916666664</v>
      </c>
      <c r="AE431" s="10">
        <v>12.22</v>
      </c>
      <c r="AF431" s="10">
        <v>5.34</v>
      </c>
      <c r="AG431" s="10">
        <v>41.81</v>
      </c>
      <c r="AH431" s="28">
        <f t="shared" si="52"/>
        <v>576.17300000000012</v>
      </c>
      <c r="AO431" s="11">
        <v>40592.791666666664</v>
      </c>
      <c r="AP431" s="10">
        <v>38.479999999999997</v>
      </c>
      <c r="AQ431" s="10">
        <v>8.06</v>
      </c>
      <c r="AR431" s="24">
        <f t="shared" ca="1" si="53"/>
        <v>10619.959682301082</v>
      </c>
    </row>
    <row r="432" spans="1:44" x14ac:dyDescent="0.25">
      <c r="A432" s="17">
        <f t="shared" si="47"/>
        <v>161.92000000000002</v>
      </c>
      <c r="B432" s="17">
        <f t="shared" ca="1" si="48"/>
        <v>80236.53036125857</v>
      </c>
      <c r="C432" s="25"/>
      <c r="D432" s="25">
        <v>7.7507962712989569</v>
      </c>
      <c r="E432" s="17">
        <f ca="1">'Prices Feb 2011'!H431</f>
        <v>56.925000000000004</v>
      </c>
      <c r="F432" s="17">
        <f ca="1">'Prices Feb 2011'!$I431</f>
        <v>51.637500000000003</v>
      </c>
      <c r="G432" s="17">
        <v>66.55</v>
      </c>
      <c r="I432" s="11">
        <v>40592.833333333336</v>
      </c>
      <c r="J432" s="10">
        <v>26.47</v>
      </c>
      <c r="K432" s="10">
        <v>9.98</v>
      </c>
      <c r="L432" s="24">
        <f t="shared" si="49"/>
        <v>15701.168570867218</v>
      </c>
      <c r="P432" s="11">
        <v>40592.833333333336</v>
      </c>
      <c r="Q432" s="10">
        <v>26.47</v>
      </c>
      <c r="R432" s="10">
        <v>9.98</v>
      </c>
      <c r="S432" s="24">
        <f t="shared" ca="1" si="50"/>
        <v>12641.66672436183</v>
      </c>
      <c r="W432" s="11">
        <v>40592.833333333336</v>
      </c>
      <c r="X432" s="10">
        <v>26.47</v>
      </c>
      <c r="Y432" s="10">
        <v>9.98</v>
      </c>
      <c r="Z432" s="24">
        <f t="shared" ca="1" si="51"/>
        <v>12641.66672436183</v>
      </c>
      <c r="AD432" s="11">
        <v>40579.458333333336</v>
      </c>
      <c r="AE432" s="10">
        <v>26.47</v>
      </c>
      <c r="AF432" s="10">
        <v>9.98</v>
      </c>
      <c r="AG432" s="10">
        <v>91.47</v>
      </c>
      <c r="AH432" s="28">
        <f t="shared" si="52"/>
        <v>2685.3815</v>
      </c>
      <c r="AO432" s="11">
        <v>40592.833333333336</v>
      </c>
      <c r="AP432" s="10">
        <v>82.51</v>
      </c>
      <c r="AQ432" s="10">
        <v>9.74</v>
      </c>
      <c r="AR432" s="24">
        <f t="shared" ca="1" si="53"/>
        <v>39252.02834166769</v>
      </c>
    </row>
    <row r="433" spans="1:44" x14ac:dyDescent="0.25">
      <c r="A433" s="17">
        <f t="shared" si="47"/>
        <v>149.94</v>
      </c>
      <c r="B433" s="17">
        <f t="shared" ca="1" si="48"/>
        <v>88448.808073701133</v>
      </c>
      <c r="C433" s="25"/>
      <c r="D433" s="25">
        <v>7.7507962712989569</v>
      </c>
      <c r="E433" s="17">
        <f ca="1">'Prices Feb 2011'!H432</f>
        <v>76.78</v>
      </c>
      <c r="F433" s="17">
        <f ca="1">'Prices Feb 2011'!$I432</f>
        <v>67.905000000000001</v>
      </c>
      <c r="G433" s="17">
        <v>66.55</v>
      </c>
      <c r="I433" s="11">
        <v>40592.875</v>
      </c>
      <c r="J433" s="10">
        <v>26.47</v>
      </c>
      <c r="K433" s="10">
        <v>9.98</v>
      </c>
      <c r="L433" s="24">
        <f t="shared" si="49"/>
        <v>15701.168570867218</v>
      </c>
      <c r="P433" s="11">
        <v>40592.875</v>
      </c>
      <c r="Q433" s="10">
        <v>26.47</v>
      </c>
      <c r="R433" s="10">
        <v>9.98</v>
      </c>
      <c r="S433" s="24">
        <f t="shared" ca="1" si="50"/>
        <v>15979.165218110456</v>
      </c>
      <c r="W433" s="11">
        <v>40592.875</v>
      </c>
      <c r="X433" s="10">
        <v>26.47</v>
      </c>
      <c r="Y433" s="10">
        <v>9.98</v>
      </c>
      <c r="Z433" s="24">
        <f t="shared" ca="1" si="51"/>
        <v>15979.165218110456</v>
      </c>
      <c r="AD433" s="11">
        <v>40579.46875</v>
      </c>
      <c r="AE433" s="10">
        <v>78.27</v>
      </c>
      <c r="AF433" s="10">
        <v>9.43</v>
      </c>
      <c r="AG433" s="10">
        <v>54.02</v>
      </c>
      <c r="AH433" s="28">
        <f t="shared" si="52"/>
        <v>4966.2314999999999</v>
      </c>
      <c r="AO433" s="11">
        <v>40592.875</v>
      </c>
      <c r="AP433" s="10">
        <v>70.53</v>
      </c>
      <c r="AQ433" s="10">
        <v>6.71</v>
      </c>
      <c r="AR433" s="24">
        <f t="shared" ca="1" si="53"/>
        <v>40789.309066612994</v>
      </c>
    </row>
    <row r="434" spans="1:44" x14ac:dyDescent="0.25">
      <c r="A434" s="17">
        <f t="shared" si="47"/>
        <v>156.82</v>
      </c>
      <c r="B434" s="17">
        <f t="shared" ca="1" si="48"/>
        <v>96289.495948685624</v>
      </c>
      <c r="C434" s="25"/>
      <c r="D434" s="25">
        <v>7.7507962712989569</v>
      </c>
      <c r="E434" s="17">
        <f ca="1">'Prices Feb 2011'!H433</f>
        <v>39.277500000000003</v>
      </c>
      <c r="F434" s="17">
        <f ca="1">'Prices Feb 2011'!$I433</f>
        <v>75.682500000000005</v>
      </c>
      <c r="G434" s="17">
        <v>66.55</v>
      </c>
      <c r="I434" s="11">
        <v>40592.916666666664</v>
      </c>
      <c r="J434" s="10">
        <v>26.47</v>
      </c>
      <c r="K434" s="10">
        <v>9.98</v>
      </c>
      <c r="L434" s="24">
        <f t="shared" si="49"/>
        <v>15701.168570867218</v>
      </c>
      <c r="P434" s="11">
        <v>40592.916666666664</v>
      </c>
      <c r="Q434" s="10">
        <v>26.47</v>
      </c>
      <c r="R434" s="10">
        <v>9.98</v>
      </c>
      <c r="S434" s="24">
        <f t="shared" ca="1" si="50"/>
        <v>17574.824940571187</v>
      </c>
      <c r="W434" s="11">
        <v>40592.916666666664</v>
      </c>
      <c r="X434" s="10">
        <v>26.47</v>
      </c>
      <c r="Y434" s="10">
        <v>9.98</v>
      </c>
      <c r="Z434" s="24">
        <f t="shared" ca="1" si="51"/>
        <v>17574.824940571187</v>
      </c>
      <c r="AD434" s="11">
        <v>40579.479166666664</v>
      </c>
      <c r="AE434" s="10">
        <v>22.9</v>
      </c>
      <c r="AF434" s="10">
        <v>9.69</v>
      </c>
      <c r="AG434" s="10">
        <v>12.39</v>
      </c>
      <c r="AH434" s="28">
        <f t="shared" si="52"/>
        <v>505.63199999999995</v>
      </c>
      <c r="AO434" s="11">
        <v>40592.916666666664</v>
      </c>
      <c r="AP434" s="10">
        <v>77.41</v>
      </c>
      <c r="AQ434" s="10">
        <v>0.05</v>
      </c>
      <c r="AR434" s="24">
        <f t="shared" ca="1" si="53"/>
        <v>45438.677496676035</v>
      </c>
    </row>
    <row r="435" spans="1:44" x14ac:dyDescent="0.25">
      <c r="A435" s="17">
        <f t="shared" si="47"/>
        <v>178.29</v>
      </c>
      <c r="B435" s="17">
        <f t="shared" ca="1" si="48"/>
        <v>82306.541140761663</v>
      </c>
      <c r="C435" s="25"/>
      <c r="D435" s="25">
        <v>7.7507962712989569</v>
      </c>
      <c r="E435" s="17">
        <f ca="1">'Prices Feb 2011'!H434</f>
        <v>51.342500000000001</v>
      </c>
      <c r="F435" s="17">
        <f ca="1">'Prices Feb 2011'!$I434</f>
        <v>53.005000000000003</v>
      </c>
      <c r="G435" s="17">
        <v>66.55</v>
      </c>
      <c r="I435" s="11">
        <v>40592.958333333336</v>
      </c>
      <c r="J435" s="10">
        <v>26.47</v>
      </c>
      <c r="K435" s="10">
        <v>9.98</v>
      </c>
      <c r="L435" s="24">
        <f t="shared" si="49"/>
        <v>15701.168570867218</v>
      </c>
      <c r="P435" s="11">
        <v>40592.958333333336</v>
      </c>
      <c r="Q435" s="10">
        <v>26.47</v>
      </c>
      <c r="R435" s="10">
        <v>9.98</v>
      </c>
      <c r="S435" s="24">
        <f t="shared" ca="1" si="50"/>
        <v>12922.227916321333</v>
      </c>
      <c r="W435" s="11">
        <v>40592.958333333336</v>
      </c>
      <c r="X435" s="10">
        <v>26.47</v>
      </c>
      <c r="Y435" s="10">
        <v>9.98</v>
      </c>
      <c r="Z435" s="24">
        <f t="shared" ca="1" si="51"/>
        <v>12922.227916321333</v>
      </c>
      <c r="AD435" s="11">
        <v>40579.489583333336</v>
      </c>
      <c r="AE435" s="10">
        <v>79.97</v>
      </c>
      <c r="AF435" s="10">
        <v>7.49</v>
      </c>
      <c r="AG435" s="10">
        <v>99.46</v>
      </c>
      <c r="AH435" s="28">
        <f t="shared" si="52"/>
        <v>8552.7914999999994</v>
      </c>
      <c r="AO435" s="11">
        <v>40592.958333333336</v>
      </c>
      <c r="AP435" s="10">
        <v>98.88</v>
      </c>
      <c r="AQ435" s="10">
        <v>0.18</v>
      </c>
      <c r="AR435" s="24">
        <f t="shared" ca="1" si="53"/>
        <v>40760.916737251777</v>
      </c>
    </row>
    <row r="436" spans="1:44" x14ac:dyDescent="0.25">
      <c r="A436" s="17">
        <f t="shared" si="47"/>
        <v>321.74</v>
      </c>
      <c r="B436" s="17">
        <f t="shared" ca="1" si="48"/>
        <v>199558.09408935159</v>
      </c>
      <c r="C436" s="25"/>
      <c r="D436" s="25">
        <v>7.7507962712989569</v>
      </c>
      <c r="E436" s="17">
        <f ca="1">'Prices Feb 2011'!H435</f>
        <v>40.659999999999997</v>
      </c>
      <c r="F436" s="17">
        <f ca="1">'Prices Feb 2011'!$I435</f>
        <v>71.934999999999988</v>
      </c>
      <c r="G436" s="17">
        <v>65.91</v>
      </c>
      <c r="I436" s="16">
        <v>40593</v>
      </c>
      <c r="J436" s="10">
        <v>78.27</v>
      </c>
      <c r="K436" s="10">
        <v>9.43</v>
      </c>
      <c r="L436" s="24">
        <f t="shared" si="49"/>
        <v>45705.374451805255</v>
      </c>
      <c r="P436" s="16">
        <v>40593</v>
      </c>
      <c r="Q436" s="10">
        <v>78.27</v>
      </c>
      <c r="R436" s="10">
        <v>9.43</v>
      </c>
      <c r="S436" s="24">
        <f t="shared" ca="1" si="50"/>
        <v>49360.469767336523</v>
      </c>
      <c r="W436" s="16">
        <v>40593</v>
      </c>
      <c r="X436" s="10">
        <v>78.27</v>
      </c>
      <c r="Y436" s="10">
        <v>9.43</v>
      </c>
      <c r="Z436" s="24">
        <f t="shared" ca="1" si="51"/>
        <v>49360.469767336523</v>
      </c>
      <c r="AD436" s="11">
        <v>40579.5</v>
      </c>
      <c r="AE436" s="10">
        <v>93.73</v>
      </c>
      <c r="AF436" s="10">
        <v>8.56</v>
      </c>
      <c r="AG436" s="10">
        <v>25.87</v>
      </c>
      <c r="AH436" s="28">
        <f t="shared" si="52"/>
        <v>3227.1239</v>
      </c>
      <c r="AO436" s="16">
        <v>40593</v>
      </c>
      <c r="AP436" s="10">
        <v>86.93</v>
      </c>
      <c r="AQ436" s="10">
        <v>9.89</v>
      </c>
      <c r="AR436" s="24">
        <f t="shared" ca="1" si="53"/>
        <v>55131.780102873294</v>
      </c>
    </row>
    <row r="437" spans="1:44" x14ac:dyDescent="0.25">
      <c r="A437" s="17">
        <f t="shared" si="47"/>
        <v>279.06</v>
      </c>
      <c r="B437" s="17">
        <f t="shared" ca="1" si="48"/>
        <v>140327.71074504685</v>
      </c>
      <c r="C437" s="25"/>
      <c r="D437" s="25">
        <v>7.7507962712989569</v>
      </c>
      <c r="E437" s="17">
        <f ca="1">'Prices Feb 2011'!H436</f>
        <v>80.760000000000005</v>
      </c>
      <c r="F437" s="17">
        <f ca="1">'Prices Feb 2011'!$I436</f>
        <v>51.929999999999993</v>
      </c>
      <c r="G437" s="17">
        <v>65.91</v>
      </c>
      <c r="I437" s="11">
        <v>40593.041666666664</v>
      </c>
      <c r="J437" s="10">
        <v>78.27</v>
      </c>
      <c r="K437" s="10">
        <v>9.43</v>
      </c>
      <c r="L437" s="24">
        <f t="shared" si="49"/>
        <v>45705.374451805255</v>
      </c>
      <c r="P437" s="11">
        <v>40593.041666666664</v>
      </c>
      <c r="Q437" s="10">
        <v>78.27</v>
      </c>
      <c r="R437" s="10">
        <v>9.43</v>
      </c>
      <c r="S437" s="24">
        <f t="shared" ca="1" si="50"/>
        <v>37224.340010124368</v>
      </c>
      <c r="W437" s="11">
        <v>40593.041666666664</v>
      </c>
      <c r="X437" s="10">
        <v>78.27</v>
      </c>
      <c r="Y437" s="10">
        <v>9.43</v>
      </c>
      <c r="Z437" s="24">
        <f t="shared" ca="1" si="51"/>
        <v>37224.340010124368</v>
      </c>
      <c r="AD437" s="11">
        <v>40579.510416666664</v>
      </c>
      <c r="AE437" s="10">
        <v>56.77</v>
      </c>
      <c r="AF437" s="10">
        <v>4.1100000000000003</v>
      </c>
      <c r="AG437" s="10">
        <v>28.45</v>
      </c>
      <c r="AH437" s="28">
        <f t="shared" si="52"/>
        <v>1848.4312000000002</v>
      </c>
      <c r="AO437" s="11">
        <v>40593.041666666664</v>
      </c>
      <c r="AP437" s="10">
        <v>44.25</v>
      </c>
      <c r="AQ437" s="10">
        <v>6.89</v>
      </c>
      <c r="AR437" s="24">
        <f t="shared" ca="1" si="53"/>
        <v>20173.656272992856</v>
      </c>
    </row>
    <row r="438" spans="1:44" x14ac:dyDescent="0.25">
      <c r="A438" s="17">
        <f t="shared" si="47"/>
        <v>312.05</v>
      </c>
      <c r="B438" s="17">
        <f t="shared" ca="1" si="48"/>
        <v>160556.14538314732</v>
      </c>
      <c r="C438" s="25"/>
      <c r="D438" s="25">
        <v>7.7507962712989569</v>
      </c>
      <c r="E438" s="17">
        <f ca="1">'Prices Feb 2011'!H437</f>
        <v>50.14</v>
      </c>
      <c r="F438" s="17">
        <f ca="1">'Prices Feb 2011'!$I437</f>
        <v>54.8825</v>
      </c>
      <c r="G438" s="17">
        <v>65.91</v>
      </c>
      <c r="I438" s="11">
        <v>40593.083333333336</v>
      </c>
      <c r="J438" s="10">
        <v>78.27</v>
      </c>
      <c r="K438" s="10">
        <v>9.43</v>
      </c>
      <c r="L438" s="24">
        <f t="shared" si="49"/>
        <v>45705.374451805255</v>
      </c>
      <c r="P438" s="11">
        <v>40593.083333333336</v>
      </c>
      <c r="Q438" s="10">
        <v>78.27</v>
      </c>
      <c r="R438" s="10">
        <v>9.43</v>
      </c>
      <c r="S438" s="24">
        <f t="shared" ca="1" si="50"/>
        <v>39015.488378440743</v>
      </c>
      <c r="W438" s="11">
        <v>40593.083333333336</v>
      </c>
      <c r="X438" s="10">
        <v>78.27</v>
      </c>
      <c r="Y438" s="10">
        <v>9.43</v>
      </c>
      <c r="Z438" s="24">
        <f t="shared" ca="1" si="51"/>
        <v>39015.488378440743</v>
      </c>
      <c r="AD438" s="11">
        <v>40579.520833333336</v>
      </c>
      <c r="AE438" s="10">
        <v>16.649999999999999</v>
      </c>
      <c r="AF438" s="10">
        <v>9.9700000000000006</v>
      </c>
      <c r="AG438" s="10">
        <v>77.09</v>
      </c>
      <c r="AH438" s="28">
        <f t="shared" si="52"/>
        <v>1449.549</v>
      </c>
      <c r="AO438" s="11">
        <v>40593.083333333336</v>
      </c>
      <c r="AP438" s="10">
        <v>77.239999999999995</v>
      </c>
      <c r="AQ438" s="10">
        <v>6.62</v>
      </c>
      <c r="AR438" s="24">
        <f t="shared" ca="1" si="53"/>
        <v>36819.794174460571</v>
      </c>
    </row>
    <row r="439" spans="1:44" x14ac:dyDescent="0.25">
      <c r="A439" s="17">
        <f t="shared" si="47"/>
        <v>263.49</v>
      </c>
      <c r="B439" s="17">
        <f t="shared" ca="1" si="48"/>
        <v>115217.85949386554</v>
      </c>
      <c r="C439" s="25"/>
      <c r="D439" s="25">
        <v>7.7507962712989569</v>
      </c>
      <c r="E439" s="17">
        <f ca="1">'Prices Feb 2011'!H438</f>
        <v>23.602499999999999</v>
      </c>
      <c r="F439" s="17">
        <f ca="1">'Prices Feb 2011'!$I438</f>
        <v>39.312500000000007</v>
      </c>
      <c r="G439" s="17">
        <v>65.91</v>
      </c>
      <c r="I439" s="11">
        <v>40593.125</v>
      </c>
      <c r="J439" s="10">
        <v>78.27</v>
      </c>
      <c r="K439" s="10">
        <v>9.43</v>
      </c>
      <c r="L439" s="24">
        <f t="shared" si="49"/>
        <v>45705.374451805255</v>
      </c>
      <c r="P439" s="11">
        <v>40593.125</v>
      </c>
      <c r="Q439" s="10">
        <v>78.27</v>
      </c>
      <c r="R439" s="10">
        <v>9.43</v>
      </c>
      <c r="S439" s="24">
        <f t="shared" ca="1" si="50"/>
        <v>29569.872766354099</v>
      </c>
      <c r="W439" s="11">
        <v>40593.125</v>
      </c>
      <c r="X439" s="10">
        <v>78.27</v>
      </c>
      <c r="Y439" s="10">
        <v>9.43</v>
      </c>
      <c r="Z439" s="24">
        <f t="shared" ca="1" si="51"/>
        <v>29569.872766354099</v>
      </c>
      <c r="AD439" s="11">
        <v>40579.53125</v>
      </c>
      <c r="AE439" s="10">
        <v>89.95</v>
      </c>
      <c r="AF439" s="10">
        <v>5.72</v>
      </c>
      <c r="AG439" s="10">
        <v>60.21</v>
      </c>
      <c r="AH439" s="28">
        <f t="shared" si="52"/>
        <v>5930.4035000000003</v>
      </c>
      <c r="AO439" s="11">
        <v>40593.125</v>
      </c>
      <c r="AP439" s="10">
        <v>28.68</v>
      </c>
      <c r="AQ439" s="10">
        <v>7.35</v>
      </c>
      <c r="AR439" s="24">
        <f t="shared" ca="1" si="53"/>
        <v>10372.739509352106</v>
      </c>
    </row>
    <row r="440" spans="1:44" x14ac:dyDescent="0.25">
      <c r="A440" s="17">
        <f t="shared" si="47"/>
        <v>288.36</v>
      </c>
      <c r="B440" s="17">
        <f t="shared" ca="1" si="48"/>
        <v>143717.86427326457</v>
      </c>
      <c r="C440" s="25"/>
      <c r="D440" s="25">
        <v>7.7507962712989569</v>
      </c>
      <c r="E440" s="17">
        <f ca="1">'Prices Feb 2011'!H439</f>
        <v>18.612499999999997</v>
      </c>
      <c r="F440" s="17">
        <f ca="1">'Prices Feb 2011'!$I439</f>
        <v>50.982500000000002</v>
      </c>
      <c r="G440" s="17">
        <v>65.91</v>
      </c>
      <c r="I440" s="11">
        <v>40593.166666666664</v>
      </c>
      <c r="J440" s="10">
        <v>78.27</v>
      </c>
      <c r="K440" s="10">
        <v>9.43</v>
      </c>
      <c r="L440" s="24">
        <f t="shared" si="49"/>
        <v>45705.374451805255</v>
      </c>
      <c r="P440" s="11">
        <v>40593.166666666664</v>
      </c>
      <c r="Q440" s="10">
        <v>78.27</v>
      </c>
      <c r="R440" s="10">
        <v>9.43</v>
      </c>
      <c r="S440" s="24">
        <f t="shared" ca="1" si="50"/>
        <v>36649.534564237918</v>
      </c>
      <c r="W440" s="11">
        <v>40593.166666666664</v>
      </c>
      <c r="X440" s="10">
        <v>78.27</v>
      </c>
      <c r="Y440" s="10">
        <v>9.43</v>
      </c>
      <c r="Z440" s="24">
        <f t="shared" ca="1" si="51"/>
        <v>36649.534564237918</v>
      </c>
      <c r="AD440" s="11">
        <v>40579.541666666664</v>
      </c>
      <c r="AE440" s="10">
        <v>12.93</v>
      </c>
      <c r="AF440" s="10">
        <v>4.54</v>
      </c>
      <c r="AG440" s="10">
        <v>73.89</v>
      </c>
      <c r="AH440" s="28">
        <f t="shared" si="52"/>
        <v>1014.0999</v>
      </c>
      <c r="AO440" s="11">
        <v>40593.166666666664</v>
      </c>
      <c r="AP440" s="10">
        <v>53.55</v>
      </c>
      <c r="AQ440" s="10">
        <v>8.56</v>
      </c>
      <c r="AR440" s="24">
        <f t="shared" ca="1" si="53"/>
        <v>24713.420692983462</v>
      </c>
    </row>
    <row r="441" spans="1:44" x14ac:dyDescent="0.25">
      <c r="A441" s="17">
        <f t="shared" si="47"/>
        <v>326.46000000000004</v>
      </c>
      <c r="B441" s="17">
        <f t="shared" ca="1" si="48"/>
        <v>164091.04929466947</v>
      </c>
      <c r="C441" s="25"/>
      <c r="D441" s="25">
        <v>7.7507962712989569</v>
      </c>
      <c r="E441" s="17">
        <f ca="1">'Prices Feb 2011'!H440</f>
        <v>59.232500000000002</v>
      </c>
      <c r="F441" s="17">
        <f ca="1">'Prices Feb 2011'!$I440</f>
        <v>52.857500000000002</v>
      </c>
      <c r="G441" s="17">
        <v>65.91</v>
      </c>
      <c r="I441" s="11">
        <v>40593.208333333336</v>
      </c>
      <c r="J441" s="10">
        <v>78.27</v>
      </c>
      <c r="K441" s="10">
        <v>9.43</v>
      </c>
      <c r="L441" s="24">
        <f t="shared" si="49"/>
        <v>45705.374451805255</v>
      </c>
      <c r="P441" s="11">
        <v>40593.208333333336</v>
      </c>
      <c r="Q441" s="10">
        <v>78.27</v>
      </c>
      <c r="R441" s="10">
        <v>9.43</v>
      </c>
      <c r="S441" s="24">
        <f t="shared" ca="1" si="50"/>
        <v>37787.01235952774</v>
      </c>
      <c r="W441" s="11">
        <v>40593.208333333336</v>
      </c>
      <c r="X441" s="10">
        <v>78.27</v>
      </c>
      <c r="Y441" s="10">
        <v>9.43</v>
      </c>
      <c r="Z441" s="24">
        <f t="shared" ca="1" si="51"/>
        <v>37787.01235952774</v>
      </c>
      <c r="AD441" s="11">
        <v>40579.552083333336</v>
      </c>
      <c r="AE441" s="10">
        <v>20.74</v>
      </c>
      <c r="AF441" s="10">
        <v>7.67</v>
      </c>
      <c r="AG441" s="10">
        <v>1.71</v>
      </c>
      <c r="AH441" s="28">
        <f t="shared" si="52"/>
        <v>194.54119999999998</v>
      </c>
      <c r="AO441" s="11">
        <v>40593.208333333336</v>
      </c>
      <c r="AP441" s="10">
        <v>91.65</v>
      </c>
      <c r="AQ441" s="10">
        <v>7.41</v>
      </c>
      <c r="AR441" s="24">
        <f t="shared" ca="1" si="53"/>
        <v>42811.650123808729</v>
      </c>
    </row>
    <row r="442" spans="1:44" x14ac:dyDescent="0.25">
      <c r="A442" s="17">
        <f t="shared" si="47"/>
        <v>331.72</v>
      </c>
      <c r="B442" s="17">
        <f t="shared" ca="1" si="48"/>
        <v>149749.1386409796</v>
      </c>
      <c r="C442" s="25"/>
      <c r="D442" s="25">
        <v>7.7507962712989569</v>
      </c>
      <c r="E442" s="17">
        <f ca="1">'Prices Feb 2011'!H441</f>
        <v>58.484999999999999</v>
      </c>
      <c r="F442" s="17">
        <f ca="1">'Prices Feb 2011'!$I441</f>
        <v>46.592500000000001</v>
      </c>
      <c r="G442" s="17">
        <v>65.91</v>
      </c>
      <c r="I442" s="11">
        <v>40593.25</v>
      </c>
      <c r="J442" s="10">
        <v>78.27</v>
      </c>
      <c r="K442" s="10">
        <v>9.43</v>
      </c>
      <c r="L442" s="24">
        <f t="shared" si="49"/>
        <v>45705.374451805255</v>
      </c>
      <c r="P442" s="11">
        <v>40593.25</v>
      </c>
      <c r="Q442" s="10">
        <v>78.27</v>
      </c>
      <c r="R442" s="10">
        <v>9.43</v>
      </c>
      <c r="S442" s="24">
        <f t="shared" ca="1" si="50"/>
        <v>33986.319886199366</v>
      </c>
      <c r="W442" s="11">
        <v>40593.25</v>
      </c>
      <c r="X442" s="10">
        <v>78.27</v>
      </c>
      <c r="Y442" s="10">
        <v>9.43</v>
      </c>
      <c r="Z442" s="24">
        <f t="shared" ca="1" si="51"/>
        <v>33986.319886199366</v>
      </c>
      <c r="AD442" s="11">
        <v>40579.5625</v>
      </c>
      <c r="AE442" s="10">
        <v>38.479999999999997</v>
      </c>
      <c r="AF442" s="10">
        <v>8.06</v>
      </c>
      <c r="AG442" s="10">
        <v>34.76</v>
      </c>
      <c r="AH442" s="28">
        <f t="shared" si="52"/>
        <v>1647.7135999999998</v>
      </c>
      <c r="AO442" s="11">
        <v>40593.25</v>
      </c>
      <c r="AP442" s="10">
        <v>96.91</v>
      </c>
      <c r="AQ442" s="10">
        <v>1.43</v>
      </c>
      <c r="AR442" s="24">
        <f t="shared" ca="1" si="53"/>
        <v>36071.124416775587</v>
      </c>
    </row>
    <row r="443" spans="1:44" x14ac:dyDescent="0.25">
      <c r="A443" s="17">
        <f t="shared" si="47"/>
        <v>289.89999999999998</v>
      </c>
      <c r="B443" s="17">
        <f t="shared" ca="1" si="48"/>
        <v>156783.78923967708</v>
      </c>
      <c r="C443" s="25"/>
      <c r="D443" s="25">
        <v>7.7507962712989569</v>
      </c>
      <c r="E443" s="17">
        <f ca="1">'Prices Feb 2011'!H442</f>
        <v>63.907499999999999</v>
      </c>
      <c r="F443" s="17">
        <f ca="1">'Prices Feb 2011'!$I442</f>
        <v>59.277500000000003</v>
      </c>
      <c r="G443" s="17">
        <v>65.91</v>
      </c>
      <c r="I443" s="11">
        <v>40593.291666666664</v>
      </c>
      <c r="J443" s="10">
        <v>78.27</v>
      </c>
      <c r="K443" s="10">
        <v>9.43</v>
      </c>
      <c r="L443" s="24">
        <f t="shared" si="49"/>
        <v>45705.374451805255</v>
      </c>
      <c r="P443" s="11">
        <v>40593.291666666664</v>
      </c>
      <c r="Q443" s="10">
        <v>78.27</v>
      </c>
      <c r="R443" s="10">
        <v>9.43</v>
      </c>
      <c r="S443" s="24">
        <f t="shared" ca="1" si="50"/>
        <v>41681.736330600077</v>
      </c>
      <c r="W443" s="11">
        <v>40593.291666666664</v>
      </c>
      <c r="X443" s="10">
        <v>78.27</v>
      </c>
      <c r="Y443" s="10">
        <v>9.43</v>
      </c>
      <c r="Z443" s="24">
        <f t="shared" ca="1" si="51"/>
        <v>41681.736330600077</v>
      </c>
      <c r="AD443" s="11">
        <v>40579.572916666664</v>
      </c>
      <c r="AE443" s="10">
        <v>82.51</v>
      </c>
      <c r="AF443" s="10">
        <v>9.74</v>
      </c>
      <c r="AG443" s="10">
        <v>10.82</v>
      </c>
      <c r="AH443" s="28">
        <f t="shared" si="52"/>
        <v>1696.4056000000003</v>
      </c>
      <c r="AO443" s="11">
        <v>40593.291666666664</v>
      </c>
      <c r="AP443" s="10">
        <v>55.09</v>
      </c>
      <c r="AQ443" s="10">
        <v>5.63</v>
      </c>
      <c r="AR443" s="24">
        <f t="shared" ca="1" si="53"/>
        <v>27714.942126671678</v>
      </c>
    </row>
    <row r="444" spans="1:44" x14ac:dyDescent="0.25">
      <c r="A444" s="17">
        <f t="shared" si="47"/>
        <v>299.05</v>
      </c>
      <c r="B444" s="17">
        <f t="shared" ca="1" si="48"/>
        <v>129320.11552684687</v>
      </c>
      <c r="C444" s="25"/>
      <c r="D444" s="25">
        <v>7.7507962712989569</v>
      </c>
      <c r="E444" s="17">
        <f ca="1">'Prices Feb 2011'!H443</f>
        <v>25.365000000000002</v>
      </c>
      <c r="F444" s="17">
        <f ca="1">'Prices Feb 2011'!$I443</f>
        <v>41.047499999999999</v>
      </c>
      <c r="G444" s="17">
        <v>65.91</v>
      </c>
      <c r="I444" s="11">
        <v>40593.333333333336</v>
      </c>
      <c r="J444" s="10">
        <v>78.27</v>
      </c>
      <c r="K444" s="10">
        <v>9.43</v>
      </c>
      <c r="L444" s="24">
        <f t="shared" si="49"/>
        <v>45705.374451805255</v>
      </c>
      <c r="P444" s="11">
        <v>40593.333333333336</v>
      </c>
      <c r="Q444" s="10">
        <v>78.27</v>
      </c>
      <c r="R444" s="10">
        <v>9.43</v>
      </c>
      <c r="S444" s="24">
        <f t="shared" ca="1" si="50"/>
        <v>30622.418886262272</v>
      </c>
      <c r="W444" s="11">
        <v>40593.333333333336</v>
      </c>
      <c r="X444" s="10">
        <v>78.27</v>
      </c>
      <c r="Y444" s="10">
        <v>9.43</v>
      </c>
      <c r="Z444" s="24">
        <f t="shared" ca="1" si="51"/>
        <v>30622.418886262272</v>
      </c>
      <c r="AD444" s="11">
        <v>40579.583333333336</v>
      </c>
      <c r="AE444" s="10">
        <v>98.89</v>
      </c>
      <c r="AF444" s="10">
        <v>4.21</v>
      </c>
      <c r="AG444" s="10">
        <v>42.06</v>
      </c>
      <c r="AH444" s="28">
        <f t="shared" si="52"/>
        <v>4575.6403</v>
      </c>
      <c r="AO444" s="11">
        <v>40593.333333333336</v>
      </c>
      <c r="AP444" s="10">
        <v>64.239999999999995</v>
      </c>
      <c r="AQ444" s="10">
        <v>3.88</v>
      </c>
      <c r="AR444" s="24">
        <f t="shared" ca="1" si="53"/>
        <v>22369.903302517076</v>
      </c>
    </row>
    <row r="445" spans="1:44" x14ac:dyDescent="0.25">
      <c r="A445" s="17">
        <f t="shared" si="47"/>
        <v>319.23</v>
      </c>
      <c r="B445" s="17">
        <f t="shared" ca="1" si="48"/>
        <v>135407.45876724867</v>
      </c>
      <c r="C445" s="25"/>
      <c r="D445" s="25">
        <v>7.7507962712989569</v>
      </c>
      <c r="E445" s="17">
        <f ca="1">'Prices Feb 2011'!H444</f>
        <v>23.177499999999998</v>
      </c>
      <c r="F445" s="17">
        <f ca="1">'Prices Feb 2011'!$I444</f>
        <v>39.752499999999998</v>
      </c>
      <c r="G445" s="17">
        <v>65.91</v>
      </c>
      <c r="I445" s="11">
        <v>40593.375</v>
      </c>
      <c r="J445" s="10">
        <v>78.27</v>
      </c>
      <c r="K445" s="10">
        <v>9.43</v>
      </c>
      <c r="L445" s="24">
        <f t="shared" si="49"/>
        <v>45705.374451805255</v>
      </c>
      <c r="P445" s="11">
        <v>40593.375</v>
      </c>
      <c r="Q445" s="10">
        <v>78.27</v>
      </c>
      <c r="R445" s="10">
        <v>9.43</v>
      </c>
      <c r="S445" s="24">
        <f t="shared" ca="1" si="50"/>
        <v>29836.800888982103</v>
      </c>
      <c r="W445" s="11">
        <v>40593.375</v>
      </c>
      <c r="X445" s="10">
        <v>78.27</v>
      </c>
      <c r="Y445" s="10">
        <v>9.43</v>
      </c>
      <c r="Z445" s="24">
        <f t="shared" ca="1" si="51"/>
        <v>29836.800888982103</v>
      </c>
      <c r="AD445" s="11">
        <v>40579.59375</v>
      </c>
      <c r="AE445" s="10">
        <v>40.71</v>
      </c>
      <c r="AF445" s="10">
        <v>3.11</v>
      </c>
      <c r="AG445" s="10">
        <v>12.81</v>
      </c>
      <c r="AH445" s="28">
        <f t="shared" si="52"/>
        <v>648.10320000000002</v>
      </c>
      <c r="AO445" s="11">
        <v>40593.375</v>
      </c>
      <c r="AP445" s="10">
        <v>84.42</v>
      </c>
      <c r="AQ445" s="10">
        <v>6.14</v>
      </c>
      <c r="AR445" s="24">
        <f t="shared" ca="1" si="53"/>
        <v>30028.482537479187</v>
      </c>
    </row>
    <row r="446" spans="1:44" x14ac:dyDescent="0.25">
      <c r="A446" s="17">
        <f t="shared" si="47"/>
        <v>258.32</v>
      </c>
      <c r="B446" s="17">
        <f t="shared" ca="1" si="48"/>
        <v>129759.6647335515</v>
      </c>
      <c r="C446" s="25"/>
      <c r="D446" s="25">
        <v>7.7507962712989569</v>
      </c>
      <c r="E446" s="17">
        <f ca="1">'Prices Feb 2011'!H445</f>
        <v>41.49</v>
      </c>
      <c r="F446" s="17">
        <f ca="1">'Prices Feb 2011'!$I445</f>
        <v>50.835000000000001</v>
      </c>
      <c r="G446" s="17">
        <v>65.91</v>
      </c>
      <c r="I446" s="11">
        <v>40593.416666666664</v>
      </c>
      <c r="J446" s="10">
        <v>78.27</v>
      </c>
      <c r="K446" s="10">
        <v>9.43</v>
      </c>
      <c r="L446" s="24">
        <f t="shared" si="49"/>
        <v>45705.374451805255</v>
      </c>
      <c r="P446" s="11">
        <v>40593.416666666664</v>
      </c>
      <c r="Q446" s="10">
        <v>78.27</v>
      </c>
      <c r="R446" s="10">
        <v>9.43</v>
      </c>
      <c r="S446" s="24">
        <f t="shared" ca="1" si="50"/>
        <v>36560.052977675121</v>
      </c>
      <c r="W446" s="11">
        <v>40593.416666666664</v>
      </c>
      <c r="X446" s="10">
        <v>78.27</v>
      </c>
      <c r="Y446" s="10">
        <v>9.43</v>
      </c>
      <c r="Z446" s="24">
        <f t="shared" ca="1" si="51"/>
        <v>36560.052977675121</v>
      </c>
      <c r="AD446" s="11">
        <v>40579.604166666664</v>
      </c>
      <c r="AE446" s="10">
        <v>1.1200000000000001</v>
      </c>
      <c r="AF446" s="10">
        <v>2.92</v>
      </c>
      <c r="AG446" s="10">
        <v>72.290000000000006</v>
      </c>
      <c r="AH446" s="28">
        <f t="shared" si="52"/>
        <v>84.23520000000002</v>
      </c>
      <c r="AO446" s="11">
        <v>40593.416666666664</v>
      </c>
      <c r="AP446" s="10">
        <v>23.51</v>
      </c>
      <c r="AQ446" s="10">
        <v>9.17</v>
      </c>
      <c r="AR446" s="24">
        <f t="shared" ca="1" si="53"/>
        <v>10934.184326396</v>
      </c>
    </row>
    <row r="447" spans="1:44" x14ac:dyDescent="0.25">
      <c r="A447" s="17">
        <f t="shared" si="47"/>
        <v>312.88</v>
      </c>
      <c r="B447" s="17">
        <f t="shared" ca="1" si="48"/>
        <v>148265.77090473816</v>
      </c>
      <c r="C447" s="25"/>
      <c r="D447" s="25">
        <v>7.7507962712989569</v>
      </c>
      <c r="E447" s="17">
        <f ca="1">'Prices Feb 2011'!H446</f>
        <v>49.379999999999995</v>
      </c>
      <c r="F447" s="17">
        <f ca="1">'Prices Feb 2011'!$I446</f>
        <v>47.56</v>
      </c>
      <c r="G447" s="17">
        <v>65.91</v>
      </c>
      <c r="I447" s="11">
        <v>40593.458333333336</v>
      </c>
      <c r="J447" s="10">
        <v>78.27</v>
      </c>
      <c r="K447" s="10">
        <v>9.43</v>
      </c>
      <c r="L447" s="24">
        <f t="shared" si="49"/>
        <v>45705.374451805255</v>
      </c>
      <c r="P447" s="11">
        <v>40593.458333333336</v>
      </c>
      <c r="Q447" s="10">
        <v>78.27</v>
      </c>
      <c r="R447" s="10">
        <v>9.43</v>
      </c>
      <c r="S447" s="24">
        <f t="shared" ca="1" si="50"/>
        <v>34573.258428568908</v>
      </c>
      <c r="W447" s="11">
        <v>40593.458333333336</v>
      </c>
      <c r="X447" s="10">
        <v>78.27</v>
      </c>
      <c r="Y447" s="10">
        <v>9.43</v>
      </c>
      <c r="Z447" s="24">
        <f t="shared" ca="1" si="51"/>
        <v>34573.258428568908</v>
      </c>
      <c r="AD447" s="11">
        <v>40579.614583333336</v>
      </c>
      <c r="AE447" s="10">
        <v>88.72</v>
      </c>
      <c r="AF447" s="10">
        <v>0.44</v>
      </c>
      <c r="AG447" s="10">
        <v>49.97</v>
      </c>
      <c r="AH447" s="28">
        <f t="shared" si="52"/>
        <v>4472.3751999999995</v>
      </c>
      <c r="AO447" s="11">
        <v>40593.458333333336</v>
      </c>
      <c r="AP447" s="10">
        <v>78.069999999999993</v>
      </c>
      <c r="AQ447" s="10">
        <v>7.66</v>
      </c>
      <c r="AR447" s="24">
        <f t="shared" ca="1" si="53"/>
        <v>33413.879595795093</v>
      </c>
    </row>
    <row r="448" spans="1:44" x14ac:dyDescent="0.25">
      <c r="A448" s="17">
        <f t="shared" si="47"/>
        <v>308.2</v>
      </c>
      <c r="B448" s="17">
        <f t="shared" ca="1" si="48"/>
        <v>128688.10339138104</v>
      </c>
      <c r="C448" s="25"/>
      <c r="D448" s="25">
        <v>7.7507962712989569</v>
      </c>
      <c r="E448" s="17">
        <f ca="1">'Prices Feb 2011'!H447</f>
        <v>68.642499999999998</v>
      </c>
      <c r="F448" s="17">
        <f ca="1">'Prices Feb 2011'!$I447</f>
        <v>38.547499999999999</v>
      </c>
      <c r="G448" s="17">
        <v>65.91</v>
      </c>
      <c r="I448" s="11">
        <v>40593.5</v>
      </c>
      <c r="J448" s="10">
        <v>78.27</v>
      </c>
      <c r="K448" s="10">
        <v>9.43</v>
      </c>
      <c r="L448" s="24">
        <f t="shared" si="49"/>
        <v>45705.374451805255</v>
      </c>
      <c r="P448" s="11">
        <v>40593.5</v>
      </c>
      <c r="Q448" s="10">
        <v>78.27</v>
      </c>
      <c r="R448" s="10">
        <v>9.43</v>
      </c>
      <c r="S448" s="24">
        <f t="shared" ca="1" si="50"/>
        <v>29105.781825875849</v>
      </c>
      <c r="W448" s="11">
        <v>40593.5</v>
      </c>
      <c r="X448" s="10">
        <v>78.27</v>
      </c>
      <c r="Y448" s="10">
        <v>9.43</v>
      </c>
      <c r="Z448" s="24">
        <f t="shared" ca="1" si="51"/>
        <v>29105.781825875849</v>
      </c>
      <c r="AD448" s="11">
        <v>40579.625</v>
      </c>
      <c r="AE448" s="10">
        <v>18.010000000000002</v>
      </c>
      <c r="AF448" s="10">
        <v>2.74</v>
      </c>
      <c r="AG448" s="10">
        <v>62.34</v>
      </c>
      <c r="AH448" s="28">
        <f t="shared" si="52"/>
        <v>1172.0908000000002</v>
      </c>
      <c r="AO448" s="11">
        <v>40593.5</v>
      </c>
      <c r="AP448" s="10">
        <v>73.39</v>
      </c>
      <c r="AQ448" s="10">
        <v>5</v>
      </c>
      <c r="AR448" s="24">
        <f t="shared" ca="1" si="53"/>
        <v>24771.165287824078</v>
      </c>
    </row>
    <row r="449" spans="1:44" x14ac:dyDescent="0.25">
      <c r="A449" s="17">
        <f t="shared" si="47"/>
        <v>268.14</v>
      </c>
      <c r="B449" s="17">
        <f t="shared" ca="1" si="48"/>
        <v>130674.05775417146</v>
      </c>
      <c r="C449" s="25"/>
      <c r="D449" s="25">
        <v>7.7507962712989569</v>
      </c>
      <c r="E449" s="17">
        <f ca="1">'Prices Feb 2011'!H448</f>
        <v>54.28</v>
      </c>
      <c r="F449" s="17">
        <f ca="1">'Prices Feb 2011'!$I448</f>
        <v>48.707500000000003</v>
      </c>
      <c r="G449" s="17">
        <v>65.91</v>
      </c>
      <c r="I449" s="11">
        <v>40593.541666666664</v>
      </c>
      <c r="J449" s="10">
        <v>78.27</v>
      </c>
      <c r="K449" s="10">
        <v>9.43</v>
      </c>
      <c r="L449" s="24">
        <f t="shared" si="49"/>
        <v>45705.374451805255</v>
      </c>
      <c r="P449" s="11">
        <v>40593.541666666664</v>
      </c>
      <c r="Q449" s="10">
        <v>78.27</v>
      </c>
      <c r="R449" s="10">
        <v>9.43</v>
      </c>
      <c r="S449" s="24">
        <f t="shared" ca="1" si="50"/>
        <v>35269.394839286273</v>
      </c>
      <c r="W449" s="11">
        <v>40593.541666666664</v>
      </c>
      <c r="X449" s="10">
        <v>78.27</v>
      </c>
      <c r="Y449" s="10">
        <v>9.43</v>
      </c>
      <c r="Z449" s="24">
        <f t="shared" ca="1" si="51"/>
        <v>35269.394839286273</v>
      </c>
      <c r="AD449" s="11">
        <v>40579.635416666664</v>
      </c>
      <c r="AE449" s="10">
        <v>78.069999999999993</v>
      </c>
      <c r="AF449" s="10">
        <v>7.66</v>
      </c>
      <c r="AG449" s="10">
        <v>79.97</v>
      </c>
      <c r="AH449" s="28">
        <f t="shared" si="52"/>
        <v>6841.2740999999987</v>
      </c>
      <c r="AO449" s="11">
        <v>40593.541666666664</v>
      </c>
      <c r="AP449" s="10">
        <v>33.33</v>
      </c>
      <c r="AQ449" s="10">
        <v>7.15</v>
      </c>
      <c r="AR449" s="24">
        <f t="shared" ca="1" si="53"/>
        <v>14429.893623793636</v>
      </c>
    </row>
    <row r="450" spans="1:44" x14ac:dyDescent="0.25">
      <c r="A450" s="17">
        <f t="shared" si="47"/>
        <v>327.14999999999998</v>
      </c>
      <c r="B450" s="17">
        <f t="shared" ca="1" si="48"/>
        <v>120148.66456832693</v>
      </c>
      <c r="C450" s="25"/>
      <c r="D450" s="25">
        <v>7.7507962712989569</v>
      </c>
      <c r="E450" s="17">
        <f ca="1">'Prices Feb 2011'!H449</f>
        <v>18.735000000000003</v>
      </c>
      <c r="F450" s="17">
        <f ca="1">'Prices Feb 2011'!$I449</f>
        <v>29.747499999999999</v>
      </c>
      <c r="G450" s="17">
        <v>65.91</v>
      </c>
      <c r="I450" s="11">
        <v>40593.583333333336</v>
      </c>
      <c r="J450" s="10">
        <v>78.27</v>
      </c>
      <c r="K450" s="10">
        <v>9.43</v>
      </c>
      <c r="L450" s="24">
        <f t="shared" si="49"/>
        <v>45705.374451805255</v>
      </c>
      <c r="P450" s="11">
        <v>40593.583333333336</v>
      </c>
      <c r="Q450" s="10">
        <v>78.27</v>
      </c>
      <c r="R450" s="10">
        <v>9.43</v>
      </c>
      <c r="S450" s="24">
        <f t="shared" ca="1" si="50"/>
        <v>23767.219373315635</v>
      </c>
      <c r="W450" s="11">
        <v>40593.583333333336</v>
      </c>
      <c r="X450" s="10">
        <v>78.27</v>
      </c>
      <c r="Y450" s="10">
        <v>9.43</v>
      </c>
      <c r="Z450" s="24">
        <f t="shared" ca="1" si="51"/>
        <v>23767.219373315635</v>
      </c>
      <c r="AD450" s="11">
        <v>40579.645833333336</v>
      </c>
      <c r="AE450" s="10">
        <v>73.39</v>
      </c>
      <c r="AF450" s="10">
        <v>5</v>
      </c>
      <c r="AG450" s="10">
        <v>59.39</v>
      </c>
      <c r="AH450" s="28">
        <f t="shared" si="52"/>
        <v>4725.5820999999996</v>
      </c>
      <c r="AO450" s="11">
        <v>40593.583333333336</v>
      </c>
      <c r="AP450" s="10">
        <v>92.34</v>
      </c>
      <c r="AQ450" s="10">
        <v>7.85</v>
      </c>
      <c r="AR450" s="24">
        <f t="shared" ca="1" si="53"/>
        <v>26908.85136989041</v>
      </c>
    </row>
    <row r="451" spans="1:44" x14ac:dyDescent="0.25">
      <c r="A451" s="17">
        <f t="shared" si="47"/>
        <v>247.03</v>
      </c>
      <c r="B451" s="17">
        <f t="shared" ca="1" si="48"/>
        <v>112687.78683155592</v>
      </c>
      <c r="C451" s="25"/>
      <c r="D451" s="25">
        <v>7.7507962712989569</v>
      </c>
      <c r="E451" s="17">
        <f ca="1">'Prices Feb 2011'!H450</f>
        <v>53.224999999999994</v>
      </c>
      <c r="F451" s="17">
        <f ca="1">'Prices Feb 2011'!$I450</f>
        <v>42.074999999999996</v>
      </c>
      <c r="G451" s="17">
        <v>65.91</v>
      </c>
      <c r="I451" s="11">
        <v>40593.625</v>
      </c>
      <c r="J451" s="10">
        <v>78.27</v>
      </c>
      <c r="K451" s="10">
        <v>9.43</v>
      </c>
      <c r="L451" s="24">
        <f t="shared" si="49"/>
        <v>45705.374451805255</v>
      </c>
      <c r="P451" s="11">
        <v>40593.625</v>
      </c>
      <c r="Q451" s="10">
        <v>78.27</v>
      </c>
      <c r="R451" s="10">
        <v>9.43</v>
      </c>
      <c r="S451" s="24">
        <f t="shared" ca="1" si="50"/>
        <v>31245.756718081091</v>
      </c>
      <c r="W451" s="11">
        <v>40593.625</v>
      </c>
      <c r="X451" s="10">
        <v>78.27</v>
      </c>
      <c r="Y451" s="10">
        <v>9.43</v>
      </c>
      <c r="Z451" s="24">
        <f t="shared" ca="1" si="51"/>
        <v>31245.756718081091</v>
      </c>
      <c r="AD451" s="11">
        <v>40579.65625</v>
      </c>
      <c r="AE451" s="10">
        <v>33.33</v>
      </c>
      <c r="AF451" s="10">
        <v>7.15</v>
      </c>
      <c r="AG451" s="10">
        <v>86.28</v>
      </c>
      <c r="AH451" s="28">
        <f t="shared" si="52"/>
        <v>3114.0219000000002</v>
      </c>
      <c r="AO451" s="11">
        <v>40593.625</v>
      </c>
      <c r="AP451" s="10">
        <v>12.22</v>
      </c>
      <c r="AQ451" s="10">
        <v>5.34</v>
      </c>
      <c r="AR451" s="24">
        <f t="shared" ca="1" si="53"/>
        <v>4490.8989435884814</v>
      </c>
    </row>
    <row r="452" spans="1:44" x14ac:dyDescent="0.25">
      <c r="A452" s="17">
        <f t="shared" si="47"/>
        <v>261.27999999999997</v>
      </c>
      <c r="B452" s="17">
        <f t="shared" ca="1" si="48"/>
        <v>113103.49187615133</v>
      </c>
      <c r="C452" s="25"/>
      <c r="D452" s="25">
        <v>7.7507962712989569</v>
      </c>
      <c r="E452" s="17">
        <f ca="1">'Prices Feb 2011'!H451</f>
        <v>54.072500000000005</v>
      </c>
      <c r="F452" s="17">
        <f ca="1">'Prices Feb 2011'!$I451</f>
        <v>38.004999999999995</v>
      </c>
      <c r="G452" s="17">
        <v>65.91</v>
      </c>
      <c r="I452" s="11">
        <v>40593.666666666664</v>
      </c>
      <c r="J452" s="10">
        <v>78.27</v>
      </c>
      <c r="K452" s="10">
        <v>9.43</v>
      </c>
      <c r="L452" s="24">
        <f t="shared" si="49"/>
        <v>45705.374451805255</v>
      </c>
      <c r="P452" s="11">
        <v>40593.666666666664</v>
      </c>
      <c r="Q452" s="10">
        <v>78.27</v>
      </c>
      <c r="R452" s="10">
        <v>9.43</v>
      </c>
      <c r="S452" s="24">
        <f t="shared" ca="1" si="50"/>
        <v>28776.671583771993</v>
      </c>
      <c r="W452" s="11">
        <v>40593.666666666664</v>
      </c>
      <c r="X452" s="10">
        <v>78.27</v>
      </c>
      <c r="Y452" s="10">
        <v>9.43</v>
      </c>
      <c r="Z452" s="24">
        <f t="shared" ca="1" si="51"/>
        <v>28776.671583771993</v>
      </c>
      <c r="AD452" s="11">
        <v>40579.666666666664</v>
      </c>
      <c r="AE452" s="10">
        <v>92.34</v>
      </c>
      <c r="AF452" s="10">
        <v>7.85</v>
      </c>
      <c r="AG452" s="10">
        <v>37.020000000000003</v>
      </c>
      <c r="AH452" s="28">
        <f t="shared" si="52"/>
        <v>4143.2958000000008</v>
      </c>
      <c r="AO452" s="11">
        <v>40593.666666666664</v>
      </c>
      <c r="AP452" s="10">
        <v>26.47</v>
      </c>
      <c r="AQ452" s="10">
        <v>9.98</v>
      </c>
      <c r="AR452" s="24">
        <f t="shared" ca="1" si="53"/>
        <v>9844.7742568020822</v>
      </c>
    </row>
    <row r="453" spans="1:44" x14ac:dyDescent="0.25">
      <c r="A453" s="17">
        <f t="shared" ref="A453:A516" si="54">J453+Q453+X453+AI453+AP453</f>
        <v>313.08</v>
      </c>
      <c r="B453" s="17">
        <f t="shared" ref="B453:B516" ca="1" si="55">L453+S453+Z453+AK453+AR453</f>
        <v>178658.32907646033</v>
      </c>
      <c r="C453" s="25"/>
      <c r="D453" s="25">
        <v>7.7507962712989569</v>
      </c>
      <c r="E453" s="17">
        <f ca="1">'Prices Feb 2011'!H452</f>
        <v>54.802499999999995</v>
      </c>
      <c r="F453" s="17">
        <f ca="1">'Prices Feb 2011'!$I452</f>
        <v>63.622500000000002</v>
      </c>
      <c r="G453" s="17">
        <v>65.91</v>
      </c>
      <c r="I453" s="11">
        <v>40593.708333333336</v>
      </c>
      <c r="J453" s="10">
        <v>78.27</v>
      </c>
      <c r="K453" s="10">
        <v>9.43</v>
      </c>
      <c r="L453" s="24">
        <f t="shared" ref="L453:L516" si="56">J453*($G453+K453)*D453</f>
        <v>45705.374451805255</v>
      </c>
      <c r="P453" s="11">
        <v>40593.708333333336</v>
      </c>
      <c r="Q453" s="10">
        <v>78.27</v>
      </c>
      <c r="R453" s="10">
        <v>9.43</v>
      </c>
      <c r="S453" s="24">
        <f t="shared" ref="S453:S516" ca="1" si="57">Q453*($F453+R453)*D453</f>
        <v>44317.651541551684</v>
      </c>
      <c r="W453" s="11">
        <v>40593.708333333336</v>
      </c>
      <c r="X453" s="10">
        <v>78.27</v>
      </c>
      <c r="Y453" s="10">
        <v>9.43</v>
      </c>
      <c r="Z453" s="24">
        <f t="shared" ref="Z453:Z516" ca="1" si="58">X453*($F453+Y453)*D453</f>
        <v>44317.651541551684</v>
      </c>
      <c r="AD453" s="11">
        <v>40579.677083333336</v>
      </c>
      <c r="AE453" s="10">
        <v>12.22</v>
      </c>
      <c r="AF453" s="10">
        <v>5.34</v>
      </c>
      <c r="AG453" s="10">
        <v>63.33</v>
      </c>
      <c r="AH453" s="28">
        <f t="shared" ref="AH453:AH483" si="59">AE453*(AF453+AG453)</f>
        <v>839.14740000000006</v>
      </c>
      <c r="AO453" s="11">
        <v>40593.708333333336</v>
      </c>
      <c r="AP453" s="10">
        <v>78.27</v>
      </c>
      <c r="AQ453" s="10">
        <v>9.43</v>
      </c>
      <c r="AR453" s="24">
        <f t="shared" ca="1" si="53"/>
        <v>44317.651541551684</v>
      </c>
    </row>
    <row r="454" spans="1:44" x14ac:dyDescent="0.25">
      <c r="A454" s="17">
        <f t="shared" si="54"/>
        <v>257.70999999999998</v>
      </c>
      <c r="B454" s="17">
        <f t="shared" ca="1" si="55"/>
        <v>154759.17564901456</v>
      </c>
      <c r="C454" s="25"/>
      <c r="D454" s="25">
        <v>7.7507962712989569</v>
      </c>
      <c r="E454" s="17">
        <f ca="1">'Prices Feb 2011'!H453</f>
        <v>72.2</v>
      </c>
      <c r="F454" s="17">
        <f ca="1">'Prices Feb 2011'!$I453</f>
        <v>68.947499999999991</v>
      </c>
      <c r="G454" s="17">
        <v>65.91</v>
      </c>
      <c r="I454" s="11">
        <v>40593.75</v>
      </c>
      <c r="J454" s="10">
        <v>78.27</v>
      </c>
      <c r="K454" s="10">
        <v>9.43</v>
      </c>
      <c r="L454" s="24">
        <f t="shared" si="56"/>
        <v>45705.374451805255</v>
      </c>
      <c r="P454" s="11">
        <v>40593.75</v>
      </c>
      <c r="Q454" s="10">
        <v>78.27</v>
      </c>
      <c r="R454" s="10">
        <v>9.43</v>
      </c>
      <c r="S454" s="24">
        <f t="shared" ca="1" si="57"/>
        <v>47548.088480174752</v>
      </c>
      <c r="W454" s="11">
        <v>40593.75</v>
      </c>
      <c r="X454" s="10">
        <v>78.27</v>
      </c>
      <c r="Y454" s="10">
        <v>9.43</v>
      </c>
      <c r="Z454" s="24">
        <f t="shared" ca="1" si="58"/>
        <v>47548.088480174752</v>
      </c>
      <c r="AD454" s="11">
        <v>40579.6875</v>
      </c>
      <c r="AE454" s="10">
        <v>26.47</v>
      </c>
      <c r="AF454" s="10">
        <v>9.98</v>
      </c>
      <c r="AG454" s="10">
        <v>12.25</v>
      </c>
      <c r="AH454" s="28">
        <f t="shared" si="59"/>
        <v>588.42809999999997</v>
      </c>
      <c r="AO454" s="11">
        <v>40593.75</v>
      </c>
      <c r="AP454" s="10">
        <v>22.9</v>
      </c>
      <c r="AQ454" s="10">
        <v>9.69</v>
      </c>
      <c r="AR454" s="24">
        <f t="shared" ca="1" si="53"/>
        <v>13957.62423685982</v>
      </c>
    </row>
    <row r="455" spans="1:44" x14ac:dyDescent="0.25">
      <c r="A455" s="17">
        <f t="shared" si="54"/>
        <v>314.77999999999997</v>
      </c>
      <c r="B455" s="17">
        <f t="shared" ca="1" si="55"/>
        <v>154042.23203193702</v>
      </c>
      <c r="C455" s="25"/>
      <c r="D455" s="25">
        <v>7.7507962712989569</v>
      </c>
      <c r="E455" s="17">
        <f ca="1">'Prices Feb 2011'!H454</f>
        <v>48.375</v>
      </c>
      <c r="F455" s="17">
        <f ca="1">'Prices Feb 2011'!$I454</f>
        <v>50.324999999999996</v>
      </c>
      <c r="G455" s="17">
        <v>65.91</v>
      </c>
      <c r="I455" s="11">
        <v>40593.791666666664</v>
      </c>
      <c r="J455" s="10">
        <v>78.27</v>
      </c>
      <c r="K455" s="10">
        <v>9.43</v>
      </c>
      <c r="L455" s="24">
        <f t="shared" si="56"/>
        <v>45705.374451805255</v>
      </c>
      <c r="P455" s="11">
        <v>40593.791666666664</v>
      </c>
      <c r="Q455" s="10">
        <v>78.27</v>
      </c>
      <c r="R455" s="10">
        <v>9.43</v>
      </c>
      <c r="S455" s="24">
        <f t="shared" ca="1" si="57"/>
        <v>36250.659017356287</v>
      </c>
      <c r="W455" s="11">
        <v>40593.791666666664</v>
      </c>
      <c r="X455" s="10">
        <v>78.27</v>
      </c>
      <c r="Y455" s="10">
        <v>9.43</v>
      </c>
      <c r="Z455" s="24">
        <f t="shared" ca="1" si="58"/>
        <v>36250.659017356287</v>
      </c>
      <c r="AD455" s="11">
        <v>40579.697916666664</v>
      </c>
      <c r="AE455" s="10">
        <v>78.27</v>
      </c>
      <c r="AF455" s="10">
        <v>9.43</v>
      </c>
      <c r="AG455" s="10">
        <v>57.57</v>
      </c>
      <c r="AH455" s="28">
        <f t="shared" si="59"/>
        <v>5244.09</v>
      </c>
      <c r="AO455" s="11">
        <v>40593.791666666664</v>
      </c>
      <c r="AP455" s="10">
        <v>79.97</v>
      </c>
      <c r="AQ455" s="10">
        <v>7.49</v>
      </c>
      <c r="AR455" s="24">
        <f t="shared" ca="1" si="53"/>
        <v>35835.539545419182</v>
      </c>
    </row>
    <row r="456" spans="1:44" x14ac:dyDescent="0.25">
      <c r="A456" s="17">
        <f t="shared" si="54"/>
        <v>328.54</v>
      </c>
      <c r="B456" s="17">
        <f t="shared" ca="1" si="55"/>
        <v>148478.78545735258</v>
      </c>
      <c r="C456" s="25"/>
      <c r="D456" s="25">
        <v>7.7507962712989569</v>
      </c>
      <c r="E456" s="17">
        <f ca="1">'Prices Feb 2011'!H455</f>
        <v>46.765000000000001</v>
      </c>
      <c r="F456" s="17">
        <f ca="1">'Prices Feb 2011'!$I455</f>
        <v>43.877499999999998</v>
      </c>
      <c r="G456" s="17">
        <v>65.91</v>
      </c>
      <c r="I456" s="11">
        <v>40593.833333333336</v>
      </c>
      <c r="J456" s="10">
        <v>78.27</v>
      </c>
      <c r="K456" s="10">
        <v>9.43</v>
      </c>
      <c r="L456" s="24">
        <f t="shared" si="56"/>
        <v>45705.374451805255</v>
      </c>
      <c r="P456" s="11">
        <v>40593.833333333336</v>
      </c>
      <c r="Q456" s="10">
        <v>78.27</v>
      </c>
      <c r="R456" s="10">
        <v>9.43</v>
      </c>
      <c r="S456" s="24">
        <f t="shared" ca="1" si="57"/>
        <v>32339.252038619707</v>
      </c>
      <c r="W456" s="11">
        <v>40593.833333333336</v>
      </c>
      <c r="X456" s="10">
        <v>78.27</v>
      </c>
      <c r="Y456" s="10">
        <v>9.43</v>
      </c>
      <c r="Z456" s="24">
        <f t="shared" ca="1" si="58"/>
        <v>32339.252038619707</v>
      </c>
      <c r="AD456" s="11">
        <v>40579.708333333336</v>
      </c>
      <c r="AE456" s="10">
        <v>22.9</v>
      </c>
      <c r="AF456" s="10">
        <v>9.69</v>
      </c>
      <c r="AG456" s="10">
        <v>39</v>
      </c>
      <c r="AH456" s="28">
        <f t="shared" si="59"/>
        <v>1115.001</v>
      </c>
      <c r="AO456" s="11">
        <v>40593.833333333336</v>
      </c>
      <c r="AP456" s="10">
        <v>93.73</v>
      </c>
      <c r="AQ456" s="10">
        <v>8.56</v>
      </c>
      <c r="AR456" s="24">
        <f t="shared" ca="1" si="53"/>
        <v>38094.906928307886</v>
      </c>
    </row>
    <row r="457" spans="1:44" x14ac:dyDescent="0.25">
      <c r="A457" s="17">
        <f t="shared" si="54"/>
        <v>291.58</v>
      </c>
      <c r="B457" s="17">
        <f t="shared" ca="1" si="55"/>
        <v>152363.91626787992</v>
      </c>
      <c r="C457" s="25"/>
      <c r="D457" s="25">
        <v>7.7507962712989569</v>
      </c>
      <c r="E457" s="17">
        <f ca="1">'Prices Feb 2011'!H456</f>
        <v>42.325000000000003</v>
      </c>
      <c r="F457" s="17">
        <f ca="1">'Prices Feb 2011'!$I456</f>
        <v>56.497500000000002</v>
      </c>
      <c r="G457" s="17">
        <v>65.91</v>
      </c>
      <c r="I457" s="11">
        <v>40593.875</v>
      </c>
      <c r="J457" s="10">
        <v>78.27</v>
      </c>
      <c r="K457" s="10">
        <v>9.43</v>
      </c>
      <c r="L457" s="24">
        <f t="shared" si="56"/>
        <v>45705.374451805255</v>
      </c>
      <c r="P457" s="11">
        <v>40593.875</v>
      </c>
      <c r="Q457" s="10">
        <v>78.27</v>
      </c>
      <c r="R457" s="10">
        <v>9.43</v>
      </c>
      <c r="S457" s="24">
        <f t="shared" ca="1" si="57"/>
        <v>39995.235919450373</v>
      </c>
      <c r="W457" s="11">
        <v>40593.875</v>
      </c>
      <c r="X457" s="10">
        <v>78.27</v>
      </c>
      <c r="Y457" s="10">
        <v>9.43</v>
      </c>
      <c r="Z457" s="24">
        <f t="shared" ca="1" si="58"/>
        <v>39995.235919450373</v>
      </c>
      <c r="AD457" s="11">
        <v>40579.71875</v>
      </c>
      <c r="AE457" s="10">
        <v>79.97</v>
      </c>
      <c r="AF457" s="10">
        <v>7.49</v>
      </c>
      <c r="AG457" s="10">
        <v>24.02</v>
      </c>
      <c r="AH457" s="28">
        <f t="shared" si="59"/>
        <v>2519.8546999999999</v>
      </c>
      <c r="AO457" s="11">
        <v>40593.875</v>
      </c>
      <c r="AP457" s="10">
        <v>56.77</v>
      </c>
      <c r="AQ457" s="10">
        <v>4.1100000000000003</v>
      </c>
      <c r="AR457" s="24">
        <f t="shared" ca="1" si="53"/>
        <v>26668.069977173905</v>
      </c>
    </row>
    <row r="458" spans="1:44" x14ac:dyDescent="0.25">
      <c r="A458" s="17">
        <f t="shared" si="54"/>
        <v>251.46</v>
      </c>
      <c r="B458" s="17">
        <f t="shared" ca="1" si="55"/>
        <v>107047.10260327843</v>
      </c>
      <c r="C458" s="25"/>
      <c r="D458" s="25">
        <v>7.7507962712989569</v>
      </c>
      <c r="E458" s="17">
        <f ca="1">'Prices Feb 2011'!H457</f>
        <v>30.725000000000001</v>
      </c>
      <c r="F458" s="17">
        <f ca="1">'Prices Feb 2011'!$I457</f>
        <v>36.214999999999996</v>
      </c>
      <c r="G458" s="17">
        <v>65.91</v>
      </c>
      <c r="I458" s="11">
        <v>40593.916666666664</v>
      </c>
      <c r="J458" s="10">
        <v>78.27</v>
      </c>
      <c r="K458" s="10">
        <v>9.43</v>
      </c>
      <c r="L458" s="24">
        <f t="shared" si="56"/>
        <v>45705.374451805255</v>
      </c>
      <c r="P458" s="11">
        <v>40593.916666666664</v>
      </c>
      <c r="Q458" s="10">
        <v>78.27</v>
      </c>
      <c r="R458" s="10">
        <v>9.43</v>
      </c>
      <c r="S458" s="24">
        <f t="shared" ca="1" si="57"/>
        <v>27690.759448535315</v>
      </c>
      <c r="W458" s="11">
        <v>40593.916666666664</v>
      </c>
      <c r="X458" s="10">
        <v>78.27</v>
      </c>
      <c r="Y458" s="10">
        <v>9.43</v>
      </c>
      <c r="Z458" s="24">
        <f t="shared" ca="1" si="58"/>
        <v>27690.759448535315</v>
      </c>
      <c r="AD458" s="11">
        <v>40579.729166666664</v>
      </c>
      <c r="AE458" s="10">
        <v>93.73</v>
      </c>
      <c r="AF458" s="10">
        <v>8.56</v>
      </c>
      <c r="AG458" s="10">
        <v>74.069999999999993</v>
      </c>
      <c r="AH458" s="28">
        <f t="shared" si="59"/>
        <v>7744.9098999999997</v>
      </c>
      <c r="AO458" s="11">
        <v>40593.916666666664</v>
      </c>
      <c r="AP458" s="10">
        <v>16.649999999999999</v>
      </c>
      <c r="AQ458" s="10">
        <v>9.9700000000000006</v>
      </c>
      <c r="AR458" s="24">
        <f t="shared" ca="1" si="53"/>
        <v>5960.2092544025381</v>
      </c>
    </row>
    <row r="459" spans="1:44" x14ac:dyDescent="0.25">
      <c r="A459" s="17">
        <f t="shared" si="54"/>
        <v>324.76</v>
      </c>
      <c r="B459" s="17">
        <f t="shared" ca="1" si="55"/>
        <v>100791.85211932234</v>
      </c>
      <c r="C459" s="25"/>
      <c r="D459" s="25">
        <v>7.7507962712989569</v>
      </c>
      <c r="E459" s="17">
        <f ca="1">'Prices Feb 2011'!H458</f>
        <v>30.297499999999999</v>
      </c>
      <c r="F459" s="17">
        <f ca="1">'Prices Feb 2011'!$I458</f>
        <v>20.7575</v>
      </c>
      <c r="G459" s="17">
        <v>65.91</v>
      </c>
      <c r="I459" s="11">
        <v>40593.958333333336</v>
      </c>
      <c r="J459" s="10">
        <v>78.27</v>
      </c>
      <c r="K459" s="10">
        <v>9.43</v>
      </c>
      <c r="L459" s="24">
        <f t="shared" si="56"/>
        <v>45705.374451805255</v>
      </c>
      <c r="P459" s="11">
        <v>40593.958333333336</v>
      </c>
      <c r="Q459" s="10">
        <v>78.27</v>
      </c>
      <c r="R459" s="10">
        <v>9.43</v>
      </c>
      <c r="S459" s="24">
        <f t="shared" ca="1" si="57"/>
        <v>18313.392504166062</v>
      </c>
      <c r="W459" s="11">
        <v>40593.958333333336</v>
      </c>
      <c r="X459" s="10">
        <v>78.27</v>
      </c>
      <c r="Y459" s="10">
        <v>9.43</v>
      </c>
      <c r="Z459" s="24">
        <f t="shared" ca="1" si="58"/>
        <v>18313.392504166062</v>
      </c>
      <c r="AD459" s="11">
        <v>40579.739583333336</v>
      </c>
      <c r="AE459" s="10">
        <v>56.77</v>
      </c>
      <c r="AF459" s="10">
        <v>4.1100000000000003</v>
      </c>
      <c r="AG459" s="10">
        <v>48.63</v>
      </c>
      <c r="AH459" s="28">
        <f t="shared" si="59"/>
        <v>2994.0498000000002</v>
      </c>
      <c r="AO459" s="11">
        <v>40593.958333333336</v>
      </c>
      <c r="AP459" s="10">
        <v>89.95</v>
      </c>
      <c r="AQ459" s="10">
        <v>5.72</v>
      </c>
      <c r="AR459" s="24">
        <f t="shared" ca="1" si="53"/>
        <v>18459.692659184966</v>
      </c>
    </row>
    <row r="460" spans="1:44" x14ac:dyDescent="0.25">
      <c r="A460" s="17">
        <f t="shared" si="54"/>
        <v>81.63</v>
      </c>
      <c r="B460" s="17">
        <f t="shared" ca="1" si="55"/>
        <v>38604.506669093054</v>
      </c>
      <c r="C460" s="25"/>
      <c r="D460" s="25">
        <v>7.7507962712989569</v>
      </c>
      <c r="E460" s="17">
        <f ca="1">'Prices Feb 2011'!H459</f>
        <v>30.862500000000001</v>
      </c>
      <c r="F460" s="17">
        <f ca="1">'Prices Feb 2011'!$I459</f>
        <v>46.6325</v>
      </c>
      <c r="G460" s="17">
        <v>66.27</v>
      </c>
      <c r="I460" s="16">
        <v>40594</v>
      </c>
      <c r="J460" s="10">
        <v>22.9</v>
      </c>
      <c r="K460" s="10">
        <v>9.69</v>
      </c>
      <c r="L460" s="24">
        <f t="shared" si="56"/>
        <v>13482.386101184193</v>
      </c>
      <c r="P460" s="16">
        <v>40594</v>
      </c>
      <c r="Q460" s="10">
        <v>22.9</v>
      </c>
      <c r="R460" s="10">
        <v>9.69</v>
      </c>
      <c r="S460" s="24">
        <f t="shared" ca="1" si="57"/>
        <v>9996.8627064763914</v>
      </c>
      <c r="W460" s="16">
        <v>40594</v>
      </c>
      <c r="X460" s="10">
        <v>22.9</v>
      </c>
      <c r="Y460" s="10">
        <v>9.69</v>
      </c>
      <c r="Z460" s="24">
        <f t="shared" ca="1" si="58"/>
        <v>9996.8627064763914</v>
      </c>
      <c r="AD460" s="11">
        <v>40579.75</v>
      </c>
      <c r="AE460" s="10">
        <v>16.649999999999999</v>
      </c>
      <c r="AF460" s="10">
        <v>9.9700000000000006</v>
      </c>
      <c r="AG460" s="10">
        <v>39.26</v>
      </c>
      <c r="AH460" s="28">
        <f t="shared" si="59"/>
        <v>819.67949999999985</v>
      </c>
      <c r="AO460" s="16">
        <v>40594</v>
      </c>
      <c r="AP460" s="10">
        <v>12.93</v>
      </c>
      <c r="AQ460" s="10">
        <v>4.54</v>
      </c>
      <c r="AR460" s="24">
        <f t="shared" ca="1" si="53"/>
        <v>5128.3951549560834</v>
      </c>
    </row>
    <row r="461" spans="1:44" x14ac:dyDescent="0.25">
      <c r="A461" s="17">
        <f t="shared" si="54"/>
        <v>89.439999999999984</v>
      </c>
      <c r="B461" s="17">
        <f t="shared" ca="1" si="55"/>
        <v>42964.744820608961</v>
      </c>
      <c r="C461" s="25"/>
      <c r="D461" s="25">
        <v>7.7507962712989569</v>
      </c>
      <c r="E461" s="17">
        <f ca="1">'Prices Feb 2011'!H460</f>
        <v>48.542500000000004</v>
      </c>
      <c r="F461" s="17">
        <f ca="1">'Prices Feb 2011'!$I460</f>
        <v>48.105000000000004</v>
      </c>
      <c r="G461" s="17">
        <v>66.27</v>
      </c>
      <c r="I461" s="11">
        <v>40594.041666666664</v>
      </c>
      <c r="J461" s="10">
        <v>22.9</v>
      </c>
      <c r="K461" s="10">
        <v>9.69</v>
      </c>
      <c r="L461" s="24">
        <f t="shared" si="56"/>
        <v>13482.386101184193</v>
      </c>
      <c r="P461" s="11">
        <v>40594.041666666664</v>
      </c>
      <c r="Q461" s="10">
        <v>22.9</v>
      </c>
      <c r="R461" s="10">
        <v>9.69</v>
      </c>
      <c r="S461" s="24">
        <f t="shared" ca="1" si="57"/>
        <v>10258.221494443662</v>
      </c>
      <c r="W461" s="11">
        <v>40594.041666666664</v>
      </c>
      <c r="X461" s="10">
        <v>22.9</v>
      </c>
      <c r="Y461" s="10">
        <v>9.69</v>
      </c>
      <c r="Z461" s="24">
        <f t="shared" ca="1" si="58"/>
        <v>10258.221494443662</v>
      </c>
      <c r="AD461" s="11">
        <v>40579.760416666664</v>
      </c>
      <c r="AE461" s="10">
        <v>89.95</v>
      </c>
      <c r="AF461" s="10">
        <v>5.72</v>
      </c>
      <c r="AG461" s="10">
        <v>88.73</v>
      </c>
      <c r="AH461" s="28">
        <f t="shared" si="59"/>
        <v>8495.7775000000001</v>
      </c>
      <c r="AO461" s="11">
        <v>40594.041666666664</v>
      </c>
      <c r="AP461" s="10">
        <v>20.74</v>
      </c>
      <c r="AQ461" s="10">
        <v>7.67</v>
      </c>
      <c r="AR461" s="24">
        <f t="shared" ca="1" si="53"/>
        <v>8965.9157305374447</v>
      </c>
    </row>
    <row r="462" spans="1:44" x14ac:dyDescent="0.25">
      <c r="A462" s="17">
        <f t="shared" si="54"/>
        <v>107.17999999999998</v>
      </c>
      <c r="B462" s="17">
        <f t="shared" ca="1" si="55"/>
        <v>49778.386114108136</v>
      </c>
      <c r="C462" s="25"/>
      <c r="D462" s="25">
        <v>7.7507962712989569</v>
      </c>
      <c r="E462" s="17">
        <f ca="1">'Prices Feb 2011'!H461</f>
        <v>58.39500000000001</v>
      </c>
      <c r="F462" s="17">
        <f ca="1">'Prices Feb 2011'!$I461</f>
        <v>46.6175</v>
      </c>
      <c r="G462" s="17">
        <v>66.27</v>
      </c>
      <c r="I462" s="11">
        <v>40594.083333333336</v>
      </c>
      <c r="J462" s="10">
        <v>22.9</v>
      </c>
      <c r="K462" s="10">
        <v>9.69</v>
      </c>
      <c r="L462" s="24">
        <f t="shared" si="56"/>
        <v>13482.386101184193</v>
      </c>
      <c r="P462" s="11">
        <v>40594.083333333336</v>
      </c>
      <c r="Q462" s="10">
        <v>22.9</v>
      </c>
      <c r="R462" s="10">
        <v>9.69</v>
      </c>
      <c r="S462" s="24">
        <f t="shared" ca="1" si="57"/>
        <v>9994.2003079572005</v>
      </c>
      <c r="W462" s="11">
        <v>40594.083333333336</v>
      </c>
      <c r="X462" s="10">
        <v>22.9</v>
      </c>
      <c r="Y462" s="10">
        <v>9.69</v>
      </c>
      <c r="Z462" s="24">
        <f t="shared" ca="1" si="58"/>
        <v>9994.2003079572005</v>
      </c>
      <c r="AD462" s="11">
        <v>40579.770833333336</v>
      </c>
      <c r="AE462" s="10">
        <v>12.93</v>
      </c>
      <c r="AF462" s="10">
        <v>4.54</v>
      </c>
      <c r="AG462" s="10">
        <v>59.03</v>
      </c>
      <c r="AH462" s="28">
        <f t="shared" si="59"/>
        <v>821.96010000000001</v>
      </c>
      <c r="AO462" s="11">
        <v>40594.083333333336</v>
      </c>
      <c r="AP462" s="10">
        <v>38.479999999999997</v>
      </c>
      <c r="AQ462" s="10">
        <v>8.06</v>
      </c>
      <c r="AR462" s="24">
        <f t="shared" ca="1" si="53"/>
        <v>16307.599397009544</v>
      </c>
    </row>
    <row r="463" spans="1:44" x14ac:dyDescent="0.25">
      <c r="A463" s="17">
        <f t="shared" si="54"/>
        <v>151.20999999999998</v>
      </c>
      <c r="B463" s="17">
        <f t="shared" ca="1" si="55"/>
        <v>49545.266189735907</v>
      </c>
      <c r="C463" s="25"/>
      <c r="D463" s="25">
        <v>7.7507962712989569</v>
      </c>
      <c r="E463" s="17">
        <f ca="1">'Prices Feb 2011'!H462</f>
        <v>37.542499999999997</v>
      </c>
      <c r="F463" s="17">
        <f ca="1">'Prices Feb 2011'!$I462</f>
        <v>26.54</v>
      </c>
      <c r="G463" s="17">
        <v>66.27</v>
      </c>
      <c r="I463" s="11">
        <v>40594.125</v>
      </c>
      <c r="J463" s="10">
        <v>22.9</v>
      </c>
      <c r="K463" s="10">
        <v>9.69</v>
      </c>
      <c r="L463" s="24">
        <f t="shared" si="56"/>
        <v>13482.386101184193</v>
      </c>
      <c r="P463" s="11">
        <v>40594.125</v>
      </c>
      <c r="Q463" s="10">
        <v>22.9</v>
      </c>
      <c r="R463" s="10">
        <v>9.69</v>
      </c>
      <c r="S463" s="24">
        <f t="shared" ca="1" si="57"/>
        <v>6430.5798900197906</v>
      </c>
      <c r="W463" s="11">
        <v>40594.125</v>
      </c>
      <c r="X463" s="10">
        <v>22.9</v>
      </c>
      <c r="Y463" s="10">
        <v>9.69</v>
      </c>
      <c r="Z463" s="24">
        <f t="shared" ca="1" si="58"/>
        <v>6430.5798900197906</v>
      </c>
      <c r="AD463" s="11">
        <v>40579.78125</v>
      </c>
      <c r="AE463" s="10">
        <v>20.74</v>
      </c>
      <c r="AF463" s="10">
        <v>7.67</v>
      </c>
      <c r="AG463" s="10">
        <v>72.48</v>
      </c>
      <c r="AH463" s="28">
        <f t="shared" si="59"/>
        <v>1662.3109999999999</v>
      </c>
      <c r="AO463" s="11">
        <v>40594.125</v>
      </c>
      <c r="AP463" s="10">
        <v>82.51</v>
      </c>
      <c r="AQ463" s="10">
        <v>9.74</v>
      </c>
      <c r="AR463" s="24">
        <f t="shared" ca="1" si="53"/>
        <v>23201.720308512136</v>
      </c>
    </row>
    <row r="464" spans="1:44" x14ac:dyDescent="0.25">
      <c r="A464" s="17">
        <f t="shared" si="54"/>
        <v>139.22999999999999</v>
      </c>
      <c r="B464" s="17">
        <f t="shared" ca="1" si="55"/>
        <v>55880.904250989683</v>
      </c>
      <c r="C464" s="25"/>
      <c r="D464" s="25">
        <v>7.7507962712989569</v>
      </c>
      <c r="E464" s="17">
        <f ca="1">'Prices Feb 2011'!H463</f>
        <v>51.182499999999997</v>
      </c>
      <c r="F464" s="17">
        <f ca="1">'Prices Feb 2011'!$I463</f>
        <v>39.14</v>
      </c>
      <c r="G464" s="17">
        <v>66.27</v>
      </c>
      <c r="I464" s="11">
        <v>40594.166666666664</v>
      </c>
      <c r="J464" s="10">
        <v>22.9</v>
      </c>
      <c r="K464" s="10">
        <v>9.69</v>
      </c>
      <c r="L464" s="24">
        <f t="shared" si="56"/>
        <v>13482.386101184193</v>
      </c>
      <c r="P464" s="11">
        <v>40594.166666666664</v>
      </c>
      <c r="Q464" s="10">
        <v>22.9</v>
      </c>
      <c r="R464" s="10">
        <v>9.69</v>
      </c>
      <c r="S464" s="24">
        <f t="shared" ca="1" si="57"/>
        <v>8666.9946461403924</v>
      </c>
      <c r="W464" s="11">
        <v>40594.166666666664</v>
      </c>
      <c r="X464" s="10">
        <v>22.9</v>
      </c>
      <c r="Y464" s="10">
        <v>9.69</v>
      </c>
      <c r="Z464" s="24">
        <f t="shared" ca="1" si="58"/>
        <v>8666.9946461403924</v>
      </c>
      <c r="AD464" s="11">
        <v>40579.791666666664</v>
      </c>
      <c r="AE464" s="10">
        <v>38.479999999999997</v>
      </c>
      <c r="AF464" s="10">
        <v>8.06</v>
      </c>
      <c r="AG464" s="10">
        <v>53.41</v>
      </c>
      <c r="AH464" s="28">
        <f t="shared" si="59"/>
        <v>2365.3655999999996</v>
      </c>
      <c r="AO464" s="11">
        <v>40594.166666666664</v>
      </c>
      <c r="AP464" s="10">
        <v>70.53</v>
      </c>
      <c r="AQ464" s="10">
        <v>6.71</v>
      </c>
      <c r="AR464" s="24">
        <f t="shared" ca="1" si="53"/>
        <v>25064.528857524703</v>
      </c>
    </row>
    <row r="465" spans="1:44" x14ac:dyDescent="0.25">
      <c r="A465" s="17">
        <f t="shared" si="54"/>
        <v>146.10999999999999</v>
      </c>
      <c r="B465" s="17">
        <f t="shared" ca="1" si="55"/>
        <v>66751.794993724528</v>
      </c>
      <c r="C465" s="25"/>
      <c r="D465" s="25">
        <v>7.7507962712989569</v>
      </c>
      <c r="E465" s="17">
        <f ca="1">'Prices Feb 2011'!H464</f>
        <v>71.990000000000009</v>
      </c>
      <c r="F465" s="17">
        <f ca="1">'Prices Feb 2011'!$I464</f>
        <v>52.147500000000001</v>
      </c>
      <c r="G465" s="17">
        <v>66.27</v>
      </c>
      <c r="I465" s="11">
        <v>40594.208333333336</v>
      </c>
      <c r="J465" s="10">
        <v>22.9</v>
      </c>
      <c r="K465" s="10">
        <v>9.69</v>
      </c>
      <c r="L465" s="24">
        <f t="shared" si="56"/>
        <v>13482.386101184193</v>
      </c>
      <c r="P465" s="11">
        <v>40594.208333333336</v>
      </c>
      <c r="Q465" s="10">
        <v>22.9</v>
      </c>
      <c r="R465" s="10">
        <v>9.69</v>
      </c>
      <c r="S465" s="24">
        <f t="shared" ca="1" si="57"/>
        <v>10975.737895365686</v>
      </c>
      <c r="W465" s="11">
        <v>40594.208333333336</v>
      </c>
      <c r="X465" s="10">
        <v>22.9</v>
      </c>
      <c r="Y465" s="10">
        <v>9.69</v>
      </c>
      <c r="Z465" s="24">
        <f t="shared" ca="1" si="58"/>
        <v>10975.737895365686</v>
      </c>
      <c r="AD465" s="11">
        <v>40579.802083333336</v>
      </c>
      <c r="AE465" s="10">
        <v>82.51</v>
      </c>
      <c r="AF465" s="10">
        <v>9.74</v>
      </c>
      <c r="AG465" s="10">
        <v>38.4</v>
      </c>
      <c r="AH465" s="28">
        <f t="shared" si="59"/>
        <v>3972.0314000000003</v>
      </c>
      <c r="AO465" s="11">
        <v>40594.208333333336</v>
      </c>
      <c r="AP465" s="10">
        <v>77.41</v>
      </c>
      <c r="AQ465" s="10">
        <v>0.05</v>
      </c>
      <c r="AR465" s="24">
        <f t="shared" ca="1" si="53"/>
        <v>31317.933101808962</v>
      </c>
    </row>
    <row r="466" spans="1:44" x14ac:dyDescent="0.25">
      <c r="A466" s="17">
        <f t="shared" si="54"/>
        <v>167.57999999999998</v>
      </c>
      <c r="B466" s="17">
        <f t="shared" ca="1" si="55"/>
        <v>61626.808251428753</v>
      </c>
      <c r="C466" s="25"/>
      <c r="D466" s="25">
        <v>7.7507962712989569</v>
      </c>
      <c r="E466" s="17">
        <f ca="1">'Prices Feb 2011'!H465</f>
        <v>59.247500000000002</v>
      </c>
      <c r="F466" s="17">
        <f ca="1">'Prices Feb 2011'!$I465</f>
        <v>39.7425</v>
      </c>
      <c r="G466" s="17">
        <v>66.27</v>
      </c>
      <c r="I466" s="11">
        <v>40594.25</v>
      </c>
      <c r="J466" s="10">
        <v>22.9</v>
      </c>
      <c r="K466" s="10">
        <v>9.69</v>
      </c>
      <c r="L466" s="24">
        <f t="shared" si="56"/>
        <v>13482.386101184193</v>
      </c>
      <c r="P466" s="11">
        <v>40594.25</v>
      </c>
      <c r="Q466" s="10">
        <v>22.9</v>
      </c>
      <c r="R466" s="10">
        <v>9.69</v>
      </c>
      <c r="S466" s="24">
        <f t="shared" ca="1" si="57"/>
        <v>8773.9343199945724</v>
      </c>
      <c r="W466" s="11">
        <v>40594.25</v>
      </c>
      <c r="X466" s="10">
        <v>22.9</v>
      </c>
      <c r="Y466" s="10">
        <v>9.69</v>
      </c>
      <c r="Z466" s="24">
        <f t="shared" ca="1" si="58"/>
        <v>8773.9343199945724</v>
      </c>
      <c r="AD466" s="11">
        <v>40579.8125</v>
      </c>
      <c r="AE466" s="10">
        <v>98.89</v>
      </c>
      <c r="AF466" s="10">
        <v>4.21</v>
      </c>
      <c r="AG466" s="10">
        <v>34.01</v>
      </c>
      <c r="AH466" s="28">
        <f t="shared" si="59"/>
        <v>3779.5758000000001</v>
      </c>
      <c r="AO466" s="11">
        <v>40594.25</v>
      </c>
      <c r="AP466" s="10">
        <v>98.88</v>
      </c>
      <c r="AQ466" s="10">
        <v>0.18</v>
      </c>
      <c r="AR466" s="24">
        <f t="shared" ca="1" si="53"/>
        <v>30596.553510255417</v>
      </c>
    </row>
    <row r="467" spans="1:44" x14ac:dyDescent="0.25">
      <c r="A467" s="17">
        <f t="shared" si="54"/>
        <v>155.63</v>
      </c>
      <c r="B467" s="17">
        <f t="shared" ca="1" si="55"/>
        <v>82245.933789318253</v>
      </c>
      <c r="C467" s="25"/>
      <c r="D467" s="25">
        <v>7.7507962712989569</v>
      </c>
      <c r="E467" s="17">
        <f ca="1">'Prices Feb 2011'!H466</f>
        <v>50.277500000000003</v>
      </c>
      <c r="F467" s="17">
        <f ca="1">'Prices Feb 2011'!$I466</f>
        <v>57.019999999999996</v>
      </c>
      <c r="G467" s="17">
        <v>66.27</v>
      </c>
      <c r="I467" s="11">
        <v>40594.291666666664</v>
      </c>
      <c r="J467" s="10">
        <v>22.9</v>
      </c>
      <c r="K467" s="10">
        <v>9.69</v>
      </c>
      <c r="L467" s="24">
        <f t="shared" si="56"/>
        <v>13482.386101184193</v>
      </c>
      <c r="P467" s="11">
        <v>40594.291666666664</v>
      </c>
      <c r="Q467" s="10">
        <v>22.9</v>
      </c>
      <c r="R467" s="10">
        <v>9.69</v>
      </c>
      <c r="S467" s="24">
        <f t="shared" ca="1" si="57"/>
        <v>11840.573681016291</v>
      </c>
      <c r="W467" s="11">
        <v>40594.291666666664</v>
      </c>
      <c r="X467" s="10">
        <v>22.9</v>
      </c>
      <c r="Y467" s="10">
        <v>9.69</v>
      </c>
      <c r="Z467" s="24">
        <f t="shared" ca="1" si="58"/>
        <v>11840.573681016291</v>
      </c>
      <c r="AD467" s="11">
        <v>40579.822916666664</v>
      </c>
      <c r="AE467" s="10">
        <v>40.71</v>
      </c>
      <c r="AF467" s="10">
        <v>3.11</v>
      </c>
      <c r="AG467" s="10">
        <v>14.59</v>
      </c>
      <c r="AH467" s="28">
        <f t="shared" si="59"/>
        <v>720.56700000000001</v>
      </c>
      <c r="AO467" s="11">
        <v>40594.291666666664</v>
      </c>
      <c r="AP467" s="10">
        <v>86.93</v>
      </c>
      <c r="AQ467" s="10">
        <v>9.89</v>
      </c>
      <c r="AR467" s="24">
        <f t="shared" ca="1" si="53"/>
        <v>45082.400326101473</v>
      </c>
    </row>
    <row r="468" spans="1:44" x14ac:dyDescent="0.25">
      <c r="A468" s="17">
        <f t="shared" si="54"/>
        <v>112.94999999999999</v>
      </c>
      <c r="B468" s="17">
        <f t="shared" ca="1" si="55"/>
        <v>53576.022836006559</v>
      </c>
      <c r="C468" s="25"/>
      <c r="D468" s="25">
        <v>7.7507962712989569</v>
      </c>
      <c r="E468" s="17">
        <f ca="1">'Prices Feb 2011'!H467</f>
        <v>58.974999999999994</v>
      </c>
      <c r="F468" s="17">
        <f ca="1">'Prices Feb 2011'!$I467</f>
        <v>49.129999999999995</v>
      </c>
      <c r="G468" s="17">
        <v>66.27</v>
      </c>
      <c r="I468" s="11">
        <v>40594.333333333336</v>
      </c>
      <c r="J468" s="10">
        <v>22.9</v>
      </c>
      <c r="K468" s="10">
        <v>9.69</v>
      </c>
      <c r="L468" s="24">
        <f t="shared" si="56"/>
        <v>13482.386101184193</v>
      </c>
      <c r="P468" s="11">
        <v>40594.333333333336</v>
      </c>
      <c r="Q468" s="10">
        <v>22.9</v>
      </c>
      <c r="R468" s="10">
        <v>9.69</v>
      </c>
      <c r="S468" s="24">
        <f t="shared" ca="1" si="57"/>
        <v>10440.152059921726</v>
      </c>
      <c r="W468" s="11">
        <v>40594.333333333336</v>
      </c>
      <c r="X468" s="10">
        <v>22.9</v>
      </c>
      <c r="Y468" s="10">
        <v>9.69</v>
      </c>
      <c r="Z468" s="24">
        <f t="shared" ca="1" si="58"/>
        <v>10440.152059921726</v>
      </c>
      <c r="AD468" s="11">
        <v>40579.833333333336</v>
      </c>
      <c r="AE468" s="10">
        <v>1.1200000000000001</v>
      </c>
      <c r="AF468" s="10">
        <v>2.92</v>
      </c>
      <c r="AG468" s="10">
        <v>74.63</v>
      </c>
      <c r="AH468" s="28">
        <f t="shared" si="59"/>
        <v>86.856000000000009</v>
      </c>
      <c r="AO468" s="11">
        <v>40594.333333333336</v>
      </c>
      <c r="AP468" s="10">
        <v>44.25</v>
      </c>
      <c r="AQ468" s="10">
        <v>6.89</v>
      </c>
      <c r="AR468" s="24">
        <f t="shared" ca="1" si="53"/>
        <v>19213.332614978914</v>
      </c>
    </row>
    <row r="469" spans="1:44" x14ac:dyDescent="0.25">
      <c r="A469" s="17">
        <f t="shared" si="54"/>
        <v>145.94</v>
      </c>
      <c r="B469" s="17">
        <f t="shared" ca="1" si="55"/>
        <v>97039.767795959866</v>
      </c>
      <c r="C469" s="25"/>
      <c r="D469" s="25">
        <v>7.7507962712989569</v>
      </c>
      <c r="E469" s="17">
        <f ca="1">'Prices Feb 2011'!H468</f>
        <v>21.589999999999996</v>
      </c>
      <c r="F469" s="17">
        <f ca="1">'Prices Feb 2011'!$I468</f>
        <v>79.85499999999999</v>
      </c>
      <c r="G469" s="17">
        <v>66.27</v>
      </c>
      <c r="I469" s="11">
        <v>40594.375</v>
      </c>
      <c r="J469" s="10">
        <v>22.9</v>
      </c>
      <c r="K469" s="10">
        <v>9.69</v>
      </c>
      <c r="L469" s="24">
        <f t="shared" si="56"/>
        <v>13482.386101184193</v>
      </c>
      <c r="P469" s="11">
        <v>40594.375</v>
      </c>
      <c r="Q469" s="10">
        <v>22.9</v>
      </c>
      <c r="R469" s="10">
        <v>9.69</v>
      </c>
      <c r="S469" s="24">
        <f t="shared" ca="1" si="57"/>
        <v>15893.631693398347</v>
      </c>
      <c r="W469" s="11">
        <v>40594.375</v>
      </c>
      <c r="X469" s="10">
        <v>22.9</v>
      </c>
      <c r="Y469" s="10">
        <v>9.69</v>
      </c>
      <c r="Z469" s="24">
        <f t="shared" ca="1" si="58"/>
        <v>15893.631693398347</v>
      </c>
      <c r="AD469" s="11">
        <v>40579.84375</v>
      </c>
      <c r="AE469" s="10">
        <v>88.72</v>
      </c>
      <c r="AF469" s="10">
        <v>0.44</v>
      </c>
      <c r="AG469" s="10">
        <v>73.209999999999994</v>
      </c>
      <c r="AH469" s="28">
        <f t="shared" si="59"/>
        <v>6534.2279999999992</v>
      </c>
      <c r="AO469" s="11">
        <v>40594.375</v>
      </c>
      <c r="AP469" s="10">
        <v>77.239999999999995</v>
      </c>
      <c r="AQ469" s="10">
        <v>6.62</v>
      </c>
      <c r="AR469" s="24">
        <f t="shared" ca="1" si="53"/>
        <v>51770.118307978984</v>
      </c>
    </row>
    <row r="470" spans="1:44" x14ac:dyDescent="0.25">
      <c r="A470" s="17">
        <f t="shared" si="54"/>
        <v>97.38</v>
      </c>
      <c r="B470" s="17">
        <f t="shared" ca="1" si="55"/>
        <v>59972.961169890397</v>
      </c>
      <c r="C470" s="25"/>
      <c r="D470" s="25">
        <v>7.7507962712989569</v>
      </c>
      <c r="E470" s="17">
        <f ca="1">'Prices Feb 2011'!H469</f>
        <v>59.295000000000002</v>
      </c>
      <c r="F470" s="17">
        <f ca="1">'Prices Feb 2011'!$I469</f>
        <v>71.745000000000005</v>
      </c>
      <c r="G470" s="17">
        <v>66.27</v>
      </c>
      <c r="I470" s="11">
        <v>40594.416666666664</v>
      </c>
      <c r="J470" s="10">
        <v>22.9</v>
      </c>
      <c r="K470" s="10">
        <v>9.69</v>
      </c>
      <c r="L470" s="24">
        <f t="shared" si="56"/>
        <v>13482.386101184193</v>
      </c>
      <c r="P470" s="11">
        <v>40594.416666666664</v>
      </c>
      <c r="Q470" s="10">
        <v>22.9</v>
      </c>
      <c r="R470" s="10">
        <v>9.69</v>
      </c>
      <c r="S470" s="24">
        <f t="shared" ca="1" si="57"/>
        <v>14454.161560688979</v>
      </c>
      <c r="W470" s="11">
        <v>40594.416666666664</v>
      </c>
      <c r="X470" s="10">
        <v>22.9</v>
      </c>
      <c r="Y470" s="10">
        <v>9.69</v>
      </c>
      <c r="Z470" s="24">
        <f t="shared" ca="1" si="58"/>
        <v>14454.161560688979</v>
      </c>
      <c r="AD470" s="11">
        <v>40579.854166666664</v>
      </c>
      <c r="AE470" s="10">
        <v>18.010000000000002</v>
      </c>
      <c r="AF470" s="10">
        <v>2.74</v>
      </c>
      <c r="AG470" s="10">
        <v>75.63</v>
      </c>
      <c r="AH470" s="28">
        <f t="shared" si="59"/>
        <v>1411.4437</v>
      </c>
      <c r="AO470" s="11">
        <v>40594.416666666664</v>
      </c>
      <c r="AP470" s="10">
        <v>28.68</v>
      </c>
      <c r="AQ470" s="10">
        <v>7.35</v>
      </c>
      <c r="AR470" s="24">
        <f t="shared" ca="1" si="53"/>
        <v>17582.251947328252</v>
      </c>
    </row>
    <row r="471" spans="1:44" x14ac:dyDescent="0.25">
      <c r="A471" s="17">
        <f t="shared" si="54"/>
        <v>122.24999999999999</v>
      </c>
      <c r="B471" s="17">
        <f t="shared" ca="1" si="55"/>
        <v>68211.881469435932</v>
      </c>
      <c r="C471" s="25"/>
      <c r="D471" s="25">
        <v>7.7507962712989569</v>
      </c>
      <c r="E471" s="17">
        <f ca="1">'Prices Feb 2011'!H470</f>
        <v>43.645000000000003</v>
      </c>
      <c r="F471" s="17">
        <f ca="1">'Prices Feb 2011'!$I470</f>
        <v>61.9925</v>
      </c>
      <c r="G471" s="17">
        <v>66.27</v>
      </c>
      <c r="I471" s="11">
        <v>40594.458333333336</v>
      </c>
      <c r="J471" s="10">
        <v>22.9</v>
      </c>
      <c r="K471" s="10">
        <v>9.69</v>
      </c>
      <c r="L471" s="24">
        <f t="shared" si="56"/>
        <v>13482.386101184193</v>
      </c>
      <c r="P471" s="11">
        <v>40594.458333333336</v>
      </c>
      <c r="Q471" s="10">
        <v>22.9</v>
      </c>
      <c r="R471" s="10">
        <v>9.69</v>
      </c>
      <c r="S471" s="24">
        <f t="shared" ca="1" si="57"/>
        <v>12723.158790128173</v>
      </c>
      <c r="W471" s="11">
        <v>40594.458333333336</v>
      </c>
      <c r="X471" s="10">
        <v>22.9</v>
      </c>
      <c r="Y471" s="10">
        <v>9.69</v>
      </c>
      <c r="Z471" s="24">
        <f t="shared" ca="1" si="58"/>
        <v>12723.158790128173</v>
      </c>
      <c r="AD471" s="11">
        <v>40579.864583333336</v>
      </c>
      <c r="AE471" s="10">
        <v>78.069999999999993</v>
      </c>
      <c r="AF471" s="10">
        <v>7.66</v>
      </c>
      <c r="AG471" s="10">
        <v>34.71</v>
      </c>
      <c r="AH471" s="28">
        <f t="shared" si="59"/>
        <v>3307.8259000000003</v>
      </c>
      <c r="AO471" s="11">
        <v>40594.458333333336</v>
      </c>
      <c r="AP471" s="10">
        <v>53.55</v>
      </c>
      <c r="AQ471" s="10">
        <v>8.56</v>
      </c>
      <c r="AR471" s="24">
        <f t="shared" ca="1" si="53"/>
        <v>29283.177787995388</v>
      </c>
    </row>
    <row r="472" spans="1:44" x14ac:dyDescent="0.25">
      <c r="A472" s="17">
        <f t="shared" si="54"/>
        <v>160.35</v>
      </c>
      <c r="B472" s="17">
        <f t="shared" ca="1" si="55"/>
        <v>61555.872576414011</v>
      </c>
      <c r="C472" s="25"/>
      <c r="D472" s="25">
        <v>7.7507962712989569</v>
      </c>
      <c r="E472" s="17">
        <f ca="1">'Prices Feb 2011'!H471</f>
        <v>53.884999999999998</v>
      </c>
      <c r="F472" s="17">
        <f ca="1">'Prices Feb 2011'!$I471</f>
        <v>36.954999999999998</v>
      </c>
      <c r="G472" s="17">
        <v>66.27</v>
      </c>
      <c r="I472" s="11">
        <v>40594.5</v>
      </c>
      <c r="J472" s="10">
        <v>22.9</v>
      </c>
      <c r="K472" s="10">
        <v>9.69</v>
      </c>
      <c r="L472" s="24">
        <f t="shared" si="56"/>
        <v>13482.386101184193</v>
      </c>
      <c r="P472" s="11">
        <v>40594.5</v>
      </c>
      <c r="Q472" s="10">
        <v>22.9</v>
      </c>
      <c r="R472" s="10">
        <v>9.69</v>
      </c>
      <c r="S472" s="24">
        <f t="shared" ca="1" si="57"/>
        <v>8279.1719285115414</v>
      </c>
      <c r="W472" s="11">
        <v>40594.5</v>
      </c>
      <c r="X472" s="10">
        <v>22.9</v>
      </c>
      <c r="Y472" s="10">
        <v>9.69</v>
      </c>
      <c r="Z472" s="24">
        <f t="shared" ca="1" si="58"/>
        <v>8279.1719285115414</v>
      </c>
      <c r="AD472" s="11">
        <v>40579.875</v>
      </c>
      <c r="AE472" s="10">
        <v>73.39</v>
      </c>
      <c r="AF472" s="10">
        <v>5</v>
      </c>
      <c r="AG472" s="10">
        <v>18.48</v>
      </c>
      <c r="AH472" s="28">
        <f t="shared" si="59"/>
        <v>1723.1972000000001</v>
      </c>
      <c r="AO472" s="11">
        <v>40594.5</v>
      </c>
      <c r="AP472" s="10">
        <v>91.65</v>
      </c>
      <c r="AQ472" s="10">
        <v>7.41</v>
      </c>
      <c r="AR472" s="24">
        <f t="shared" ca="1" si="53"/>
        <v>31515.142618206733</v>
      </c>
    </row>
    <row r="473" spans="1:44" x14ac:dyDescent="0.25">
      <c r="A473" s="17">
        <f t="shared" si="54"/>
        <v>165.60999999999999</v>
      </c>
      <c r="B473" s="17">
        <f t="shared" ca="1" si="55"/>
        <v>67569.680330961739</v>
      </c>
      <c r="C473" s="25"/>
      <c r="D473" s="25">
        <v>7.7507962712989569</v>
      </c>
      <c r="E473" s="17">
        <f ca="1">'Prices Feb 2011'!H472</f>
        <v>30.03</v>
      </c>
      <c r="F473" s="17">
        <f ca="1">'Prices Feb 2011'!$I472</f>
        <v>44.817500000000003</v>
      </c>
      <c r="G473" s="17">
        <v>66.27</v>
      </c>
      <c r="I473" s="11">
        <v>40594.541666666664</v>
      </c>
      <c r="J473" s="10">
        <v>22.9</v>
      </c>
      <c r="K473" s="10">
        <v>9.69</v>
      </c>
      <c r="L473" s="24">
        <f t="shared" si="56"/>
        <v>13482.386101184193</v>
      </c>
      <c r="P473" s="11">
        <v>40594.541666666664</v>
      </c>
      <c r="Q473" s="10">
        <v>22.9</v>
      </c>
      <c r="R473" s="10">
        <v>9.69</v>
      </c>
      <c r="S473" s="24">
        <f t="shared" ca="1" si="57"/>
        <v>9674.7124856542578</v>
      </c>
      <c r="W473" s="11">
        <v>40594.541666666664</v>
      </c>
      <c r="X473" s="10">
        <v>22.9</v>
      </c>
      <c r="Y473" s="10">
        <v>9.69</v>
      </c>
      <c r="Z473" s="24">
        <f t="shared" ca="1" si="58"/>
        <v>9674.7124856542578</v>
      </c>
      <c r="AD473" s="11">
        <v>40579.885416666664</v>
      </c>
      <c r="AE473" s="10">
        <v>33.33</v>
      </c>
      <c r="AF473" s="10">
        <v>7.15</v>
      </c>
      <c r="AG473" s="10">
        <v>37.6</v>
      </c>
      <c r="AH473" s="28">
        <f t="shared" si="59"/>
        <v>1491.5174999999999</v>
      </c>
      <c r="AO473" s="11">
        <v>40594.541666666664</v>
      </c>
      <c r="AP473" s="10">
        <v>96.91</v>
      </c>
      <c r="AQ473" s="10">
        <v>1.43</v>
      </c>
      <c r="AR473" s="24">
        <f t="shared" ca="1" si="53"/>
        <v>34737.869258469036</v>
      </c>
    </row>
    <row r="474" spans="1:44" x14ac:dyDescent="0.25">
      <c r="A474" s="17">
        <f t="shared" si="54"/>
        <v>123.78999999999999</v>
      </c>
      <c r="B474" s="17">
        <f t="shared" ca="1" si="55"/>
        <v>39333.069311091036</v>
      </c>
      <c r="C474" s="25"/>
      <c r="D474" s="25">
        <v>7.7507962712989569</v>
      </c>
      <c r="E474" s="17">
        <f ca="1">'Prices Feb 2011'!H473</f>
        <v>67.092500000000001</v>
      </c>
      <c r="F474" s="17">
        <f ca="1">'Prices Feb 2011'!$I473</f>
        <v>25.584999999999997</v>
      </c>
      <c r="G474" s="17">
        <v>66.27</v>
      </c>
      <c r="I474" s="11">
        <v>40594.583333333336</v>
      </c>
      <c r="J474" s="10">
        <v>22.9</v>
      </c>
      <c r="K474" s="10">
        <v>9.69</v>
      </c>
      <c r="L474" s="24">
        <f t="shared" si="56"/>
        <v>13482.386101184193</v>
      </c>
      <c r="P474" s="11">
        <v>40594.583333333336</v>
      </c>
      <c r="Q474" s="10">
        <v>22.9</v>
      </c>
      <c r="R474" s="10">
        <v>9.69</v>
      </c>
      <c r="S474" s="24">
        <f t="shared" ca="1" si="57"/>
        <v>6261.073850964618</v>
      </c>
      <c r="W474" s="11">
        <v>40594.583333333336</v>
      </c>
      <c r="X474" s="10">
        <v>22.9</v>
      </c>
      <c r="Y474" s="10">
        <v>9.69</v>
      </c>
      <c r="Z474" s="24">
        <f t="shared" ca="1" si="58"/>
        <v>6261.073850964618</v>
      </c>
      <c r="AD474" s="11">
        <v>40579.895833333336</v>
      </c>
      <c r="AE474" s="10">
        <v>92.34</v>
      </c>
      <c r="AF474" s="10">
        <v>7.85</v>
      </c>
      <c r="AG474" s="10">
        <v>57.06</v>
      </c>
      <c r="AH474" s="28">
        <f t="shared" si="59"/>
        <v>5993.7893999999997</v>
      </c>
      <c r="AO474" s="11">
        <v>40594.583333333336</v>
      </c>
      <c r="AP474" s="10">
        <v>55.09</v>
      </c>
      <c r="AQ474" s="10">
        <v>5.63</v>
      </c>
      <c r="AR474" s="24">
        <f t="shared" ca="1" si="53"/>
        <v>13328.535507977604</v>
      </c>
    </row>
    <row r="475" spans="1:44" x14ac:dyDescent="0.25">
      <c r="A475" s="17">
        <f t="shared" si="54"/>
        <v>132.94</v>
      </c>
      <c r="B475" s="17">
        <f t="shared" ca="1" si="55"/>
        <v>73215.662422260561</v>
      </c>
      <c r="C475" s="25"/>
      <c r="D475" s="25">
        <v>7.7507962712989569</v>
      </c>
      <c r="E475" s="17">
        <f ca="1">'Prices Feb 2011'!H474</f>
        <v>56.092500000000001</v>
      </c>
      <c r="F475" s="17">
        <f ca="1">'Prices Feb 2011'!$I474</f>
        <v>63.737499999999997</v>
      </c>
      <c r="G475" s="17">
        <v>66.27</v>
      </c>
      <c r="I475" s="11">
        <v>40594.625</v>
      </c>
      <c r="J475" s="10">
        <v>22.9</v>
      </c>
      <c r="K475" s="10">
        <v>9.69</v>
      </c>
      <c r="L475" s="24">
        <f t="shared" si="56"/>
        <v>13482.386101184193</v>
      </c>
      <c r="P475" s="11">
        <v>40594.625</v>
      </c>
      <c r="Q475" s="10">
        <v>22.9</v>
      </c>
      <c r="R475" s="10">
        <v>9.69</v>
      </c>
      <c r="S475" s="24">
        <f t="shared" ca="1" si="57"/>
        <v>13032.884484527412</v>
      </c>
      <c r="W475" s="11">
        <v>40594.625</v>
      </c>
      <c r="X475" s="10">
        <v>22.9</v>
      </c>
      <c r="Y475" s="10">
        <v>9.69</v>
      </c>
      <c r="Z475" s="24">
        <f t="shared" ca="1" si="58"/>
        <v>13032.884484527412</v>
      </c>
      <c r="AD475" s="11">
        <v>40579.90625</v>
      </c>
      <c r="AE475" s="10">
        <v>12.22</v>
      </c>
      <c r="AF475" s="10">
        <v>5.34</v>
      </c>
      <c r="AG475" s="10">
        <v>57.17</v>
      </c>
      <c r="AH475" s="28">
        <f t="shared" si="59"/>
        <v>763.87220000000013</v>
      </c>
      <c r="AO475" s="11">
        <v>40594.625</v>
      </c>
      <c r="AP475" s="10">
        <v>64.239999999999995</v>
      </c>
      <c r="AQ475" s="10">
        <v>3.88</v>
      </c>
      <c r="AR475" s="24">
        <f t="shared" ca="1" si="53"/>
        <v>33667.507352021552</v>
      </c>
    </row>
    <row r="476" spans="1:44" x14ac:dyDescent="0.25">
      <c r="A476" s="17">
        <f t="shared" si="54"/>
        <v>153.12</v>
      </c>
      <c r="B476" s="17">
        <f t="shared" ca="1" si="55"/>
        <v>92025.354494580184</v>
      </c>
      <c r="C476" s="25"/>
      <c r="D476" s="25">
        <v>7.7507962712989569</v>
      </c>
      <c r="E476" s="17">
        <f ca="1">'Prices Feb 2011'!H475</f>
        <v>33.352499999999999</v>
      </c>
      <c r="F476" s="17">
        <f ca="1">'Prices Feb 2011'!$I475</f>
        <v>70.430000000000007</v>
      </c>
      <c r="G476" s="17">
        <v>66.27</v>
      </c>
      <c r="I476" s="11">
        <v>40594.666666666664</v>
      </c>
      <c r="J476" s="10">
        <v>22.9</v>
      </c>
      <c r="K476" s="10">
        <v>9.69</v>
      </c>
      <c r="L476" s="24">
        <f t="shared" si="56"/>
        <v>13482.386101184193</v>
      </c>
      <c r="P476" s="11">
        <v>40594.666666666664</v>
      </c>
      <c r="Q476" s="10">
        <v>22.9</v>
      </c>
      <c r="R476" s="10">
        <v>9.69</v>
      </c>
      <c r="S476" s="24">
        <f t="shared" ca="1" si="57"/>
        <v>14220.757957173219</v>
      </c>
      <c r="W476" s="11">
        <v>40594.666666666664</v>
      </c>
      <c r="X476" s="10">
        <v>22.9</v>
      </c>
      <c r="Y476" s="10">
        <v>9.69</v>
      </c>
      <c r="Z476" s="24">
        <f t="shared" ca="1" si="58"/>
        <v>14220.757957173219</v>
      </c>
      <c r="AD476" s="11">
        <v>40579.916666666664</v>
      </c>
      <c r="AE476" s="10">
        <v>26.47</v>
      </c>
      <c r="AF476" s="10">
        <v>9.98</v>
      </c>
      <c r="AG476" s="10">
        <v>32.92</v>
      </c>
      <c r="AH476" s="28">
        <f t="shared" si="59"/>
        <v>1135.5630000000001</v>
      </c>
      <c r="AO476" s="11">
        <v>40594.666666666664</v>
      </c>
      <c r="AP476" s="10">
        <v>84.42</v>
      </c>
      <c r="AQ476" s="10">
        <v>6.14</v>
      </c>
      <c r="AR476" s="24">
        <f t="shared" ca="1" si="53"/>
        <v>50101.452479049549</v>
      </c>
    </row>
    <row r="477" spans="1:44" x14ac:dyDescent="0.25">
      <c r="A477" s="17">
        <f t="shared" si="54"/>
        <v>92.21</v>
      </c>
      <c r="B477" s="17">
        <f t="shared" ca="1" si="55"/>
        <v>42498.915764066878</v>
      </c>
      <c r="C477" s="25"/>
      <c r="D477" s="25">
        <v>7.7507962712989569</v>
      </c>
      <c r="E477" s="17">
        <f ca="1">'Prices Feb 2011'!H476</f>
        <v>56.402500000000003</v>
      </c>
      <c r="F477" s="17">
        <f ca="1">'Prices Feb 2011'!$I476</f>
        <v>44.500000000000007</v>
      </c>
      <c r="G477" s="17">
        <v>66.27</v>
      </c>
      <c r="I477" s="11">
        <v>40594.708333333336</v>
      </c>
      <c r="J477" s="10">
        <v>22.9</v>
      </c>
      <c r="K477" s="10">
        <v>9.69</v>
      </c>
      <c r="L477" s="24">
        <f t="shared" si="56"/>
        <v>13482.386101184193</v>
      </c>
      <c r="P477" s="11">
        <v>40594.708333333336</v>
      </c>
      <c r="Q477" s="10">
        <v>22.9</v>
      </c>
      <c r="R477" s="10">
        <v>9.69</v>
      </c>
      <c r="S477" s="24">
        <f t="shared" ca="1" si="57"/>
        <v>9618.3583836647122</v>
      </c>
      <c r="W477" s="11">
        <v>40594.708333333336</v>
      </c>
      <c r="X477" s="10">
        <v>22.9</v>
      </c>
      <c r="Y477" s="10">
        <v>9.69</v>
      </c>
      <c r="Z477" s="24">
        <f t="shared" ca="1" si="58"/>
        <v>9618.3583836647122</v>
      </c>
      <c r="AD477" s="11">
        <v>40579.927083333336</v>
      </c>
      <c r="AE477" s="10">
        <v>78.27</v>
      </c>
      <c r="AF477" s="10">
        <v>9.43</v>
      </c>
      <c r="AG477" s="10">
        <v>61.12</v>
      </c>
      <c r="AH477" s="28">
        <f t="shared" si="59"/>
        <v>5521.9484999999995</v>
      </c>
      <c r="AO477" s="11">
        <v>40594.708333333336</v>
      </c>
      <c r="AP477" s="10">
        <v>23.51</v>
      </c>
      <c r="AQ477" s="10">
        <v>9.17</v>
      </c>
      <c r="AR477" s="24">
        <f t="shared" ca="1" si="53"/>
        <v>9779.8128955532611</v>
      </c>
    </row>
    <row r="478" spans="1:44" x14ac:dyDescent="0.25">
      <c r="A478" s="17">
        <f t="shared" si="54"/>
        <v>151.20999999999998</v>
      </c>
      <c r="B478" s="17">
        <f t="shared" ca="1" si="55"/>
        <v>48839.16787434095</v>
      </c>
      <c r="C478" s="25"/>
      <c r="D478" s="25">
        <v>7.7507962712989569</v>
      </c>
      <c r="E478" s="17">
        <f ca="1">'Prices Feb 2011'!H477</f>
        <v>60.169999999999995</v>
      </c>
      <c r="F478" s="17">
        <f ca="1">'Prices Feb 2011'!$I477</f>
        <v>25.83</v>
      </c>
      <c r="G478" s="17">
        <v>66.27</v>
      </c>
      <c r="I478" s="11">
        <v>40594.75</v>
      </c>
      <c r="J478" s="10">
        <v>22.9</v>
      </c>
      <c r="K478" s="10">
        <v>9.69</v>
      </c>
      <c r="L478" s="24">
        <f t="shared" si="56"/>
        <v>13482.386101184193</v>
      </c>
      <c r="P478" s="11">
        <v>40594.75</v>
      </c>
      <c r="Q478" s="10">
        <v>22.9</v>
      </c>
      <c r="R478" s="10">
        <v>9.69</v>
      </c>
      <c r="S478" s="24">
        <f t="shared" ca="1" si="57"/>
        <v>6304.5596934447412</v>
      </c>
      <c r="W478" s="11">
        <v>40594.75</v>
      </c>
      <c r="X478" s="10">
        <v>22.9</v>
      </c>
      <c r="Y478" s="10">
        <v>9.69</v>
      </c>
      <c r="Z478" s="24">
        <f t="shared" ca="1" si="58"/>
        <v>6304.5596934447412</v>
      </c>
      <c r="AD478" s="11">
        <v>40579.9375</v>
      </c>
      <c r="AE478" s="10">
        <v>22.9</v>
      </c>
      <c r="AF478" s="10">
        <v>9.69</v>
      </c>
      <c r="AG478" s="10">
        <v>91.56</v>
      </c>
      <c r="AH478" s="28">
        <f t="shared" si="59"/>
        <v>2318.625</v>
      </c>
      <c r="AO478" s="11">
        <v>40594.75</v>
      </c>
      <c r="AP478" s="10">
        <v>82.51</v>
      </c>
      <c r="AQ478" s="10">
        <v>9.74</v>
      </c>
      <c r="AR478" s="24">
        <f t="shared" ca="1" si="53"/>
        <v>22747.662386267275</v>
      </c>
    </row>
    <row r="479" spans="1:44" x14ac:dyDescent="0.25">
      <c r="A479" s="17">
        <f t="shared" si="54"/>
        <v>139.22999999999999</v>
      </c>
      <c r="B479" s="17">
        <f t="shared" ca="1" si="55"/>
        <v>86582.091185668745</v>
      </c>
      <c r="C479" s="25"/>
      <c r="D479" s="25">
        <v>7.7507962712989569</v>
      </c>
      <c r="E479" s="17">
        <f ca="1">'Prices Feb 2011'!H478</f>
        <v>57.465000000000003</v>
      </c>
      <c r="F479" s="17">
        <f ca="1">'Prices Feb 2011'!$I478</f>
        <v>73.19</v>
      </c>
      <c r="G479" s="17">
        <v>66.27</v>
      </c>
      <c r="I479" s="11">
        <v>40594.791666666664</v>
      </c>
      <c r="J479" s="10">
        <v>22.9</v>
      </c>
      <c r="K479" s="10">
        <v>9.69</v>
      </c>
      <c r="L479" s="24">
        <f t="shared" si="56"/>
        <v>13482.386101184193</v>
      </c>
      <c r="P479" s="11">
        <v>40594.791666666664</v>
      </c>
      <c r="Q479" s="10">
        <v>22.9</v>
      </c>
      <c r="R479" s="10">
        <v>9.69</v>
      </c>
      <c r="S479" s="24">
        <f t="shared" ca="1" si="57"/>
        <v>14710.639284704395</v>
      </c>
      <c r="W479" s="11">
        <v>40594.791666666664</v>
      </c>
      <c r="X479" s="10">
        <v>22.9</v>
      </c>
      <c r="Y479" s="10">
        <v>9.69</v>
      </c>
      <c r="Z479" s="24">
        <f t="shared" ca="1" si="58"/>
        <v>14710.639284704395</v>
      </c>
      <c r="AD479" s="11">
        <v>40579.947916666664</v>
      </c>
      <c r="AE479" s="10">
        <v>79.97</v>
      </c>
      <c r="AF479" s="10">
        <v>7.49</v>
      </c>
      <c r="AG479" s="10">
        <v>11.23</v>
      </c>
      <c r="AH479" s="28">
        <f t="shared" si="59"/>
        <v>1497.0383999999999</v>
      </c>
      <c r="AO479" s="11">
        <v>40594.791666666664</v>
      </c>
      <c r="AP479" s="10">
        <v>70.53</v>
      </c>
      <c r="AQ479" s="10">
        <v>6.71</v>
      </c>
      <c r="AR479" s="24">
        <f t="shared" ca="1" si="53"/>
        <v>43678.426515075764</v>
      </c>
    </row>
    <row r="480" spans="1:44" x14ac:dyDescent="0.25">
      <c r="A480" s="17">
        <f t="shared" si="54"/>
        <v>146.10999999999999</v>
      </c>
      <c r="B480" s="17">
        <f t="shared" ca="1" si="55"/>
        <v>63846.281704599358</v>
      </c>
      <c r="C480" s="25"/>
      <c r="D480" s="25">
        <v>7.7507962712989569</v>
      </c>
      <c r="E480" s="17">
        <f ca="1">'Prices Feb 2011'!H479</f>
        <v>67.795000000000002</v>
      </c>
      <c r="F480" s="17">
        <f ca="1">'Prices Feb 2011'!$I479</f>
        <v>49.105000000000004</v>
      </c>
      <c r="G480" s="17">
        <v>66.27</v>
      </c>
      <c r="I480" s="11">
        <v>40594.833333333336</v>
      </c>
      <c r="J480" s="10">
        <v>22.9</v>
      </c>
      <c r="K480" s="10">
        <v>9.69</v>
      </c>
      <c r="L480" s="24">
        <f t="shared" si="56"/>
        <v>13482.386101184193</v>
      </c>
      <c r="P480" s="11">
        <v>40594.833333333336</v>
      </c>
      <c r="Q480" s="10">
        <v>22.9</v>
      </c>
      <c r="R480" s="10">
        <v>9.69</v>
      </c>
      <c r="S480" s="24">
        <f t="shared" ca="1" si="57"/>
        <v>10435.714729056406</v>
      </c>
      <c r="W480" s="11">
        <v>40594.833333333336</v>
      </c>
      <c r="X480" s="10">
        <v>22.9</v>
      </c>
      <c r="Y480" s="10">
        <v>9.69</v>
      </c>
      <c r="Z480" s="24">
        <f t="shared" ca="1" si="58"/>
        <v>10435.714729056406</v>
      </c>
      <c r="AD480" s="11">
        <v>40579.958333333336</v>
      </c>
      <c r="AE480" s="10">
        <v>93.73</v>
      </c>
      <c r="AF480" s="10">
        <v>8.56</v>
      </c>
      <c r="AG480" s="10">
        <v>56.48</v>
      </c>
      <c r="AH480" s="28">
        <f t="shared" si="59"/>
        <v>6096.1991999999991</v>
      </c>
      <c r="AO480" s="11">
        <v>40594.833333333336</v>
      </c>
      <c r="AP480" s="10">
        <v>77.41</v>
      </c>
      <c r="AQ480" s="10">
        <v>0.05</v>
      </c>
      <c r="AR480" s="24">
        <f t="shared" ca="1" si="53"/>
        <v>29492.466145302355</v>
      </c>
    </row>
    <row r="481" spans="1:44" x14ac:dyDescent="0.25">
      <c r="A481" s="17">
        <f t="shared" si="54"/>
        <v>167.57999999999998</v>
      </c>
      <c r="B481" s="17">
        <f t="shared" ca="1" si="55"/>
        <v>62422.991746646134</v>
      </c>
      <c r="C481" s="25"/>
      <c r="D481" s="25">
        <v>7.7507962712989569</v>
      </c>
      <c r="E481" s="17">
        <f ca="1">'Prices Feb 2011'!H480</f>
        <v>74.462500000000006</v>
      </c>
      <c r="F481" s="17">
        <f ca="1">'Prices Feb 2011'!$I480</f>
        <v>40.452500000000001</v>
      </c>
      <c r="G481" s="17">
        <v>66.27</v>
      </c>
      <c r="I481" s="11">
        <v>40594.875</v>
      </c>
      <c r="J481" s="10">
        <v>22.9</v>
      </c>
      <c r="K481" s="10">
        <v>9.69</v>
      </c>
      <c r="L481" s="24">
        <f t="shared" si="56"/>
        <v>13482.386101184193</v>
      </c>
      <c r="P481" s="11">
        <v>40594.875</v>
      </c>
      <c r="Q481" s="10">
        <v>22.9</v>
      </c>
      <c r="R481" s="10">
        <v>9.69</v>
      </c>
      <c r="S481" s="24">
        <f t="shared" ca="1" si="57"/>
        <v>8899.9545165696218</v>
      </c>
      <c r="W481" s="11">
        <v>40594.875</v>
      </c>
      <c r="X481" s="10">
        <v>22.9</v>
      </c>
      <c r="Y481" s="10">
        <v>9.69</v>
      </c>
      <c r="Z481" s="24">
        <f t="shared" ca="1" si="58"/>
        <v>8899.9545165696218</v>
      </c>
      <c r="AD481" s="11">
        <v>40579.96875</v>
      </c>
      <c r="AE481" s="10">
        <v>56.77</v>
      </c>
      <c r="AF481" s="10">
        <v>4.1100000000000003</v>
      </c>
      <c r="AG481" s="10">
        <v>17.670000000000002</v>
      </c>
      <c r="AH481" s="28">
        <f t="shared" si="59"/>
        <v>1236.4506000000001</v>
      </c>
      <c r="AO481" s="11">
        <v>40594.875</v>
      </c>
      <c r="AP481" s="10">
        <v>98.88</v>
      </c>
      <c r="AQ481" s="10">
        <v>0.18</v>
      </c>
      <c r="AR481" s="24">
        <f t="shared" ca="1" si="53"/>
        <v>31140.696612322703</v>
      </c>
    </row>
    <row r="482" spans="1:44" x14ac:dyDescent="0.25">
      <c r="A482" s="17">
        <f t="shared" si="54"/>
        <v>155.63</v>
      </c>
      <c r="B482" s="17">
        <f t="shared" ca="1" si="55"/>
        <v>94387.911328547183</v>
      </c>
      <c r="C482" s="25"/>
      <c r="D482" s="25">
        <v>7.7507962712989569</v>
      </c>
      <c r="E482" s="17">
        <f ca="1">'Prices Feb 2011'!H481</f>
        <v>60.83</v>
      </c>
      <c r="F482" s="17">
        <f ca="1">'Prices Feb 2011'!$I481</f>
        <v>68.822499999999991</v>
      </c>
      <c r="G482" s="17">
        <v>66.27</v>
      </c>
      <c r="I482" s="11">
        <v>40594.916666666664</v>
      </c>
      <c r="J482" s="10">
        <v>22.9</v>
      </c>
      <c r="K482" s="10">
        <v>9.69</v>
      </c>
      <c r="L482" s="24">
        <f t="shared" si="56"/>
        <v>13482.386101184193</v>
      </c>
      <c r="P482" s="11">
        <v>40594.916666666664</v>
      </c>
      <c r="Q482" s="10">
        <v>22.9</v>
      </c>
      <c r="R482" s="10">
        <v>9.69</v>
      </c>
      <c r="S482" s="24">
        <f t="shared" ca="1" si="57"/>
        <v>13935.437582533226</v>
      </c>
      <c r="W482" s="11">
        <v>40594.916666666664</v>
      </c>
      <c r="X482" s="10">
        <v>22.9</v>
      </c>
      <c r="Y482" s="10">
        <v>9.69</v>
      </c>
      <c r="Z482" s="24">
        <f t="shared" ca="1" si="58"/>
        <v>13935.437582533226</v>
      </c>
      <c r="AD482" s="11">
        <v>40579.979166666664</v>
      </c>
      <c r="AE482" s="10">
        <v>16.649999999999999</v>
      </c>
      <c r="AF482" s="10">
        <v>9.9700000000000006</v>
      </c>
      <c r="AG482" s="10">
        <v>42.13</v>
      </c>
      <c r="AH482" s="28">
        <f t="shared" si="59"/>
        <v>867.46499999999992</v>
      </c>
      <c r="AO482" s="11">
        <v>40594.916666666664</v>
      </c>
      <c r="AP482" s="10">
        <v>86.93</v>
      </c>
      <c r="AQ482" s="10">
        <v>9.89</v>
      </c>
      <c r="AR482" s="24">
        <f t="shared" ca="1" si="53"/>
        <v>53034.65006229654</v>
      </c>
    </row>
    <row r="483" spans="1:44" x14ac:dyDescent="0.25">
      <c r="A483" s="17">
        <f t="shared" si="54"/>
        <v>112.94999999999999</v>
      </c>
      <c r="B483" s="17">
        <f t="shared" ca="1" si="55"/>
        <v>47899.869607602246</v>
      </c>
      <c r="C483" s="25"/>
      <c r="D483" s="25">
        <v>7.7507962712989569</v>
      </c>
      <c r="E483" s="17">
        <f ca="1">'Prices Feb 2011'!H482</f>
        <v>60.760000000000005</v>
      </c>
      <c r="F483" s="17">
        <f ca="1">'Prices Feb 2011'!$I482</f>
        <v>40.997500000000002</v>
      </c>
      <c r="G483" s="17">
        <v>66.27</v>
      </c>
      <c r="I483" s="11">
        <v>40594.958333333336</v>
      </c>
      <c r="J483" s="10">
        <v>22.9</v>
      </c>
      <c r="K483" s="10">
        <v>9.69</v>
      </c>
      <c r="L483" s="24">
        <f t="shared" si="56"/>
        <v>13482.386101184193</v>
      </c>
      <c r="P483" s="11">
        <v>40594.958333333336</v>
      </c>
      <c r="Q483" s="10">
        <v>22.9</v>
      </c>
      <c r="R483" s="10">
        <v>9.69</v>
      </c>
      <c r="S483" s="24">
        <f t="shared" ca="1" si="57"/>
        <v>8996.6883294335676</v>
      </c>
      <c r="W483" s="11">
        <v>40594.958333333336</v>
      </c>
      <c r="X483" s="10">
        <v>22.9</v>
      </c>
      <c r="Y483" s="10">
        <v>9.69</v>
      </c>
      <c r="Z483" s="24">
        <f t="shared" ca="1" si="58"/>
        <v>8996.6883294335676</v>
      </c>
      <c r="AD483" s="11">
        <v>40579.989583333336</v>
      </c>
      <c r="AE483" s="10">
        <v>89.95</v>
      </c>
      <c r="AF483" s="10">
        <v>5.72</v>
      </c>
      <c r="AG483" s="10">
        <v>60.09</v>
      </c>
      <c r="AH483" s="28">
        <f t="shared" si="59"/>
        <v>5919.6095000000005</v>
      </c>
      <c r="AO483" s="11">
        <v>40594.958333333336</v>
      </c>
      <c r="AP483" s="10">
        <v>44.25</v>
      </c>
      <c r="AQ483" s="10">
        <v>6.89</v>
      </c>
      <c r="AR483" s="24">
        <f t="shared" ca="1" si="53"/>
        <v>16424.106847550924</v>
      </c>
    </row>
    <row r="484" spans="1:44" x14ac:dyDescent="0.25">
      <c r="A484" s="17">
        <f t="shared" si="54"/>
        <v>317.98</v>
      </c>
      <c r="B484" s="17">
        <f t="shared" ca="1" si="55"/>
        <v>99148.71644446101</v>
      </c>
      <c r="C484" s="25"/>
      <c r="D484" s="25">
        <v>7.7507962712989569</v>
      </c>
      <c r="E484" s="17">
        <f ca="1">'Prices Feb 2011'!H483</f>
        <v>72.550000000000011</v>
      </c>
      <c r="F484" s="17">
        <f ca="1">'Prices Feb 2011'!$I483</f>
        <v>20.715</v>
      </c>
      <c r="G484" s="17">
        <v>68.36</v>
      </c>
      <c r="I484" s="16">
        <v>40595</v>
      </c>
      <c r="J484" s="10">
        <v>79.97</v>
      </c>
      <c r="K484" s="10">
        <v>7.49</v>
      </c>
      <c r="L484" s="24">
        <f t="shared" si="56"/>
        <v>47014.194837326722</v>
      </c>
      <c r="P484" s="16">
        <v>40595</v>
      </c>
      <c r="Q484" s="10">
        <v>79.97</v>
      </c>
      <c r="R484" s="10">
        <v>7.49</v>
      </c>
      <c r="S484" s="24">
        <f t="shared" ca="1" si="57"/>
        <v>17482.338370294005</v>
      </c>
      <c r="W484" s="16">
        <v>40595</v>
      </c>
      <c r="X484" s="10">
        <v>79.97</v>
      </c>
      <c r="Y484" s="10">
        <v>7.49</v>
      </c>
      <c r="Z484" s="24">
        <f t="shared" ca="1" si="58"/>
        <v>17482.338370294005</v>
      </c>
      <c r="AE484" s="10"/>
      <c r="AF484" s="10"/>
      <c r="AG484" s="10"/>
      <c r="AO484" s="16">
        <v>40595</v>
      </c>
      <c r="AP484" s="10">
        <v>78.069999999999993</v>
      </c>
      <c r="AQ484" s="10">
        <v>7.66</v>
      </c>
      <c r="AR484" s="24">
        <f t="shared" ca="1" si="53"/>
        <v>17169.844866546282</v>
      </c>
    </row>
    <row r="485" spans="1:44" x14ac:dyDescent="0.25">
      <c r="A485" s="17">
        <f t="shared" si="54"/>
        <v>313.3</v>
      </c>
      <c r="B485" s="17">
        <f t="shared" ca="1" si="55"/>
        <v>145206.83927868441</v>
      </c>
      <c r="C485" s="25"/>
      <c r="D485" s="25">
        <v>7.7712149620056215</v>
      </c>
      <c r="E485" s="17">
        <f ca="1">'Prices Feb 2011'!H484</f>
        <v>66.06</v>
      </c>
      <c r="F485" s="17">
        <f ca="1">'Prices Feb 2011'!$I484</f>
        <v>47.377500000000005</v>
      </c>
      <c r="G485" s="17">
        <v>68.36</v>
      </c>
      <c r="I485" s="11">
        <v>40595.041666666664</v>
      </c>
      <c r="J485" s="10">
        <v>79.97</v>
      </c>
      <c r="K485" s="10">
        <v>7.49</v>
      </c>
      <c r="L485" s="24">
        <f t="shared" si="56"/>
        <v>47138.048989804061</v>
      </c>
      <c r="P485" s="11">
        <v>40595.041666666664</v>
      </c>
      <c r="Q485" s="10">
        <v>79.97</v>
      </c>
      <c r="R485" s="10">
        <v>7.49</v>
      </c>
      <c r="S485" s="24">
        <f t="shared" ca="1" si="57"/>
        <v>34098.179340119641</v>
      </c>
      <c r="W485" s="11">
        <v>40595.041666666664</v>
      </c>
      <c r="X485" s="10">
        <v>79.97</v>
      </c>
      <c r="Y485" s="10">
        <v>7.49</v>
      </c>
      <c r="Z485" s="24">
        <f t="shared" ca="1" si="58"/>
        <v>34098.179340119641</v>
      </c>
      <c r="AE485" s="10"/>
      <c r="AF485" s="10"/>
      <c r="AG485" s="10"/>
      <c r="AO485" s="11">
        <v>40595.041666666664</v>
      </c>
      <c r="AP485" s="10">
        <v>73.39</v>
      </c>
      <c r="AQ485" s="10">
        <v>5</v>
      </c>
      <c r="AR485" s="24">
        <f t="shared" ref="AR485:AR548" ca="1" si="60">AP485*($F485+AQ485)*D485</f>
        <v>29872.431608641065</v>
      </c>
    </row>
    <row r="486" spans="1:44" x14ac:dyDescent="0.25">
      <c r="A486" s="17">
        <f t="shared" si="54"/>
        <v>273.24</v>
      </c>
      <c r="B486" s="17">
        <f t="shared" ca="1" si="55"/>
        <v>121715.31128218723</v>
      </c>
      <c r="C486" s="25"/>
      <c r="D486" s="25">
        <v>7.7712149620056215</v>
      </c>
      <c r="E486" s="17">
        <f ca="1">'Prices Feb 2011'!H485</f>
        <v>49.370000000000005</v>
      </c>
      <c r="F486" s="17">
        <f ca="1">'Prices Feb 2011'!$I485</f>
        <v>42.222500000000004</v>
      </c>
      <c r="G486" s="17">
        <v>68.36</v>
      </c>
      <c r="I486" s="11">
        <v>40595.083333333336</v>
      </c>
      <c r="J486" s="10">
        <v>79.97</v>
      </c>
      <c r="K486" s="10">
        <v>7.49</v>
      </c>
      <c r="L486" s="24">
        <f t="shared" si="56"/>
        <v>47138.048989804061</v>
      </c>
      <c r="P486" s="11">
        <v>40595.083333333336</v>
      </c>
      <c r="Q486" s="10">
        <v>79.97</v>
      </c>
      <c r="R486" s="10">
        <v>7.49</v>
      </c>
      <c r="S486" s="24">
        <f t="shared" ca="1" si="57"/>
        <v>30894.532108182397</v>
      </c>
      <c r="W486" s="11">
        <v>40595.083333333336</v>
      </c>
      <c r="X486" s="10">
        <v>79.97</v>
      </c>
      <c r="Y486" s="10">
        <v>7.49</v>
      </c>
      <c r="Z486" s="24">
        <f t="shared" ca="1" si="58"/>
        <v>30894.532108182397</v>
      </c>
      <c r="AE486" s="10"/>
      <c r="AF486" s="10"/>
      <c r="AG486" s="10"/>
      <c r="AO486" s="11">
        <v>40595.083333333336</v>
      </c>
      <c r="AP486" s="10">
        <v>33.33</v>
      </c>
      <c r="AQ486" s="10">
        <v>7.15</v>
      </c>
      <c r="AR486" s="24">
        <f t="shared" ca="1" si="60"/>
        <v>12788.19807601838</v>
      </c>
    </row>
    <row r="487" spans="1:44" x14ac:dyDescent="0.25">
      <c r="A487" s="17">
        <f t="shared" si="54"/>
        <v>332.25</v>
      </c>
      <c r="B487" s="17">
        <f t="shared" ca="1" si="55"/>
        <v>154828.09318247036</v>
      </c>
      <c r="C487" s="25"/>
      <c r="D487" s="25">
        <v>7.7712149620056215</v>
      </c>
      <c r="E487" s="17">
        <f ca="1">'Prices Feb 2011'!H486</f>
        <v>46.087500000000006</v>
      </c>
      <c r="F487" s="17">
        <f ca="1">'Prices Feb 2011'!$I486</f>
        <v>47.307499999999997</v>
      </c>
      <c r="G487" s="17">
        <v>68.36</v>
      </c>
      <c r="I487" s="11">
        <v>40595.125</v>
      </c>
      <c r="J487" s="10">
        <v>79.97</v>
      </c>
      <c r="K487" s="10">
        <v>7.49</v>
      </c>
      <c r="L487" s="24">
        <f t="shared" si="56"/>
        <v>47138.048989804061</v>
      </c>
      <c r="P487" s="11">
        <v>40595.125</v>
      </c>
      <c r="Q487" s="10">
        <v>79.97</v>
      </c>
      <c r="R487" s="10">
        <v>7.49</v>
      </c>
      <c r="S487" s="24">
        <f t="shared" ca="1" si="57"/>
        <v>34054.67685588383</v>
      </c>
      <c r="W487" s="11">
        <v>40595.125</v>
      </c>
      <c r="X487" s="10">
        <v>79.97</v>
      </c>
      <c r="Y487" s="10">
        <v>7.49</v>
      </c>
      <c r="Z487" s="24">
        <f t="shared" ca="1" si="58"/>
        <v>34054.67685588383</v>
      </c>
      <c r="AE487" s="10"/>
      <c r="AF487" s="10"/>
      <c r="AG487" s="10"/>
      <c r="AO487" s="11">
        <v>40595.125</v>
      </c>
      <c r="AP487" s="10">
        <v>92.34</v>
      </c>
      <c r="AQ487" s="10">
        <v>7.85</v>
      </c>
      <c r="AR487" s="24">
        <f t="shared" ca="1" si="60"/>
        <v>39580.690480898629</v>
      </c>
    </row>
    <row r="488" spans="1:44" x14ac:dyDescent="0.25">
      <c r="A488" s="17">
        <f t="shared" si="54"/>
        <v>252.13</v>
      </c>
      <c r="B488" s="17">
        <f t="shared" ca="1" si="55"/>
        <v>121297.27839562393</v>
      </c>
      <c r="C488" s="25"/>
      <c r="D488" s="25">
        <v>7.7712149620056215</v>
      </c>
      <c r="E488" s="17">
        <f ca="1">'Prices Feb 2011'!H487</f>
        <v>45</v>
      </c>
      <c r="F488" s="17">
        <f ca="1">'Prices Feb 2011'!$I487</f>
        <v>48.092500000000001</v>
      </c>
      <c r="G488" s="17">
        <v>68.36</v>
      </c>
      <c r="I488" s="11">
        <v>40595.166666666664</v>
      </c>
      <c r="J488" s="10">
        <v>79.97</v>
      </c>
      <c r="K488" s="10">
        <v>7.49</v>
      </c>
      <c r="L488" s="24">
        <f t="shared" si="56"/>
        <v>47138.048989804061</v>
      </c>
      <c r="P488" s="11">
        <v>40595.166666666664</v>
      </c>
      <c r="Q488" s="10">
        <v>79.97</v>
      </c>
      <c r="R488" s="10">
        <v>7.49</v>
      </c>
      <c r="S488" s="24">
        <f t="shared" ca="1" si="57"/>
        <v>34542.526143385425</v>
      </c>
      <c r="W488" s="11">
        <v>40595.166666666664</v>
      </c>
      <c r="X488" s="10">
        <v>79.97</v>
      </c>
      <c r="Y488" s="10">
        <v>7.49</v>
      </c>
      <c r="Z488" s="24">
        <f t="shared" ca="1" si="58"/>
        <v>34542.526143385425</v>
      </c>
      <c r="AE488" s="10"/>
      <c r="AF488" s="10"/>
      <c r="AG488" s="10"/>
      <c r="AO488" s="11">
        <v>40595.166666666664</v>
      </c>
      <c r="AP488" s="10">
        <v>12.22</v>
      </c>
      <c r="AQ488" s="10">
        <v>5.34</v>
      </c>
      <c r="AR488" s="24">
        <f t="shared" ca="1" si="60"/>
        <v>5074.1771190490053</v>
      </c>
    </row>
    <row r="489" spans="1:44" x14ac:dyDescent="0.25">
      <c r="A489" s="17">
        <f t="shared" si="54"/>
        <v>266.38</v>
      </c>
      <c r="B489" s="17">
        <f t="shared" ca="1" si="55"/>
        <v>160567.50903307079</v>
      </c>
      <c r="C489" s="25"/>
      <c r="D489" s="25">
        <v>7.7712149620056215</v>
      </c>
      <c r="E489" s="17">
        <f ca="1">'Prices Feb 2011'!H488</f>
        <v>53.724999999999994</v>
      </c>
      <c r="F489" s="17">
        <f ca="1">'Prices Feb 2011'!$I488</f>
        <v>70.457499999999996</v>
      </c>
      <c r="G489" s="17">
        <v>68.36</v>
      </c>
      <c r="I489" s="11">
        <v>40595.208333333336</v>
      </c>
      <c r="J489" s="10">
        <v>79.97</v>
      </c>
      <c r="K489" s="10">
        <v>7.49</v>
      </c>
      <c r="L489" s="24">
        <f t="shared" si="56"/>
        <v>47138.048989804061</v>
      </c>
      <c r="P489" s="11">
        <v>40595.208333333336</v>
      </c>
      <c r="Q489" s="10">
        <v>79.97</v>
      </c>
      <c r="R489" s="10">
        <v>7.49</v>
      </c>
      <c r="S489" s="24">
        <f t="shared" ca="1" si="57"/>
        <v>48441.569856727125</v>
      </c>
      <c r="W489" s="11">
        <v>40595.208333333336</v>
      </c>
      <c r="X489" s="10">
        <v>79.97</v>
      </c>
      <c r="Y489" s="10">
        <v>7.49</v>
      </c>
      <c r="Z489" s="24">
        <f t="shared" ca="1" si="58"/>
        <v>48441.569856727125</v>
      </c>
      <c r="AE489" s="10"/>
      <c r="AF489" s="10"/>
      <c r="AG489" s="10"/>
      <c r="AO489" s="11">
        <v>40595.208333333336</v>
      </c>
      <c r="AP489" s="10">
        <v>26.47</v>
      </c>
      <c r="AQ489" s="10">
        <v>9.98</v>
      </c>
      <c r="AR489" s="24">
        <f t="shared" ca="1" si="60"/>
        <v>16546.320329812479</v>
      </c>
    </row>
    <row r="490" spans="1:44" x14ac:dyDescent="0.25">
      <c r="A490" s="17">
        <f t="shared" si="54"/>
        <v>318.18</v>
      </c>
      <c r="B490" s="17">
        <f t="shared" ca="1" si="55"/>
        <v>127321.84188258224</v>
      </c>
      <c r="C490" s="25"/>
      <c r="D490" s="25">
        <v>7.7712149620056215</v>
      </c>
      <c r="E490" s="17">
        <f ca="1">'Prices Feb 2011'!H489</f>
        <v>57.72</v>
      </c>
      <c r="F490" s="17">
        <f ca="1">'Prices Feb 2011'!$I489</f>
        <v>35.1875</v>
      </c>
      <c r="G490" s="17">
        <v>68.36</v>
      </c>
      <c r="I490" s="11">
        <v>40595.25</v>
      </c>
      <c r="J490" s="10">
        <v>79.97</v>
      </c>
      <c r="K490" s="10">
        <v>7.49</v>
      </c>
      <c r="L490" s="24">
        <f t="shared" si="56"/>
        <v>47138.048989804061</v>
      </c>
      <c r="P490" s="11">
        <v>40595.25</v>
      </c>
      <c r="Q490" s="10">
        <v>79.97</v>
      </c>
      <c r="R490" s="10">
        <v>7.49</v>
      </c>
      <c r="S490" s="24">
        <f t="shared" ca="1" si="57"/>
        <v>26522.532442483363</v>
      </c>
      <c r="W490" s="11">
        <v>40595.25</v>
      </c>
      <c r="X490" s="10">
        <v>79.97</v>
      </c>
      <c r="Y490" s="10">
        <v>7.49</v>
      </c>
      <c r="Z490" s="24">
        <f t="shared" ca="1" si="58"/>
        <v>26522.532442483363</v>
      </c>
      <c r="AE490" s="10"/>
      <c r="AF490" s="10"/>
      <c r="AG490" s="10"/>
      <c r="AO490" s="11">
        <v>40595.25</v>
      </c>
      <c r="AP490" s="10">
        <v>78.27</v>
      </c>
      <c r="AQ490" s="10">
        <v>9.43</v>
      </c>
      <c r="AR490" s="24">
        <f t="shared" ca="1" si="60"/>
        <v>27138.728007811456</v>
      </c>
    </row>
    <row r="491" spans="1:44" x14ac:dyDescent="0.25">
      <c r="A491" s="17">
        <f t="shared" si="54"/>
        <v>262.81</v>
      </c>
      <c r="B491" s="17">
        <f t="shared" ca="1" si="55"/>
        <v>102795.03826297754</v>
      </c>
      <c r="C491" s="25"/>
      <c r="D491" s="25">
        <v>7.7712149620056215</v>
      </c>
      <c r="E491" s="17">
        <f ca="1">'Prices Feb 2011'!H490</f>
        <v>24.795000000000002</v>
      </c>
      <c r="F491" s="17">
        <f ca="1">'Prices Feb 2011'!$I490</f>
        <v>31.405000000000001</v>
      </c>
      <c r="G491" s="17">
        <v>68.36</v>
      </c>
      <c r="I491" s="11">
        <v>40595.291666666664</v>
      </c>
      <c r="J491" s="10">
        <v>79.97</v>
      </c>
      <c r="K491" s="10">
        <v>7.49</v>
      </c>
      <c r="L491" s="24">
        <f t="shared" si="56"/>
        <v>47138.048989804061</v>
      </c>
      <c r="P491" s="11">
        <v>40595.291666666664</v>
      </c>
      <c r="Q491" s="10">
        <v>79.97</v>
      </c>
      <c r="R491" s="10">
        <v>7.49</v>
      </c>
      <c r="S491" s="24">
        <f t="shared" ca="1" si="57"/>
        <v>24171.844633598277</v>
      </c>
      <c r="W491" s="11">
        <v>40595.291666666664</v>
      </c>
      <c r="X491" s="10">
        <v>79.97</v>
      </c>
      <c r="Y491" s="10">
        <v>7.49</v>
      </c>
      <c r="Z491" s="24">
        <f t="shared" ca="1" si="58"/>
        <v>24171.844633598277</v>
      </c>
      <c r="AE491" s="10"/>
      <c r="AF491" s="10"/>
      <c r="AG491" s="10"/>
      <c r="AO491" s="11">
        <v>40595.291666666664</v>
      </c>
      <c r="AP491" s="10">
        <v>22.9</v>
      </c>
      <c r="AQ491" s="10">
        <v>9.69</v>
      </c>
      <c r="AR491" s="24">
        <f t="shared" ca="1" si="60"/>
        <v>7313.3000059769201</v>
      </c>
    </row>
    <row r="492" spans="1:44" x14ac:dyDescent="0.25">
      <c r="A492" s="17">
        <f t="shared" si="54"/>
        <v>319.88</v>
      </c>
      <c r="B492" s="17">
        <f t="shared" ca="1" si="55"/>
        <v>125484.46943834888</v>
      </c>
      <c r="C492" s="25"/>
      <c r="D492" s="25">
        <v>7.7712149620056215</v>
      </c>
      <c r="E492" s="17">
        <f ca="1">'Prices Feb 2011'!H491</f>
        <v>33.590000000000003</v>
      </c>
      <c r="F492" s="17">
        <f ca="1">'Prices Feb 2011'!$I491</f>
        <v>34.532499999999999</v>
      </c>
      <c r="G492" s="17">
        <v>68.36</v>
      </c>
      <c r="I492" s="11">
        <v>40595.333333333336</v>
      </c>
      <c r="J492" s="10">
        <v>79.97</v>
      </c>
      <c r="K492" s="10">
        <v>7.49</v>
      </c>
      <c r="L492" s="24">
        <f t="shared" si="56"/>
        <v>47138.048989804061</v>
      </c>
      <c r="P492" s="11">
        <v>40595.333333333336</v>
      </c>
      <c r="Q492" s="10">
        <v>79.97</v>
      </c>
      <c r="R492" s="10">
        <v>7.49</v>
      </c>
      <c r="S492" s="24">
        <f t="shared" ca="1" si="57"/>
        <v>26115.473482848272</v>
      </c>
      <c r="W492" s="11">
        <v>40595.333333333336</v>
      </c>
      <c r="X492" s="10">
        <v>79.97</v>
      </c>
      <c r="Y492" s="10">
        <v>7.49</v>
      </c>
      <c r="Z492" s="24">
        <f t="shared" ca="1" si="58"/>
        <v>26115.473482848272</v>
      </c>
      <c r="AE492" s="10"/>
      <c r="AF492" s="10"/>
      <c r="AG492" s="10"/>
      <c r="AO492" s="11">
        <v>40595.333333333336</v>
      </c>
      <c r="AP492" s="10">
        <v>79.97</v>
      </c>
      <c r="AQ492" s="10">
        <v>7.49</v>
      </c>
      <c r="AR492" s="24">
        <f t="shared" ca="1" si="60"/>
        <v>26115.473482848272</v>
      </c>
    </row>
    <row r="493" spans="1:44" x14ac:dyDescent="0.25">
      <c r="A493" s="17">
        <f t="shared" si="54"/>
        <v>333.64</v>
      </c>
      <c r="B493" s="17">
        <f t="shared" ca="1" si="55"/>
        <v>146202.72397311215</v>
      </c>
      <c r="C493" s="25"/>
      <c r="D493" s="25">
        <v>7.7712149620056215</v>
      </c>
      <c r="E493" s="17">
        <f ca="1">'Prices Feb 2011'!H492</f>
        <v>30.422499999999999</v>
      </c>
      <c r="F493" s="17">
        <f ca="1">'Prices Feb 2011'!$I492</f>
        <v>42.3675</v>
      </c>
      <c r="G493" s="17">
        <v>68.36</v>
      </c>
      <c r="I493" s="11">
        <v>40595.375</v>
      </c>
      <c r="J493" s="10">
        <v>79.97</v>
      </c>
      <c r="K493" s="10">
        <v>7.49</v>
      </c>
      <c r="L493" s="24">
        <f t="shared" si="56"/>
        <v>47138.048989804061</v>
      </c>
      <c r="P493" s="11">
        <v>40595.375</v>
      </c>
      <c r="Q493" s="10">
        <v>79.97</v>
      </c>
      <c r="R493" s="10">
        <v>7.49</v>
      </c>
      <c r="S493" s="24">
        <f t="shared" ca="1" si="57"/>
        <v>30984.644396956577</v>
      </c>
      <c r="W493" s="11">
        <v>40595.375</v>
      </c>
      <c r="X493" s="10">
        <v>79.97</v>
      </c>
      <c r="Y493" s="10">
        <v>7.49</v>
      </c>
      <c r="Z493" s="24">
        <f t="shared" ca="1" si="58"/>
        <v>30984.644396956577</v>
      </c>
      <c r="AE493" s="10"/>
      <c r="AF493" s="10"/>
      <c r="AG493" s="10"/>
      <c r="AO493" s="11">
        <v>40595.375</v>
      </c>
      <c r="AP493" s="10">
        <v>93.73</v>
      </c>
      <c r="AQ493" s="10">
        <v>8.56</v>
      </c>
      <c r="AR493" s="24">
        <f t="shared" ca="1" si="60"/>
        <v>37095.386189394943</v>
      </c>
    </row>
    <row r="494" spans="1:44" x14ac:dyDescent="0.25">
      <c r="A494" s="17">
        <f t="shared" si="54"/>
        <v>296.68</v>
      </c>
      <c r="B494" s="17">
        <f t="shared" ca="1" si="55"/>
        <v>138217.65450081008</v>
      </c>
      <c r="C494" s="25"/>
      <c r="D494" s="25">
        <v>7.7712149620056215</v>
      </c>
      <c r="E494" s="17">
        <f ca="1">'Prices Feb 2011'!H493</f>
        <v>58.292500000000004</v>
      </c>
      <c r="F494" s="17">
        <f ca="1">'Prices Feb 2011'!$I493</f>
        <v>47.477499999999999</v>
      </c>
      <c r="G494" s="17">
        <v>68.36</v>
      </c>
      <c r="I494" s="11">
        <v>40595.416666666664</v>
      </c>
      <c r="J494" s="10">
        <v>79.97</v>
      </c>
      <c r="K494" s="10">
        <v>7.49</v>
      </c>
      <c r="L494" s="24">
        <f t="shared" si="56"/>
        <v>47138.048989804061</v>
      </c>
      <c r="P494" s="11">
        <v>40595.416666666664</v>
      </c>
      <c r="Q494" s="10">
        <v>79.97</v>
      </c>
      <c r="R494" s="10">
        <v>7.49</v>
      </c>
      <c r="S494" s="24">
        <f t="shared" ca="1" si="57"/>
        <v>34160.325746170798</v>
      </c>
      <c r="W494" s="11">
        <v>40595.416666666664</v>
      </c>
      <c r="X494" s="10">
        <v>79.97</v>
      </c>
      <c r="Y494" s="10">
        <v>7.49</v>
      </c>
      <c r="Z494" s="24">
        <f t="shared" ca="1" si="58"/>
        <v>34160.325746170798</v>
      </c>
      <c r="AE494" s="10"/>
      <c r="AF494" s="10"/>
      <c r="AG494" s="10"/>
      <c r="AO494" s="11">
        <v>40595.416666666664</v>
      </c>
      <c r="AP494" s="10">
        <v>56.77</v>
      </c>
      <c r="AQ494" s="10">
        <v>4.1100000000000003</v>
      </c>
      <c r="AR494" s="24">
        <f t="shared" ca="1" si="60"/>
        <v>22758.954018664437</v>
      </c>
    </row>
    <row r="495" spans="1:44" x14ac:dyDescent="0.25">
      <c r="A495" s="17">
        <f t="shared" si="54"/>
        <v>256.56</v>
      </c>
      <c r="B495" s="17">
        <f t="shared" ca="1" si="55"/>
        <v>106513.24891668941</v>
      </c>
      <c r="C495" s="25"/>
      <c r="D495" s="25">
        <v>7.7712149620056215</v>
      </c>
      <c r="E495" s="17">
        <f ca="1">'Prices Feb 2011'!H494</f>
        <v>59.817499999999995</v>
      </c>
      <c r="F495" s="17">
        <f ca="1">'Prices Feb 2011'!$I494</f>
        <v>35.542500000000004</v>
      </c>
      <c r="G495" s="17">
        <v>68.36</v>
      </c>
      <c r="I495" s="11">
        <v>40595.458333333336</v>
      </c>
      <c r="J495" s="10">
        <v>79.97</v>
      </c>
      <c r="K495" s="10">
        <v>7.49</v>
      </c>
      <c r="L495" s="24">
        <f t="shared" si="56"/>
        <v>47138.048989804061</v>
      </c>
      <c r="P495" s="11">
        <v>40595.458333333336</v>
      </c>
      <c r="Q495" s="10">
        <v>79.97</v>
      </c>
      <c r="R495" s="10">
        <v>7.49</v>
      </c>
      <c r="S495" s="24">
        <f t="shared" ca="1" si="57"/>
        <v>26743.152183964979</v>
      </c>
      <c r="W495" s="11">
        <v>40595.458333333336</v>
      </c>
      <c r="X495" s="10">
        <v>79.97</v>
      </c>
      <c r="Y495" s="10">
        <v>7.49</v>
      </c>
      <c r="Z495" s="24">
        <f t="shared" ca="1" si="58"/>
        <v>26743.152183964979</v>
      </c>
      <c r="AE495" s="10"/>
      <c r="AF495" s="10"/>
      <c r="AG495" s="10"/>
      <c r="AO495" s="11">
        <v>40595.458333333336</v>
      </c>
      <c r="AP495" s="10">
        <v>16.649999999999999</v>
      </c>
      <c r="AQ495" s="10">
        <v>9.9700000000000006</v>
      </c>
      <c r="AR495" s="24">
        <f t="shared" ca="1" si="60"/>
        <v>5888.8955589553752</v>
      </c>
    </row>
    <row r="496" spans="1:44" x14ac:dyDescent="0.25">
      <c r="A496" s="17">
        <f t="shared" si="54"/>
        <v>329.86</v>
      </c>
      <c r="B496" s="17">
        <f t="shared" ca="1" si="55"/>
        <v>183026.64938422071</v>
      </c>
      <c r="C496" s="25"/>
      <c r="D496" s="25">
        <v>7.7712149620056215</v>
      </c>
      <c r="E496" s="17">
        <f ca="1">'Prices Feb 2011'!H495</f>
        <v>34.590000000000003</v>
      </c>
      <c r="F496" s="17">
        <f ca="1">'Prices Feb 2011'!$I495</f>
        <v>63.122500000000002</v>
      </c>
      <c r="G496" s="17">
        <v>68.36</v>
      </c>
      <c r="I496" s="11">
        <v>40595.5</v>
      </c>
      <c r="J496" s="10">
        <v>79.97</v>
      </c>
      <c r="K496" s="10">
        <v>7.49</v>
      </c>
      <c r="L496" s="24">
        <f t="shared" si="56"/>
        <v>47138.048989804061</v>
      </c>
      <c r="P496" s="11">
        <v>40595.5</v>
      </c>
      <c r="Q496" s="10">
        <v>79.97</v>
      </c>
      <c r="R496" s="10">
        <v>7.49</v>
      </c>
      <c r="S496" s="24">
        <f t="shared" ca="1" si="57"/>
        <v>43883.13097287462</v>
      </c>
      <c r="W496" s="11">
        <v>40595.5</v>
      </c>
      <c r="X496" s="10">
        <v>79.97</v>
      </c>
      <c r="Y496" s="10">
        <v>7.49</v>
      </c>
      <c r="Z496" s="24">
        <f t="shared" ca="1" si="58"/>
        <v>43883.13097287462</v>
      </c>
      <c r="AE496" s="10"/>
      <c r="AF496" s="10"/>
      <c r="AG496" s="10"/>
      <c r="AO496" s="11">
        <v>40595.5</v>
      </c>
      <c r="AP496" s="10">
        <v>89.95</v>
      </c>
      <c r="AQ496" s="10">
        <v>5.72</v>
      </c>
      <c r="AR496" s="24">
        <f t="shared" ca="1" si="60"/>
        <v>48122.338448667389</v>
      </c>
    </row>
    <row r="497" spans="1:44" x14ac:dyDescent="0.25">
      <c r="A497" s="17">
        <f t="shared" si="54"/>
        <v>252.84</v>
      </c>
      <c r="B497" s="17">
        <f t="shared" ca="1" si="55"/>
        <v>124725.81837158964</v>
      </c>
      <c r="C497" s="25"/>
      <c r="D497" s="25">
        <v>7.7712149620056215</v>
      </c>
      <c r="E497" s="17">
        <f ca="1">'Prices Feb 2011'!H496</f>
        <v>72.144999999999996</v>
      </c>
      <c r="F497" s="17">
        <f ca="1">'Prices Feb 2011'!$I496</f>
        <v>50.484999999999999</v>
      </c>
      <c r="G497" s="17">
        <v>68.36</v>
      </c>
      <c r="I497" s="11">
        <v>40595.541666666664</v>
      </c>
      <c r="J497" s="10">
        <v>79.97</v>
      </c>
      <c r="K497" s="10">
        <v>7.49</v>
      </c>
      <c r="L497" s="24">
        <f t="shared" si="56"/>
        <v>47138.048989804061</v>
      </c>
      <c r="P497" s="11">
        <v>40595.541666666664</v>
      </c>
      <c r="Q497" s="10">
        <v>79.97</v>
      </c>
      <c r="R497" s="10">
        <v>7.49</v>
      </c>
      <c r="S497" s="24">
        <f t="shared" ca="1" si="57"/>
        <v>36029.378908159408</v>
      </c>
      <c r="W497" s="11">
        <v>40595.541666666664</v>
      </c>
      <c r="X497" s="10">
        <v>79.97</v>
      </c>
      <c r="Y497" s="10">
        <v>7.49</v>
      </c>
      <c r="Z497" s="24">
        <f t="shared" ca="1" si="58"/>
        <v>36029.378908159408</v>
      </c>
      <c r="AE497" s="10"/>
      <c r="AF497" s="10"/>
      <c r="AG497" s="10"/>
      <c r="AO497" s="11">
        <v>40595.541666666664</v>
      </c>
      <c r="AP497" s="10">
        <v>12.93</v>
      </c>
      <c r="AQ497" s="10">
        <v>4.54</v>
      </c>
      <c r="AR497" s="24">
        <f t="shared" ca="1" si="60"/>
        <v>5529.0115654667661</v>
      </c>
    </row>
    <row r="498" spans="1:44" x14ac:dyDescent="0.25">
      <c r="A498" s="17">
        <f t="shared" si="54"/>
        <v>260.64999999999998</v>
      </c>
      <c r="B498" s="17">
        <f t="shared" ca="1" si="55"/>
        <v>145787.75333380461</v>
      </c>
      <c r="C498" s="25"/>
      <c r="D498" s="25">
        <v>7.7712149620056215</v>
      </c>
      <c r="E498" s="17">
        <f ca="1">'Prices Feb 2011'!H497</f>
        <v>65.989999999999995</v>
      </c>
      <c r="F498" s="17">
        <f ca="1">'Prices Feb 2011'!$I497</f>
        <v>62.747500000000002</v>
      </c>
      <c r="G498" s="17">
        <v>68.36</v>
      </c>
      <c r="I498" s="11">
        <v>40595.583333333336</v>
      </c>
      <c r="J498" s="10">
        <v>79.97</v>
      </c>
      <c r="K498" s="10">
        <v>7.49</v>
      </c>
      <c r="L498" s="24">
        <f t="shared" si="56"/>
        <v>47138.048989804061</v>
      </c>
      <c r="P498" s="11">
        <v>40595.583333333336</v>
      </c>
      <c r="Q498" s="10">
        <v>79.97</v>
      </c>
      <c r="R498" s="10">
        <v>7.49</v>
      </c>
      <c r="S498" s="24">
        <f t="shared" ca="1" si="57"/>
        <v>43650.081950182765</v>
      </c>
      <c r="W498" s="11">
        <v>40595.583333333336</v>
      </c>
      <c r="X498" s="10">
        <v>79.97</v>
      </c>
      <c r="Y498" s="10">
        <v>7.49</v>
      </c>
      <c r="Z498" s="24">
        <f t="shared" ca="1" si="58"/>
        <v>43650.081950182765</v>
      </c>
      <c r="AE498" s="10"/>
      <c r="AF498" s="10"/>
      <c r="AG498" s="10"/>
      <c r="AO498" s="11">
        <v>40595.583333333336</v>
      </c>
      <c r="AP498" s="10">
        <v>20.74</v>
      </c>
      <c r="AQ498" s="10">
        <v>7.67</v>
      </c>
      <c r="AR498" s="24">
        <f t="shared" ca="1" si="60"/>
        <v>11349.54044363502</v>
      </c>
    </row>
    <row r="499" spans="1:44" x14ac:dyDescent="0.25">
      <c r="A499" s="17">
        <f t="shared" si="54"/>
        <v>278.39</v>
      </c>
      <c r="B499" s="17">
        <f t="shared" ca="1" si="55"/>
        <v>123870.89069406797</v>
      </c>
      <c r="C499" s="25"/>
      <c r="D499" s="25">
        <v>7.7712149620056215</v>
      </c>
      <c r="E499" s="17">
        <f ca="1">'Prices Feb 2011'!H498</f>
        <v>41.237499999999997</v>
      </c>
      <c r="F499" s="17">
        <f ca="1">'Prices Feb 2011'!$I498</f>
        <v>42.162500000000001</v>
      </c>
      <c r="G499" s="17">
        <v>68.36</v>
      </c>
      <c r="I499" s="11">
        <v>40595.625</v>
      </c>
      <c r="J499" s="10">
        <v>79.97</v>
      </c>
      <c r="K499" s="10">
        <v>7.49</v>
      </c>
      <c r="L499" s="24">
        <f t="shared" si="56"/>
        <v>47138.048989804061</v>
      </c>
      <c r="P499" s="11">
        <v>40595.625</v>
      </c>
      <c r="Q499" s="10">
        <v>79.97</v>
      </c>
      <c r="R499" s="10">
        <v>7.49</v>
      </c>
      <c r="S499" s="24">
        <f t="shared" ca="1" si="57"/>
        <v>30857.2442645517</v>
      </c>
      <c r="W499" s="11">
        <v>40595.625</v>
      </c>
      <c r="X499" s="10">
        <v>79.97</v>
      </c>
      <c r="Y499" s="10">
        <v>7.49</v>
      </c>
      <c r="Z499" s="24">
        <f t="shared" ca="1" si="58"/>
        <v>30857.2442645517</v>
      </c>
      <c r="AE499" s="10"/>
      <c r="AF499" s="10"/>
      <c r="AG499" s="10"/>
      <c r="AO499" s="11">
        <v>40595.625</v>
      </c>
      <c r="AP499" s="10">
        <v>38.479999999999997</v>
      </c>
      <c r="AQ499" s="10">
        <v>8.06</v>
      </c>
      <c r="AR499" s="24">
        <f t="shared" ca="1" si="60"/>
        <v>15018.353175160515</v>
      </c>
    </row>
    <row r="500" spans="1:44" x14ac:dyDescent="0.25">
      <c r="A500" s="17">
        <f t="shared" si="54"/>
        <v>322.42</v>
      </c>
      <c r="B500" s="17">
        <f t="shared" ca="1" si="55"/>
        <v>152669.57644561434</v>
      </c>
      <c r="C500" s="25"/>
      <c r="D500" s="25">
        <v>7.7712149620056215</v>
      </c>
      <c r="E500" s="17">
        <f ca="1">'Prices Feb 2011'!H499</f>
        <v>48.174999999999997</v>
      </c>
      <c r="F500" s="17">
        <f ca="1">'Prices Feb 2011'!$I499</f>
        <v>47.754999999999995</v>
      </c>
      <c r="G500" s="17">
        <v>68.36</v>
      </c>
      <c r="I500" s="11">
        <v>40595.666666666664</v>
      </c>
      <c r="J500" s="10">
        <v>79.97</v>
      </c>
      <c r="K500" s="10">
        <v>7.49</v>
      </c>
      <c r="L500" s="24">
        <f t="shared" si="56"/>
        <v>47138.048989804061</v>
      </c>
      <c r="P500" s="11">
        <v>40595.666666666664</v>
      </c>
      <c r="Q500" s="10">
        <v>79.97</v>
      </c>
      <c r="R500" s="10">
        <v>7.49</v>
      </c>
      <c r="S500" s="24">
        <f t="shared" ca="1" si="57"/>
        <v>34332.782022962761</v>
      </c>
      <c r="W500" s="11">
        <v>40595.666666666664</v>
      </c>
      <c r="X500" s="10">
        <v>79.97</v>
      </c>
      <c r="Y500" s="10">
        <v>7.49</v>
      </c>
      <c r="Z500" s="24">
        <f t="shared" ca="1" si="58"/>
        <v>34332.782022962761</v>
      </c>
      <c r="AE500" s="10"/>
      <c r="AF500" s="10"/>
      <c r="AG500" s="10"/>
      <c r="AO500" s="11">
        <v>40595.666666666664</v>
      </c>
      <c r="AP500" s="10">
        <v>82.51</v>
      </c>
      <c r="AQ500" s="10">
        <v>9.74</v>
      </c>
      <c r="AR500" s="24">
        <f t="shared" ca="1" si="60"/>
        <v>36865.963409884745</v>
      </c>
    </row>
    <row r="501" spans="1:44" x14ac:dyDescent="0.25">
      <c r="A501" s="17">
        <f t="shared" si="54"/>
        <v>310.44</v>
      </c>
      <c r="B501" s="17">
        <f t="shared" ca="1" si="55"/>
        <v>155847.05760821377</v>
      </c>
      <c r="C501" s="25"/>
      <c r="D501" s="25">
        <v>7.7712149620056215</v>
      </c>
      <c r="E501" s="17">
        <f ca="1">'Prices Feb 2011'!H500</f>
        <v>41.222499999999997</v>
      </c>
      <c r="F501" s="17">
        <f ca="1">'Prices Feb 2011'!$I500</f>
        <v>53.445</v>
      </c>
      <c r="G501" s="17">
        <v>68.36</v>
      </c>
      <c r="I501" s="11">
        <v>40595.708333333336</v>
      </c>
      <c r="J501" s="10">
        <v>79.97</v>
      </c>
      <c r="K501" s="10">
        <v>7.49</v>
      </c>
      <c r="L501" s="24">
        <f t="shared" si="56"/>
        <v>47138.048989804061</v>
      </c>
      <c r="P501" s="11">
        <v>40595.708333333336</v>
      </c>
      <c r="Q501" s="10">
        <v>79.97</v>
      </c>
      <c r="R501" s="10">
        <v>7.49</v>
      </c>
      <c r="S501" s="24">
        <f t="shared" ca="1" si="57"/>
        <v>37868.912527273707</v>
      </c>
      <c r="W501" s="11">
        <v>40595.708333333336</v>
      </c>
      <c r="X501" s="10">
        <v>79.97</v>
      </c>
      <c r="Y501" s="10">
        <v>7.49</v>
      </c>
      <c r="Z501" s="24">
        <f t="shared" ca="1" si="58"/>
        <v>37868.912527273707</v>
      </c>
      <c r="AE501" s="10"/>
      <c r="AF501" s="10"/>
      <c r="AG501" s="10"/>
      <c r="AO501" s="11">
        <v>40595.708333333336</v>
      </c>
      <c r="AP501" s="10">
        <v>70.53</v>
      </c>
      <c r="AQ501" s="10">
        <v>6.71</v>
      </c>
      <c r="AR501" s="24">
        <f t="shared" ca="1" si="60"/>
        <v>32971.18356386228</v>
      </c>
    </row>
    <row r="502" spans="1:44" x14ac:dyDescent="0.25">
      <c r="A502" s="17">
        <f t="shared" si="54"/>
        <v>317.32</v>
      </c>
      <c r="B502" s="17">
        <f t="shared" ca="1" si="55"/>
        <v>191886.85907559984</v>
      </c>
      <c r="C502" s="25"/>
      <c r="D502" s="25">
        <v>7.7712149620056215</v>
      </c>
      <c r="E502" s="17">
        <f ca="1">'Prices Feb 2011'!H501</f>
        <v>58.827500000000001</v>
      </c>
      <c r="F502" s="17">
        <f ca="1">'Prices Feb 2011'!$I501</f>
        <v>73.412500000000009</v>
      </c>
      <c r="G502" s="17">
        <v>68.36</v>
      </c>
      <c r="I502" s="11">
        <v>40595.75</v>
      </c>
      <c r="J502" s="10">
        <v>79.97</v>
      </c>
      <c r="K502" s="10">
        <v>7.49</v>
      </c>
      <c r="L502" s="24">
        <f t="shared" si="56"/>
        <v>47138.048989804061</v>
      </c>
      <c r="P502" s="11">
        <v>40595.75</v>
      </c>
      <c r="Q502" s="10">
        <v>79.97</v>
      </c>
      <c r="R502" s="10">
        <v>7.49</v>
      </c>
      <c r="S502" s="24">
        <f t="shared" ca="1" si="57"/>
        <v>50277.996155538873</v>
      </c>
      <c r="W502" s="11">
        <v>40595.75</v>
      </c>
      <c r="X502" s="10">
        <v>79.97</v>
      </c>
      <c r="Y502" s="10">
        <v>7.49</v>
      </c>
      <c r="Z502" s="24">
        <f t="shared" ca="1" si="58"/>
        <v>50277.996155538873</v>
      </c>
      <c r="AE502" s="10"/>
      <c r="AF502" s="10"/>
      <c r="AG502" s="10"/>
      <c r="AO502" s="11">
        <v>40595.75</v>
      </c>
      <c r="AP502" s="10">
        <v>77.41</v>
      </c>
      <c r="AQ502" s="10">
        <v>0.05</v>
      </c>
      <c r="AR502" s="24">
        <f t="shared" ca="1" si="60"/>
        <v>44192.817774718023</v>
      </c>
    </row>
    <row r="503" spans="1:44" x14ac:dyDescent="0.25">
      <c r="A503" s="17">
        <f t="shared" si="54"/>
        <v>338.78999999999996</v>
      </c>
      <c r="B503" s="17">
        <f t="shared" ca="1" si="55"/>
        <v>149660.92531662525</v>
      </c>
      <c r="C503" s="25"/>
      <c r="D503" s="25">
        <v>7.7712149620056215</v>
      </c>
      <c r="E503" s="17">
        <f ca="1">'Prices Feb 2011'!H502</f>
        <v>59.232500000000002</v>
      </c>
      <c r="F503" s="17">
        <f ca="1">'Prices Feb 2011'!$I502</f>
        <v>46.275000000000006</v>
      </c>
      <c r="G503" s="17">
        <v>68.36</v>
      </c>
      <c r="I503" s="11">
        <v>40595.791666666664</v>
      </c>
      <c r="J503" s="10">
        <v>79.97</v>
      </c>
      <c r="K503" s="10">
        <v>7.49</v>
      </c>
      <c r="L503" s="24">
        <f t="shared" si="56"/>
        <v>47138.048989804061</v>
      </c>
      <c r="P503" s="11">
        <v>40595.791666666664</v>
      </c>
      <c r="Q503" s="10">
        <v>79.97</v>
      </c>
      <c r="R503" s="10">
        <v>7.49</v>
      </c>
      <c r="S503" s="24">
        <f t="shared" ca="1" si="57"/>
        <v>33413.015213405619</v>
      </c>
      <c r="W503" s="11">
        <v>40595.791666666664</v>
      </c>
      <c r="X503" s="10">
        <v>79.97</v>
      </c>
      <c r="Y503" s="10">
        <v>7.49</v>
      </c>
      <c r="Z503" s="24">
        <f t="shared" ca="1" si="58"/>
        <v>33413.015213405619</v>
      </c>
      <c r="AE503" s="10"/>
      <c r="AF503" s="10"/>
      <c r="AG503" s="10"/>
      <c r="AO503" s="11">
        <v>40595.791666666664</v>
      </c>
      <c r="AP503" s="10">
        <v>98.88</v>
      </c>
      <c r="AQ503" s="10">
        <v>0.18</v>
      </c>
      <c r="AR503" s="24">
        <f t="shared" ca="1" si="60"/>
        <v>35696.845900009946</v>
      </c>
    </row>
    <row r="504" spans="1:44" x14ac:dyDescent="0.25">
      <c r="A504" s="17">
        <f t="shared" si="54"/>
        <v>326.84000000000003</v>
      </c>
      <c r="B504" s="17">
        <f t="shared" ca="1" si="55"/>
        <v>131963.84366951932</v>
      </c>
      <c r="C504" s="25"/>
      <c r="D504" s="25">
        <v>7.7712149620056215</v>
      </c>
      <c r="E504" s="17">
        <f ca="1">'Prices Feb 2011'!H503</f>
        <v>51.14</v>
      </c>
      <c r="F504" s="17">
        <f ca="1">'Prices Feb 2011'!$I503</f>
        <v>35.879999999999995</v>
      </c>
      <c r="G504" s="17">
        <v>68.36</v>
      </c>
      <c r="I504" s="11">
        <v>40595.833333333336</v>
      </c>
      <c r="J504" s="10">
        <v>79.97</v>
      </c>
      <c r="K504" s="10">
        <v>7.49</v>
      </c>
      <c r="L504" s="24">
        <f t="shared" si="56"/>
        <v>47138.048989804061</v>
      </c>
      <c r="P504" s="11">
        <v>40595.833333333336</v>
      </c>
      <c r="Q504" s="10">
        <v>79.97</v>
      </c>
      <c r="R504" s="10">
        <v>7.49</v>
      </c>
      <c r="S504" s="24">
        <f t="shared" ca="1" si="57"/>
        <v>26952.896304387636</v>
      </c>
      <c r="W504" s="11">
        <v>40595.833333333336</v>
      </c>
      <c r="X504" s="10">
        <v>79.97</v>
      </c>
      <c r="Y504" s="10">
        <v>7.49</v>
      </c>
      <c r="Z504" s="24">
        <f t="shared" ca="1" si="58"/>
        <v>26952.896304387636</v>
      </c>
      <c r="AE504" s="10"/>
      <c r="AF504" s="10"/>
      <c r="AG504" s="10"/>
      <c r="AO504" s="11">
        <v>40595.833333333336</v>
      </c>
      <c r="AP504" s="10">
        <v>86.93</v>
      </c>
      <c r="AQ504" s="10">
        <v>9.89</v>
      </c>
      <c r="AR504" s="24">
        <f t="shared" ca="1" si="60"/>
        <v>30920.002070939994</v>
      </c>
    </row>
    <row r="505" spans="1:44" x14ac:dyDescent="0.25">
      <c r="A505" s="17">
        <f t="shared" si="54"/>
        <v>284.15999999999997</v>
      </c>
      <c r="B505" s="17">
        <f t="shared" ca="1" si="55"/>
        <v>167239.26454763504</v>
      </c>
      <c r="C505" s="25"/>
      <c r="D505" s="25">
        <v>7.7712149620056215</v>
      </c>
      <c r="E505" s="17">
        <f ca="1">'Prices Feb 2011'!H504</f>
        <v>39.552500000000002</v>
      </c>
      <c r="F505" s="17">
        <f ca="1">'Prices Feb 2011'!$I504</f>
        <v>68.327500000000001</v>
      </c>
      <c r="G505" s="17">
        <v>68.36</v>
      </c>
      <c r="I505" s="11">
        <v>40595.875</v>
      </c>
      <c r="J505" s="10">
        <v>79.97</v>
      </c>
      <c r="K505" s="10">
        <v>7.49</v>
      </c>
      <c r="L505" s="24">
        <f t="shared" si="56"/>
        <v>47138.048989804061</v>
      </c>
      <c r="P505" s="11">
        <v>40595.875</v>
      </c>
      <c r="Q505" s="10">
        <v>79.97</v>
      </c>
      <c r="R505" s="10">
        <v>7.49</v>
      </c>
      <c r="S505" s="24">
        <f t="shared" ca="1" si="57"/>
        <v>47117.851407837436</v>
      </c>
      <c r="W505" s="11">
        <v>40595.875</v>
      </c>
      <c r="X505" s="10">
        <v>79.97</v>
      </c>
      <c r="Y505" s="10">
        <v>7.49</v>
      </c>
      <c r="Z505" s="24">
        <f t="shared" ca="1" si="58"/>
        <v>47117.851407837436</v>
      </c>
      <c r="AE505" s="10"/>
      <c r="AF505" s="10"/>
      <c r="AG505" s="10"/>
      <c r="AO505" s="11">
        <v>40595.875</v>
      </c>
      <c r="AP505" s="10">
        <v>44.25</v>
      </c>
      <c r="AQ505" s="10">
        <v>6.89</v>
      </c>
      <c r="AR505" s="24">
        <f t="shared" ca="1" si="60"/>
        <v>25865.512742156108</v>
      </c>
    </row>
    <row r="506" spans="1:44" x14ac:dyDescent="0.25">
      <c r="A506" s="17">
        <f t="shared" si="54"/>
        <v>317.14999999999998</v>
      </c>
      <c r="B506" s="17">
        <f t="shared" ca="1" si="55"/>
        <v>120868.2086352912</v>
      </c>
      <c r="C506" s="25"/>
      <c r="D506" s="25">
        <v>7.7712149620056215</v>
      </c>
      <c r="E506" s="17">
        <f ca="1">'Prices Feb 2011'!H505</f>
        <v>56.0075</v>
      </c>
      <c r="F506" s="17">
        <f ca="1">'Prices Feb 2011'!$I505</f>
        <v>32.795000000000002</v>
      </c>
      <c r="G506" s="17">
        <v>68.36</v>
      </c>
      <c r="I506" s="11">
        <v>40595.916666666664</v>
      </c>
      <c r="J506" s="10">
        <v>79.97</v>
      </c>
      <c r="K506" s="10">
        <v>7.49</v>
      </c>
      <c r="L506" s="24">
        <f t="shared" si="56"/>
        <v>47138.048989804061</v>
      </c>
      <c r="P506" s="11">
        <v>40595.916666666664</v>
      </c>
      <c r="Q506" s="10">
        <v>79.97</v>
      </c>
      <c r="R506" s="10">
        <v>7.49</v>
      </c>
      <c r="S506" s="24">
        <f t="shared" ca="1" si="57"/>
        <v>25035.679677709388</v>
      </c>
      <c r="W506" s="11">
        <v>40595.916666666664</v>
      </c>
      <c r="X506" s="10">
        <v>79.97</v>
      </c>
      <c r="Y506" s="10">
        <v>7.49</v>
      </c>
      <c r="Z506" s="24">
        <f t="shared" ca="1" si="58"/>
        <v>25035.679677709388</v>
      </c>
      <c r="AE506" s="10"/>
      <c r="AF506" s="10"/>
      <c r="AG506" s="10"/>
      <c r="AO506" s="11">
        <v>40595.916666666664</v>
      </c>
      <c r="AP506" s="10">
        <v>77.239999999999995</v>
      </c>
      <c r="AQ506" s="10">
        <v>6.62</v>
      </c>
      <c r="AR506" s="24">
        <f t="shared" ca="1" si="60"/>
        <v>23658.800290068357</v>
      </c>
    </row>
    <row r="507" spans="1:44" x14ac:dyDescent="0.25">
      <c r="A507" s="17">
        <f t="shared" si="54"/>
        <v>268.58999999999997</v>
      </c>
      <c r="B507" s="17">
        <f t="shared" ca="1" si="55"/>
        <v>119228.19357767215</v>
      </c>
      <c r="C507" s="25"/>
      <c r="D507" s="25">
        <v>7.7712149620056215</v>
      </c>
      <c r="E507" s="17">
        <f ca="1">'Prices Feb 2011'!H506</f>
        <v>57.52</v>
      </c>
      <c r="F507" s="17">
        <f ca="1">'Prices Feb 2011'!$I506</f>
        <v>41.712499999999999</v>
      </c>
      <c r="G507" s="17">
        <v>68.36</v>
      </c>
      <c r="I507" s="11">
        <v>40595.958333333336</v>
      </c>
      <c r="J507" s="10">
        <v>79.97</v>
      </c>
      <c r="K507" s="10">
        <v>7.49</v>
      </c>
      <c r="L507" s="24">
        <f t="shared" si="56"/>
        <v>47138.048989804061</v>
      </c>
      <c r="P507" s="11">
        <v>40595.958333333336</v>
      </c>
      <c r="Q507" s="10">
        <v>79.97</v>
      </c>
      <c r="R507" s="10">
        <v>7.49</v>
      </c>
      <c r="S507" s="24">
        <f t="shared" ca="1" si="57"/>
        <v>30577.585437321482</v>
      </c>
      <c r="W507" s="11">
        <v>40595.958333333336</v>
      </c>
      <c r="X507" s="10">
        <v>79.97</v>
      </c>
      <c r="Y507" s="10">
        <v>7.49</v>
      </c>
      <c r="Z507" s="24">
        <f t="shared" ca="1" si="58"/>
        <v>30577.585437321482</v>
      </c>
      <c r="AE507" s="10"/>
      <c r="AF507" s="10"/>
      <c r="AG507" s="10"/>
      <c r="AO507" s="11">
        <v>40595.958333333336</v>
      </c>
      <c r="AP507" s="10">
        <v>28.68</v>
      </c>
      <c r="AQ507" s="10">
        <v>7.35</v>
      </c>
      <c r="AR507" s="24">
        <f t="shared" ca="1" si="60"/>
        <v>10934.973713225134</v>
      </c>
    </row>
    <row r="508" spans="1:44" x14ac:dyDescent="0.25">
      <c r="A508" s="17">
        <f t="shared" si="54"/>
        <v>334.74</v>
      </c>
      <c r="B508" s="17">
        <f t="shared" ca="1" si="55"/>
        <v>196745.34864902325</v>
      </c>
      <c r="C508" s="25"/>
      <c r="D508" s="25">
        <v>7.7712149620056215</v>
      </c>
      <c r="E508" s="17">
        <f ca="1">'Prices Feb 2011'!H507</f>
        <v>52.547499999999999</v>
      </c>
      <c r="F508" s="17">
        <f ca="1">'Prices Feb 2011'!$I507</f>
        <v>66.734999999999999</v>
      </c>
      <c r="G508" s="17">
        <v>67.94</v>
      </c>
      <c r="I508" s="16">
        <v>40596</v>
      </c>
      <c r="J508" s="10">
        <v>93.73</v>
      </c>
      <c r="K508" s="10">
        <v>8.56</v>
      </c>
      <c r="L508" s="24">
        <f t="shared" si="56"/>
        <v>55722.292346742201</v>
      </c>
      <c r="P508" s="16">
        <v>40596</v>
      </c>
      <c r="Q508" s="10">
        <v>93.73</v>
      </c>
      <c r="R508" s="10">
        <v>8.56</v>
      </c>
      <c r="S508" s="24">
        <f t="shared" ca="1" si="57"/>
        <v>54844.575192783719</v>
      </c>
      <c r="W508" s="16">
        <v>40596</v>
      </c>
      <c r="X508" s="10">
        <v>93.73</v>
      </c>
      <c r="Y508" s="10">
        <v>8.56</v>
      </c>
      <c r="Z508" s="24">
        <f t="shared" ca="1" si="58"/>
        <v>54844.575192783719</v>
      </c>
      <c r="AE508" s="10"/>
      <c r="AF508" s="10"/>
      <c r="AG508" s="10"/>
      <c r="AO508" s="16">
        <v>40596</v>
      </c>
      <c r="AP508" s="10">
        <v>53.55</v>
      </c>
      <c r="AQ508" s="10">
        <v>8.56</v>
      </c>
      <c r="AR508" s="24">
        <f t="shared" ca="1" si="60"/>
        <v>31333.905916713622</v>
      </c>
    </row>
    <row r="509" spans="1:44" x14ac:dyDescent="0.25">
      <c r="A509" s="17">
        <f t="shared" si="54"/>
        <v>372.84000000000003</v>
      </c>
      <c r="B509" s="17">
        <f t="shared" ca="1" si="55"/>
        <v>145890.62054923477</v>
      </c>
      <c r="C509" s="25"/>
      <c r="D509" s="25">
        <v>7.7523180545518517</v>
      </c>
      <c r="E509" s="17">
        <f ca="1">'Prices Feb 2011'!H508</f>
        <v>39.092500000000001</v>
      </c>
      <c r="F509" s="17">
        <f ca="1">'Prices Feb 2011'!$I508</f>
        <v>33.552499999999995</v>
      </c>
      <c r="G509" s="17">
        <v>67.94</v>
      </c>
      <c r="I509" s="11">
        <v>40596.041666666664</v>
      </c>
      <c r="J509" s="10">
        <v>93.73</v>
      </c>
      <c r="K509" s="10">
        <v>8.56</v>
      </c>
      <c r="L509" s="24">
        <f t="shared" si="56"/>
        <v>55586.795000865597</v>
      </c>
      <c r="P509" s="11">
        <v>40596.041666666664</v>
      </c>
      <c r="Q509" s="10">
        <v>93.73</v>
      </c>
      <c r="R509" s="10">
        <v>8.56</v>
      </c>
      <c r="S509" s="24">
        <f t="shared" ca="1" si="57"/>
        <v>30599.985679398069</v>
      </c>
      <c r="W509" s="11">
        <v>40596.041666666664</v>
      </c>
      <c r="X509" s="10">
        <v>93.73</v>
      </c>
      <c r="Y509" s="10">
        <v>8.56</v>
      </c>
      <c r="Z509" s="24">
        <f t="shared" ca="1" si="58"/>
        <v>30599.985679398069</v>
      </c>
      <c r="AE509" s="10"/>
      <c r="AF509" s="10"/>
      <c r="AG509" s="10"/>
      <c r="AO509" s="11">
        <v>40596.041666666664</v>
      </c>
      <c r="AP509" s="10">
        <v>91.65</v>
      </c>
      <c r="AQ509" s="10">
        <v>7.41</v>
      </c>
      <c r="AR509" s="24">
        <f t="shared" ca="1" si="60"/>
        <v>29103.854189573023</v>
      </c>
    </row>
    <row r="510" spans="1:44" x14ac:dyDescent="0.25">
      <c r="A510" s="17">
        <f t="shared" si="54"/>
        <v>378.1</v>
      </c>
      <c r="B510" s="17">
        <f t="shared" ca="1" si="55"/>
        <v>153490.21890715172</v>
      </c>
      <c r="C510" s="25"/>
      <c r="D510" s="25">
        <v>7.7523180545518517</v>
      </c>
      <c r="E510" s="17">
        <f ca="1">'Prices Feb 2011'!H509</f>
        <v>56.055000000000007</v>
      </c>
      <c r="F510" s="17">
        <f ca="1">'Prices Feb 2011'!$I509</f>
        <v>38.28</v>
      </c>
      <c r="G510" s="17">
        <v>67.94</v>
      </c>
      <c r="I510" s="11">
        <v>40596.083333333336</v>
      </c>
      <c r="J510" s="10">
        <v>93.73</v>
      </c>
      <c r="K510" s="10">
        <v>8.56</v>
      </c>
      <c r="L510" s="24">
        <f t="shared" si="56"/>
        <v>55586.795000865597</v>
      </c>
      <c r="P510" s="11">
        <v>40596.083333333336</v>
      </c>
      <c r="Q510" s="10">
        <v>93.73</v>
      </c>
      <c r="R510" s="10">
        <v>8.56</v>
      </c>
      <c r="S510" s="24">
        <f t="shared" ca="1" si="57"/>
        <v>34035.10428549732</v>
      </c>
      <c r="W510" s="11">
        <v>40596.083333333336</v>
      </c>
      <c r="X510" s="10">
        <v>93.73</v>
      </c>
      <c r="Y510" s="10">
        <v>8.56</v>
      </c>
      <c r="Z510" s="24">
        <f t="shared" ca="1" si="58"/>
        <v>34035.10428549732</v>
      </c>
      <c r="AE510" s="10"/>
      <c r="AF510" s="10"/>
      <c r="AG510" s="10"/>
      <c r="AO510" s="11">
        <v>40596.083333333336</v>
      </c>
      <c r="AP510" s="10">
        <v>96.91</v>
      </c>
      <c r="AQ510" s="10">
        <v>1.43</v>
      </c>
      <c r="AR510" s="24">
        <f t="shared" ca="1" si="60"/>
        <v>29833.215335291479</v>
      </c>
    </row>
    <row r="511" spans="1:44" x14ac:dyDescent="0.25">
      <c r="A511" s="17">
        <f t="shared" si="54"/>
        <v>336.28</v>
      </c>
      <c r="B511" s="17">
        <f t="shared" ca="1" si="55"/>
        <v>195547.85294438314</v>
      </c>
      <c r="C511" s="25"/>
      <c r="D511" s="25">
        <v>7.7523180545518517</v>
      </c>
      <c r="E511" s="17">
        <f ca="1">'Prices Feb 2011'!H510</f>
        <v>68.73</v>
      </c>
      <c r="F511" s="17">
        <f ca="1">'Prices Feb 2011'!$I510</f>
        <v>66.540000000000006</v>
      </c>
      <c r="G511" s="17">
        <v>67.94</v>
      </c>
      <c r="I511" s="11">
        <v>40596.125</v>
      </c>
      <c r="J511" s="10">
        <v>93.73</v>
      </c>
      <c r="K511" s="10">
        <v>8.56</v>
      </c>
      <c r="L511" s="24">
        <f t="shared" si="56"/>
        <v>55586.795000865597</v>
      </c>
      <c r="P511" s="11">
        <v>40596.125</v>
      </c>
      <c r="Q511" s="10">
        <v>93.73</v>
      </c>
      <c r="R511" s="10">
        <v>8.56</v>
      </c>
      <c r="S511" s="24">
        <f t="shared" ca="1" si="57"/>
        <v>54569.520321111202</v>
      </c>
      <c r="W511" s="11">
        <v>40596.125</v>
      </c>
      <c r="X511" s="10">
        <v>93.73</v>
      </c>
      <c r="Y511" s="10">
        <v>8.56</v>
      </c>
      <c r="Z511" s="24">
        <f t="shared" ca="1" si="58"/>
        <v>54569.520321111202</v>
      </c>
      <c r="AE511" s="10"/>
      <c r="AF511" s="10"/>
      <c r="AG511" s="10"/>
      <c r="AO511" s="11">
        <v>40596.125</v>
      </c>
      <c r="AP511" s="10">
        <v>55.09</v>
      </c>
      <c r="AQ511" s="10">
        <v>5.63</v>
      </c>
      <c r="AR511" s="24">
        <f t="shared" ca="1" si="60"/>
        <v>30822.017301295127</v>
      </c>
    </row>
    <row r="512" spans="1:44" x14ac:dyDescent="0.25">
      <c r="A512" s="17">
        <f t="shared" si="54"/>
        <v>345.43</v>
      </c>
      <c r="B512" s="17">
        <f t="shared" ca="1" si="55"/>
        <v>187844.16518098747</v>
      </c>
      <c r="C512" s="25"/>
      <c r="D512" s="25">
        <v>7.7523180545518517</v>
      </c>
      <c r="E512" s="17">
        <f ca="1">'Prices Feb 2011'!H511</f>
        <v>47.954999999999998</v>
      </c>
      <c r="F512" s="17">
        <f ca="1">'Prices Feb 2011'!$I511</f>
        <v>60.415000000000006</v>
      </c>
      <c r="G512" s="17">
        <v>67.94</v>
      </c>
      <c r="I512" s="11">
        <v>40596.166666666664</v>
      </c>
      <c r="J512" s="10">
        <v>93.73</v>
      </c>
      <c r="K512" s="10">
        <v>8.56</v>
      </c>
      <c r="L512" s="24">
        <f t="shared" si="56"/>
        <v>55586.795000865597</v>
      </c>
      <c r="P512" s="11">
        <v>40596.166666666664</v>
      </c>
      <c r="Q512" s="10">
        <v>93.73</v>
      </c>
      <c r="R512" s="10">
        <v>8.56</v>
      </c>
      <c r="S512" s="24">
        <f t="shared" ca="1" si="57"/>
        <v>50118.943597185687</v>
      </c>
      <c r="W512" s="11">
        <v>40596.166666666664</v>
      </c>
      <c r="X512" s="10">
        <v>93.73</v>
      </c>
      <c r="Y512" s="10">
        <v>8.56</v>
      </c>
      <c r="Z512" s="24">
        <f t="shared" ca="1" si="58"/>
        <v>50118.943597185687</v>
      </c>
      <c r="AE512" s="10"/>
      <c r="AF512" s="10"/>
      <c r="AG512" s="10"/>
      <c r="AO512" s="11">
        <v>40596.166666666664</v>
      </c>
      <c r="AP512" s="10">
        <v>64.239999999999995</v>
      </c>
      <c r="AQ512" s="10">
        <v>3.88</v>
      </c>
      <c r="AR512" s="24">
        <f t="shared" ca="1" si="60"/>
        <v>32019.482985750503</v>
      </c>
    </row>
    <row r="513" spans="1:44" x14ac:dyDescent="0.25">
      <c r="A513" s="17">
        <f t="shared" si="54"/>
        <v>365.61</v>
      </c>
      <c r="B513" s="17">
        <f t="shared" ca="1" si="55"/>
        <v>129537.73141903259</v>
      </c>
      <c r="C513" s="25"/>
      <c r="D513" s="25">
        <v>7.7523180545518517</v>
      </c>
      <c r="E513" s="17">
        <f ca="1">'Prices Feb 2011'!H512</f>
        <v>41.982499999999995</v>
      </c>
      <c r="F513" s="17">
        <f ca="1">'Prices Feb 2011'!$I512</f>
        <v>27.2775</v>
      </c>
      <c r="G513" s="17">
        <v>67.94</v>
      </c>
      <c r="I513" s="11">
        <v>40596.208333333336</v>
      </c>
      <c r="J513" s="10">
        <v>93.73</v>
      </c>
      <c r="K513" s="10">
        <v>8.56</v>
      </c>
      <c r="L513" s="24">
        <f t="shared" si="56"/>
        <v>55586.795000865597</v>
      </c>
      <c r="P513" s="11">
        <v>40596.208333333336</v>
      </c>
      <c r="Q513" s="10">
        <v>93.73</v>
      </c>
      <c r="R513" s="10">
        <v>8.56</v>
      </c>
      <c r="S513" s="24">
        <f t="shared" ca="1" si="57"/>
        <v>26040.415239784586</v>
      </c>
      <c r="W513" s="11">
        <v>40596.208333333336</v>
      </c>
      <c r="X513" s="10">
        <v>93.73</v>
      </c>
      <c r="Y513" s="10">
        <v>8.56</v>
      </c>
      <c r="Z513" s="24">
        <f t="shared" ca="1" si="58"/>
        <v>26040.415239784586</v>
      </c>
      <c r="AE513" s="10"/>
      <c r="AF513" s="10"/>
      <c r="AG513" s="10"/>
      <c r="AO513" s="11">
        <v>40596.208333333336</v>
      </c>
      <c r="AP513" s="10">
        <v>84.42</v>
      </c>
      <c r="AQ513" s="10">
        <v>6.14</v>
      </c>
      <c r="AR513" s="24">
        <f t="shared" ca="1" si="60"/>
        <v>21870.105938597819</v>
      </c>
    </row>
    <row r="514" spans="1:44" x14ac:dyDescent="0.25">
      <c r="A514" s="17">
        <f t="shared" si="54"/>
        <v>304.7</v>
      </c>
      <c r="B514" s="17">
        <f t="shared" ca="1" si="55"/>
        <v>135800.99333063985</v>
      </c>
      <c r="C514" s="25"/>
      <c r="D514" s="25">
        <v>7.7523180545518517</v>
      </c>
      <c r="E514" s="17">
        <f ca="1">'Prices Feb 2011'!H513</f>
        <v>50.217499999999994</v>
      </c>
      <c r="F514" s="17">
        <f ca="1">'Prices Feb 2011'!$I513</f>
        <v>40.417499999999997</v>
      </c>
      <c r="G514" s="17">
        <v>67.94</v>
      </c>
      <c r="I514" s="11">
        <v>40596.25</v>
      </c>
      <c r="J514" s="10">
        <v>93.73</v>
      </c>
      <c r="K514" s="10">
        <v>8.56</v>
      </c>
      <c r="L514" s="24">
        <f t="shared" si="56"/>
        <v>55586.795000865597</v>
      </c>
      <c r="P514" s="11">
        <v>40596.25</v>
      </c>
      <c r="Q514" s="10">
        <v>93.73</v>
      </c>
      <c r="R514" s="10">
        <v>8.56</v>
      </c>
      <c r="S514" s="24">
        <f t="shared" ca="1" si="57"/>
        <v>35588.264734050914</v>
      </c>
      <c r="W514" s="11">
        <v>40596.25</v>
      </c>
      <c r="X514" s="10">
        <v>93.73</v>
      </c>
      <c r="Y514" s="10">
        <v>8.56</v>
      </c>
      <c r="Z514" s="24">
        <f t="shared" ca="1" si="58"/>
        <v>35588.264734050914</v>
      </c>
      <c r="AE514" s="10"/>
      <c r="AF514" s="10"/>
      <c r="AG514" s="10"/>
      <c r="AO514" s="11">
        <v>40596.25</v>
      </c>
      <c r="AP514" s="10">
        <v>23.51</v>
      </c>
      <c r="AQ514" s="10">
        <v>9.17</v>
      </c>
      <c r="AR514" s="24">
        <f t="shared" ca="1" si="60"/>
        <v>9037.668861672415</v>
      </c>
    </row>
    <row r="515" spans="1:44" x14ac:dyDescent="0.25">
      <c r="A515" s="17">
        <f t="shared" si="54"/>
        <v>359.26</v>
      </c>
      <c r="B515" s="17">
        <f t="shared" ca="1" si="55"/>
        <v>171572.25114475255</v>
      </c>
      <c r="C515" s="25"/>
      <c r="D515" s="25">
        <v>7.7523180545518517</v>
      </c>
      <c r="E515" s="17">
        <f ca="1">'Prices Feb 2011'!H514</f>
        <v>42.555000000000007</v>
      </c>
      <c r="F515" s="17">
        <f ca="1">'Prices Feb 2011'!$I514</f>
        <v>48.05</v>
      </c>
      <c r="G515" s="17">
        <v>67.94</v>
      </c>
      <c r="I515" s="11">
        <v>40596.291666666664</v>
      </c>
      <c r="J515" s="10">
        <v>93.73</v>
      </c>
      <c r="K515" s="10">
        <v>8.56</v>
      </c>
      <c r="L515" s="24">
        <f t="shared" si="56"/>
        <v>55586.795000865597</v>
      </c>
      <c r="P515" s="11">
        <v>40596.291666666664</v>
      </c>
      <c r="Q515" s="10">
        <v>93.73</v>
      </c>
      <c r="R515" s="10">
        <v>8.56</v>
      </c>
      <c r="S515" s="24">
        <f t="shared" ca="1" si="57"/>
        <v>41134.228300640541</v>
      </c>
      <c r="W515" s="11">
        <v>40596.291666666664</v>
      </c>
      <c r="X515" s="10">
        <v>93.73</v>
      </c>
      <c r="Y515" s="10">
        <v>8.56</v>
      </c>
      <c r="Z515" s="24">
        <f t="shared" ca="1" si="58"/>
        <v>41134.228300640541</v>
      </c>
      <c r="AE515" s="10"/>
      <c r="AF515" s="10"/>
      <c r="AG515" s="10"/>
      <c r="AO515" s="11">
        <v>40596.291666666664</v>
      </c>
      <c r="AP515" s="10">
        <v>78.069999999999993</v>
      </c>
      <c r="AQ515" s="10">
        <v>7.66</v>
      </c>
      <c r="AR515" s="24">
        <f t="shared" ca="1" si="60"/>
        <v>33716.999542605852</v>
      </c>
    </row>
    <row r="516" spans="1:44" x14ac:dyDescent="0.25">
      <c r="A516" s="17">
        <f t="shared" si="54"/>
        <v>354.58</v>
      </c>
      <c r="B516" s="17">
        <f t="shared" ca="1" si="55"/>
        <v>147841.01345725468</v>
      </c>
      <c r="C516" s="25"/>
      <c r="D516" s="25">
        <v>7.7523180545518517</v>
      </c>
      <c r="E516" s="17">
        <f ca="1">'Prices Feb 2011'!H515</f>
        <v>28.7225</v>
      </c>
      <c r="F516" s="17">
        <f ca="1">'Prices Feb 2011'!$I515</f>
        <v>38.0625</v>
      </c>
      <c r="G516" s="17">
        <v>67.94</v>
      </c>
      <c r="I516" s="11">
        <v>40596.333333333336</v>
      </c>
      <c r="J516" s="10">
        <v>93.73</v>
      </c>
      <c r="K516" s="10">
        <v>8.56</v>
      </c>
      <c r="L516" s="24">
        <f t="shared" si="56"/>
        <v>55586.795000865597</v>
      </c>
      <c r="P516" s="11">
        <v>40596.333333333336</v>
      </c>
      <c r="Q516" s="10">
        <v>93.73</v>
      </c>
      <c r="R516" s="10">
        <v>8.56</v>
      </c>
      <c r="S516" s="24">
        <f t="shared" ca="1" si="57"/>
        <v>33877.063397749764</v>
      </c>
      <c r="W516" s="11">
        <v>40596.333333333336</v>
      </c>
      <c r="X516" s="10">
        <v>93.73</v>
      </c>
      <c r="Y516" s="10">
        <v>8.56</v>
      </c>
      <c r="Z516" s="24">
        <f t="shared" ca="1" si="58"/>
        <v>33877.063397749764</v>
      </c>
      <c r="AE516" s="10"/>
      <c r="AF516" s="10"/>
      <c r="AG516" s="10"/>
      <c r="AO516" s="11">
        <v>40596.333333333336</v>
      </c>
      <c r="AP516" s="10">
        <v>73.39</v>
      </c>
      <c r="AQ516" s="10">
        <v>5</v>
      </c>
      <c r="AR516" s="24">
        <f t="shared" ca="1" si="60"/>
        <v>24500.091660889568</v>
      </c>
    </row>
    <row r="517" spans="1:44" x14ac:dyDescent="0.25">
      <c r="A517" s="17">
        <f t="shared" ref="A517:A580" si="61">J517+Q517+X517+AI517+AP517</f>
        <v>314.52</v>
      </c>
      <c r="B517" s="17">
        <f t="shared" ref="B517:B580" ca="1" si="62">L517+S517+Z517+AK517+AR517</f>
        <v>134120.25569717379</v>
      </c>
      <c r="C517" s="25"/>
      <c r="D517" s="25">
        <v>7.7523180545518517</v>
      </c>
      <c r="E517" s="17">
        <f ca="1">'Prices Feb 2011'!H516</f>
        <v>61.66</v>
      </c>
      <c r="F517" s="17">
        <f ca="1">'Prices Feb 2011'!$I516</f>
        <v>37.534999999999997</v>
      </c>
      <c r="G517" s="17">
        <v>67.94</v>
      </c>
      <c r="I517" s="11">
        <v>40596.375</v>
      </c>
      <c r="J517" s="10">
        <v>93.73</v>
      </c>
      <c r="K517" s="10">
        <v>8.56</v>
      </c>
      <c r="L517" s="24">
        <f t="shared" ref="L517:L580" si="63">J517*($G517+K517)*D517</f>
        <v>55586.795000865597</v>
      </c>
      <c r="P517" s="11">
        <v>40596.375</v>
      </c>
      <c r="Q517" s="10">
        <v>93.73</v>
      </c>
      <c r="R517" s="10">
        <v>8.56</v>
      </c>
      <c r="S517" s="24">
        <f t="shared" ref="S517:S580" ca="1" si="64">Q517*($F517+R517)*D517</f>
        <v>33493.768830913723</v>
      </c>
      <c r="W517" s="11">
        <v>40596.375</v>
      </c>
      <c r="X517" s="10">
        <v>93.73</v>
      </c>
      <c r="Y517" s="10">
        <v>8.56</v>
      </c>
      <c r="Z517" s="24">
        <f t="shared" ref="Z517:Z580" ca="1" si="65">X517*($F517+Y517)*D517</f>
        <v>33493.768830913723</v>
      </c>
      <c r="AE517" s="10"/>
      <c r="AF517" s="10"/>
      <c r="AG517" s="10"/>
      <c r="AO517" s="11">
        <v>40596.375</v>
      </c>
      <c r="AP517" s="10">
        <v>33.33</v>
      </c>
      <c r="AQ517" s="10">
        <v>7.15</v>
      </c>
      <c r="AR517" s="24">
        <f t="shared" ca="1" si="60"/>
        <v>11545.923034480757</v>
      </c>
    </row>
    <row r="518" spans="1:44" x14ac:dyDescent="0.25">
      <c r="A518" s="17">
        <f t="shared" si="61"/>
        <v>373.53</v>
      </c>
      <c r="B518" s="17">
        <f t="shared" ca="1" si="62"/>
        <v>219919.18964943982</v>
      </c>
      <c r="C518" s="25"/>
      <c r="D518" s="25">
        <v>7.7523180545518517</v>
      </c>
      <c r="E518" s="17">
        <f ca="1">'Prices Feb 2011'!H517</f>
        <v>63.127500000000005</v>
      </c>
      <c r="F518" s="17">
        <f ca="1">'Prices Feb 2011'!$I517</f>
        <v>67.435000000000002</v>
      </c>
      <c r="G518" s="17">
        <v>67.94</v>
      </c>
      <c r="I518" s="11">
        <v>40596.416666666664</v>
      </c>
      <c r="J518" s="10">
        <v>93.73</v>
      </c>
      <c r="K518" s="10">
        <v>8.56</v>
      </c>
      <c r="L518" s="24">
        <f t="shared" si="63"/>
        <v>55586.795000865597</v>
      </c>
      <c r="P518" s="11">
        <v>40596.416666666664</v>
      </c>
      <c r="Q518" s="10">
        <v>93.73</v>
      </c>
      <c r="R518" s="10">
        <v>8.56</v>
      </c>
      <c r="S518" s="24">
        <f t="shared" ca="1" si="64"/>
        <v>55219.849491382767</v>
      </c>
      <c r="W518" s="11">
        <v>40596.416666666664</v>
      </c>
      <c r="X518" s="10">
        <v>93.73</v>
      </c>
      <c r="Y518" s="10">
        <v>8.56</v>
      </c>
      <c r="Z518" s="24">
        <f t="shared" ca="1" si="65"/>
        <v>55219.849491382767</v>
      </c>
      <c r="AE518" s="10"/>
      <c r="AF518" s="10"/>
      <c r="AG518" s="10"/>
      <c r="AO518" s="11">
        <v>40596.416666666664</v>
      </c>
      <c r="AP518" s="10">
        <v>92.34</v>
      </c>
      <c r="AQ518" s="10">
        <v>7.85</v>
      </c>
      <c r="AR518" s="24">
        <f t="shared" ca="1" si="60"/>
        <v>53892.695665808686</v>
      </c>
    </row>
    <row r="519" spans="1:44" x14ac:dyDescent="0.25">
      <c r="A519" s="17">
        <f t="shared" si="61"/>
        <v>293.41000000000003</v>
      </c>
      <c r="B519" s="17">
        <f t="shared" ca="1" si="62"/>
        <v>193071.57882782136</v>
      </c>
      <c r="C519" s="25"/>
      <c r="D519" s="25">
        <v>7.7523180545518517</v>
      </c>
      <c r="E519" s="17">
        <f ca="1">'Prices Feb 2011'!H518</f>
        <v>50.22</v>
      </c>
      <c r="F519" s="17">
        <f ca="1">'Prices Feb 2011'!$I518</f>
        <v>80.452500000000001</v>
      </c>
      <c r="G519" s="17">
        <v>67.94</v>
      </c>
      <c r="I519" s="11">
        <v>40596.458333333336</v>
      </c>
      <c r="J519" s="10">
        <v>93.73</v>
      </c>
      <c r="K519" s="10">
        <v>8.56</v>
      </c>
      <c r="L519" s="24">
        <f t="shared" si="63"/>
        <v>55586.795000865597</v>
      </c>
      <c r="P519" s="11">
        <v>40596.458333333336</v>
      </c>
      <c r="Q519" s="10">
        <v>93.73</v>
      </c>
      <c r="R519" s="10">
        <v>8.56</v>
      </c>
      <c r="S519" s="24">
        <f t="shared" ca="1" si="64"/>
        <v>64678.687451170576</v>
      </c>
      <c r="W519" s="11">
        <v>40596.458333333336</v>
      </c>
      <c r="X519" s="10">
        <v>93.73</v>
      </c>
      <c r="Y519" s="10">
        <v>8.56</v>
      </c>
      <c r="Z519" s="24">
        <f t="shared" ca="1" si="65"/>
        <v>64678.687451170576</v>
      </c>
      <c r="AE519" s="10"/>
      <c r="AF519" s="10"/>
      <c r="AG519" s="10"/>
      <c r="AO519" s="11">
        <v>40596.458333333336</v>
      </c>
      <c r="AP519" s="10">
        <v>12.22</v>
      </c>
      <c r="AQ519" s="10">
        <v>5.34</v>
      </c>
      <c r="AR519" s="24">
        <f t="shared" ca="1" si="60"/>
        <v>8127.4089246146077</v>
      </c>
    </row>
    <row r="520" spans="1:44" x14ac:dyDescent="0.25">
      <c r="A520" s="17">
        <f t="shared" si="61"/>
        <v>307.65999999999997</v>
      </c>
      <c r="B520" s="17">
        <f t="shared" ca="1" si="62"/>
        <v>151550.21507436468</v>
      </c>
      <c r="C520" s="25"/>
      <c r="D520" s="25">
        <v>7.7523180545518517</v>
      </c>
      <c r="E520" s="17">
        <f ca="1">'Prices Feb 2011'!H519</f>
        <v>43.530000000000008</v>
      </c>
      <c r="F520" s="17">
        <f ca="1">'Prices Feb 2011'!$I519</f>
        <v>49.127499999999998</v>
      </c>
      <c r="G520" s="17">
        <v>67.94</v>
      </c>
      <c r="I520" s="11">
        <v>40596.5</v>
      </c>
      <c r="J520" s="10">
        <v>93.73</v>
      </c>
      <c r="K520" s="10">
        <v>8.56</v>
      </c>
      <c r="L520" s="24">
        <f t="shared" si="63"/>
        <v>55586.795000865597</v>
      </c>
      <c r="P520" s="11">
        <v>40596.5</v>
      </c>
      <c r="Q520" s="10">
        <v>93.73</v>
      </c>
      <c r="R520" s="10">
        <v>8.56</v>
      </c>
      <c r="S520" s="24">
        <f t="shared" ca="1" si="64"/>
        <v>41917.166491665812</v>
      </c>
      <c r="W520" s="11">
        <v>40596.5</v>
      </c>
      <c r="X520" s="10">
        <v>93.73</v>
      </c>
      <c r="Y520" s="10">
        <v>8.56</v>
      </c>
      <c r="Z520" s="24">
        <f t="shared" ca="1" si="65"/>
        <v>41917.166491665812</v>
      </c>
      <c r="AE520" s="10"/>
      <c r="AF520" s="10"/>
      <c r="AG520" s="10"/>
      <c r="AO520" s="11">
        <v>40596.5</v>
      </c>
      <c r="AP520" s="10">
        <v>26.47</v>
      </c>
      <c r="AQ520" s="10">
        <v>9.98</v>
      </c>
      <c r="AR520" s="24">
        <f t="shared" ca="1" si="60"/>
        <v>12129.087090167443</v>
      </c>
    </row>
    <row r="521" spans="1:44" x14ac:dyDescent="0.25">
      <c r="A521" s="17">
        <f t="shared" si="61"/>
        <v>359.46</v>
      </c>
      <c r="B521" s="17">
        <f t="shared" ca="1" si="62"/>
        <v>128776.86640320405</v>
      </c>
      <c r="C521" s="25"/>
      <c r="D521" s="25">
        <v>7.7523180545518517</v>
      </c>
      <c r="E521" s="17">
        <f ca="1">'Prices Feb 2011'!H520</f>
        <v>49.164999999999992</v>
      </c>
      <c r="F521" s="17">
        <f ca="1">'Prices Feb 2011'!$I520</f>
        <v>26.712499999999999</v>
      </c>
      <c r="G521" s="17">
        <v>67.94</v>
      </c>
      <c r="I521" s="11">
        <v>40596.541666666664</v>
      </c>
      <c r="J521" s="10">
        <v>93.73</v>
      </c>
      <c r="K521" s="10">
        <v>8.56</v>
      </c>
      <c r="L521" s="24">
        <f t="shared" si="63"/>
        <v>55586.795000865597</v>
      </c>
      <c r="P521" s="11">
        <v>40596.541666666664</v>
      </c>
      <c r="Q521" s="10">
        <v>93.73</v>
      </c>
      <c r="R521" s="10">
        <v>8.56</v>
      </c>
      <c r="S521" s="24">
        <f t="shared" ca="1" si="64"/>
        <v>25629.872244026559</v>
      </c>
      <c r="W521" s="11">
        <v>40596.541666666664</v>
      </c>
      <c r="X521" s="10">
        <v>93.73</v>
      </c>
      <c r="Y521" s="10">
        <v>8.56</v>
      </c>
      <c r="Z521" s="24">
        <f t="shared" ca="1" si="65"/>
        <v>25629.872244026559</v>
      </c>
      <c r="AE521" s="10"/>
      <c r="AF521" s="10"/>
      <c r="AG521" s="10"/>
      <c r="AO521" s="11">
        <v>40596.541666666664</v>
      </c>
      <c r="AP521" s="10">
        <v>78.27</v>
      </c>
      <c r="AQ521" s="10">
        <v>9.43</v>
      </c>
      <c r="AR521" s="24">
        <f t="shared" ca="1" si="60"/>
        <v>21930.326914285335</v>
      </c>
    </row>
    <row r="522" spans="1:44" x14ac:dyDescent="0.25">
      <c r="A522" s="17">
        <f t="shared" si="61"/>
        <v>304.08999999999997</v>
      </c>
      <c r="B522" s="17">
        <f t="shared" ca="1" si="62"/>
        <v>168967.44592054174</v>
      </c>
      <c r="C522" s="25"/>
      <c r="D522" s="25">
        <v>7.7523180545518517</v>
      </c>
      <c r="E522" s="17">
        <f ca="1">'Prices Feb 2011'!H521</f>
        <v>47.642499999999991</v>
      </c>
      <c r="F522" s="17">
        <f ca="1">'Prices Feb 2011'!$I521</f>
        <v>60.842500000000001</v>
      </c>
      <c r="G522" s="17">
        <v>67.94</v>
      </c>
      <c r="I522" s="11">
        <v>40596.583333333336</v>
      </c>
      <c r="J522" s="10">
        <v>93.73</v>
      </c>
      <c r="K522" s="10">
        <v>8.56</v>
      </c>
      <c r="L522" s="24">
        <f t="shared" si="63"/>
        <v>55586.795000865597</v>
      </c>
      <c r="P522" s="11">
        <v>40596.583333333336</v>
      </c>
      <c r="Q522" s="10">
        <v>93.73</v>
      </c>
      <c r="R522" s="10">
        <v>8.56</v>
      </c>
      <c r="S522" s="24">
        <f t="shared" ca="1" si="64"/>
        <v>50429.575686896402</v>
      </c>
      <c r="W522" s="11">
        <v>40596.583333333336</v>
      </c>
      <c r="X522" s="10">
        <v>93.73</v>
      </c>
      <c r="Y522" s="10">
        <v>8.56</v>
      </c>
      <c r="Z522" s="24">
        <f t="shared" ca="1" si="65"/>
        <v>50429.575686896402</v>
      </c>
      <c r="AE522" s="10"/>
      <c r="AF522" s="10"/>
      <c r="AG522" s="10"/>
      <c r="AO522" s="11">
        <v>40596.583333333336</v>
      </c>
      <c r="AP522" s="10">
        <v>22.9</v>
      </c>
      <c r="AQ522" s="10">
        <v>9.69</v>
      </c>
      <c r="AR522" s="24">
        <f t="shared" ca="1" si="60"/>
        <v>12521.499545883336</v>
      </c>
    </row>
    <row r="523" spans="1:44" x14ac:dyDescent="0.25">
      <c r="A523" s="17">
        <f t="shared" si="61"/>
        <v>361.15999999999997</v>
      </c>
      <c r="B523" s="17">
        <f t="shared" ca="1" si="62"/>
        <v>124277.24929049725</v>
      </c>
      <c r="C523" s="25"/>
      <c r="D523" s="25">
        <v>7.7523180545518517</v>
      </c>
      <c r="E523" s="17">
        <f ca="1">'Prices Feb 2011'!H522</f>
        <v>60.3</v>
      </c>
      <c r="F523" s="17">
        <f ca="1">'Prices Feb 2011'!$I522</f>
        <v>24.892499999999998</v>
      </c>
      <c r="G523" s="17">
        <v>67.94</v>
      </c>
      <c r="I523" s="11">
        <v>40596.625</v>
      </c>
      <c r="J523" s="10">
        <v>93.73</v>
      </c>
      <c r="K523" s="10">
        <v>8.56</v>
      </c>
      <c r="L523" s="24">
        <f t="shared" si="63"/>
        <v>55586.795000865597</v>
      </c>
      <c r="P523" s="11">
        <v>40596.625</v>
      </c>
      <c r="Q523" s="10">
        <v>93.73</v>
      </c>
      <c r="R523" s="10">
        <v>8.56</v>
      </c>
      <c r="S523" s="24">
        <f t="shared" ca="1" si="64"/>
        <v>24307.415160345834</v>
      </c>
      <c r="W523" s="11">
        <v>40596.625</v>
      </c>
      <c r="X523" s="10">
        <v>93.73</v>
      </c>
      <c r="Y523" s="10">
        <v>8.56</v>
      </c>
      <c r="Z523" s="24">
        <f t="shared" ca="1" si="65"/>
        <v>24307.415160345834</v>
      </c>
      <c r="AE523" s="10"/>
      <c r="AF523" s="10"/>
      <c r="AG523" s="10"/>
      <c r="AO523" s="11">
        <v>40596.625</v>
      </c>
      <c r="AP523" s="10">
        <v>79.97</v>
      </c>
      <c r="AQ523" s="10">
        <v>7.49</v>
      </c>
      <c r="AR523" s="24">
        <f t="shared" ca="1" si="60"/>
        <v>20075.623968939981</v>
      </c>
    </row>
    <row r="524" spans="1:44" x14ac:dyDescent="0.25">
      <c r="A524" s="17">
        <f t="shared" si="61"/>
        <v>374.92</v>
      </c>
      <c r="B524" s="17">
        <f t="shared" ca="1" si="62"/>
        <v>185409.20975680876</v>
      </c>
      <c r="C524" s="25"/>
      <c r="D524" s="25">
        <v>7.7523180545518517</v>
      </c>
      <c r="E524" s="17">
        <f ca="1">'Prices Feb 2011'!H523</f>
        <v>43.355000000000004</v>
      </c>
      <c r="F524" s="17">
        <f ca="1">'Prices Feb 2011'!$I523</f>
        <v>50.995000000000005</v>
      </c>
      <c r="G524" s="17">
        <v>67.94</v>
      </c>
      <c r="I524" s="11">
        <v>40596.666666666664</v>
      </c>
      <c r="J524" s="10">
        <v>93.73</v>
      </c>
      <c r="K524" s="10">
        <v>8.56</v>
      </c>
      <c r="L524" s="24">
        <f t="shared" si="63"/>
        <v>55586.795000865597</v>
      </c>
      <c r="P524" s="11">
        <v>40596.666666666664</v>
      </c>
      <c r="Q524" s="10">
        <v>93.73</v>
      </c>
      <c r="R524" s="10">
        <v>8.56</v>
      </c>
      <c r="S524" s="24">
        <f t="shared" ca="1" si="64"/>
        <v>43274.138251981058</v>
      </c>
      <c r="W524" s="11">
        <v>40596.666666666664</v>
      </c>
      <c r="X524" s="10">
        <v>93.73</v>
      </c>
      <c r="Y524" s="10">
        <v>8.56</v>
      </c>
      <c r="Z524" s="24">
        <f t="shared" ca="1" si="65"/>
        <v>43274.138251981058</v>
      </c>
      <c r="AE524" s="10"/>
      <c r="AF524" s="10"/>
      <c r="AG524" s="10"/>
      <c r="AO524" s="11">
        <v>40596.666666666664</v>
      </c>
      <c r="AP524" s="10">
        <v>93.73</v>
      </c>
      <c r="AQ524" s="10">
        <v>8.56</v>
      </c>
      <c r="AR524" s="24">
        <f t="shared" ca="1" si="60"/>
        <v>43274.138251981058</v>
      </c>
    </row>
    <row r="525" spans="1:44" x14ac:dyDescent="0.25">
      <c r="A525" s="17">
        <f t="shared" si="61"/>
        <v>337.96</v>
      </c>
      <c r="B525" s="17">
        <f t="shared" ca="1" si="62"/>
        <v>201948.55298946821</v>
      </c>
      <c r="C525" s="25"/>
      <c r="D525" s="25">
        <v>7.7523180545518517</v>
      </c>
      <c r="E525" s="17">
        <f ca="1">'Prices Feb 2011'!H524</f>
        <v>58.41</v>
      </c>
      <c r="F525" s="17">
        <f ca="1">'Prices Feb 2011'!$I524</f>
        <v>69.777500000000003</v>
      </c>
      <c r="G525" s="17">
        <v>67.94</v>
      </c>
      <c r="I525" s="11">
        <v>40596.708333333336</v>
      </c>
      <c r="J525" s="10">
        <v>93.73</v>
      </c>
      <c r="K525" s="10">
        <v>8.56</v>
      </c>
      <c r="L525" s="24">
        <f t="shared" si="63"/>
        <v>55586.795000865597</v>
      </c>
      <c r="P525" s="11">
        <v>40596.708333333336</v>
      </c>
      <c r="Q525" s="10">
        <v>93.73</v>
      </c>
      <c r="R525" s="10">
        <v>8.56</v>
      </c>
      <c r="S525" s="24">
        <f t="shared" ca="1" si="64"/>
        <v>56921.968018043262</v>
      </c>
      <c r="W525" s="11">
        <v>40596.708333333336</v>
      </c>
      <c r="X525" s="10">
        <v>93.73</v>
      </c>
      <c r="Y525" s="10">
        <v>8.56</v>
      </c>
      <c r="Z525" s="24">
        <f t="shared" ca="1" si="65"/>
        <v>56921.968018043262</v>
      </c>
      <c r="AE525" s="10"/>
      <c r="AF525" s="10"/>
      <c r="AG525" s="10"/>
      <c r="AO525" s="11">
        <v>40596.708333333336</v>
      </c>
      <c r="AP525" s="10">
        <v>56.77</v>
      </c>
      <c r="AQ525" s="10">
        <v>4.1100000000000003</v>
      </c>
      <c r="AR525" s="24">
        <f t="shared" ca="1" si="60"/>
        <v>32517.821952516089</v>
      </c>
    </row>
    <row r="526" spans="1:44" x14ac:dyDescent="0.25">
      <c r="A526" s="17">
        <f t="shared" si="61"/>
        <v>297.83999999999997</v>
      </c>
      <c r="B526" s="17">
        <f t="shared" ca="1" si="62"/>
        <v>133421.42298614624</v>
      </c>
      <c r="C526" s="25"/>
      <c r="D526" s="25">
        <v>7.7523180545518517</v>
      </c>
      <c r="E526" s="17">
        <f ca="1">'Prices Feb 2011'!H525</f>
        <v>45.237499999999997</v>
      </c>
      <c r="F526" s="17">
        <f ca="1">'Prices Feb 2011'!$I525</f>
        <v>40.515000000000001</v>
      </c>
      <c r="G526" s="17">
        <v>67.94</v>
      </c>
      <c r="I526" s="11">
        <v>40596.75</v>
      </c>
      <c r="J526" s="10">
        <v>93.73</v>
      </c>
      <c r="K526" s="10">
        <v>8.56</v>
      </c>
      <c r="L526" s="24">
        <f t="shared" si="63"/>
        <v>55586.795000865597</v>
      </c>
      <c r="P526" s="11">
        <v>40596.75</v>
      </c>
      <c r="Q526" s="10">
        <v>93.73</v>
      </c>
      <c r="R526" s="10">
        <v>8.56</v>
      </c>
      <c r="S526" s="24">
        <f t="shared" ca="1" si="64"/>
        <v>35659.110649248098</v>
      </c>
      <c r="W526" s="11">
        <v>40596.75</v>
      </c>
      <c r="X526" s="10">
        <v>93.73</v>
      </c>
      <c r="Y526" s="10">
        <v>8.56</v>
      </c>
      <c r="Z526" s="24">
        <f t="shared" ca="1" si="65"/>
        <v>35659.110649248098</v>
      </c>
      <c r="AE526" s="10"/>
      <c r="AF526" s="10"/>
      <c r="AG526" s="10"/>
      <c r="AO526" s="11">
        <v>40596.75</v>
      </c>
      <c r="AP526" s="10">
        <v>16.649999999999999</v>
      </c>
      <c r="AQ526" s="10">
        <v>9.9700000000000006</v>
      </c>
      <c r="AR526" s="24">
        <f t="shared" ca="1" si="60"/>
        <v>6516.4066867844358</v>
      </c>
    </row>
    <row r="527" spans="1:44" x14ac:dyDescent="0.25">
      <c r="A527" s="17">
        <f t="shared" si="61"/>
        <v>371.14</v>
      </c>
      <c r="B527" s="17">
        <f t="shared" ca="1" si="62"/>
        <v>193560.15840138806</v>
      </c>
      <c r="C527" s="25"/>
      <c r="D527" s="25">
        <v>7.7523180545518517</v>
      </c>
      <c r="E527" s="17">
        <f ca="1">'Prices Feb 2011'!H526</f>
        <v>54.042500000000004</v>
      </c>
      <c r="F527" s="17">
        <f ca="1">'Prices Feb 2011'!$I526</f>
        <v>56.517499999999998</v>
      </c>
      <c r="G527" s="17">
        <v>67.94</v>
      </c>
      <c r="I527" s="11">
        <v>40596.791666666664</v>
      </c>
      <c r="J527" s="10">
        <v>93.73</v>
      </c>
      <c r="K527" s="10">
        <v>8.56</v>
      </c>
      <c r="L527" s="24">
        <f t="shared" si="63"/>
        <v>55586.795000865597</v>
      </c>
      <c r="P527" s="11">
        <v>40596.791666666664</v>
      </c>
      <c r="Q527" s="10">
        <v>93.73</v>
      </c>
      <c r="R527" s="10">
        <v>8.56</v>
      </c>
      <c r="S527" s="24">
        <f t="shared" ca="1" si="64"/>
        <v>47286.923551226544</v>
      </c>
      <c r="W527" s="11">
        <v>40596.791666666664</v>
      </c>
      <c r="X527" s="10">
        <v>93.73</v>
      </c>
      <c r="Y527" s="10">
        <v>8.56</v>
      </c>
      <c r="Z527" s="24">
        <f t="shared" ca="1" si="65"/>
        <v>47286.923551226544</v>
      </c>
      <c r="AE527" s="10"/>
      <c r="AF527" s="10"/>
      <c r="AG527" s="10"/>
      <c r="AO527" s="11">
        <v>40596.791666666664</v>
      </c>
      <c r="AP527" s="10">
        <v>89.95</v>
      </c>
      <c r="AQ527" s="10">
        <v>5.72</v>
      </c>
      <c r="AR527" s="24">
        <f t="shared" ca="1" si="60"/>
        <v>43399.516298069364</v>
      </c>
    </row>
    <row r="528" spans="1:44" x14ac:dyDescent="0.25">
      <c r="A528" s="17">
        <f t="shared" si="61"/>
        <v>294.12</v>
      </c>
      <c r="B528" s="17">
        <f t="shared" ca="1" si="62"/>
        <v>139806.16178358879</v>
      </c>
      <c r="C528" s="25"/>
      <c r="D528" s="25">
        <v>7.7523180545518517</v>
      </c>
      <c r="E528" s="17">
        <f ca="1">'Prices Feb 2011'!H527</f>
        <v>59.75</v>
      </c>
      <c r="F528" s="17">
        <f ca="1">'Prices Feb 2011'!$I527</f>
        <v>45.912500000000001</v>
      </c>
      <c r="G528" s="17">
        <v>67.94</v>
      </c>
      <c r="I528" s="11">
        <v>40596.833333333336</v>
      </c>
      <c r="J528" s="10">
        <v>93.73</v>
      </c>
      <c r="K528" s="10">
        <v>8.56</v>
      </c>
      <c r="L528" s="24">
        <f t="shared" si="63"/>
        <v>55586.795000865597</v>
      </c>
      <c r="P528" s="11">
        <v>40596.833333333336</v>
      </c>
      <c r="Q528" s="10">
        <v>93.73</v>
      </c>
      <c r="R528" s="10">
        <v>8.56</v>
      </c>
      <c r="S528" s="24">
        <f t="shared" ca="1" si="64"/>
        <v>39581.067852086948</v>
      </c>
      <c r="W528" s="11">
        <v>40596.833333333336</v>
      </c>
      <c r="X528" s="10">
        <v>93.73</v>
      </c>
      <c r="Y528" s="10">
        <v>8.56</v>
      </c>
      <c r="Z528" s="24">
        <f t="shared" ca="1" si="65"/>
        <v>39581.067852086948</v>
      </c>
      <c r="AE528" s="10"/>
      <c r="AF528" s="10"/>
      <c r="AG528" s="10"/>
      <c r="AO528" s="11">
        <v>40596.833333333336</v>
      </c>
      <c r="AP528" s="10">
        <v>12.93</v>
      </c>
      <c r="AQ528" s="10">
        <v>4.54</v>
      </c>
      <c r="AR528" s="24">
        <f t="shared" ca="1" si="60"/>
        <v>5057.2310785492955</v>
      </c>
    </row>
    <row r="529" spans="1:44" x14ac:dyDescent="0.25">
      <c r="A529" s="17">
        <f t="shared" si="61"/>
        <v>301.93</v>
      </c>
      <c r="B529" s="17">
        <f t="shared" ca="1" si="62"/>
        <v>154880.2126352601</v>
      </c>
      <c r="C529" s="25"/>
      <c r="D529" s="25">
        <v>7.7523180545518517</v>
      </c>
      <c r="E529" s="17">
        <f ca="1">'Prices Feb 2011'!H528</f>
        <v>56.37</v>
      </c>
      <c r="F529" s="17">
        <f ca="1">'Prices Feb 2011'!$I528</f>
        <v>53.047500000000007</v>
      </c>
      <c r="G529" s="17">
        <v>67.94</v>
      </c>
      <c r="I529" s="11">
        <v>40596.875</v>
      </c>
      <c r="J529" s="10">
        <v>93.73</v>
      </c>
      <c r="K529" s="10">
        <v>8.56</v>
      </c>
      <c r="L529" s="24">
        <f t="shared" si="63"/>
        <v>55586.795000865597</v>
      </c>
      <c r="P529" s="11">
        <v>40596.875</v>
      </c>
      <c r="Q529" s="10">
        <v>93.73</v>
      </c>
      <c r="R529" s="10">
        <v>8.56</v>
      </c>
      <c r="S529" s="24">
        <f t="shared" ca="1" si="64"/>
        <v>44765.535594978144</v>
      </c>
      <c r="W529" s="11">
        <v>40596.875</v>
      </c>
      <c r="X529" s="10">
        <v>93.73</v>
      </c>
      <c r="Y529" s="10">
        <v>8.56</v>
      </c>
      <c r="Z529" s="24">
        <f t="shared" ca="1" si="65"/>
        <v>44765.535594978144</v>
      </c>
      <c r="AE529" s="10"/>
      <c r="AF529" s="10"/>
      <c r="AG529" s="10"/>
      <c r="AO529" s="11">
        <v>40596.875</v>
      </c>
      <c r="AP529" s="10">
        <v>20.74</v>
      </c>
      <c r="AQ529" s="10">
        <v>7.67</v>
      </c>
      <c r="AR529" s="24">
        <f t="shared" ca="1" si="60"/>
        <v>9762.346444438208</v>
      </c>
    </row>
    <row r="530" spans="1:44" x14ac:dyDescent="0.25">
      <c r="A530" s="17">
        <f t="shared" si="61"/>
        <v>319.67</v>
      </c>
      <c r="B530" s="17">
        <f t="shared" ca="1" si="62"/>
        <v>171377.69238138519</v>
      </c>
      <c r="C530" s="25"/>
      <c r="D530" s="25">
        <v>7.7523180545518517</v>
      </c>
      <c r="E530" s="17">
        <f ca="1">'Prices Feb 2011'!H529</f>
        <v>52.174999999999997</v>
      </c>
      <c r="F530" s="17">
        <f ca="1">'Prices Feb 2011'!$I529</f>
        <v>57.632499999999993</v>
      </c>
      <c r="G530" s="17">
        <v>67.94</v>
      </c>
      <c r="I530" s="11">
        <v>40596.916666666664</v>
      </c>
      <c r="J530" s="10">
        <v>93.73</v>
      </c>
      <c r="K530" s="10">
        <v>8.56</v>
      </c>
      <c r="L530" s="24">
        <f t="shared" si="63"/>
        <v>55586.795000865597</v>
      </c>
      <c r="P530" s="11">
        <v>40596.916666666664</v>
      </c>
      <c r="Q530" s="10">
        <v>93.73</v>
      </c>
      <c r="R530" s="10">
        <v>8.56</v>
      </c>
      <c r="S530" s="24">
        <f t="shared" ca="1" si="64"/>
        <v>48097.110171173808</v>
      </c>
      <c r="W530" s="11">
        <v>40596.916666666664</v>
      </c>
      <c r="X530" s="10">
        <v>93.73</v>
      </c>
      <c r="Y530" s="10">
        <v>8.56</v>
      </c>
      <c r="Z530" s="24">
        <f t="shared" ca="1" si="65"/>
        <v>48097.110171173808</v>
      </c>
      <c r="AE530" s="10"/>
      <c r="AF530" s="10"/>
      <c r="AG530" s="10"/>
      <c r="AO530" s="11">
        <v>40596.916666666664</v>
      </c>
      <c r="AP530" s="10">
        <v>38.479999999999997</v>
      </c>
      <c r="AQ530" s="10">
        <v>8.06</v>
      </c>
      <c r="AR530" s="24">
        <f t="shared" ca="1" si="60"/>
        <v>19596.677038171954</v>
      </c>
    </row>
    <row r="531" spans="1:44" x14ac:dyDescent="0.25">
      <c r="A531" s="17">
        <f t="shared" si="61"/>
        <v>363.7</v>
      </c>
      <c r="B531" s="17">
        <f t="shared" ca="1" si="62"/>
        <v>156905.09795508208</v>
      </c>
      <c r="C531" s="25"/>
      <c r="D531" s="25">
        <v>7.7523180545518517</v>
      </c>
      <c r="E531" s="17">
        <f ca="1">'Prices Feb 2011'!H530</f>
        <v>70.78</v>
      </c>
      <c r="F531" s="17">
        <f ca="1">'Prices Feb 2011'!$I530</f>
        <v>39.489999999999995</v>
      </c>
      <c r="G531" s="17">
        <v>67.94</v>
      </c>
      <c r="I531" s="11">
        <v>40596.958333333336</v>
      </c>
      <c r="J531" s="10">
        <v>93.73</v>
      </c>
      <c r="K531" s="10">
        <v>8.56</v>
      </c>
      <c r="L531" s="24">
        <f t="shared" si="63"/>
        <v>55586.795000865597</v>
      </c>
      <c r="P531" s="11">
        <v>40596.958333333336</v>
      </c>
      <c r="Q531" s="10">
        <v>93.73</v>
      </c>
      <c r="R531" s="10">
        <v>8.56</v>
      </c>
      <c r="S531" s="24">
        <f t="shared" ca="1" si="64"/>
        <v>34914.320258713618</v>
      </c>
      <c r="W531" s="11">
        <v>40596.958333333336</v>
      </c>
      <c r="X531" s="10">
        <v>93.73</v>
      </c>
      <c r="Y531" s="10">
        <v>8.56</v>
      </c>
      <c r="Z531" s="24">
        <f t="shared" ca="1" si="65"/>
        <v>34914.320258713618</v>
      </c>
      <c r="AE531" s="10"/>
      <c r="AF531" s="10"/>
      <c r="AG531" s="10"/>
      <c r="AO531" s="11">
        <v>40596.958333333336</v>
      </c>
      <c r="AP531" s="10">
        <v>82.51</v>
      </c>
      <c r="AQ531" s="10">
        <v>9.74</v>
      </c>
      <c r="AR531" s="24">
        <f t="shared" ca="1" si="60"/>
        <v>31489.662436789236</v>
      </c>
    </row>
    <row r="532" spans="1:44" x14ac:dyDescent="0.25">
      <c r="A532" s="17">
        <f t="shared" si="61"/>
        <v>240.84</v>
      </c>
      <c r="B532" s="17">
        <f t="shared" ca="1" si="62"/>
        <v>120729.38678485117</v>
      </c>
      <c r="C532" s="25"/>
      <c r="D532" s="25">
        <v>7.7523180545518517</v>
      </c>
      <c r="E532" s="17">
        <f ca="1">'Prices Feb 2011'!H531</f>
        <v>73.22</v>
      </c>
      <c r="F532" s="17">
        <f ca="1">'Prices Feb 2011'!$I531</f>
        <v>57.025000000000006</v>
      </c>
      <c r="G532" s="17">
        <v>68.760000000000005</v>
      </c>
      <c r="I532" s="16">
        <v>40597</v>
      </c>
      <c r="J532" s="10">
        <v>56.77</v>
      </c>
      <c r="K532" s="10">
        <v>4.1100000000000003</v>
      </c>
      <c r="L532" s="24">
        <f t="shared" si="63"/>
        <v>32070.021122379938</v>
      </c>
      <c r="P532" s="16">
        <v>40597</v>
      </c>
      <c r="Q532" s="10">
        <v>56.77</v>
      </c>
      <c r="R532" s="10">
        <v>4.1100000000000003</v>
      </c>
      <c r="S532" s="24">
        <f t="shared" ca="1" si="64"/>
        <v>26905.458231325611</v>
      </c>
      <c r="W532" s="16">
        <v>40597</v>
      </c>
      <c r="X532" s="10">
        <v>56.77</v>
      </c>
      <c r="Y532" s="10">
        <v>4.1100000000000003</v>
      </c>
      <c r="Z532" s="24">
        <f t="shared" ca="1" si="65"/>
        <v>26905.458231325611</v>
      </c>
      <c r="AE532" s="10"/>
      <c r="AF532" s="10"/>
      <c r="AG532" s="10"/>
      <c r="AO532" s="16">
        <v>40597</v>
      </c>
      <c r="AP532" s="10">
        <v>70.53</v>
      </c>
      <c r="AQ532" s="10">
        <v>6.71</v>
      </c>
      <c r="AR532" s="24">
        <f t="shared" ca="1" si="60"/>
        <v>34848.449199820003</v>
      </c>
    </row>
    <row r="533" spans="1:44" x14ac:dyDescent="0.25">
      <c r="A533" s="17">
        <f t="shared" si="61"/>
        <v>247.72</v>
      </c>
      <c r="B533" s="17">
        <f t="shared" ca="1" si="62"/>
        <v>142228.76148539525</v>
      </c>
      <c r="C533" s="25"/>
      <c r="D533" s="25">
        <v>7.740205049514743</v>
      </c>
      <c r="E533" s="17">
        <f ca="1">'Prices Feb 2011'!H532</f>
        <v>30.422499999999999</v>
      </c>
      <c r="F533" s="17">
        <f ca="1">'Prices Feb 2011'!$I532</f>
        <v>72.102500000000006</v>
      </c>
      <c r="G533" s="17">
        <v>68.760000000000005</v>
      </c>
      <c r="I533" s="11">
        <v>40597.041666666664</v>
      </c>
      <c r="J533" s="10">
        <v>56.77</v>
      </c>
      <c r="K533" s="10">
        <v>4.1100000000000003</v>
      </c>
      <c r="L533" s="24">
        <f t="shared" si="63"/>
        <v>32019.911680963574</v>
      </c>
      <c r="P533" s="11">
        <v>40597.041666666664</v>
      </c>
      <c r="Q533" s="10">
        <v>56.77</v>
      </c>
      <c r="R533" s="10">
        <v>4.1100000000000003</v>
      </c>
      <c r="S533" s="24">
        <f t="shared" ca="1" si="64"/>
        <v>33488.644421372803</v>
      </c>
      <c r="W533" s="11">
        <v>40597.041666666664</v>
      </c>
      <c r="X533" s="10">
        <v>56.77</v>
      </c>
      <c r="Y533" s="10">
        <v>4.1100000000000003</v>
      </c>
      <c r="Z533" s="24">
        <f t="shared" ca="1" si="65"/>
        <v>33488.644421372803</v>
      </c>
      <c r="AE533" s="10"/>
      <c r="AF533" s="10"/>
      <c r="AG533" s="10"/>
      <c r="AO533" s="11">
        <v>40597.041666666664</v>
      </c>
      <c r="AP533" s="10">
        <v>77.41</v>
      </c>
      <c r="AQ533" s="10">
        <v>0.05</v>
      </c>
      <c r="AR533" s="24">
        <f t="shared" ca="1" si="60"/>
        <v>43231.56096168606</v>
      </c>
    </row>
    <row r="534" spans="1:44" x14ac:dyDescent="0.25">
      <c r="A534" s="17">
        <f t="shared" si="61"/>
        <v>269.19</v>
      </c>
      <c r="B534" s="17">
        <f t="shared" ca="1" si="62"/>
        <v>105897.78373439578</v>
      </c>
      <c r="C534" s="25"/>
      <c r="D534" s="25">
        <v>7.740205049514743</v>
      </c>
      <c r="E534" s="17">
        <f ca="1">'Prices Feb 2011'!H533</f>
        <v>59.817500000000003</v>
      </c>
      <c r="F534" s="17">
        <f ca="1">'Prices Feb 2011'!$I533</f>
        <v>42.652499999999996</v>
      </c>
      <c r="G534" s="17">
        <v>68.760000000000005</v>
      </c>
      <c r="I534" s="11">
        <v>40597.083333333336</v>
      </c>
      <c r="J534" s="10">
        <v>56.77</v>
      </c>
      <c r="K534" s="10">
        <v>4.1100000000000003</v>
      </c>
      <c r="L534" s="24">
        <f t="shared" si="63"/>
        <v>32019.911680963574</v>
      </c>
      <c r="P534" s="11">
        <v>40597.083333333336</v>
      </c>
      <c r="Q534" s="10">
        <v>56.77</v>
      </c>
      <c r="R534" s="10">
        <v>4.1100000000000003</v>
      </c>
      <c r="S534" s="24">
        <f t="shared" ca="1" si="64"/>
        <v>20547.977493907765</v>
      </c>
      <c r="W534" s="11">
        <v>40597.083333333336</v>
      </c>
      <c r="X534" s="10">
        <v>56.77</v>
      </c>
      <c r="Y534" s="10">
        <v>4.1100000000000003</v>
      </c>
      <c r="Z534" s="24">
        <f t="shared" ca="1" si="65"/>
        <v>20547.977493907765</v>
      </c>
      <c r="AE534" s="10"/>
      <c r="AF534" s="10"/>
      <c r="AG534" s="10"/>
      <c r="AO534" s="11">
        <v>40597.083333333336</v>
      </c>
      <c r="AP534" s="10">
        <v>98.88</v>
      </c>
      <c r="AQ534" s="10">
        <v>0.18</v>
      </c>
      <c r="AR534" s="24">
        <f t="shared" ca="1" si="60"/>
        <v>32781.917065616675</v>
      </c>
    </row>
    <row r="535" spans="1:44" x14ac:dyDescent="0.25">
      <c r="A535" s="17">
        <f t="shared" si="61"/>
        <v>257.24</v>
      </c>
      <c r="B535" s="17">
        <f t="shared" ca="1" si="62"/>
        <v>138114.22986434848</v>
      </c>
      <c r="C535" s="25"/>
      <c r="D535" s="25">
        <v>7.740205049514743</v>
      </c>
      <c r="E535" s="17">
        <f ca="1">'Prices Feb 2011'!H534</f>
        <v>55.765000000000001</v>
      </c>
      <c r="F535" s="17">
        <f ca="1">'Prices Feb 2011'!$I534</f>
        <v>61.7575</v>
      </c>
      <c r="G535" s="17">
        <v>68.760000000000005</v>
      </c>
      <c r="I535" s="11">
        <v>40597.125</v>
      </c>
      <c r="J535" s="10">
        <v>56.77</v>
      </c>
      <c r="K535" s="10">
        <v>4.1100000000000003</v>
      </c>
      <c r="L535" s="24">
        <f t="shared" si="63"/>
        <v>32019.911680963574</v>
      </c>
      <c r="P535" s="11">
        <v>40597.125</v>
      </c>
      <c r="Q535" s="10">
        <v>56.77</v>
      </c>
      <c r="R535" s="10">
        <v>4.1100000000000003</v>
      </c>
      <c r="S535" s="24">
        <f t="shared" ca="1" si="64"/>
        <v>28942.933067735255</v>
      </c>
      <c r="W535" s="11">
        <v>40597.125</v>
      </c>
      <c r="X535" s="10">
        <v>56.77</v>
      </c>
      <c r="Y535" s="10">
        <v>4.1100000000000003</v>
      </c>
      <c r="Z535" s="24">
        <f t="shared" ca="1" si="65"/>
        <v>28942.933067735255</v>
      </c>
      <c r="AE535" s="10"/>
      <c r="AF535" s="10"/>
      <c r="AG535" s="10"/>
      <c r="AO535" s="11">
        <v>40597.125</v>
      </c>
      <c r="AP535" s="10">
        <v>86.93</v>
      </c>
      <c r="AQ535" s="10">
        <v>9.89</v>
      </c>
      <c r="AR535" s="24">
        <f t="shared" ca="1" si="60"/>
        <v>48208.452047914405</v>
      </c>
    </row>
    <row r="536" spans="1:44" x14ac:dyDescent="0.25">
      <c r="A536" s="17">
        <f t="shared" si="61"/>
        <v>214.56</v>
      </c>
      <c r="B536" s="17">
        <f t="shared" ca="1" si="62"/>
        <v>89565.310771456963</v>
      </c>
      <c r="C536" s="25"/>
      <c r="D536" s="25">
        <v>7.740205049514743</v>
      </c>
      <c r="E536" s="17">
        <f ca="1">'Prices Feb 2011'!H535</f>
        <v>74.674999999999997</v>
      </c>
      <c r="F536" s="17">
        <f ca="1">'Prices Feb 2011'!$I535</f>
        <v>42.227499999999999</v>
      </c>
      <c r="G536" s="17">
        <v>68.760000000000005</v>
      </c>
      <c r="I536" s="11">
        <v>40597.166666666664</v>
      </c>
      <c r="J536" s="10">
        <v>56.77</v>
      </c>
      <c r="K536" s="10">
        <v>4.1100000000000003</v>
      </c>
      <c r="L536" s="24">
        <f t="shared" si="63"/>
        <v>32019.911680963574</v>
      </c>
      <c r="P536" s="11">
        <v>40597.166666666664</v>
      </c>
      <c r="Q536" s="10">
        <v>56.77</v>
      </c>
      <c r="R536" s="10">
        <v>4.1100000000000003</v>
      </c>
      <c r="S536" s="24">
        <f t="shared" ca="1" si="64"/>
        <v>20361.227631626862</v>
      </c>
      <c r="W536" s="11">
        <v>40597.166666666664</v>
      </c>
      <c r="X536" s="10">
        <v>56.77</v>
      </c>
      <c r="Y536" s="10">
        <v>4.1100000000000003</v>
      </c>
      <c r="Z536" s="24">
        <f t="shared" ca="1" si="65"/>
        <v>20361.227631626862</v>
      </c>
      <c r="AE536" s="10"/>
      <c r="AF536" s="10"/>
      <c r="AG536" s="10"/>
      <c r="AO536" s="11">
        <v>40597.166666666664</v>
      </c>
      <c r="AP536" s="10">
        <v>44.25</v>
      </c>
      <c r="AQ536" s="10">
        <v>6.89</v>
      </c>
      <c r="AR536" s="24">
        <f t="shared" ca="1" si="60"/>
        <v>16822.943827239662</v>
      </c>
    </row>
    <row r="537" spans="1:44" x14ac:dyDescent="0.25">
      <c r="A537" s="17">
        <f t="shared" si="61"/>
        <v>247.55</v>
      </c>
      <c r="B537" s="17">
        <f t="shared" ca="1" si="62"/>
        <v>143898.38699075184</v>
      </c>
      <c r="C537" s="25"/>
      <c r="D537" s="25">
        <v>7.740205049514743</v>
      </c>
      <c r="E537" s="17">
        <f ca="1">'Prices Feb 2011'!H536</f>
        <v>52.192499999999995</v>
      </c>
      <c r="F537" s="17">
        <f ca="1">'Prices Feb 2011'!$I536</f>
        <v>70.637500000000003</v>
      </c>
      <c r="G537" s="17">
        <v>68.760000000000005</v>
      </c>
      <c r="I537" s="11">
        <v>40597.208333333336</v>
      </c>
      <c r="J537" s="10">
        <v>56.77</v>
      </c>
      <c r="K537" s="10">
        <v>4.1100000000000003</v>
      </c>
      <c r="L537" s="24">
        <f t="shared" si="63"/>
        <v>32019.911680963574</v>
      </c>
      <c r="P537" s="11">
        <v>40597.208333333336</v>
      </c>
      <c r="Q537" s="10">
        <v>56.77</v>
      </c>
      <c r="R537" s="10">
        <v>4.1100000000000003</v>
      </c>
      <c r="S537" s="24">
        <f t="shared" ca="1" si="64"/>
        <v>32844.906660804503</v>
      </c>
      <c r="W537" s="11">
        <v>40597.208333333336</v>
      </c>
      <c r="X537" s="10">
        <v>56.77</v>
      </c>
      <c r="Y537" s="10">
        <v>4.1100000000000003</v>
      </c>
      <c r="Z537" s="24">
        <f t="shared" ca="1" si="65"/>
        <v>32844.906660804503</v>
      </c>
      <c r="AE537" s="10"/>
      <c r="AF537" s="10"/>
      <c r="AG537" s="10"/>
      <c r="AO537" s="11">
        <v>40597.208333333336</v>
      </c>
      <c r="AP537" s="10">
        <v>77.239999999999995</v>
      </c>
      <c r="AQ537" s="10">
        <v>6.62</v>
      </c>
      <c r="AR537" s="24">
        <f t="shared" ca="1" si="60"/>
        <v>46188.661988179258</v>
      </c>
    </row>
    <row r="538" spans="1:44" x14ac:dyDescent="0.25">
      <c r="A538" s="17">
        <f t="shared" si="61"/>
        <v>198.99</v>
      </c>
      <c r="B538" s="17">
        <f t="shared" ca="1" si="62"/>
        <v>128176.80139062555</v>
      </c>
      <c r="C538" s="25"/>
      <c r="D538" s="25">
        <v>7.740205049514743</v>
      </c>
      <c r="E538" s="17">
        <f ca="1">'Prices Feb 2011'!H537</f>
        <v>53.3675</v>
      </c>
      <c r="F538" s="17">
        <f ca="1">'Prices Feb 2011'!$I537</f>
        <v>82.587500000000006</v>
      </c>
      <c r="G538" s="17">
        <v>68.760000000000005</v>
      </c>
      <c r="I538" s="11">
        <v>40597.25</v>
      </c>
      <c r="J538" s="10">
        <v>56.77</v>
      </c>
      <c r="K538" s="10">
        <v>4.1100000000000003</v>
      </c>
      <c r="L538" s="24">
        <f t="shared" si="63"/>
        <v>32019.911680963574</v>
      </c>
      <c r="P538" s="11">
        <v>40597.25</v>
      </c>
      <c r="Q538" s="10">
        <v>56.77</v>
      </c>
      <c r="R538" s="10">
        <v>4.1100000000000003</v>
      </c>
      <c r="S538" s="24">
        <f t="shared" ca="1" si="64"/>
        <v>38095.87337670289</v>
      </c>
      <c r="W538" s="11">
        <v>40597.25</v>
      </c>
      <c r="X538" s="10">
        <v>56.77</v>
      </c>
      <c r="Y538" s="10">
        <v>4.1100000000000003</v>
      </c>
      <c r="Z538" s="24">
        <f t="shared" ca="1" si="65"/>
        <v>38095.87337670289</v>
      </c>
      <c r="AE538" s="10"/>
      <c r="AF538" s="10"/>
      <c r="AG538" s="10"/>
      <c r="AO538" s="11">
        <v>40597.25</v>
      </c>
      <c r="AP538" s="10">
        <v>28.68</v>
      </c>
      <c r="AQ538" s="10">
        <v>7.35</v>
      </c>
      <c r="AR538" s="24">
        <f t="shared" ca="1" si="60"/>
        <v>19965.142956256197</v>
      </c>
    </row>
    <row r="539" spans="1:44" x14ac:dyDescent="0.25">
      <c r="A539" s="17">
        <f t="shared" si="61"/>
        <v>223.86</v>
      </c>
      <c r="B539" s="17">
        <f t="shared" ca="1" si="62"/>
        <v>94637.060586133754</v>
      </c>
      <c r="C539" s="25"/>
      <c r="D539" s="25">
        <v>7.740205049514743</v>
      </c>
      <c r="E539" s="17">
        <f ca="1">'Prices Feb 2011'!H538</f>
        <v>53.957499999999996</v>
      </c>
      <c r="F539" s="17">
        <f ca="1">'Prices Feb 2011'!$I538</f>
        <v>42.88</v>
      </c>
      <c r="G539" s="17">
        <v>68.760000000000005</v>
      </c>
      <c r="I539" s="11">
        <v>40597.291666666664</v>
      </c>
      <c r="J539" s="10">
        <v>56.77</v>
      </c>
      <c r="K539" s="10">
        <v>4.1100000000000003</v>
      </c>
      <c r="L539" s="24">
        <f t="shared" si="63"/>
        <v>32019.911680963574</v>
      </c>
      <c r="P539" s="11">
        <v>40597.291666666664</v>
      </c>
      <c r="Q539" s="10">
        <v>56.77</v>
      </c>
      <c r="R539" s="10">
        <v>4.1100000000000003</v>
      </c>
      <c r="S539" s="24">
        <f t="shared" ca="1" si="64"/>
        <v>20647.943596658137</v>
      </c>
      <c r="W539" s="11">
        <v>40597.291666666664</v>
      </c>
      <c r="X539" s="10">
        <v>56.77</v>
      </c>
      <c r="Y539" s="10">
        <v>4.1100000000000003</v>
      </c>
      <c r="Z539" s="24">
        <f t="shared" ca="1" si="65"/>
        <v>20647.943596658137</v>
      </c>
      <c r="AE539" s="10"/>
      <c r="AF539" s="10"/>
      <c r="AG539" s="10"/>
      <c r="AO539" s="11">
        <v>40597.291666666664</v>
      </c>
      <c r="AP539" s="10">
        <v>53.55</v>
      </c>
      <c r="AQ539" s="10">
        <v>8.56</v>
      </c>
      <c r="AR539" s="24">
        <f t="shared" ca="1" si="60"/>
        <v>21321.261711853906</v>
      </c>
    </row>
    <row r="540" spans="1:44" x14ac:dyDescent="0.25">
      <c r="A540" s="17">
        <f t="shared" si="61"/>
        <v>261.96000000000004</v>
      </c>
      <c r="B540" s="17">
        <f t="shared" ca="1" si="62"/>
        <v>90555.832938858657</v>
      </c>
      <c r="C540" s="25"/>
      <c r="D540" s="25">
        <v>7.740205049514743</v>
      </c>
      <c r="E540" s="17">
        <f ca="1">'Prices Feb 2011'!H539</f>
        <v>45.467500000000001</v>
      </c>
      <c r="F540" s="17">
        <f ca="1">'Prices Feb 2011'!$I539</f>
        <v>31.272500000000001</v>
      </c>
      <c r="G540" s="17">
        <v>68.760000000000005</v>
      </c>
      <c r="I540" s="11">
        <v>40597.333333333336</v>
      </c>
      <c r="J540" s="10">
        <v>56.77</v>
      </c>
      <c r="K540" s="10">
        <v>4.1100000000000003</v>
      </c>
      <c r="L540" s="24">
        <f t="shared" si="63"/>
        <v>32019.911680963574</v>
      </c>
      <c r="P540" s="11">
        <v>40597.333333333336</v>
      </c>
      <c r="Q540" s="10">
        <v>56.77</v>
      </c>
      <c r="R540" s="10">
        <v>4.1100000000000003</v>
      </c>
      <c r="S540" s="24">
        <f t="shared" ca="1" si="64"/>
        <v>15547.475299186133</v>
      </c>
      <c r="W540" s="11">
        <v>40597.333333333336</v>
      </c>
      <c r="X540" s="10">
        <v>56.77</v>
      </c>
      <c r="Y540" s="10">
        <v>4.1100000000000003</v>
      </c>
      <c r="Z540" s="24">
        <f t="shared" ca="1" si="65"/>
        <v>15547.475299186133</v>
      </c>
      <c r="AE540" s="10"/>
      <c r="AF540" s="10"/>
      <c r="AG540" s="10"/>
      <c r="AO540" s="11">
        <v>40597.333333333336</v>
      </c>
      <c r="AP540" s="10">
        <v>91.65</v>
      </c>
      <c r="AQ540" s="10">
        <v>7.41</v>
      </c>
      <c r="AR540" s="24">
        <f t="shared" ca="1" si="60"/>
        <v>27440.970659522827</v>
      </c>
    </row>
    <row r="541" spans="1:44" x14ac:dyDescent="0.25">
      <c r="A541" s="17">
        <f t="shared" si="61"/>
        <v>267.22000000000003</v>
      </c>
      <c r="B541" s="17">
        <f t="shared" ca="1" si="62"/>
        <v>108939.25164139282</v>
      </c>
      <c r="C541" s="25"/>
      <c r="D541" s="25">
        <v>7.740205049514743</v>
      </c>
      <c r="E541" s="17">
        <f ca="1">'Prices Feb 2011'!H540</f>
        <v>52.129999999999995</v>
      </c>
      <c r="F541" s="17">
        <f ca="1">'Prices Feb 2011'!$I540</f>
        <v>44.344999999999999</v>
      </c>
      <c r="G541" s="17">
        <v>68.760000000000005</v>
      </c>
      <c r="I541" s="11">
        <v>40597.375</v>
      </c>
      <c r="J541" s="10">
        <v>56.77</v>
      </c>
      <c r="K541" s="10">
        <v>4.1100000000000003</v>
      </c>
      <c r="L541" s="24">
        <f t="shared" si="63"/>
        <v>32019.911680963574</v>
      </c>
      <c r="P541" s="11">
        <v>40597.375</v>
      </c>
      <c r="Q541" s="10">
        <v>56.77</v>
      </c>
      <c r="R541" s="10">
        <v>4.1100000000000003</v>
      </c>
      <c r="S541" s="24">
        <f t="shared" ca="1" si="64"/>
        <v>21291.681357226429</v>
      </c>
      <c r="W541" s="11">
        <v>40597.375</v>
      </c>
      <c r="X541" s="10">
        <v>56.77</v>
      </c>
      <c r="Y541" s="10">
        <v>4.1100000000000003</v>
      </c>
      <c r="Z541" s="24">
        <f t="shared" ca="1" si="65"/>
        <v>21291.681357226429</v>
      </c>
      <c r="AE541" s="10"/>
      <c r="AF541" s="10"/>
      <c r="AG541" s="10"/>
      <c r="AO541" s="11">
        <v>40597.375</v>
      </c>
      <c r="AP541" s="10">
        <v>96.91</v>
      </c>
      <c r="AQ541" s="10">
        <v>1.43</v>
      </c>
      <c r="AR541" s="24">
        <f t="shared" ca="1" si="60"/>
        <v>34335.977245976384</v>
      </c>
    </row>
    <row r="542" spans="1:44" x14ac:dyDescent="0.25">
      <c r="A542" s="17">
        <f t="shared" si="61"/>
        <v>225.4</v>
      </c>
      <c r="B542" s="17">
        <f t="shared" ca="1" si="62"/>
        <v>75639.511955386697</v>
      </c>
      <c r="C542" s="25"/>
      <c r="D542" s="25">
        <v>7.740205049514743</v>
      </c>
      <c r="E542" s="17">
        <f ca="1">'Prices Feb 2011'!H541</f>
        <v>78.307500000000005</v>
      </c>
      <c r="F542" s="17">
        <f ca="1">'Prices Feb 2011'!$I541</f>
        <v>28.812499999999996</v>
      </c>
      <c r="G542" s="17">
        <v>68.760000000000005</v>
      </c>
      <c r="I542" s="11">
        <v>40597.416666666664</v>
      </c>
      <c r="J542" s="10">
        <v>56.77</v>
      </c>
      <c r="K542" s="10">
        <v>4.1100000000000003</v>
      </c>
      <c r="L542" s="24">
        <f t="shared" si="63"/>
        <v>32019.911680963574</v>
      </c>
      <c r="P542" s="11">
        <v>40597.416666666664</v>
      </c>
      <c r="Q542" s="10">
        <v>56.77</v>
      </c>
      <c r="R542" s="10">
        <v>4.1100000000000003</v>
      </c>
      <c r="S542" s="24">
        <f t="shared" ca="1" si="64"/>
        <v>14466.52315516019</v>
      </c>
      <c r="W542" s="11">
        <v>40597.416666666664</v>
      </c>
      <c r="X542" s="10">
        <v>56.77</v>
      </c>
      <c r="Y542" s="10">
        <v>4.1100000000000003</v>
      </c>
      <c r="Z542" s="24">
        <f t="shared" ca="1" si="65"/>
        <v>14466.52315516019</v>
      </c>
      <c r="AE542" s="10"/>
      <c r="AF542" s="10"/>
      <c r="AG542" s="10"/>
      <c r="AO542" s="11">
        <v>40597.416666666664</v>
      </c>
      <c r="AP542" s="10">
        <v>55.09</v>
      </c>
      <c r="AQ542" s="10">
        <v>5.63</v>
      </c>
      <c r="AR542" s="24">
        <f t="shared" ca="1" si="60"/>
        <v>14686.553964102746</v>
      </c>
    </row>
    <row r="543" spans="1:44" x14ac:dyDescent="0.25">
      <c r="A543" s="17">
        <f t="shared" si="61"/>
        <v>234.55</v>
      </c>
      <c r="B543" s="17">
        <f t="shared" ca="1" si="62"/>
        <v>114485.96849615114</v>
      </c>
      <c r="C543" s="25"/>
      <c r="D543" s="25">
        <v>7.740205049514743</v>
      </c>
      <c r="E543" s="17">
        <f ca="1">'Prices Feb 2011'!H542</f>
        <v>48.674999999999997</v>
      </c>
      <c r="F543" s="17">
        <f ca="1">'Prices Feb 2011'!$I542</f>
        <v>55.902500000000003</v>
      </c>
      <c r="G543" s="17">
        <v>68.760000000000005</v>
      </c>
      <c r="I543" s="11">
        <v>40597.458333333336</v>
      </c>
      <c r="J543" s="10">
        <v>56.77</v>
      </c>
      <c r="K543" s="10">
        <v>4.1100000000000003</v>
      </c>
      <c r="L543" s="24">
        <f t="shared" si="63"/>
        <v>32019.911680963574</v>
      </c>
      <c r="P543" s="11">
        <v>40597.458333333336</v>
      </c>
      <c r="Q543" s="10">
        <v>56.77</v>
      </c>
      <c r="R543" s="10">
        <v>4.1100000000000003</v>
      </c>
      <c r="S543" s="24">
        <f t="shared" ca="1" si="64"/>
        <v>26370.179082665381</v>
      </c>
      <c r="W543" s="11">
        <v>40597.458333333336</v>
      </c>
      <c r="X543" s="10">
        <v>56.77</v>
      </c>
      <c r="Y543" s="10">
        <v>4.1100000000000003</v>
      </c>
      <c r="Z543" s="24">
        <f t="shared" ca="1" si="65"/>
        <v>26370.179082665381</v>
      </c>
      <c r="AE543" s="10"/>
      <c r="AF543" s="10"/>
      <c r="AG543" s="10"/>
      <c r="AO543" s="11">
        <v>40597.458333333336</v>
      </c>
      <c r="AP543" s="10">
        <v>64.239999999999995</v>
      </c>
      <c r="AQ543" s="10">
        <v>3.88</v>
      </c>
      <c r="AR543" s="24">
        <f t="shared" ca="1" si="60"/>
        <v>29725.698649856797</v>
      </c>
    </row>
    <row r="544" spans="1:44" x14ac:dyDescent="0.25">
      <c r="A544" s="17">
        <f t="shared" si="61"/>
        <v>254.73000000000002</v>
      </c>
      <c r="B544" s="17">
        <f t="shared" ca="1" si="62"/>
        <v>119899.39863294656</v>
      </c>
      <c r="C544" s="25"/>
      <c r="D544" s="25">
        <v>7.740205049514743</v>
      </c>
      <c r="E544" s="17">
        <f ca="1">'Prices Feb 2011'!H543</f>
        <v>52.825000000000003</v>
      </c>
      <c r="F544" s="17">
        <f ca="1">'Prices Feb 2011'!$I543</f>
        <v>52.377499999999998</v>
      </c>
      <c r="G544" s="17">
        <v>68.760000000000005</v>
      </c>
      <c r="I544" s="11">
        <v>40597.5</v>
      </c>
      <c r="J544" s="10">
        <v>56.77</v>
      </c>
      <c r="K544" s="10">
        <v>4.1100000000000003</v>
      </c>
      <c r="L544" s="24">
        <f t="shared" si="63"/>
        <v>32019.911680963574</v>
      </c>
      <c r="P544" s="11">
        <v>40597.5</v>
      </c>
      <c r="Q544" s="10">
        <v>56.77</v>
      </c>
      <c r="R544" s="10">
        <v>4.1100000000000003</v>
      </c>
      <c r="S544" s="24">
        <f t="shared" ca="1" si="64"/>
        <v>24821.253754335525</v>
      </c>
      <c r="W544" s="11">
        <v>40597.5</v>
      </c>
      <c r="X544" s="10">
        <v>56.77</v>
      </c>
      <c r="Y544" s="10">
        <v>4.1100000000000003</v>
      </c>
      <c r="Z544" s="24">
        <f t="shared" ca="1" si="65"/>
        <v>24821.253754335525</v>
      </c>
      <c r="AE544" s="10"/>
      <c r="AF544" s="10"/>
      <c r="AG544" s="10"/>
      <c r="AO544" s="11">
        <v>40597.5</v>
      </c>
      <c r="AP544" s="10">
        <v>84.42</v>
      </c>
      <c r="AQ544" s="10">
        <v>6.14</v>
      </c>
      <c r="AR544" s="24">
        <f t="shared" ca="1" si="60"/>
        <v>38236.979443311924</v>
      </c>
    </row>
    <row r="545" spans="1:44" x14ac:dyDescent="0.25">
      <c r="A545" s="17">
        <f t="shared" si="61"/>
        <v>193.82</v>
      </c>
      <c r="B545" s="17">
        <f t="shared" ca="1" si="62"/>
        <v>106790.59413376781</v>
      </c>
      <c r="C545" s="25"/>
      <c r="D545" s="25">
        <v>7.740205049514743</v>
      </c>
      <c r="E545" s="17">
        <f ca="1">'Prices Feb 2011'!H544</f>
        <v>31.377499999999998</v>
      </c>
      <c r="F545" s="17">
        <f ca="1">'Prices Feb 2011'!$I544</f>
        <v>65.507500000000007</v>
      </c>
      <c r="G545" s="17">
        <v>68.760000000000005</v>
      </c>
      <c r="I545" s="11">
        <v>40597.541666666664</v>
      </c>
      <c r="J545" s="10">
        <v>56.77</v>
      </c>
      <c r="K545" s="10">
        <v>4.1100000000000003</v>
      </c>
      <c r="L545" s="24">
        <f t="shared" si="63"/>
        <v>32019.911680963574</v>
      </c>
      <c r="P545" s="11">
        <v>40597.541666666664</v>
      </c>
      <c r="Q545" s="10">
        <v>56.77</v>
      </c>
      <c r="R545" s="10">
        <v>4.1100000000000003</v>
      </c>
      <c r="S545" s="24">
        <f t="shared" ca="1" si="64"/>
        <v>30590.725970213829</v>
      </c>
      <c r="W545" s="11">
        <v>40597.541666666664</v>
      </c>
      <c r="X545" s="10">
        <v>56.77</v>
      </c>
      <c r="Y545" s="10">
        <v>4.1100000000000003</v>
      </c>
      <c r="Z545" s="24">
        <f t="shared" ca="1" si="65"/>
        <v>30590.725970213829</v>
      </c>
      <c r="AE545" s="10"/>
      <c r="AF545" s="10"/>
      <c r="AG545" s="10"/>
      <c r="AO545" s="11">
        <v>40597.541666666664</v>
      </c>
      <c r="AP545" s="10">
        <v>23.51</v>
      </c>
      <c r="AQ545" s="10">
        <v>9.17</v>
      </c>
      <c r="AR545" s="24">
        <f t="shared" ca="1" si="60"/>
        <v>13589.230512376578</v>
      </c>
    </row>
    <row r="546" spans="1:44" x14ac:dyDescent="0.25">
      <c r="A546" s="17">
        <f t="shared" si="61"/>
        <v>248.38</v>
      </c>
      <c r="B546" s="17">
        <f t="shared" ca="1" si="62"/>
        <v>125564.88564460252</v>
      </c>
      <c r="C546" s="25"/>
      <c r="D546" s="25">
        <v>7.740205049514743</v>
      </c>
      <c r="E546" s="17">
        <f ca="1">'Prices Feb 2011'!H545</f>
        <v>80.905000000000001</v>
      </c>
      <c r="F546" s="17">
        <f ca="1">'Prices Feb 2011'!$I545</f>
        <v>57.517499999999998</v>
      </c>
      <c r="G546" s="17">
        <v>68.760000000000005</v>
      </c>
      <c r="I546" s="11">
        <v>40597.583333333336</v>
      </c>
      <c r="J546" s="10">
        <v>56.77</v>
      </c>
      <c r="K546" s="10">
        <v>4.1100000000000003</v>
      </c>
      <c r="L546" s="24">
        <f t="shared" si="63"/>
        <v>32019.911680963574</v>
      </c>
      <c r="P546" s="11">
        <v>40597.583333333336</v>
      </c>
      <c r="Q546" s="10">
        <v>56.77</v>
      </c>
      <c r="R546" s="10">
        <v>4.1100000000000003</v>
      </c>
      <c r="S546" s="24">
        <f t="shared" ca="1" si="64"/>
        <v>27079.828559332818</v>
      </c>
      <c r="W546" s="11">
        <v>40597.583333333336</v>
      </c>
      <c r="X546" s="10">
        <v>56.77</v>
      </c>
      <c r="Y546" s="10">
        <v>4.1100000000000003</v>
      </c>
      <c r="Z546" s="24">
        <f t="shared" ca="1" si="65"/>
        <v>27079.828559332818</v>
      </c>
      <c r="AE546" s="10"/>
      <c r="AF546" s="10"/>
      <c r="AG546" s="10"/>
      <c r="AO546" s="11">
        <v>40597.583333333336</v>
      </c>
      <c r="AP546" s="10">
        <v>78.069999999999993</v>
      </c>
      <c r="AQ546" s="10">
        <v>7.66</v>
      </c>
      <c r="AR546" s="24">
        <f t="shared" ca="1" si="60"/>
        <v>39385.316844973306</v>
      </c>
    </row>
    <row r="547" spans="1:44" x14ac:dyDescent="0.25">
      <c r="A547" s="17">
        <f t="shared" si="61"/>
        <v>243.7</v>
      </c>
      <c r="B547" s="17">
        <f t="shared" ca="1" si="62"/>
        <v>99038.393507972447</v>
      </c>
      <c r="C547" s="25"/>
      <c r="D547" s="25">
        <v>7.740205049514743</v>
      </c>
      <c r="E547" s="17">
        <f ca="1">'Prices Feb 2011'!H546</f>
        <v>58.29</v>
      </c>
      <c r="F547" s="17">
        <f ca="1">'Prices Feb 2011'!$I546</f>
        <v>41.86</v>
      </c>
      <c r="G547" s="17">
        <v>68.760000000000005</v>
      </c>
      <c r="I547" s="11">
        <v>40597.625</v>
      </c>
      <c r="J547" s="10">
        <v>56.77</v>
      </c>
      <c r="K547" s="10">
        <v>4.1100000000000003</v>
      </c>
      <c r="L547" s="24">
        <f t="shared" si="63"/>
        <v>32019.911680963574</v>
      </c>
      <c r="P547" s="11">
        <v>40597.625</v>
      </c>
      <c r="Q547" s="10">
        <v>56.77</v>
      </c>
      <c r="R547" s="10">
        <v>4.1100000000000003</v>
      </c>
      <c r="S547" s="24">
        <f t="shared" ca="1" si="64"/>
        <v>20199.743927183961</v>
      </c>
      <c r="W547" s="11">
        <v>40597.625</v>
      </c>
      <c r="X547" s="10">
        <v>56.77</v>
      </c>
      <c r="Y547" s="10">
        <v>4.1100000000000003</v>
      </c>
      <c r="Z547" s="24">
        <f t="shared" ca="1" si="65"/>
        <v>20199.743927183961</v>
      </c>
      <c r="AE547" s="10"/>
      <c r="AF547" s="10"/>
      <c r="AG547" s="10"/>
      <c r="AO547" s="11">
        <v>40597.625</v>
      </c>
      <c r="AP547" s="10">
        <v>73.39</v>
      </c>
      <c r="AQ547" s="10">
        <v>5</v>
      </c>
      <c r="AR547" s="24">
        <f t="shared" ca="1" si="60"/>
        <v>26618.993972640947</v>
      </c>
    </row>
    <row r="548" spans="1:44" x14ac:dyDescent="0.25">
      <c r="A548" s="17">
        <f t="shared" si="61"/>
        <v>203.64</v>
      </c>
      <c r="B548" s="17">
        <f t="shared" ca="1" si="62"/>
        <v>104928.69845188898</v>
      </c>
      <c r="C548" s="25"/>
      <c r="D548" s="25">
        <v>7.740205049514743</v>
      </c>
      <c r="E548" s="17">
        <f ca="1">'Prices Feb 2011'!H547</f>
        <v>32.11</v>
      </c>
      <c r="F548" s="17">
        <f ca="1">'Prices Feb 2011'!$I547</f>
        <v>59.335000000000008</v>
      </c>
      <c r="G548" s="17">
        <v>68.760000000000005</v>
      </c>
      <c r="I548" s="11">
        <v>40597.666666666664</v>
      </c>
      <c r="J548" s="10">
        <v>56.77</v>
      </c>
      <c r="K548" s="10">
        <v>4.1100000000000003</v>
      </c>
      <c r="L548" s="24">
        <f t="shared" si="63"/>
        <v>32019.911680963574</v>
      </c>
      <c r="P548" s="11">
        <v>40597.666666666664</v>
      </c>
      <c r="Q548" s="10">
        <v>56.77</v>
      </c>
      <c r="R548" s="10">
        <v>4.1100000000000003</v>
      </c>
      <c r="S548" s="24">
        <f t="shared" ca="1" si="64"/>
        <v>27878.458852734104</v>
      </c>
      <c r="W548" s="11">
        <v>40597.666666666664</v>
      </c>
      <c r="X548" s="10">
        <v>56.77</v>
      </c>
      <c r="Y548" s="10">
        <v>4.1100000000000003</v>
      </c>
      <c r="Z548" s="24">
        <f t="shared" ca="1" si="65"/>
        <v>27878.458852734104</v>
      </c>
      <c r="AE548" s="10"/>
      <c r="AF548" s="10"/>
      <c r="AG548" s="10"/>
      <c r="AO548" s="11">
        <v>40597.666666666664</v>
      </c>
      <c r="AP548" s="10">
        <v>33.33</v>
      </c>
      <c r="AQ548" s="10">
        <v>7.15</v>
      </c>
      <c r="AR548" s="24">
        <f t="shared" ca="1" si="60"/>
        <v>17151.869065457202</v>
      </c>
    </row>
    <row r="549" spans="1:44" x14ac:dyDescent="0.25">
      <c r="A549" s="17">
        <f t="shared" si="61"/>
        <v>262.64999999999998</v>
      </c>
      <c r="B549" s="17">
        <f t="shared" ca="1" si="62"/>
        <v>107116.02273435424</v>
      </c>
      <c r="C549" s="25"/>
      <c r="D549" s="25">
        <v>7.740205049514743</v>
      </c>
      <c r="E549" s="17">
        <f ca="1">'Prices Feb 2011'!H548</f>
        <v>70.820000000000007</v>
      </c>
      <c r="F549" s="17">
        <f ca="1">'Prices Feb 2011'!$I548</f>
        <v>41.337500000000006</v>
      </c>
      <c r="G549" s="17">
        <v>68.760000000000005</v>
      </c>
      <c r="I549" s="11">
        <v>40597.708333333336</v>
      </c>
      <c r="J549" s="10">
        <v>56.77</v>
      </c>
      <c r="K549" s="10">
        <v>4.1100000000000003</v>
      </c>
      <c r="L549" s="24">
        <f t="shared" si="63"/>
        <v>32019.911680963574</v>
      </c>
      <c r="P549" s="11">
        <v>40597.708333333336</v>
      </c>
      <c r="Q549" s="10">
        <v>56.77</v>
      </c>
      <c r="R549" s="10">
        <v>4.1100000000000003</v>
      </c>
      <c r="S549" s="24">
        <f t="shared" ca="1" si="64"/>
        <v>19970.151449438617</v>
      </c>
      <c r="W549" s="11">
        <v>40597.708333333336</v>
      </c>
      <c r="X549" s="10">
        <v>56.77</v>
      </c>
      <c r="Y549" s="10">
        <v>4.1100000000000003</v>
      </c>
      <c r="Z549" s="24">
        <f t="shared" ca="1" si="65"/>
        <v>19970.151449438617</v>
      </c>
      <c r="AE549" s="10"/>
      <c r="AF549" s="10"/>
      <c r="AG549" s="10"/>
      <c r="AO549" s="11">
        <v>40597.708333333336</v>
      </c>
      <c r="AP549" s="10">
        <v>92.34</v>
      </c>
      <c r="AQ549" s="10">
        <v>7.85</v>
      </c>
      <c r="AR549" s="24">
        <f t="shared" ref="AR549:AR612" ca="1" si="66">AP549*($F549+AQ549)*D549</f>
        <v>35155.808154513419</v>
      </c>
    </row>
    <row r="550" spans="1:44" x14ac:dyDescent="0.25">
      <c r="A550" s="17">
        <f t="shared" si="61"/>
        <v>182.53</v>
      </c>
      <c r="B550" s="17">
        <f t="shared" ca="1" si="62"/>
        <v>101160.62614906355</v>
      </c>
      <c r="C550" s="25"/>
      <c r="D550" s="25">
        <v>7.740205049514743</v>
      </c>
      <c r="E550" s="17">
        <f ca="1">'Prices Feb 2011'!H549</f>
        <v>65.53</v>
      </c>
      <c r="F550" s="17">
        <f ca="1">'Prices Feb 2011'!$I549</f>
        <v>66.800000000000011</v>
      </c>
      <c r="G550" s="17">
        <v>68.760000000000005</v>
      </c>
      <c r="I550" s="11">
        <v>40597.75</v>
      </c>
      <c r="J550" s="10">
        <v>56.77</v>
      </c>
      <c r="K550" s="10">
        <v>4.1100000000000003</v>
      </c>
      <c r="L550" s="24">
        <f t="shared" si="63"/>
        <v>32019.911680963574</v>
      </c>
      <c r="P550" s="11">
        <v>40597.75</v>
      </c>
      <c r="Q550" s="10">
        <v>56.77</v>
      </c>
      <c r="R550" s="10">
        <v>4.1100000000000003</v>
      </c>
      <c r="S550" s="24">
        <f t="shared" ca="1" si="64"/>
        <v>31158.665257268109</v>
      </c>
      <c r="W550" s="11">
        <v>40597.75</v>
      </c>
      <c r="X550" s="10">
        <v>56.77</v>
      </c>
      <c r="Y550" s="10">
        <v>4.1100000000000003</v>
      </c>
      <c r="Z550" s="24">
        <f t="shared" ca="1" si="65"/>
        <v>31158.665257268109</v>
      </c>
      <c r="AE550" s="10"/>
      <c r="AF550" s="10"/>
      <c r="AG550" s="10"/>
      <c r="AO550" s="11">
        <v>40597.75</v>
      </c>
      <c r="AP550" s="10">
        <v>12.22</v>
      </c>
      <c r="AQ550" s="10">
        <v>5.34</v>
      </c>
      <c r="AR550" s="24">
        <f t="shared" ca="1" si="66"/>
        <v>6823.3839535637626</v>
      </c>
    </row>
    <row r="551" spans="1:44" x14ac:dyDescent="0.25">
      <c r="A551" s="17">
        <f t="shared" si="61"/>
        <v>196.78</v>
      </c>
      <c r="B551" s="17">
        <f t="shared" ca="1" si="62"/>
        <v>89862.476013305088</v>
      </c>
      <c r="C551" s="25"/>
      <c r="D551" s="25">
        <v>7.740205049514743</v>
      </c>
      <c r="E551" s="17">
        <f ca="1">'Prices Feb 2011'!H550</f>
        <v>38.884999999999998</v>
      </c>
      <c r="F551" s="17">
        <f ca="1">'Prices Feb 2011'!$I550</f>
        <v>48.155000000000008</v>
      </c>
      <c r="G551" s="17">
        <v>68.760000000000005</v>
      </c>
      <c r="I551" s="11">
        <v>40597.791666666664</v>
      </c>
      <c r="J551" s="10">
        <v>56.77</v>
      </c>
      <c r="K551" s="10">
        <v>4.1100000000000003</v>
      </c>
      <c r="L551" s="24">
        <f t="shared" si="63"/>
        <v>32019.911680963574</v>
      </c>
      <c r="P551" s="11">
        <v>40597.791666666664</v>
      </c>
      <c r="Q551" s="10">
        <v>56.77</v>
      </c>
      <c r="R551" s="10">
        <v>4.1100000000000003</v>
      </c>
      <c r="S551" s="24">
        <f t="shared" ca="1" si="64"/>
        <v>22965.838946144657</v>
      </c>
      <c r="W551" s="11">
        <v>40597.791666666664</v>
      </c>
      <c r="X551" s="10">
        <v>56.77</v>
      </c>
      <c r="Y551" s="10">
        <v>4.1100000000000003</v>
      </c>
      <c r="Z551" s="24">
        <f t="shared" ca="1" si="65"/>
        <v>22965.838946144657</v>
      </c>
      <c r="AE551" s="10"/>
      <c r="AF551" s="10"/>
      <c r="AG551" s="10"/>
      <c r="AO551" s="11">
        <v>40597.791666666664</v>
      </c>
      <c r="AP551" s="10">
        <v>26.47</v>
      </c>
      <c r="AQ551" s="10">
        <v>9.98</v>
      </c>
      <c r="AR551" s="24">
        <f t="shared" ca="1" si="66"/>
        <v>11910.886440052194</v>
      </c>
    </row>
    <row r="552" spans="1:44" x14ac:dyDescent="0.25">
      <c r="A552" s="17">
        <f t="shared" si="61"/>
        <v>248.57999999999998</v>
      </c>
      <c r="B552" s="17">
        <f t="shared" ca="1" si="62"/>
        <v>110243.64744427276</v>
      </c>
      <c r="C552" s="25"/>
      <c r="D552" s="25">
        <v>7.740205049514743</v>
      </c>
      <c r="E552" s="17">
        <f ca="1">'Prices Feb 2011'!H551</f>
        <v>70.482499999999987</v>
      </c>
      <c r="F552" s="17">
        <f ca="1">'Prices Feb 2011'!$I551</f>
        <v>46.407499999999999</v>
      </c>
      <c r="G552" s="17">
        <v>68.760000000000005</v>
      </c>
      <c r="I552" s="11">
        <v>40597.833333333336</v>
      </c>
      <c r="J552" s="10">
        <v>56.77</v>
      </c>
      <c r="K552" s="10">
        <v>4.1100000000000003</v>
      </c>
      <c r="L552" s="24">
        <f t="shared" si="63"/>
        <v>32019.911680963574</v>
      </c>
      <c r="P552" s="11">
        <v>40597.833333333336</v>
      </c>
      <c r="Q552" s="10">
        <v>56.77</v>
      </c>
      <c r="R552" s="10">
        <v>4.1100000000000003</v>
      </c>
      <c r="S552" s="24">
        <f t="shared" ca="1" si="64"/>
        <v>22197.967453589641</v>
      </c>
      <c r="W552" s="11">
        <v>40597.833333333336</v>
      </c>
      <c r="X552" s="10">
        <v>56.77</v>
      </c>
      <c r="Y552" s="10">
        <v>4.1100000000000003</v>
      </c>
      <c r="Z552" s="24">
        <f t="shared" ca="1" si="65"/>
        <v>22197.967453589641</v>
      </c>
      <c r="AE552" s="10"/>
      <c r="AF552" s="10"/>
      <c r="AG552" s="10"/>
      <c r="AO552" s="11">
        <v>40597.833333333336</v>
      </c>
      <c r="AP552" s="10">
        <v>78.27</v>
      </c>
      <c r="AQ552" s="10">
        <v>9.43</v>
      </c>
      <c r="AR552" s="24">
        <f t="shared" ca="1" si="66"/>
        <v>33827.800856129907</v>
      </c>
    </row>
    <row r="553" spans="1:44" x14ac:dyDescent="0.25">
      <c r="A553" s="17">
        <f t="shared" si="61"/>
        <v>193.21</v>
      </c>
      <c r="B553" s="17">
        <f t="shared" ca="1" si="62"/>
        <v>97814.925612492822</v>
      </c>
      <c r="C553" s="25"/>
      <c r="D553" s="25">
        <v>7.740205049514743</v>
      </c>
      <c r="E553" s="17">
        <f ca="1">'Prices Feb 2011'!H552</f>
        <v>57.527499999999996</v>
      </c>
      <c r="F553" s="17">
        <f ca="1">'Prices Feb 2011'!$I552</f>
        <v>57.255000000000003</v>
      </c>
      <c r="G553" s="17">
        <v>68.760000000000005</v>
      </c>
      <c r="I553" s="11">
        <v>40597.875</v>
      </c>
      <c r="J553" s="10">
        <v>56.77</v>
      </c>
      <c r="K553" s="10">
        <v>4.1100000000000003</v>
      </c>
      <c r="L553" s="24">
        <f t="shared" si="63"/>
        <v>32019.911680963574</v>
      </c>
      <c r="P553" s="11">
        <v>40597.875</v>
      </c>
      <c r="Q553" s="10">
        <v>56.77</v>
      </c>
      <c r="R553" s="10">
        <v>4.1100000000000003</v>
      </c>
      <c r="S553" s="24">
        <f t="shared" ca="1" si="64"/>
        <v>26964.483056159319</v>
      </c>
      <c r="W553" s="11">
        <v>40597.875</v>
      </c>
      <c r="X553" s="10">
        <v>56.77</v>
      </c>
      <c r="Y553" s="10">
        <v>4.1100000000000003</v>
      </c>
      <c r="Z553" s="24">
        <f t="shared" ca="1" si="65"/>
        <v>26964.483056159319</v>
      </c>
      <c r="AE553" s="10"/>
      <c r="AF553" s="10"/>
      <c r="AG553" s="10"/>
      <c r="AO553" s="11">
        <v>40597.875</v>
      </c>
      <c r="AP553" s="10">
        <v>22.9</v>
      </c>
      <c r="AQ553" s="10">
        <v>9.69</v>
      </c>
      <c r="AR553" s="24">
        <f t="shared" ca="1" si="66"/>
        <v>11866.047819210607</v>
      </c>
    </row>
    <row r="554" spans="1:44" x14ac:dyDescent="0.25">
      <c r="A554" s="17">
        <f t="shared" si="61"/>
        <v>250.28</v>
      </c>
      <c r="B554" s="17">
        <f t="shared" ca="1" si="62"/>
        <v>95383.621359136188</v>
      </c>
      <c r="C554" s="25"/>
      <c r="D554" s="25">
        <v>7.740205049514743</v>
      </c>
      <c r="E554" s="17">
        <f ca="1">'Prices Feb 2011'!H553</f>
        <v>51.662500000000001</v>
      </c>
      <c r="F554" s="17">
        <f ca="1">'Prices Feb 2011'!$I553</f>
        <v>36.797499999999999</v>
      </c>
      <c r="G554" s="17">
        <v>68.760000000000005</v>
      </c>
      <c r="I554" s="11">
        <v>40597.916666666664</v>
      </c>
      <c r="J554" s="10">
        <v>56.77</v>
      </c>
      <c r="K554" s="10">
        <v>4.1100000000000003</v>
      </c>
      <c r="L554" s="24">
        <f t="shared" si="63"/>
        <v>32019.911680963574</v>
      </c>
      <c r="P554" s="11">
        <v>40597.916666666664</v>
      </c>
      <c r="Q554" s="10">
        <v>56.77</v>
      </c>
      <c r="R554" s="10">
        <v>4.1100000000000003</v>
      </c>
      <c r="S554" s="24">
        <f t="shared" ca="1" si="64"/>
        <v>17975.223508837895</v>
      </c>
      <c r="W554" s="11">
        <v>40597.916666666664</v>
      </c>
      <c r="X554" s="10">
        <v>56.77</v>
      </c>
      <c r="Y554" s="10">
        <v>4.1100000000000003</v>
      </c>
      <c r="Z554" s="24">
        <f t="shared" ca="1" si="65"/>
        <v>17975.223508837895</v>
      </c>
      <c r="AE554" s="10"/>
      <c r="AF554" s="10"/>
      <c r="AG554" s="10"/>
      <c r="AO554" s="11">
        <v>40597.916666666664</v>
      </c>
      <c r="AP554" s="10">
        <v>79.97</v>
      </c>
      <c r="AQ554" s="10">
        <v>7.49</v>
      </c>
      <c r="AR554" s="24">
        <f t="shared" ca="1" si="66"/>
        <v>27413.262660496821</v>
      </c>
    </row>
    <row r="555" spans="1:44" x14ac:dyDescent="0.25">
      <c r="A555" s="17">
        <f t="shared" si="61"/>
        <v>264.04000000000002</v>
      </c>
      <c r="B555" s="17">
        <f t="shared" ca="1" si="62"/>
        <v>152551.64423687384</v>
      </c>
      <c r="C555" s="25"/>
      <c r="D555" s="25">
        <v>7.740205049514743</v>
      </c>
      <c r="E555" s="17">
        <f ca="1">'Prices Feb 2011'!H554</f>
        <v>43.97</v>
      </c>
      <c r="F555" s="17">
        <f ca="1">'Prices Feb 2011'!$I554</f>
        <v>69.007499999999993</v>
      </c>
      <c r="G555" s="17">
        <v>68.760000000000005</v>
      </c>
      <c r="I555" s="11">
        <v>40597.958333333336</v>
      </c>
      <c r="J555" s="10">
        <v>56.77</v>
      </c>
      <c r="K555" s="10">
        <v>4.1100000000000003</v>
      </c>
      <c r="L555" s="24">
        <f t="shared" si="63"/>
        <v>32019.911680963574</v>
      </c>
      <c r="P555" s="11">
        <v>40597.958333333336</v>
      </c>
      <c r="Q555" s="10">
        <v>56.77</v>
      </c>
      <c r="R555" s="10">
        <v>4.1100000000000003</v>
      </c>
      <c r="S555" s="24">
        <f t="shared" ca="1" si="64"/>
        <v>32128.666012527156</v>
      </c>
      <c r="W555" s="11">
        <v>40597.958333333336</v>
      </c>
      <c r="X555" s="10">
        <v>56.77</v>
      </c>
      <c r="Y555" s="10">
        <v>4.1100000000000003</v>
      </c>
      <c r="Z555" s="24">
        <f t="shared" ca="1" si="65"/>
        <v>32128.666012527156</v>
      </c>
      <c r="AE555" s="10"/>
      <c r="AF555" s="10"/>
      <c r="AG555" s="10"/>
      <c r="AO555" s="11">
        <v>40597.958333333336</v>
      </c>
      <c r="AP555" s="10">
        <v>93.73</v>
      </c>
      <c r="AQ555" s="10">
        <v>8.56</v>
      </c>
      <c r="AR555" s="24">
        <f t="shared" ca="1" si="66"/>
        <v>56274.40053085595</v>
      </c>
    </row>
    <row r="556" spans="1:44" x14ac:dyDescent="0.25">
      <c r="A556" s="17">
        <f t="shared" si="61"/>
        <v>106.72</v>
      </c>
      <c r="B556" s="17">
        <f t="shared" ca="1" si="62"/>
        <v>60044.473483181537</v>
      </c>
      <c r="C556" s="25"/>
      <c r="D556" s="25">
        <v>7.740205049514743</v>
      </c>
      <c r="E556" s="17">
        <f ca="1">'Prices Feb 2011'!H555</f>
        <v>58.277500000000003</v>
      </c>
      <c r="F556" s="17">
        <f ca="1">'Prices Feb 2011'!$I555</f>
        <v>65.259999999999991</v>
      </c>
      <c r="G556" s="17">
        <v>68.959999999999994</v>
      </c>
      <c r="I556" s="16">
        <v>40598</v>
      </c>
      <c r="J556" s="10">
        <v>16.649999999999999</v>
      </c>
      <c r="K556" s="10">
        <v>9.9700000000000006</v>
      </c>
      <c r="L556" s="24">
        <f t="shared" si="63"/>
        <v>10172.057502894006</v>
      </c>
      <c r="P556" s="16">
        <v>40598</v>
      </c>
      <c r="Q556" s="10">
        <v>16.649999999999999</v>
      </c>
      <c r="R556" s="10">
        <v>9.9700000000000006</v>
      </c>
      <c r="S556" s="24">
        <f t="shared" ca="1" si="64"/>
        <v>9695.2221708186498</v>
      </c>
      <c r="W556" s="16">
        <v>40598</v>
      </c>
      <c r="X556" s="10">
        <v>16.649999999999999</v>
      </c>
      <c r="Y556" s="10">
        <v>9.9700000000000006</v>
      </c>
      <c r="Z556" s="24">
        <f t="shared" ca="1" si="65"/>
        <v>9695.2221708186498</v>
      </c>
      <c r="AE556" s="10"/>
      <c r="AF556" s="10"/>
      <c r="AG556" s="10"/>
      <c r="AO556" s="16">
        <v>40598</v>
      </c>
      <c r="AP556" s="10">
        <v>56.77</v>
      </c>
      <c r="AQ556" s="10">
        <v>4.1100000000000003</v>
      </c>
      <c r="AR556" s="24">
        <f t="shared" ca="1" si="66"/>
        <v>30481.971638650233</v>
      </c>
    </row>
    <row r="557" spans="1:44" x14ac:dyDescent="0.25">
      <c r="A557" s="17">
        <f t="shared" si="61"/>
        <v>66.599999999999994</v>
      </c>
      <c r="B557" s="17">
        <f t="shared" ca="1" si="62"/>
        <v>29085.362129785943</v>
      </c>
      <c r="C557" s="25"/>
      <c r="D557" s="25">
        <v>7.7157654901493595</v>
      </c>
      <c r="E557" s="17">
        <f ca="1">'Prices Feb 2011'!H556</f>
        <v>48.795000000000002</v>
      </c>
      <c r="F557" s="17">
        <f ca="1">'Prices Feb 2011'!$I556</f>
        <v>39.1875</v>
      </c>
      <c r="G557" s="17">
        <v>68.959999999999994</v>
      </c>
      <c r="I557" s="11">
        <v>40598.041666666664</v>
      </c>
      <c r="J557" s="10">
        <v>16.649999999999999</v>
      </c>
      <c r="K557" s="10">
        <v>9.9700000000000006</v>
      </c>
      <c r="L557" s="24">
        <f t="shared" si="63"/>
        <v>10139.93941278919</v>
      </c>
      <c r="P557" s="11">
        <v>40598.041666666664</v>
      </c>
      <c r="Q557" s="10">
        <v>16.649999999999999</v>
      </c>
      <c r="R557" s="10">
        <v>9.9700000000000006</v>
      </c>
      <c r="S557" s="24">
        <f t="shared" ca="1" si="64"/>
        <v>6315.1409056655848</v>
      </c>
      <c r="W557" s="11">
        <v>40598.041666666664</v>
      </c>
      <c r="X557" s="10">
        <v>16.649999999999999</v>
      </c>
      <c r="Y557" s="10">
        <v>9.9700000000000006</v>
      </c>
      <c r="Z557" s="24">
        <f t="shared" ca="1" si="65"/>
        <v>6315.1409056655848</v>
      </c>
      <c r="AE557" s="10"/>
      <c r="AF557" s="10"/>
      <c r="AG557" s="10"/>
      <c r="AO557" s="11">
        <v>40598.041666666664</v>
      </c>
      <c r="AP557" s="10">
        <v>16.649999999999999</v>
      </c>
      <c r="AQ557" s="10">
        <v>9.9700000000000006</v>
      </c>
      <c r="AR557" s="24">
        <f t="shared" ca="1" si="66"/>
        <v>6315.1409056655848</v>
      </c>
    </row>
    <row r="558" spans="1:44" x14ac:dyDescent="0.25">
      <c r="A558" s="17">
        <f t="shared" si="61"/>
        <v>139.9</v>
      </c>
      <c r="B558" s="17">
        <f t="shared" ca="1" si="62"/>
        <v>62712.571036520865</v>
      </c>
      <c r="C558" s="25"/>
      <c r="D558" s="25">
        <v>7.7157654901493595</v>
      </c>
      <c r="E558" s="17">
        <f ca="1">'Prices Feb 2011'!H557</f>
        <v>65.612500000000011</v>
      </c>
      <c r="F558" s="17">
        <f ca="1">'Prices Feb 2011'!$I557</f>
        <v>48.414999999999999</v>
      </c>
      <c r="G558" s="17">
        <v>68.959999999999994</v>
      </c>
      <c r="I558" s="11">
        <v>40598.083333333336</v>
      </c>
      <c r="J558" s="10">
        <v>16.649999999999999</v>
      </c>
      <c r="K558" s="10">
        <v>9.9700000000000006</v>
      </c>
      <c r="L558" s="24">
        <f t="shared" si="63"/>
        <v>10139.93941278919</v>
      </c>
      <c r="P558" s="11">
        <v>40598.083333333336</v>
      </c>
      <c r="Q558" s="10">
        <v>16.649999999999999</v>
      </c>
      <c r="R558" s="10">
        <v>9.9700000000000006</v>
      </c>
      <c r="S558" s="24">
        <f t="shared" ca="1" si="64"/>
        <v>7500.5747195704653</v>
      </c>
      <c r="W558" s="11">
        <v>40598.083333333336</v>
      </c>
      <c r="X558" s="10">
        <v>16.649999999999999</v>
      </c>
      <c r="Y558" s="10">
        <v>9.9700000000000006</v>
      </c>
      <c r="Z558" s="24">
        <f t="shared" ca="1" si="65"/>
        <v>7500.5747195704653</v>
      </c>
      <c r="AE558" s="10"/>
      <c r="AF558" s="10"/>
      <c r="AG558" s="10"/>
      <c r="AO558" s="11">
        <v>40598.083333333336</v>
      </c>
      <c r="AP558" s="10">
        <v>89.95</v>
      </c>
      <c r="AQ558" s="10">
        <v>5.72</v>
      </c>
      <c r="AR558" s="24">
        <f t="shared" ca="1" si="66"/>
        <v>37571.482184590743</v>
      </c>
    </row>
    <row r="559" spans="1:44" x14ac:dyDescent="0.25">
      <c r="A559" s="17">
        <f t="shared" si="61"/>
        <v>62.879999999999995</v>
      </c>
      <c r="B559" s="17">
        <f t="shared" ca="1" si="62"/>
        <v>22487.564957460421</v>
      </c>
      <c r="C559" s="25"/>
      <c r="D559" s="25">
        <v>7.7157654901493595</v>
      </c>
      <c r="E559" s="17">
        <f ca="1">'Prices Feb 2011'!H558</f>
        <v>41.307500000000005</v>
      </c>
      <c r="F559" s="17">
        <f ca="1">'Prices Feb 2011'!$I558</f>
        <v>26.164999999999999</v>
      </c>
      <c r="G559" s="17">
        <v>68.959999999999994</v>
      </c>
      <c r="I559" s="11">
        <v>40598.125</v>
      </c>
      <c r="J559" s="10">
        <v>16.649999999999999</v>
      </c>
      <c r="K559" s="10">
        <v>9.9700000000000006</v>
      </c>
      <c r="L559" s="24">
        <f t="shared" si="63"/>
        <v>10139.93941278919</v>
      </c>
      <c r="P559" s="11">
        <v>40598.125</v>
      </c>
      <c r="Q559" s="10">
        <v>16.649999999999999</v>
      </c>
      <c r="R559" s="10">
        <v>9.9700000000000006</v>
      </c>
      <c r="S559" s="24">
        <f t="shared" ca="1" si="64"/>
        <v>4642.172946676008</v>
      </c>
      <c r="W559" s="11">
        <v>40598.125</v>
      </c>
      <c r="X559" s="10">
        <v>16.649999999999999</v>
      </c>
      <c r="Y559" s="10">
        <v>9.9700000000000006</v>
      </c>
      <c r="Z559" s="24">
        <f t="shared" ca="1" si="65"/>
        <v>4642.172946676008</v>
      </c>
      <c r="AE559" s="10"/>
      <c r="AF559" s="10"/>
      <c r="AG559" s="10"/>
      <c r="AO559" s="11">
        <v>40598.125</v>
      </c>
      <c r="AP559" s="10">
        <v>12.93</v>
      </c>
      <c r="AQ559" s="10">
        <v>4.54</v>
      </c>
      <c r="AR559" s="24">
        <f t="shared" ca="1" si="66"/>
        <v>3063.2796513192166</v>
      </c>
    </row>
    <row r="560" spans="1:44" x14ac:dyDescent="0.25">
      <c r="A560" s="17">
        <f t="shared" si="61"/>
        <v>70.69</v>
      </c>
      <c r="B560" s="17">
        <f t="shared" ca="1" si="62"/>
        <v>41090.787495250799</v>
      </c>
      <c r="C560" s="25"/>
      <c r="D560" s="25">
        <v>7.7157654901493595</v>
      </c>
      <c r="E560" s="17">
        <f ca="1">'Prices Feb 2011'!H559</f>
        <v>66.765000000000001</v>
      </c>
      <c r="F560" s="17">
        <f ca="1">'Prices Feb 2011'!$I559</f>
        <v>65.142499999999998</v>
      </c>
      <c r="G560" s="17">
        <v>68.959999999999994</v>
      </c>
      <c r="I560" s="11">
        <v>40598.166666666664</v>
      </c>
      <c r="J560" s="10">
        <v>16.649999999999999</v>
      </c>
      <c r="K560" s="10">
        <v>9.9700000000000006</v>
      </c>
      <c r="L560" s="24">
        <f t="shared" si="63"/>
        <v>10139.93941278919</v>
      </c>
      <c r="P560" s="11">
        <v>40598.166666666664</v>
      </c>
      <c r="Q560" s="10">
        <v>16.649999999999999</v>
      </c>
      <c r="R560" s="10">
        <v>9.9700000000000006</v>
      </c>
      <c r="S560" s="24">
        <f t="shared" ca="1" si="64"/>
        <v>9649.5147490577474</v>
      </c>
      <c r="W560" s="11">
        <v>40598.166666666664</v>
      </c>
      <c r="X560" s="10">
        <v>16.649999999999999</v>
      </c>
      <c r="Y560" s="10">
        <v>9.9700000000000006</v>
      </c>
      <c r="Z560" s="24">
        <f t="shared" ca="1" si="65"/>
        <v>9649.5147490577474</v>
      </c>
      <c r="AE560" s="10"/>
      <c r="AF560" s="10"/>
      <c r="AG560" s="10"/>
      <c r="AO560" s="11">
        <v>40598.166666666664</v>
      </c>
      <c r="AP560" s="10">
        <v>20.74</v>
      </c>
      <c r="AQ560" s="10">
        <v>7.67</v>
      </c>
      <c r="AR560" s="24">
        <f t="shared" ca="1" si="66"/>
        <v>11651.818584346114</v>
      </c>
    </row>
    <row r="561" spans="1:44" x14ac:dyDescent="0.25">
      <c r="A561" s="17">
        <f t="shared" si="61"/>
        <v>88.429999999999993</v>
      </c>
      <c r="B561" s="17">
        <f t="shared" ca="1" si="62"/>
        <v>39655.931724275841</v>
      </c>
      <c r="C561" s="25"/>
      <c r="D561" s="25">
        <v>7.7157654901493595</v>
      </c>
      <c r="E561" s="17">
        <f ca="1">'Prices Feb 2011'!H560</f>
        <v>32.164999999999999</v>
      </c>
      <c r="F561" s="17">
        <f ca="1">'Prices Feb 2011'!$I560</f>
        <v>44.347500000000004</v>
      </c>
      <c r="G561" s="17">
        <v>68.959999999999994</v>
      </c>
      <c r="I561" s="11">
        <v>40598.208333333336</v>
      </c>
      <c r="J561" s="10">
        <v>16.649999999999999</v>
      </c>
      <c r="K561" s="10">
        <v>9.9700000000000006</v>
      </c>
      <c r="L561" s="24">
        <f t="shared" si="63"/>
        <v>10139.93941278919</v>
      </c>
      <c r="P561" s="11">
        <v>40598.208333333336</v>
      </c>
      <c r="Q561" s="10">
        <v>16.649999999999999</v>
      </c>
      <c r="R561" s="10">
        <v>9.9700000000000006</v>
      </c>
      <c r="S561" s="24">
        <f t="shared" ca="1" si="64"/>
        <v>6978.0331819862768</v>
      </c>
      <c r="W561" s="11">
        <v>40598.208333333336</v>
      </c>
      <c r="X561" s="10">
        <v>16.649999999999999</v>
      </c>
      <c r="Y561" s="10">
        <v>9.9700000000000006</v>
      </c>
      <c r="Z561" s="24">
        <f t="shared" ca="1" si="65"/>
        <v>6978.0331819862768</v>
      </c>
      <c r="AE561" s="10"/>
      <c r="AF561" s="10"/>
      <c r="AG561" s="10"/>
      <c r="AO561" s="11">
        <v>40598.208333333336</v>
      </c>
      <c r="AP561" s="10">
        <v>38.479999999999997</v>
      </c>
      <c r="AQ561" s="10">
        <v>8.06</v>
      </c>
      <c r="AR561" s="24">
        <f t="shared" ca="1" si="66"/>
        <v>15559.925947514101</v>
      </c>
    </row>
    <row r="562" spans="1:44" x14ac:dyDescent="0.25">
      <c r="A562" s="17">
        <f t="shared" si="61"/>
        <v>132.46</v>
      </c>
      <c r="B562" s="17">
        <f t="shared" ca="1" si="62"/>
        <v>76155.138740063674</v>
      </c>
      <c r="C562" s="25"/>
      <c r="D562" s="25">
        <v>7.7157654901493595</v>
      </c>
      <c r="E562" s="17">
        <f ca="1">'Prices Feb 2011'!H561</f>
        <v>72.685000000000002</v>
      </c>
      <c r="F562" s="17">
        <f ca="1">'Prices Feb 2011'!$I561</f>
        <v>64.072499999999991</v>
      </c>
      <c r="G562" s="17">
        <v>68.959999999999994</v>
      </c>
      <c r="I562" s="11">
        <v>40598.25</v>
      </c>
      <c r="J562" s="10">
        <v>16.649999999999999</v>
      </c>
      <c r="K562" s="10">
        <v>9.9700000000000006</v>
      </c>
      <c r="L562" s="24">
        <f t="shared" si="63"/>
        <v>10139.93941278919</v>
      </c>
      <c r="P562" s="11">
        <v>40598.25</v>
      </c>
      <c r="Q562" s="10">
        <v>16.649999999999999</v>
      </c>
      <c r="R562" s="10">
        <v>9.9700000000000006</v>
      </c>
      <c r="S562" s="24">
        <f t="shared" ca="1" si="64"/>
        <v>9512.0545289679903</v>
      </c>
      <c r="W562" s="11">
        <v>40598.25</v>
      </c>
      <c r="X562" s="10">
        <v>16.649999999999999</v>
      </c>
      <c r="Y562" s="10">
        <v>9.9700000000000006</v>
      </c>
      <c r="Z562" s="24">
        <f t="shared" ca="1" si="65"/>
        <v>9512.0545289679903</v>
      </c>
      <c r="AE562" s="10"/>
      <c r="AF562" s="10"/>
      <c r="AG562" s="10"/>
      <c r="AO562" s="11">
        <v>40598.25</v>
      </c>
      <c r="AP562" s="10">
        <v>82.51</v>
      </c>
      <c r="AQ562" s="10">
        <v>9.74</v>
      </c>
      <c r="AR562" s="24">
        <f t="shared" ca="1" si="66"/>
        <v>46991.0902693385</v>
      </c>
    </row>
    <row r="563" spans="1:44" x14ac:dyDescent="0.25">
      <c r="A563" s="17">
        <f t="shared" si="61"/>
        <v>120.47999999999999</v>
      </c>
      <c r="B563" s="17">
        <f t="shared" ca="1" si="62"/>
        <v>56373.461684042544</v>
      </c>
      <c r="C563" s="25"/>
      <c r="D563" s="25">
        <v>7.7157654901493595</v>
      </c>
      <c r="E563" s="17">
        <f ca="1">'Prices Feb 2011'!H562</f>
        <v>60.065000000000005</v>
      </c>
      <c r="F563" s="17">
        <f ca="1">'Prices Feb 2011'!$I562</f>
        <v>49.954999999999998</v>
      </c>
      <c r="G563" s="17">
        <v>68.959999999999994</v>
      </c>
      <c r="I563" s="11">
        <v>40598.291666666664</v>
      </c>
      <c r="J563" s="10">
        <v>16.649999999999999</v>
      </c>
      <c r="K563" s="10">
        <v>9.9700000000000006</v>
      </c>
      <c r="L563" s="24">
        <f t="shared" si="63"/>
        <v>10139.93941278919</v>
      </c>
      <c r="P563" s="11">
        <v>40598.291666666664</v>
      </c>
      <c r="Q563" s="10">
        <v>16.649999999999999</v>
      </c>
      <c r="R563" s="10">
        <v>9.9700000000000006</v>
      </c>
      <c r="S563" s="24">
        <f t="shared" ca="1" si="64"/>
        <v>7698.4146625033854</v>
      </c>
      <c r="W563" s="11">
        <v>40598.291666666664</v>
      </c>
      <c r="X563" s="10">
        <v>16.649999999999999</v>
      </c>
      <c r="Y563" s="10">
        <v>9.9700000000000006</v>
      </c>
      <c r="Z563" s="24">
        <f t="shared" ca="1" si="65"/>
        <v>7698.4146625033854</v>
      </c>
      <c r="AE563" s="10"/>
      <c r="AF563" s="10"/>
      <c r="AG563" s="10"/>
      <c r="AO563" s="11">
        <v>40598.291666666664</v>
      </c>
      <c r="AP563" s="10">
        <v>70.53</v>
      </c>
      <c r="AQ563" s="10">
        <v>6.71</v>
      </c>
      <c r="AR563" s="24">
        <f t="shared" ca="1" si="66"/>
        <v>30836.692946246578</v>
      </c>
    </row>
    <row r="564" spans="1:44" x14ac:dyDescent="0.25">
      <c r="A564" s="17">
        <f t="shared" si="61"/>
        <v>127.35999999999999</v>
      </c>
      <c r="B564" s="17">
        <f t="shared" ca="1" si="62"/>
        <v>32668.762497266816</v>
      </c>
      <c r="C564" s="25"/>
      <c r="D564" s="25">
        <v>7.7157654901493595</v>
      </c>
      <c r="E564" s="17">
        <f ca="1">'Prices Feb 2011'!H563</f>
        <v>47.322500000000005</v>
      </c>
      <c r="F564" s="17">
        <f ca="1">'Prices Feb 2011'!$I563</f>
        <v>23.34</v>
      </c>
      <c r="G564" s="17">
        <v>68.959999999999994</v>
      </c>
      <c r="I564" s="11">
        <v>40598.333333333336</v>
      </c>
      <c r="J564" s="10">
        <v>16.649999999999999</v>
      </c>
      <c r="K564" s="10">
        <v>9.9700000000000006</v>
      </c>
      <c r="L564" s="24">
        <f t="shared" si="63"/>
        <v>10139.93941278919</v>
      </c>
      <c r="P564" s="11">
        <v>40598.333333333336</v>
      </c>
      <c r="Q564" s="10">
        <v>16.649999999999999</v>
      </c>
      <c r="R564" s="10">
        <v>9.9700000000000006</v>
      </c>
      <c r="S564" s="24">
        <f t="shared" ca="1" si="64"/>
        <v>4279.252272139971</v>
      </c>
      <c r="W564" s="11">
        <v>40598.333333333336</v>
      </c>
      <c r="X564" s="10">
        <v>16.649999999999999</v>
      </c>
      <c r="Y564" s="10">
        <v>9.9700000000000006</v>
      </c>
      <c r="Z564" s="24">
        <f t="shared" ca="1" si="65"/>
        <v>4279.252272139971</v>
      </c>
      <c r="AE564" s="10"/>
      <c r="AF564" s="10"/>
      <c r="AG564" s="10"/>
      <c r="AO564" s="11">
        <v>40598.333333333336</v>
      </c>
      <c r="AP564" s="10">
        <v>77.41</v>
      </c>
      <c r="AQ564" s="10">
        <v>0.05</v>
      </c>
      <c r="AR564" s="24">
        <f t="shared" ca="1" si="66"/>
        <v>13970.318540197684</v>
      </c>
    </row>
    <row r="565" spans="1:44" x14ac:dyDescent="0.25">
      <c r="A565" s="17">
        <f t="shared" si="61"/>
        <v>148.82999999999998</v>
      </c>
      <c r="B565" s="17">
        <f t="shared" ca="1" si="62"/>
        <v>57256.792608840246</v>
      </c>
      <c r="C565" s="25"/>
      <c r="D565" s="25">
        <v>7.7157654901493595</v>
      </c>
      <c r="E565" s="17">
        <f ca="1">'Prices Feb 2011'!H564</f>
        <v>49.8125</v>
      </c>
      <c r="F565" s="17">
        <f ca="1">'Prices Feb 2011'!$I564</f>
        <v>43.552500000000002</v>
      </c>
      <c r="G565" s="17">
        <v>68.959999999999994</v>
      </c>
      <c r="I565" s="11">
        <v>40598.375</v>
      </c>
      <c r="J565" s="10">
        <v>16.649999999999999</v>
      </c>
      <c r="K565" s="10">
        <v>9.9700000000000006</v>
      </c>
      <c r="L565" s="24">
        <f t="shared" si="63"/>
        <v>10139.93941278919</v>
      </c>
      <c r="P565" s="11">
        <v>40598.375</v>
      </c>
      <c r="Q565" s="10">
        <v>16.649999999999999</v>
      </c>
      <c r="R565" s="10">
        <v>9.9700000000000006</v>
      </c>
      <c r="S565" s="24">
        <f t="shared" ca="1" si="64"/>
        <v>6875.901523134542</v>
      </c>
      <c r="W565" s="11">
        <v>40598.375</v>
      </c>
      <c r="X565" s="10">
        <v>16.649999999999999</v>
      </c>
      <c r="Y565" s="10">
        <v>9.9700000000000006</v>
      </c>
      <c r="Z565" s="24">
        <f t="shared" ca="1" si="65"/>
        <v>6875.901523134542</v>
      </c>
      <c r="AE565" s="10"/>
      <c r="AF565" s="10"/>
      <c r="AG565" s="10"/>
      <c r="AO565" s="11">
        <v>40598.375</v>
      </c>
      <c r="AP565" s="10">
        <v>98.88</v>
      </c>
      <c r="AQ565" s="10">
        <v>0.18</v>
      </c>
      <c r="AR565" s="24">
        <f t="shared" ca="1" si="66"/>
        <v>33365.050149781971</v>
      </c>
    </row>
    <row r="566" spans="1:44" x14ac:dyDescent="0.25">
      <c r="A566" s="17">
        <f t="shared" si="61"/>
        <v>136.88</v>
      </c>
      <c r="B566" s="17">
        <f t="shared" ca="1" si="62"/>
        <v>59412.627060581261</v>
      </c>
      <c r="C566" s="25"/>
      <c r="D566" s="25">
        <v>7.7157654901493595</v>
      </c>
      <c r="E566" s="17">
        <f ca="1">'Prices Feb 2011'!H565</f>
        <v>71.695000000000007</v>
      </c>
      <c r="F566" s="17">
        <f ca="1">'Prices Feb 2011'!$I565</f>
        <v>43.202500000000001</v>
      </c>
      <c r="G566" s="17">
        <v>68.959999999999994</v>
      </c>
      <c r="I566" s="11">
        <v>40598.416666666664</v>
      </c>
      <c r="J566" s="10">
        <v>16.649999999999999</v>
      </c>
      <c r="K566" s="10">
        <v>9.9700000000000006</v>
      </c>
      <c r="L566" s="24">
        <f t="shared" si="63"/>
        <v>10139.93941278919</v>
      </c>
      <c r="P566" s="11">
        <v>40598.416666666664</v>
      </c>
      <c r="Q566" s="10">
        <v>16.649999999999999</v>
      </c>
      <c r="R566" s="10">
        <v>9.9700000000000006</v>
      </c>
      <c r="S566" s="24">
        <f t="shared" ca="1" si="64"/>
        <v>6830.9378997406966</v>
      </c>
      <c r="W566" s="11">
        <v>40598.416666666664</v>
      </c>
      <c r="X566" s="10">
        <v>16.649999999999999</v>
      </c>
      <c r="Y566" s="10">
        <v>9.9700000000000006</v>
      </c>
      <c r="Z566" s="24">
        <f t="shared" ca="1" si="65"/>
        <v>6830.9378997406966</v>
      </c>
      <c r="AE566" s="10"/>
      <c r="AF566" s="10"/>
      <c r="AG566" s="10"/>
      <c r="AO566" s="11">
        <v>40598.416666666664</v>
      </c>
      <c r="AP566" s="10">
        <v>86.93</v>
      </c>
      <c r="AQ566" s="10">
        <v>9.89</v>
      </c>
      <c r="AR566" s="24">
        <f t="shared" ca="1" si="66"/>
        <v>35610.811848310674</v>
      </c>
    </row>
    <row r="567" spans="1:44" x14ac:dyDescent="0.25">
      <c r="A567" s="17">
        <f t="shared" si="61"/>
        <v>94.199999999999989</v>
      </c>
      <c r="B567" s="17">
        <f t="shared" ca="1" si="62"/>
        <v>46853.698526667475</v>
      </c>
      <c r="C567" s="25"/>
      <c r="D567" s="25">
        <v>7.7157654901493595</v>
      </c>
      <c r="E567" s="17">
        <f ca="1">'Prices Feb 2011'!H566</f>
        <v>65.174999999999997</v>
      </c>
      <c r="F567" s="17">
        <f ca="1">'Prices Feb 2011'!$I566</f>
        <v>53.144999999999996</v>
      </c>
      <c r="G567" s="17">
        <v>68.959999999999994</v>
      </c>
      <c r="I567" s="11">
        <v>40598.458333333336</v>
      </c>
      <c r="J567" s="10">
        <v>16.649999999999999</v>
      </c>
      <c r="K567" s="10">
        <v>9.9700000000000006</v>
      </c>
      <c r="L567" s="24">
        <f t="shared" si="63"/>
        <v>10139.93941278919</v>
      </c>
      <c r="P567" s="11">
        <v>40598.458333333336</v>
      </c>
      <c r="Q567" s="10">
        <v>16.649999999999999</v>
      </c>
      <c r="R567" s="10">
        <v>9.9700000000000006</v>
      </c>
      <c r="S567" s="24">
        <f t="shared" ca="1" si="64"/>
        <v>8108.2259728644322</v>
      </c>
      <c r="W567" s="11">
        <v>40598.458333333336</v>
      </c>
      <c r="X567" s="10">
        <v>16.649999999999999</v>
      </c>
      <c r="Y567" s="10">
        <v>9.9700000000000006</v>
      </c>
      <c r="Z567" s="24">
        <f t="shared" ca="1" si="65"/>
        <v>8108.2259728644322</v>
      </c>
      <c r="AE567" s="10"/>
      <c r="AF567" s="10"/>
      <c r="AG567" s="10"/>
      <c r="AO567" s="11">
        <v>40598.458333333336</v>
      </c>
      <c r="AP567" s="10">
        <v>44.25</v>
      </c>
      <c r="AQ567" s="10">
        <v>6.89</v>
      </c>
      <c r="AR567" s="24">
        <f t="shared" ca="1" si="66"/>
        <v>20497.307168149418</v>
      </c>
    </row>
    <row r="568" spans="1:44" x14ac:dyDescent="0.25">
      <c r="A568" s="17">
        <f t="shared" si="61"/>
        <v>127.19</v>
      </c>
      <c r="B568" s="17">
        <f t="shared" ca="1" si="62"/>
        <v>63618.24913290768</v>
      </c>
      <c r="C568" s="25"/>
      <c r="D568" s="25">
        <v>7.7157654901493595</v>
      </c>
      <c r="E568" s="17">
        <f ca="1">'Prices Feb 2011'!H567</f>
        <v>31.177500000000002</v>
      </c>
      <c r="F568" s="17">
        <f ca="1">'Prices Feb 2011'!$I567</f>
        <v>55.072499999999991</v>
      </c>
      <c r="G568" s="17">
        <v>68.959999999999994</v>
      </c>
      <c r="I568" s="11">
        <v>40598.5</v>
      </c>
      <c r="J568" s="10">
        <v>16.649999999999999</v>
      </c>
      <c r="K568" s="10">
        <v>9.9700000000000006</v>
      </c>
      <c r="L568" s="24">
        <f t="shared" si="63"/>
        <v>10139.93941278919</v>
      </c>
      <c r="P568" s="11">
        <v>40598.5</v>
      </c>
      <c r="Q568" s="10">
        <v>16.649999999999999</v>
      </c>
      <c r="R568" s="10">
        <v>9.9700000000000006</v>
      </c>
      <c r="S568" s="24">
        <f t="shared" ca="1" si="64"/>
        <v>8355.8470702691102</v>
      </c>
      <c r="W568" s="11">
        <v>40598.5</v>
      </c>
      <c r="X568" s="10">
        <v>16.649999999999999</v>
      </c>
      <c r="Y568" s="10">
        <v>9.9700000000000006</v>
      </c>
      <c r="Z568" s="24">
        <f t="shared" ca="1" si="65"/>
        <v>8355.8470702691102</v>
      </c>
      <c r="AE568" s="10"/>
      <c r="AF568" s="10"/>
      <c r="AG568" s="10"/>
      <c r="AO568" s="11">
        <v>40598.5</v>
      </c>
      <c r="AP568" s="10">
        <v>77.239999999999995</v>
      </c>
      <c r="AQ568" s="10">
        <v>6.62</v>
      </c>
      <c r="AR568" s="24">
        <f t="shared" ca="1" si="66"/>
        <v>36766.61557958027</v>
      </c>
    </row>
    <row r="569" spans="1:44" x14ac:dyDescent="0.25">
      <c r="A569" s="17">
        <f t="shared" si="61"/>
        <v>78.63</v>
      </c>
      <c r="B569" s="17">
        <f t="shared" ca="1" si="62"/>
        <v>40106.667840584916</v>
      </c>
      <c r="C569" s="25"/>
      <c r="D569" s="25">
        <v>7.7157654901493595</v>
      </c>
      <c r="E569" s="17">
        <f ca="1">'Prices Feb 2011'!H568</f>
        <v>36.032499999999999</v>
      </c>
      <c r="F569" s="17">
        <f ca="1">'Prices Feb 2011'!$I568</f>
        <v>53.904999999999994</v>
      </c>
      <c r="G569" s="17">
        <v>68.959999999999994</v>
      </c>
      <c r="I569" s="11">
        <v>40598.541666666664</v>
      </c>
      <c r="J569" s="10">
        <v>16.649999999999999</v>
      </c>
      <c r="K569" s="10">
        <v>9.9700000000000006</v>
      </c>
      <c r="L569" s="24">
        <f t="shared" si="63"/>
        <v>10139.93941278919</v>
      </c>
      <c r="P569" s="11">
        <v>40598.541666666664</v>
      </c>
      <c r="Q569" s="10">
        <v>16.649999999999999</v>
      </c>
      <c r="R569" s="10">
        <v>9.9700000000000006</v>
      </c>
      <c r="S569" s="24">
        <f t="shared" ca="1" si="64"/>
        <v>8205.8612693767827</v>
      </c>
      <c r="W569" s="11">
        <v>40598.541666666664</v>
      </c>
      <c r="X569" s="10">
        <v>16.649999999999999</v>
      </c>
      <c r="Y569" s="10">
        <v>9.9700000000000006</v>
      </c>
      <c r="Z569" s="24">
        <f t="shared" ca="1" si="65"/>
        <v>8205.8612693767827</v>
      </c>
      <c r="AE569" s="10"/>
      <c r="AF569" s="10"/>
      <c r="AG569" s="10"/>
      <c r="AO569" s="11">
        <v>40598.541666666664</v>
      </c>
      <c r="AP569" s="10">
        <v>28.68</v>
      </c>
      <c r="AQ569" s="10">
        <v>7.35</v>
      </c>
      <c r="AR569" s="24">
        <f t="shared" ca="1" si="66"/>
        <v>13555.005889042159</v>
      </c>
    </row>
    <row r="570" spans="1:44" x14ac:dyDescent="0.25">
      <c r="A570" s="17">
        <f t="shared" si="61"/>
        <v>103.5</v>
      </c>
      <c r="B570" s="17">
        <f t="shared" ca="1" si="62"/>
        <v>40769.60236072167</v>
      </c>
      <c r="C570" s="25"/>
      <c r="D570" s="25">
        <v>7.7157654901493595</v>
      </c>
      <c r="E570" s="17">
        <f ca="1">'Prices Feb 2011'!H569</f>
        <v>40.535000000000004</v>
      </c>
      <c r="F570" s="17">
        <f ca="1">'Prices Feb 2011'!$I569</f>
        <v>36.607500000000002</v>
      </c>
      <c r="G570" s="17">
        <v>68.959999999999994</v>
      </c>
      <c r="I570" s="11">
        <v>40598.583333333336</v>
      </c>
      <c r="J570" s="10">
        <v>16.649999999999999</v>
      </c>
      <c r="K570" s="10">
        <v>9.9700000000000006</v>
      </c>
      <c r="L570" s="24">
        <f t="shared" si="63"/>
        <v>10139.93941278919</v>
      </c>
      <c r="P570" s="11">
        <v>40598.583333333336</v>
      </c>
      <c r="Q570" s="10">
        <v>16.649999999999999</v>
      </c>
      <c r="R570" s="10">
        <v>9.9700000000000006</v>
      </c>
      <c r="S570" s="24">
        <f t="shared" ca="1" si="64"/>
        <v>5983.6947675052388</v>
      </c>
      <c r="W570" s="11">
        <v>40598.583333333336</v>
      </c>
      <c r="X570" s="10">
        <v>16.649999999999999</v>
      </c>
      <c r="Y570" s="10">
        <v>9.9700000000000006</v>
      </c>
      <c r="Z570" s="24">
        <f t="shared" ca="1" si="65"/>
        <v>5983.6947675052388</v>
      </c>
      <c r="AE570" s="10"/>
      <c r="AF570" s="10"/>
      <c r="AG570" s="10"/>
      <c r="AO570" s="11">
        <v>40598.583333333336</v>
      </c>
      <c r="AP570" s="10">
        <v>53.55</v>
      </c>
      <c r="AQ570" s="10">
        <v>8.56</v>
      </c>
      <c r="AR570" s="24">
        <f t="shared" ca="1" si="66"/>
        <v>18662.273412922001</v>
      </c>
    </row>
    <row r="571" spans="1:44" x14ac:dyDescent="0.25">
      <c r="A571" s="17">
        <f t="shared" si="61"/>
        <v>141.6</v>
      </c>
      <c r="B571" s="17">
        <f t="shared" ca="1" si="62"/>
        <v>58753.686027768053</v>
      </c>
      <c r="C571" s="25"/>
      <c r="D571" s="25">
        <v>7.7157654901493595</v>
      </c>
      <c r="E571" s="17">
        <f ca="1">'Prices Feb 2011'!H570</f>
        <v>54.4375</v>
      </c>
      <c r="F571" s="17">
        <f ca="1">'Prices Feb 2011'!$I570</f>
        <v>42.332499999999996</v>
      </c>
      <c r="G571" s="17">
        <v>68.959999999999994</v>
      </c>
      <c r="I571" s="11">
        <v>40598.625</v>
      </c>
      <c r="J571" s="10">
        <v>16.649999999999999</v>
      </c>
      <c r="K571" s="10">
        <v>9.9700000000000006</v>
      </c>
      <c r="L571" s="24">
        <f t="shared" si="63"/>
        <v>10139.93941278919</v>
      </c>
      <c r="P571" s="11">
        <v>40598.625</v>
      </c>
      <c r="Q571" s="10">
        <v>16.649999999999999</v>
      </c>
      <c r="R571" s="10">
        <v>9.9700000000000006</v>
      </c>
      <c r="S571" s="24">
        <f t="shared" ca="1" si="64"/>
        <v>6719.1711787331378</v>
      </c>
      <c r="W571" s="11">
        <v>40598.625</v>
      </c>
      <c r="X571" s="10">
        <v>16.649999999999999</v>
      </c>
      <c r="Y571" s="10">
        <v>9.9700000000000006</v>
      </c>
      <c r="Z571" s="24">
        <f t="shared" ca="1" si="65"/>
        <v>6719.1711787331378</v>
      </c>
      <c r="AE571" s="10"/>
      <c r="AF571" s="10"/>
      <c r="AG571" s="10"/>
      <c r="AO571" s="11">
        <v>40598.625</v>
      </c>
      <c r="AP571" s="10">
        <v>91.65</v>
      </c>
      <c r="AQ571" s="10">
        <v>7.41</v>
      </c>
      <c r="AR571" s="24">
        <f t="shared" ca="1" si="66"/>
        <v>35175.404257512593</v>
      </c>
    </row>
    <row r="572" spans="1:44" x14ac:dyDescent="0.25">
      <c r="A572" s="17">
        <f t="shared" si="61"/>
        <v>146.85999999999999</v>
      </c>
      <c r="B572" s="17">
        <f t="shared" ca="1" si="62"/>
        <v>65867.995831417909</v>
      </c>
      <c r="C572" s="25"/>
      <c r="D572" s="25">
        <v>7.7157654901493595</v>
      </c>
      <c r="E572" s="17">
        <f ca="1">'Prices Feb 2011'!H571</f>
        <v>48.122500000000002</v>
      </c>
      <c r="F572" s="17">
        <f ca="1">'Prices Feb 2011'!$I571</f>
        <v>51.854999999999997</v>
      </c>
      <c r="G572" s="17">
        <v>68.959999999999994</v>
      </c>
      <c r="I572" s="11">
        <v>40598.666666666664</v>
      </c>
      <c r="J572" s="10">
        <v>16.649999999999999</v>
      </c>
      <c r="K572" s="10">
        <v>9.9700000000000006</v>
      </c>
      <c r="L572" s="24">
        <f t="shared" si="63"/>
        <v>10139.93941278919</v>
      </c>
      <c r="P572" s="11">
        <v>40598.666666666664</v>
      </c>
      <c r="Q572" s="10">
        <v>16.649999999999999</v>
      </c>
      <c r="R572" s="10">
        <v>9.9700000000000006</v>
      </c>
      <c r="S572" s="24">
        <f t="shared" ca="1" si="64"/>
        <v>7942.5029037842596</v>
      </c>
      <c r="W572" s="11">
        <v>40598.666666666664</v>
      </c>
      <c r="X572" s="10">
        <v>16.649999999999999</v>
      </c>
      <c r="Y572" s="10">
        <v>9.9700000000000006</v>
      </c>
      <c r="Z572" s="24">
        <f t="shared" ca="1" si="65"/>
        <v>7942.5029037842596</v>
      </c>
      <c r="AE572" s="10"/>
      <c r="AF572" s="10"/>
      <c r="AG572" s="10"/>
      <c r="AO572" s="11">
        <v>40598.666666666664</v>
      </c>
      <c r="AP572" s="10">
        <v>96.91</v>
      </c>
      <c r="AQ572" s="10">
        <v>1.43</v>
      </c>
      <c r="AR572" s="24">
        <f t="shared" ca="1" si="66"/>
        <v>39843.0506110602</v>
      </c>
    </row>
    <row r="573" spans="1:44" x14ac:dyDescent="0.25">
      <c r="A573" s="17">
        <f t="shared" si="61"/>
        <v>105.03999999999999</v>
      </c>
      <c r="B573" s="17">
        <f t="shared" ca="1" si="62"/>
        <v>48568.771417936798</v>
      </c>
      <c r="C573" s="25"/>
      <c r="D573" s="25">
        <v>7.7157654901493595</v>
      </c>
      <c r="E573" s="17">
        <f ca="1">'Prices Feb 2011'!H572</f>
        <v>54.41</v>
      </c>
      <c r="F573" s="17">
        <f ca="1">'Prices Feb 2011'!$I572</f>
        <v>49.082499999999996</v>
      </c>
      <c r="G573" s="17">
        <v>68.959999999999994</v>
      </c>
      <c r="I573" s="11">
        <v>40598.708333333336</v>
      </c>
      <c r="J573" s="10">
        <v>16.649999999999999</v>
      </c>
      <c r="K573" s="10">
        <v>9.9700000000000006</v>
      </c>
      <c r="L573" s="24">
        <f t="shared" si="63"/>
        <v>10139.93941278919</v>
      </c>
      <c r="P573" s="11">
        <v>40598.708333333336</v>
      </c>
      <c r="Q573" s="10">
        <v>16.649999999999999</v>
      </c>
      <c r="R573" s="10">
        <v>9.9700000000000006</v>
      </c>
      <c r="S573" s="24">
        <f t="shared" ca="1" si="64"/>
        <v>7586.3267727572993</v>
      </c>
      <c r="W573" s="11">
        <v>40598.708333333336</v>
      </c>
      <c r="X573" s="10">
        <v>16.649999999999999</v>
      </c>
      <c r="Y573" s="10">
        <v>9.9700000000000006</v>
      </c>
      <c r="Z573" s="24">
        <f t="shared" ca="1" si="65"/>
        <v>7586.3267727572993</v>
      </c>
      <c r="AE573" s="10"/>
      <c r="AF573" s="10"/>
      <c r="AG573" s="10"/>
      <c r="AO573" s="11">
        <v>40598.708333333336</v>
      </c>
      <c r="AP573" s="10">
        <v>55.09</v>
      </c>
      <c r="AQ573" s="10">
        <v>5.63</v>
      </c>
      <c r="AR573" s="24">
        <f t="shared" ca="1" si="66"/>
        <v>23256.178459633007</v>
      </c>
    </row>
    <row r="574" spans="1:44" x14ac:dyDescent="0.25">
      <c r="A574" s="17">
        <f t="shared" si="61"/>
        <v>114.19</v>
      </c>
      <c r="B574" s="17">
        <f t="shared" ca="1" si="62"/>
        <v>56583.840517473494</v>
      </c>
      <c r="C574" s="25"/>
      <c r="D574" s="25">
        <v>7.7157654901493595</v>
      </c>
      <c r="E574" s="17">
        <f ca="1">'Prices Feb 2011'!H573</f>
        <v>54.432499999999997</v>
      </c>
      <c r="F574" s="17">
        <f ca="1">'Prices Feb 2011'!$I573</f>
        <v>55.752499999999998</v>
      </c>
      <c r="G574" s="17">
        <v>68.959999999999994</v>
      </c>
      <c r="I574" s="11">
        <v>40598.75</v>
      </c>
      <c r="J574" s="10">
        <v>16.649999999999999</v>
      </c>
      <c r="K574" s="10">
        <v>9.9700000000000006</v>
      </c>
      <c r="L574" s="24">
        <f t="shared" si="63"/>
        <v>10139.93941278919</v>
      </c>
      <c r="P574" s="11">
        <v>40598.75</v>
      </c>
      <c r="Q574" s="10">
        <v>16.649999999999999</v>
      </c>
      <c r="R574" s="10">
        <v>9.9700000000000006</v>
      </c>
      <c r="S574" s="24">
        <f t="shared" ca="1" si="64"/>
        <v>8443.204967148582</v>
      </c>
      <c r="W574" s="11">
        <v>40598.75</v>
      </c>
      <c r="X574" s="10">
        <v>16.649999999999999</v>
      </c>
      <c r="Y574" s="10">
        <v>9.9700000000000006</v>
      </c>
      <c r="Z574" s="24">
        <f t="shared" ca="1" si="65"/>
        <v>8443.204967148582</v>
      </c>
      <c r="AE574" s="10"/>
      <c r="AF574" s="10"/>
      <c r="AG574" s="10"/>
      <c r="AO574" s="11">
        <v>40598.75</v>
      </c>
      <c r="AP574" s="10">
        <v>64.239999999999995</v>
      </c>
      <c r="AQ574" s="10">
        <v>3.88</v>
      </c>
      <c r="AR574" s="24">
        <f t="shared" ca="1" si="66"/>
        <v>29557.491170387144</v>
      </c>
    </row>
    <row r="575" spans="1:44" x14ac:dyDescent="0.25">
      <c r="A575" s="17">
        <f t="shared" si="61"/>
        <v>134.37</v>
      </c>
      <c r="B575" s="17">
        <f t="shared" ca="1" si="62"/>
        <v>46086.734848050823</v>
      </c>
      <c r="C575" s="25"/>
      <c r="D575" s="25">
        <v>7.7157654901493595</v>
      </c>
      <c r="E575" s="17">
        <f ca="1">'Prices Feb 2011'!H574</f>
        <v>57.38000000000001</v>
      </c>
      <c r="F575" s="17">
        <f ca="1">'Prices Feb 2011'!$I574</f>
        <v>32.352499999999999</v>
      </c>
      <c r="G575" s="17">
        <v>68.959999999999994</v>
      </c>
      <c r="I575" s="11">
        <v>40598.791666666664</v>
      </c>
      <c r="J575" s="10">
        <v>16.649999999999999</v>
      </c>
      <c r="K575" s="10">
        <v>9.9700000000000006</v>
      </c>
      <c r="L575" s="24">
        <f t="shared" si="63"/>
        <v>10139.93941278919</v>
      </c>
      <c r="P575" s="11">
        <v>40598.791666666664</v>
      </c>
      <c r="Q575" s="10">
        <v>16.649999999999999</v>
      </c>
      <c r="R575" s="10">
        <v>9.9700000000000006</v>
      </c>
      <c r="S575" s="24">
        <f t="shared" ca="1" si="64"/>
        <v>5437.0655745314898</v>
      </c>
      <c r="W575" s="11">
        <v>40598.791666666664</v>
      </c>
      <c r="X575" s="10">
        <v>16.649999999999999</v>
      </c>
      <c r="Y575" s="10">
        <v>9.9700000000000006</v>
      </c>
      <c r="Z575" s="24">
        <f t="shared" ca="1" si="65"/>
        <v>5437.0655745314898</v>
      </c>
      <c r="AE575" s="10"/>
      <c r="AF575" s="10"/>
      <c r="AG575" s="10"/>
      <c r="AO575" s="11">
        <v>40598.791666666664</v>
      </c>
      <c r="AP575" s="10">
        <v>84.42</v>
      </c>
      <c r="AQ575" s="10">
        <v>6.14</v>
      </c>
      <c r="AR575" s="24">
        <f t="shared" ca="1" si="66"/>
        <v>25072.664286198655</v>
      </c>
    </row>
    <row r="576" spans="1:44" x14ac:dyDescent="0.25">
      <c r="A576" s="17">
        <f t="shared" si="61"/>
        <v>73.459999999999994</v>
      </c>
      <c r="B576" s="17">
        <f t="shared" ca="1" si="62"/>
        <v>36662.978960669694</v>
      </c>
      <c r="C576" s="25"/>
      <c r="D576" s="25">
        <v>7.7157654901493595</v>
      </c>
      <c r="E576" s="17">
        <f ca="1">'Prices Feb 2011'!H575</f>
        <v>55.967500000000001</v>
      </c>
      <c r="F576" s="17">
        <f ca="1">'Prices Feb 2011'!$I575</f>
        <v>50.870000000000005</v>
      </c>
      <c r="G576" s="17">
        <v>68.959999999999994</v>
      </c>
      <c r="I576" s="11">
        <v>40598.833333333336</v>
      </c>
      <c r="J576" s="10">
        <v>16.649999999999999</v>
      </c>
      <c r="K576" s="10">
        <v>9.9700000000000006</v>
      </c>
      <c r="L576" s="24">
        <f t="shared" si="63"/>
        <v>10139.93941278919</v>
      </c>
      <c r="P576" s="11">
        <v>40598.833333333336</v>
      </c>
      <c r="Q576" s="10">
        <v>16.649999999999999</v>
      </c>
      <c r="R576" s="10">
        <v>9.9700000000000006</v>
      </c>
      <c r="S576" s="24">
        <f t="shared" ca="1" si="64"/>
        <v>7815.9624208044388</v>
      </c>
      <c r="W576" s="11">
        <v>40598.833333333336</v>
      </c>
      <c r="X576" s="10">
        <v>16.649999999999999</v>
      </c>
      <c r="Y576" s="10">
        <v>9.9700000000000006</v>
      </c>
      <c r="Z576" s="24">
        <f t="shared" ca="1" si="65"/>
        <v>7815.9624208044388</v>
      </c>
      <c r="AE576" s="10"/>
      <c r="AF576" s="10"/>
      <c r="AG576" s="10"/>
      <c r="AO576" s="11">
        <v>40598.833333333336</v>
      </c>
      <c r="AP576" s="10">
        <v>23.51</v>
      </c>
      <c r="AQ576" s="10">
        <v>9.17</v>
      </c>
      <c r="AR576" s="24">
        <f t="shared" ca="1" si="66"/>
        <v>10891.114706271626</v>
      </c>
    </row>
    <row r="577" spans="1:44" x14ac:dyDescent="0.25">
      <c r="A577" s="17">
        <f t="shared" si="61"/>
        <v>128.01999999999998</v>
      </c>
      <c r="B577" s="17">
        <f t="shared" ca="1" si="62"/>
        <v>69043.734886591556</v>
      </c>
      <c r="C577" s="25"/>
      <c r="D577" s="25">
        <v>7.7157654901493595</v>
      </c>
      <c r="E577" s="17">
        <f ca="1">'Prices Feb 2011'!H576</f>
        <v>30.352499999999999</v>
      </c>
      <c r="F577" s="17">
        <f ca="1">'Prices Feb 2011'!$I576</f>
        <v>60.197500000000005</v>
      </c>
      <c r="G577" s="17">
        <v>68.959999999999994</v>
      </c>
      <c r="I577" s="11">
        <v>40598.875</v>
      </c>
      <c r="J577" s="10">
        <v>16.649999999999999</v>
      </c>
      <c r="K577" s="10">
        <v>9.9700000000000006</v>
      </c>
      <c r="L577" s="24">
        <f t="shared" si="63"/>
        <v>10139.93941278919</v>
      </c>
      <c r="P577" s="11">
        <v>40598.875</v>
      </c>
      <c r="Q577" s="10">
        <v>16.649999999999999</v>
      </c>
      <c r="R577" s="10">
        <v>9.9700000000000006</v>
      </c>
      <c r="S577" s="24">
        <f t="shared" ca="1" si="64"/>
        <v>9014.2429842504189</v>
      </c>
      <c r="W577" s="11">
        <v>40598.875</v>
      </c>
      <c r="X577" s="10">
        <v>16.649999999999999</v>
      </c>
      <c r="Y577" s="10">
        <v>9.9700000000000006</v>
      </c>
      <c r="Z577" s="24">
        <f t="shared" ca="1" si="65"/>
        <v>9014.2429842504189</v>
      </c>
      <c r="AE577" s="10"/>
      <c r="AF577" s="10"/>
      <c r="AG577" s="10"/>
      <c r="AO577" s="11">
        <v>40598.875</v>
      </c>
      <c r="AP577" s="10">
        <v>78.069999999999993</v>
      </c>
      <c r="AQ577" s="10">
        <v>7.66</v>
      </c>
      <c r="AR577" s="24">
        <f t="shared" ca="1" si="66"/>
        <v>40875.309505301535</v>
      </c>
    </row>
    <row r="578" spans="1:44" x14ac:dyDescent="0.25">
      <c r="A578" s="17">
        <f t="shared" si="61"/>
        <v>123.34</v>
      </c>
      <c r="B578" s="17">
        <f t="shared" ca="1" si="62"/>
        <v>61878.761052003749</v>
      </c>
      <c r="C578" s="25"/>
      <c r="D578" s="25">
        <v>7.7157654901493595</v>
      </c>
      <c r="E578" s="17">
        <f ca="1">'Prices Feb 2011'!H577</f>
        <v>51.897500000000001</v>
      </c>
      <c r="F578" s="17">
        <f ca="1">'Prices Feb 2011'!$I577</f>
        <v>56.3</v>
      </c>
      <c r="G578" s="17">
        <v>68.959999999999994</v>
      </c>
      <c r="I578" s="11">
        <v>40598.916666666664</v>
      </c>
      <c r="J578" s="10">
        <v>16.649999999999999</v>
      </c>
      <c r="K578" s="10">
        <v>9.9700000000000006</v>
      </c>
      <c r="L578" s="24">
        <f t="shared" si="63"/>
        <v>10139.93941278919</v>
      </c>
      <c r="P578" s="11">
        <v>40598.916666666664</v>
      </c>
      <c r="Q578" s="10">
        <v>16.649999999999999</v>
      </c>
      <c r="R578" s="10">
        <v>9.9700000000000006</v>
      </c>
      <c r="S578" s="24">
        <f t="shared" ca="1" si="64"/>
        <v>8513.5409208860965</v>
      </c>
      <c r="W578" s="11">
        <v>40598.916666666664</v>
      </c>
      <c r="X578" s="10">
        <v>16.649999999999999</v>
      </c>
      <c r="Y578" s="10">
        <v>9.9700000000000006</v>
      </c>
      <c r="Z578" s="24">
        <f t="shared" ca="1" si="65"/>
        <v>8513.5409208860965</v>
      </c>
      <c r="AE578" s="10"/>
      <c r="AF578" s="10"/>
      <c r="AG578" s="10"/>
      <c r="AO578" s="11">
        <v>40598.916666666664</v>
      </c>
      <c r="AP578" s="10">
        <v>73.39</v>
      </c>
      <c r="AQ578" s="10">
        <v>5</v>
      </c>
      <c r="AR578" s="24">
        <f t="shared" ca="1" si="66"/>
        <v>34711.739797442366</v>
      </c>
    </row>
    <row r="579" spans="1:44" x14ac:dyDescent="0.25">
      <c r="A579" s="17">
        <f t="shared" si="61"/>
        <v>83.28</v>
      </c>
      <c r="B579" s="17">
        <f t="shared" ca="1" si="62"/>
        <v>38780.205072156947</v>
      </c>
      <c r="C579" s="25"/>
      <c r="D579" s="25">
        <v>7.7157654901493595</v>
      </c>
      <c r="E579" s="17">
        <f ca="1">'Prices Feb 2011'!H578</f>
        <v>53.25</v>
      </c>
      <c r="F579" s="17">
        <f ca="1">'Prices Feb 2011'!$I578</f>
        <v>47.15</v>
      </c>
      <c r="G579" s="17">
        <v>68.959999999999994</v>
      </c>
      <c r="I579" s="11">
        <v>40598.958333333336</v>
      </c>
      <c r="J579" s="10">
        <v>16.649999999999999</v>
      </c>
      <c r="K579" s="10">
        <v>9.9700000000000006</v>
      </c>
      <c r="L579" s="24">
        <f t="shared" si="63"/>
        <v>10139.93941278919</v>
      </c>
      <c r="P579" s="11">
        <v>40598.958333333336</v>
      </c>
      <c r="Q579" s="10">
        <v>16.649999999999999</v>
      </c>
      <c r="R579" s="10">
        <v>9.9700000000000006</v>
      </c>
      <c r="S579" s="24">
        <f t="shared" ca="1" si="64"/>
        <v>7338.0633378755674</v>
      </c>
      <c r="W579" s="11">
        <v>40598.958333333336</v>
      </c>
      <c r="X579" s="10">
        <v>16.649999999999999</v>
      </c>
      <c r="Y579" s="10">
        <v>9.9700000000000006</v>
      </c>
      <c r="Z579" s="24">
        <f t="shared" ca="1" si="65"/>
        <v>7338.0633378755674</v>
      </c>
      <c r="AE579" s="10"/>
      <c r="AF579" s="10"/>
      <c r="AG579" s="10"/>
      <c r="AO579" s="11">
        <v>40598.958333333336</v>
      </c>
      <c r="AP579" s="10">
        <v>33.33</v>
      </c>
      <c r="AQ579" s="10">
        <v>7.15</v>
      </c>
      <c r="AR579" s="24">
        <f t="shared" ca="1" si="66"/>
        <v>13964.138983616622</v>
      </c>
    </row>
    <row r="580" spans="1:44" x14ac:dyDescent="0.25">
      <c r="A580" s="17">
        <f t="shared" si="61"/>
        <v>362.19000000000005</v>
      </c>
      <c r="B580" s="17">
        <f t="shared" ca="1" si="62"/>
        <v>198149.83045072405</v>
      </c>
      <c r="C580" s="25"/>
      <c r="D580" s="25">
        <v>7.7157654901493595</v>
      </c>
      <c r="E580" s="17">
        <f ca="1">'Prices Feb 2011'!H579</f>
        <v>43.495000000000005</v>
      </c>
      <c r="F580" s="17">
        <f ca="1">'Prices Feb 2011'!$I579</f>
        <v>63.747500000000002</v>
      </c>
      <c r="G580" s="17">
        <v>67.349999999999994</v>
      </c>
      <c r="I580" s="16">
        <v>40599</v>
      </c>
      <c r="J580" s="10">
        <v>89.95</v>
      </c>
      <c r="K580" s="10">
        <v>5.72</v>
      </c>
      <c r="L580" s="24">
        <f t="shared" si="63"/>
        <v>50712.999043650969</v>
      </c>
      <c r="P580" s="16">
        <v>40599</v>
      </c>
      <c r="Q580" s="10">
        <v>89.95</v>
      </c>
      <c r="R580" s="10">
        <v>5.72</v>
      </c>
      <c r="S580" s="24">
        <f t="shared" ca="1" si="64"/>
        <v>48212.744779866211</v>
      </c>
      <c r="W580" s="16">
        <v>40599</v>
      </c>
      <c r="X580" s="10">
        <v>89.95</v>
      </c>
      <c r="Y580" s="10">
        <v>5.72</v>
      </c>
      <c r="Z580" s="24">
        <f t="shared" ca="1" si="65"/>
        <v>48212.744779866211</v>
      </c>
      <c r="AE580" s="10"/>
      <c r="AF580" s="10"/>
      <c r="AG580" s="10"/>
      <c r="AO580" s="16">
        <v>40599</v>
      </c>
      <c r="AP580" s="10">
        <v>92.34</v>
      </c>
      <c r="AQ580" s="10">
        <v>7.85</v>
      </c>
      <c r="AR580" s="24">
        <f t="shared" ca="1" si="66"/>
        <v>51011.341847340656</v>
      </c>
    </row>
    <row r="581" spans="1:44" x14ac:dyDescent="0.25">
      <c r="A581" s="17">
        <f t="shared" ref="A581:A644" si="67">J581+Q581+X581+AI581+AP581</f>
        <v>282.07000000000005</v>
      </c>
      <c r="B581" s="17">
        <f t="shared" ref="B581:B644" ca="1" si="68">L581+S581+Z581+AK581+AR581</f>
        <v>176459.61357382056</v>
      </c>
      <c r="C581" s="25"/>
      <c r="D581" s="25">
        <v>7.7792027295980137</v>
      </c>
      <c r="E581" s="17">
        <f ca="1">'Prices Feb 2011'!H580</f>
        <v>60.44</v>
      </c>
      <c r="F581" s="17">
        <f ca="1">'Prices Feb 2011'!$I580</f>
        <v>78.162499999999994</v>
      </c>
      <c r="G581" s="17">
        <v>67.349999999999994</v>
      </c>
      <c r="I581" s="11">
        <v>40599.041666666664</v>
      </c>
      <c r="J581" s="10">
        <v>89.95</v>
      </c>
      <c r="K581" s="10">
        <v>5.72</v>
      </c>
      <c r="L581" s="24">
        <f t="shared" ref="L581:L644" si="69">J581*($G581+K581)*D581</f>
        <v>51129.94959348283</v>
      </c>
      <c r="P581" s="11">
        <v>40599.041666666664</v>
      </c>
      <c r="Q581" s="10">
        <v>89.95</v>
      </c>
      <c r="R581" s="10">
        <v>5.72</v>
      </c>
      <c r="S581" s="24">
        <f t="shared" ref="S581:S644" ca="1" si="70">Q581*($F581+R581)*D581</f>
        <v>58695.880618247204</v>
      </c>
      <c r="W581" s="11">
        <v>40599.041666666664</v>
      </c>
      <c r="X581" s="10">
        <v>89.95</v>
      </c>
      <c r="Y581" s="10">
        <v>5.72</v>
      </c>
      <c r="Z581" s="24">
        <f t="shared" ref="Z581:Z644" ca="1" si="71">X581*($F581+Y581)*D581</f>
        <v>58695.880618247204</v>
      </c>
      <c r="AE581" s="10"/>
      <c r="AF581" s="10"/>
      <c r="AG581" s="10"/>
      <c r="AO581" s="11">
        <v>40599.041666666664</v>
      </c>
      <c r="AP581" s="10">
        <v>12.22</v>
      </c>
      <c r="AQ581" s="10">
        <v>5.34</v>
      </c>
      <c r="AR581" s="24">
        <f t="shared" ca="1" si="66"/>
        <v>7937.902743843315</v>
      </c>
    </row>
    <row r="582" spans="1:44" x14ac:dyDescent="0.25">
      <c r="A582" s="17">
        <f t="shared" si="67"/>
        <v>296.32000000000005</v>
      </c>
      <c r="B582" s="17">
        <f t="shared" ca="1" si="68"/>
        <v>131309.60304732286</v>
      </c>
      <c r="C582" s="25"/>
      <c r="D582" s="25">
        <v>7.7792027295980137</v>
      </c>
      <c r="E582" s="17">
        <f ca="1">'Prices Feb 2011'!H581</f>
        <v>69.347500000000011</v>
      </c>
      <c r="F582" s="17">
        <f ca="1">'Prices Feb 2011'!$I581</f>
        <v>43.677499999999995</v>
      </c>
      <c r="G582" s="17">
        <v>67.349999999999994</v>
      </c>
      <c r="I582" s="11">
        <v>40599.083333333336</v>
      </c>
      <c r="J582" s="10">
        <v>89.95</v>
      </c>
      <c r="K582" s="10">
        <v>5.72</v>
      </c>
      <c r="L582" s="24">
        <f t="shared" si="69"/>
        <v>51129.94959348283</v>
      </c>
      <c r="P582" s="11">
        <v>40599.083333333336</v>
      </c>
      <c r="Q582" s="10">
        <v>89.95</v>
      </c>
      <c r="R582" s="10">
        <v>5.72</v>
      </c>
      <c r="S582" s="24">
        <f t="shared" ca="1" si="70"/>
        <v>34565.37135683684</v>
      </c>
      <c r="W582" s="11">
        <v>40599.083333333336</v>
      </c>
      <c r="X582" s="10">
        <v>89.95</v>
      </c>
      <c r="Y582" s="10">
        <v>5.72</v>
      </c>
      <c r="Z582" s="24">
        <f t="shared" ca="1" si="71"/>
        <v>34565.37135683684</v>
      </c>
      <c r="AE582" s="10"/>
      <c r="AF582" s="10"/>
      <c r="AG582" s="10"/>
      <c r="AO582" s="11">
        <v>40599.083333333336</v>
      </c>
      <c r="AP582" s="10">
        <v>26.47</v>
      </c>
      <c r="AQ582" s="10">
        <v>9.98</v>
      </c>
      <c r="AR582" s="24">
        <f t="shared" ca="1" si="66"/>
        <v>11048.91074016634</v>
      </c>
    </row>
    <row r="583" spans="1:44" x14ac:dyDescent="0.25">
      <c r="A583" s="17">
        <f t="shared" si="67"/>
        <v>348.12</v>
      </c>
      <c r="B583" s="17">
        <f t="shared" ca="1" si="68"/>
        <v>154655.25687653999</v>
      </c>
      <c r="C583" s="25"/>
      <c r="D583" s="25">
        <v>7.7792027295980137</v>
      </c>
      <c r="E583" s="17">
        <f ca="1">'Prices Feb 2011'!H582</f>
        <v>61.81</v>
      </c>
      <c r="F583" s="17">
        <f ca="1">'Prices Feb 2011'!$I582</f>
        <v>44.702500000000001</v>
      </c>
      <c r="G583" s="17">
        <v>67.349999999999994</v>
      </c>
      <c r="I583" s="11">
        <v>40599.125</v>
      </c>
      <c r="J583" s="10">
        <v>89.95</v>
      </c>
      <c r="K583" s="10">
        <v>5.72</v>
      </c>
      <c r="L583" s="24">
        <f t="shared" si="69"/>
        <v>51129.94959348283</v>
      </c>
      <c r="P583" s="11">
        <v>40599.125</v>
      </c>
      <c r="Q583" s="10">
        <v>89.95</v>
      </c>
      <c r="R583" s="10">
        <v>5.72</v>
      </c>
      <c r="S583" s="24">
        <f t="shared" ca="1" si="70"/>
        <v>35282.604124502373</v>
      </c>
      <c r="W583" s="11">
        <v>40599.125</v>
      </c>
      <c r="X583" s="10">
        <v>89.95</v>
      </c>
      <c r="Y583" s="10">
        <v>5.72</v>
      </c>
      <c r="Z583" s="24">
        <f t="shared" ca="1" si="71"/>
        <v>35282.604124502373</v>
      </c>
      <c r="AE583" s="10"/>
      <c r="AF583" s="10"/>
      <c r="AG583" s="10"/>
      <c r="AO583" s="11">
        <v>40599.125</v>
      </c>
      <c r="AP583" s="10">
        <v>78.27</v>
      </c>
      <c r="AQ583" s="10">
        <v>9.43</v>
      </c>
      <c r="AR583" s="24">
        <f t="shared" ca="1" si="66"/>
        <v>32960.099034052422</v>
      </c>
    </row>
    <row r="584" spans="1:44" x14ac:dyDescent="0.25">
      <c r="A584" s="17">
        <f t="shared" si="67"/>
        <v>292.75</v>
      </c>
      <c r="B584" s="17">
        <f t="shared" ca="1" si="68"/>
        <v>115336.47837212848</v>
      </c>
      <c r="C584" s="25"/>
      <c r="D584" s="25">
        <v>7.7792027295980137</v>
      </c>
      <c r="E584" s="17">
        <f ca="1">'Prices Feb 2011'!H583</f>
        <v>39.445</v>
      </c>
      <c r="F584" s="17">
        <f ca="1">'Prices Feb 2011'!$I583</f>
        <v>34.529999999999994</v>
      </c>
      <c r="G584" s="17">
        <v>67.349999999999994</v>
      </c>
      <c r="I584" s="11">
        <v>40599.166666666664</v>
      </c>
      <c r="J584" s="10">
        <v>89.95</v>
      </c>
      <c r="K584" s="10">
        <v>5.72</v>
      </c>
      <c r="L584" s="24">
        <f t="shared" si="69"/>
        <v>51129.94959348283</v>
      </c>
      <c r="P584" s="11">
        <v>40599.166666666664</v>
      </c>
      <c r="Q584" s="10">
        <v>89.95</v>
      </c>
      <c r="R584" s="10">
        <v>5.72</v>
      </c>
      <c r="S584" s="24">
        <f t="shared" ca="1" si="70"/>
        <v>28164.506242475483</v>
      </c>
      <c r="W584" s="11">
        <v>40599.166666666664</v>
      </c>
      <c r="X584" s="10">
        <v>89.95</v>
      </c>
      <c r="Y584" s="10">
        <v>5.72</v>
      </c>
      <c r="Z584" s="24">
        <f t="shared" ca="1" si="71"/>
        <v>28164.506242475483</v>
      </c>
      <c r="AE584" s="10"/>
      <c r="AF584" s="10"/>
      <c r="AG584" s="10"/>
      <c r="AO584" s="11">
        <v>40599.166666666664</v>
      </c>
      <c r="AP584" s="10">
        <v>22.9</v>
      </c>
      <c r="AQ584" s="10">
        <v>9.69</v>
      </c>
      <c r="AR584" s="24">
        <f t="shared" ca="1" si="66"/>
        <v>7877.5162936946708</v>
      </c>
    </row>
    <row r="585" spans="1:44" x14ac:dyDescent="0.25">
      <c r="A585" s="17">
        <f t="shared" si="67"/>
        <v>349.82000000000005</v>
      </c>
      <c r="B585" s="17">
        <f t="shared" ca="1" si="68"/>
        <v>199033.25990759258</v>
      </c>
      <c r="C585" s="25"/>
      <c r="D585" s="25">
        <v>7.7792027295980137</v>
      </c>
      <c r="E585" s="17">
        <f ca="1">'Prices Feb 2011'!H584</f>
        <v>41.875</v>
      </c>
      <c r="F585" s="17">
        <f ca="1">'Prices Feb 2011'!$I584</f>
        <v>66.897499999999994</v>
      </c>
      <c r="G585" s="17">
        <v>67.349999999999994</v>
      </c>
      <c r="I585" s="11">
        <v>40599.208333333336</v>
      </c>
      <c r="J585" s="10">
        <v>89.95</v>
      </c>
      <c r="K585" s="10">
        <v>5.72</v>
      </c>
      <c r="L585" s="24">
        <f t="shared" si="69"/>
        <v>51129.94959348283</v>
      </c>
      <c r="P585" s="11">
        <v>40599.208333333336</v>
      </c>
      <c r="Q585" s="10">
        <v>89.95</v>
      </c>
      <c r="R585" s="10">
        <v>5.72</v>
      </c>
      <c r="S585" s="24">
        <f t="shared" ca="1" si="70"/>
        <v>50813.317566781712</v>
      </c>
      <c r="W585" s="11">
        <v>40599.208333333336</v>
      </c>
      <c r="X585" s="10">
        <v>89.95</v>
      </c>
      <c r="Y585" s="10">
        <v>5.72</v>
      </c>
      <c r="Z585" s="24">
        <f t="shared" ca="1" si="71"/>
        <v>50813.317566781712</v>
      </c>
      <c r="AE585" s="10"/>
      <c r="AF585" s="10"/>
      <c r="AG585" s="10"/>
      <c r="AO585" s="11">
        <v>40599.208333333336</v>
      </c>
      <c r="AP585" s="10">
        <v>79.97</v>
      </c>
      <c r="AQ585" s="10">
        <v>7.49</v>
      </c>
      <c r="AR585" s="24">
        <f t="shared" ca="1" si="66"/>
        <v>46276.675180546328</v>
      </c>
    </row>
    <row r="586" spans="1:44" x14ac:dyDescent="0.25">
      <c r="A586" s="17">
        <f t="shared" si="67"/>
        <v>363.58000000000004</v>
      </c>
      <c r="B586" s="17">
        <f t="shared" ca="1" si="68"/>
        <v>141192.68376489807</v>
      </c>
      <c r="C586" s="25"/>
      <c r="D586" s="25">
        <v>7.7792027295980137</v>
      </c>
      <c r="E586" s="17">
        <f ca="1">'Prices Feb 2011'!H585</f>
        <v>54.575000000000003</v>
      </c>
      <c r="F586" s="17">
        <f ca="1">'Prices Feb 2011'!$I585</f>
        <v>35.6175</v>
      </c>
      <c r="G586" s="17">
        <v>67.349999999999994</v>
      </c>
      <c r="I586" s="11">
        <v>40599.25</v>
      </c>
      <c r="J586" s="10">
        <v>89.95</v>
      </c>
      <c r="K586" s="10">
        <v>5.72</v>
      </c>
      <c r="L586" s="24">
        <f t="shared" si="69"/>
        <v>51129.94959348283</v>
      </c>
      <c r="P586" s="11">
        <v>40599.25</v>
      </c>
      <c r="Q586" s="10">
        <v>89.95</v>
      </c>
      <c r="R586" s="10">
        <v>5.72</v>
      </c>
      <c r="S586" s="24">
        <f t="shared" ca="1" si="70"/>
        <v>28925.472715486474</v>
      </c>
      <c r="W586" s="11">
        <v>40599.25</v>
      </c>
      <c r="X586" s="10">
        <v>89.95</v>
      </c>
      <c r="Y586" s="10">
        <v>5.72</v>
      </c>
      <c r="Z586" s="24">
        <f t="shared" ca="1" si="71"/>
        <v>28925.472715486474</v>
      </c>
      <c r="AE586" s="10"/>
      <c r="AF586" s="10"/>
      <c r="AG586" s="10"/>
      <c r="AO586" s="11">
        <v>40599.25</v>
      </c>
      <c r="AP586" s="10">
        <v>93.73</v>
      </c>
      <c r="AQ586" s="10">
        <v>8.56</v>
      </c>
      <c r="AR586" s="24">
        <f t="shared" ca="1" si="66"/>
        <v>32211.788740442291</v>
      </c>
    </row>
    <row r="587" spans="1:44" x14ac:dyDescent="0.25">
      <c r="A587" s="17">
        <f t="shared" si="67"/>
        <v>326.62</v>
      </c>
      <c r="B587" s="17">
        <f t="shared" ca="1" si="68"/>
        <v>152328.63697680621</v>
      </c>
      <c r="C587" s="25"/>
      <c r="D587" s="25">
        <v>7.7792027295980137</v>
      </c>
      <c r="E587" s="17">
        <f ca="1">'Prices Feb 2011'!H586</f>
        <v>51.39</v>
      </c>
      <c r="F587" s="17">
        <f ca="1">'Prices Feb 2011'!$I586</f>
        <v>49.6325</v>
      </c>
      <c r="G587" s="17">
        <v>67.349999999999994</v>
      </c>
      <c r="I587" s="11">
        <v>40599.291666666664</v>
      </c>
      <c r="J587" s="10">
        <v>89.95</v>
      </c>
      <c r="K587" s="10">
        <v>5.72</v>
      </c>
      <c r="L587" s="24">
        <f t="shared" si="69"/>
        <v>51129.94959348283</v>
      </c>
      <c r="P587" s="11">
        <v>40599.291666666664</v>
      </c>
      <c r="Q587" s="10">
        <v>89.95</v>
      </c>
      <c r="R587" s="10">
        <v>5.72</v>
      </c>
      <c r="S587" s="24">
        <f t="shared" ca="1" si="70"/>
        <v>38732.318802152164</v>
      </c>
      <c r="W587" s="11">
        <v>40599.291666666664</v>
      </c>
      <c r="X587" s="10">
        <v>89.95</v>
      </c>
      <c r="Y587" s="10">
        <v>5.72</v>
      </c>
      <c r="Z587" s="24">
        <f t="shared" ca="1" si="71"/>
        <v>38732.318802152164</v>
      </c>
      <c r="AE587" s="10"/>
      <c r="AF587" s="10"/>
      <c r="AG587" s="10"/>
      <c r="AO587" s="11">
        <v>40599.291666666664</v>
      </c>
      <c r="AP587" s="10">
        <v>56.77</v>
      </c>
      <c r="AQ587" s="10">
        <v>4.1100000000000003</v>
      </c>
      <c r="AR587" s="24">
        <f t="shared" ca="1" si="66"/>
        <v>23734.049779019064</v>
      </c>
    </row>
    <row r="588" spans="1:44" x14ac:dyDescent="0.25">
      <c r="A588" s="17">
        <f t="shared" si="67"/>
        <v>286.5</v>
      </c>
      <c r="B588" s="17">
        <f t="shared" ca="1" si="68"/>
        <v>131501.99031554846</v>
      </c>
      <c r="C588" s="25"/>
      <c r="D588" s="25">
        <v>7.7792027295980137</v>
      </c>
      <c r="E588" s="17">
        <f ca="1">'Prices Feb 2011'!H587</f>
        <v>60.305</v>
      </c>
      <c r="F588" s="17">
        <f ca="1">'Prices Feb 2011'!$I587</f>
        <v>46.484999999999999</v>
      </c>
      <c r="G588" s="17">
        <v>67.349999999999994</v>
      </c>
      <c r="I588" s="11">
        <v>40599.333333333336</v>
      </c>
      <c r="J588" s="10">
        <v>89.95</v>
      </c>
      <c r="K588" s="10">
        <v>5.72</v>
      </c>
      <c r="L588" s="24">
        <f t="shared" si="69"/>
        <v>51129.94959348283</v>
      </c>
      <c r="P588" s="11">
        <v>40599.333333333336</v>
      </c>
      <c r="Q588" s="10">
        <v>89.95</v>
      </c>
      <c r="R588" s="10">
        <v>5.72</v>
      </c>
      <c r="S588" s="24">
        <f t="shared" ca="1" si="70"/>
        <v>36529.889400954853</v>
      </c>
      <c r="W588" s="11">
        <v>40599.333333333336</v>
      </c>
      <c r="X588" s="10">
        <v>89.95</v>
      </c>
      <c r="Y588" s="10">
        <v>5.72</v>
      </c>
      <c r="Z588" s="24">
        <f t="shared" ca="1" si="71"/>
        <v>36529.889400954853</v>
      </c>
      <c r="AE588" s="10"/>
      <c r="AF588" s="10"/>
      <c r="AG588" s="10"/>
      <c r="AO588" s="11">
        <v>40599.333333333336</v>
      </c>
      <c r="AP588" s="10">
        <v>16.649999999999999</v>
      </c>
      <c r="AQ588" s="10">
        <v>9.9700000000000006</v>
      </c>
      <c r="AR588" s="24">
        <f t="shared" ca="1" si="66"/>
        <v>7312.2619201559401</v>
      </c>
    </row>
    <row r="589" spans="1:44" x14ac:dyDescent="0.25">
      <c r="A589" s="17">
        <f t="shared" si="67"/>
        <v>359.8</v>
      </c>
      <c r="B589" s="17">
        <f t="shared" ca="1" si="68"/>
        <v>162330.76750127412</v>
      </c>
      <c r="C589" s="25"/>
      <c r="D589" s="25">
        <v>7.7792027295980137</v>
      </c>
      <c r="E589" s="17">
        <f ca="1">'Prices Feb 2011'!H588</f>
        <v>36.232500000000002</v>
      </c>
      <c r="F589" s="17">
        <f ca="1">'Prices Feb 2011'!$I588</f>
        <v>47.252500000000005</v>
      </c>
      <c r="G589" s="17">
        <v>67.349999999999994</v>
      </c>
      <c r="I589" s="11">
        <v>40599.375</v>
      </c>
      <c r="J589" s="10">
        <v>89.95</v>
      </c>
      <c r="K589" s="10">
        <v>5.72</v>
      </c>
      <c r="L589" s="24">
        <f t="shared" si="69"/>
        <v>51129.94959348283</v>
      </c>
      <c r="P589" s="11">
        <v>40599.375</v>
      </c>
      <c r="Q589" s="10">
        <v>89.95</v>
      </c>
      <c r="R589" s="10">
        <v>5.72</v>
      </c>
      <c r="S589" s="24">
        <f t="shared" ca="1" si="70"/>
        <v>37066.939302597093</v>
      </c>
      <c r="W589" s="11">
        <v>40599.375</v>
      </c>
      <c r="X589" s="10">
        <v>89.95</v>
      </c>
      <c r="Y589" s="10">
        <v>5.72</v>
      </c>
      <c r="Z589" s="24">
        <f t="shared" ca="1" si="71"/>
        <v>37066.939302597093</v>
      </c>
      <c r="AE589" s="10"/>
      <c r="AF589" s="10"/>
      <c r="AG589" s="10"/>
      <c r="AO589" s="11">
        <v>40599.375</v>
      </c>
      <c r="AP589" s="10">
        <v>89.95</v>
      </c>
      <c r="AQ589" s="10">
        <v>5.72</v>
      </c>
      <c r="AR589" s="24">
        <f t="shared" ca="1" si="66"/>
        <v>37066.939302597093</v>
      </c>
    </row>
    <row r="590" spans="1:44" x14ac:dyDescent="0.25">
      <c r="A590" s="17">
        <f t="shared" si="67"/>
        <v>282.78000000000003</v>
      </c>
      <c r="B590" s="17">
        <f t="shared" ca="1" si="68"/>
        <v>177590.38117386887</v>
      </c>
      <c r="C590" s="25"/>
      <c r="D590" s="25">
        <v>7.7792027295980137</v>
      </c>
      <c r="E590" s="17">
        <f ca="1">'Prices Feb 2011'!H589</f>
        <v>73.332499999999996</v>
      </c>
      <c r="F590" s="17">
        <f ca="1">'Prices Feb 2011'!$I589</f>
        <v>78.662499999999994</v>
      </c>
      <c r="G590" s="17">
        <v>67.349999999999994</v>
      </c>
      <c r="I590" s="11">
        <v>40599.416666666664</v>
      </c>
      <c r="J590" s="10">
        <v>89.95</v>
      </c>
      <c r="K590" s="10">
        <v>5.72</v>
      </c>
      <c r="L590" s="24">
        <f t="shared" si="69"/>
        <v>51129.94959348283</v>
      </c>
      <c r="P590" s="11">
        <v>40599.416666666664</v>
      </c>
      <c r="Q590" s="10">
        <v>89.95</v>
      </c>
      <c r="R590" s="10">
        <v>5.72</v>
      </c>
      <c r="S590" s="24">
        <f t="shared" ca="1" si="70"/>
        <v>59045.750261010879</v>
      </c>
      <c r="W590" s="11">
        <v>40599.416666666664</v>
      </c>
      <c r="X590" s="10">
        <v>89.95</v>
      </c>
      <c r="Y590" s="10">
        <v>5.72</v>
      </c>
      <c r="Z590" s="24">
        <f t="shared" ca="1" si="71"/>
        <v>59045.750261010879</v>
      </c>
      <c r="AE590" s="10"/>
      <c r="AF590" s="10"/>
      <c r="AG590" s="10"/>
      <c r="AO590" s="11">
        <v>40599.416666666664</v>
      </c>
      <c r="AP590" s="10">
        <v>12.93</v>
      </c>
      <c r="AQ590" s="10">
        <v>4.54</v>
      </c>
      <c r="AR590" s="24">
        <f t="shared" ca="1" si="66"/>
        <v>8368.9310583642673</v>
      </c>
    </row>
    <row r="591" spans="1:44" x14ac:dyDescent="0.25">
      <c r="A591" s="17">
        <f t="shared" si="67"/>
        <v>290.59000000000003</v>
      </c>
      <c r="B591" s="17">
        <f t="shared" ca="1" si="68"/>
        <v>131210.23092821479</v>
      </c>
      <c r="C591" s="25"/>
      <c r="D591" s="25">
        <v>7.7792027295980137</v>
      </c>
      <c r="E591" s="17">
        <f ca="1">'Prices Feb 2011'!H590</f>
        <v>34.099999999999994</v>
      </c>
      <c r="F591" s="17">
        <f ca="1">'Prices Feb 2011'!$I590</f>
        <v>45.385000000000005</v>
      </c>
      <c r="G591" s="17">
        <v>67.349999999999994</v>
      </c>
      <c r="I591" s="11">
        <v>40599.458333333336</v>
      </c>
      <c r="J591" s="10">
        <v>89.95</v>
      </c>
      <c r="K591" s="10">
        <v>5.72</v>
      </c>
      <c r="L591" s="24">
        <f t="shared" si="69"/>
        <v>51129.94959348283</v>
      </c>
      <c r="P591" s="11">
        <v>40599.458333333336</v>
      </c>
      <c r="Q591" s="10">
        <v>89.95</v>
      </c>
      <c r="R591" s="10">
        <v>5.72</v>
      </c>
      <c r="S591" s="24">
        <f t="shared" ca="1" si="70"/>
        <v>35760.176186874785</v>
      </c>
      <c r="W591" s="11">
        <v>40599.458333333336</v>
      </c>
      <c r="X591" s="10">
        <v>89.95</v>
      </c>
      <c r="Y591" s="10">
        <v>5.72</v>
      </c>
      <c r="Z591" s="24">
        <f t="shared" ca="1" si="71"/>
        <v>35760.176186874785</v>
      </c>
      <c r="AE591" s="10"/>
      <c r="AF591" s="10"/>
      <c r="AG591" s="10"/>
      <c r="AO591" s="11">
        <v>40599.458333333336</v>
      </c>
      <c r="AP591" s="10">
        <v>20.74</v>
      </c>
      <c r="AQ591" s="10">
        <v>7.67</v>
      </c>
      <c r="AR591" s="24">
        <f t="shared" ca="1" si="66"/>
        <v>8559.9289609823809</v>
      </c>
    </row>
    <row r="592" spans="1:44" x14ac:dyDescent="0.25">
      <c r="A592" s="17">
        <f t="shared" si="67"/>
        <v>308.33000000000004</v>
      </c>
      <c r="B592" s="17">
        <f t="shared" ca="1" si="68"/>
        <v>128982.42829595439</v>
      </c>
      <c r="C592" s="25"/>
      <c r="D592" s="25">
        <v>7.7792027295980137</v>
      </c>
      <c r="E592" s="17">
        <f ca="1">'Prices Feb 2011'!H591</f>
        <v>39.827500000000001</v>
      </c>
      <c r="F592" s="17">
        <f ca="1">'Prices Feb 2011'!$I591</f>
        <v>39.695</v>
      </c>
      <c r="G592" s="17">
        <v>67.349999999999994</v>
      </c>
      <c r="I592" s="11">
        <v>40599.5</v>
      </c>
      <c r="J592" s="10">
        <v>89.95</v>
      </c>
      <c r="K592" s="10">
        <v>5.72</v>
      </c>
      <c r="L592" s="24">
        <f t="shared" si="69"/>
        <v>51129.94959348283</v>
      </c>
      <c r="P592" s="11">
        <v>40599.5</v>
      </c>
      <c r="Q592" s="10">
        <v>89.95</v>
      </c>
      <c r="R592" s="10">
        <v>5.72</v>
      </c>
      <c r="S592" s="24">
        <f t="shared" ca="1" si="70"/>
        <v>31778.659652224207</v>
      </c>
      <c r="W592" s="11">
        <v>40599.5</v>
      </c>
      <c r="X592" s="10">
        <v>89.95</v>
      </c>
      <c r="Y592" s="10">
        <v>5.72</v>
      </c>
      <c r="Z592" s="24">
        <f t="shared" ca="1" si="71"/>
        <v>31778.659652224207</v>
      </c>
      <c r="AE592" s="10"/>
      <c r="AF592" s="10"/>
      <c r="AG592" s="10"/>
      <c r="AO592" s="11">
        <v>40599.5</v>
      </c>
      <c r="AP592" s="10">
        <v>38.479999999999997</v>
      </c>
      <c r="AQ592" s="10">
        <v>8.06</v>
      </c>
      <c r="AR592" s="24">
        <f t="shared" ca="1" si="66"/>
        <v>14295.159398023157</v>
      </c>
    </row>
    <row r="593" spans="1:44" x14ac:dyDescent="0.25">
      <c r="A593" s="17">
        <f t="shared" si="67"/>
        <v>352.36</v>
      </c>
      <c r="B593" s="17">
        <f t="shared" ca="1" si="68"/>
        <v>182641.30645807789</v>
      </c>
      <c r="C593" s="25"/>
      <c r="D593" s="25">
        <v>7.7792027295980137</v>
      </c>
      <c r="E593" s="17">
        <f ca="1">'Prices Feb 2011'!H592</f>
        <v>55.197500000000005</v>
      </c>
      <c r="F593" s="17">
        <f ca="1">'Prices Feb 2011'!$I592</f>
        <v>57.44</v>
      </c>
      <c r="G593" s="17">
        <v>67.349999999999994</v>
      </c>
      <c r="I593" s="11">
        <v>40599.541666666664</v>
      </c>
      <c r="J593" s="10">
        <v>89.95</v>
      </c>
      <c r="K593" s="10">
        <v>5.72</v>
      </c>
      <c r="L593" s="24">
        <f t="shared" si="69"/>
        <v>51129.94959348283</v>
      </c>
      <c r="P593" s="11">
        <v>40599.541666666664</v>
      </c>
      <c r="Q593" s="10">
        <v>89.95</v>
      </c>
      <c r="R593" s="10">
        <v>5.72</v>
      </c>
      <c r="S593" s="24">
        <f t="shared" ca="1" si="70"/>
        <v>44195.533273906884</v>
      </c>
      <c r="W593" s="11">
        <v>40599.541666666664</v>
      </c>
      <c r="X593" s="10">
        <v>89.95</v>
      </c>
      <c r="Y593" s="10">
        <v>5.72</v>
      </c>
      <c r="Z593" s="24">
        <f t="shared" ca="1" si="71"/>
        <v>44195.533273906884</v>
      </c>
      <c r="AE593" s="10"/>
      <c r="AF593" s="10"/>
      <c r="AG593" s="10"/>
      <c r="AO593" s="11">
        <v>40599.541666666664</v>
      </c>
      <c r="AP593" s="10">
        <v>82.51</v>
      </c>
      <c r="AQ593" s="10">
        <v>9.74</v>
      </c>
      <c r="AR593" s="24">
        <f t="shared" ca="1" si="66"/>
        <v>43120.290316781291</v>
      </c>
    </row>
    <row r="594" spans="1:44" x14ac:dyDescent="0.25">
      <c r="A594" s="17">
        <f t="shared" si="67"/>
        <v>340.38</v>
      </c>
      <c r="B594" s="17">
        <f t="shared" ca="1" si="68"/>
        <v>111403.27846563143</v>
      </c>
      <c r="C594" s="25"/>
      <c r="D594" s="25">
        <v>7.7792027295980137</v>
      </c>
      <c r="E594" s="17">
        <f ca="1">'Prices Feb 2011'!H593</f>
        <v>42.094999999999999</v>
      </c>
      <c r="F594" s="17">
        <f ca="1">'Prices Feb 2011'!$I593</f>
        <v>24.939999999999998</v>
      </c>
      <c r="G594" s="17">
        <v>67.349999999999994</v>
      </c>
      <c r="I594" s="11">
        <v>40599.583333333336</v>
      </c>
      <c r="J594" s="10">
        <v>89.95</v>
      </c>
      <c r="K594" s="10">
        <v>5.72</v>
      </c>
      <c r="L594" s="24">
        <f t="shared" si="69"/>
        <v>51129.94959348283</v>
      </c>
      <c r="P594" s="11">
        <v>40599.583333333336</v>
      </c>
      <c r="Q594" s="10">
        <v>89.95</v>
      </c>
      <c r="R594" s="10">
        <v>5.72</v>
      </c>
      <c r="S594" s="24">
        <f t="shared" ca="1" si="70"/>
        <v>21454.006494268284</v>
      </c>
      <c r="W594" s="11">
        <v>40599.583333333336</v>
      </c>
      <c r="X594" s="10">
        <v>89.95</v>
      </c>
      <c r="Y594" s="10">
        <v>5.72</v>
      </c>
      <c r="Z594" s="24">
        <f t="shared" ca="1" si="71"/>
        <v>21454.006494268284</v>
      </c>
      <c r="AE594" s="10"/>
      <c r="AF594" s="10"/>
      <c r="AG594" s="10"/>
      <c r="AO594" s="11">
        <v>40599.583333333336</v>
      </c>
      <c r="AP594" s="10">
        <v>70.53</v>
      </c>
      <c r="AQ594" s="10">
        <v>6.71</v>
      </c>
      <c r="AR594" s="24">
        <f t="shared" ca="1" si="66"/>
        <v>17365.315883612042</v>
      </c>
    </row>
    <row r="595" spans="1:44" x14ac:dyDescent="0.25">
      <c r="A595" s="17">
        <f t="shared" si="67"/>
        <v>347.26</v>
      </c>
      <c r="B595" s="17">
        <f t="shared" ca="1" si="68"/>
        <v>176122.45903791839</v>
      </c>
      <c r="C595" s="25"/>
      <c r="D595" s="25">
        <v>7.7792027295980137</v>
      </c>
      <c r="E595" s="17">
        <f ca="1">'Prices Feb 2011'!H594</f>
        <v>33.762500000000003</v>
      </c>
      <c r="F595" s="17">
        <f ca="1">'Prices Feb 2011'!$I594</f>
        <v>58.43</v>
      </c>
      <c r="G595" s="17">
        <v>67.349999999999994</v>
      </c>
      <c r="I595" s="11">
        <v>40599.625</v>
      </c>
      <c r="J595" s="10">
        <v>89.95</v>
      </c>
      <c r="K595" s="10">
        <v>5.72</v>
      </c>
      <c r="L595" s="24">
        <f t="shared" si="69"/>
        <v>51129.94959348283</v>
      </c>
      <c r="P595" s="11">
        <v>40599.625</v>
      </c>
      <c r="Q595" s="10">
        <v>89.95</v>
      </c>
      <c r="R595" s="10">
        <v>5.72</v>
      </c>
      <c r="S595" s="24">
        <f t="shared" ca="1" si="70"/>
        <v>44888.275166578947</v>
      </c>
      <c r="W595" s="11">
        <v>40599.625</v>
      </c>
      <c r="X595" s="10">
        <v>89.95</v>
      </c>
      <c r="Y595" s="10">
        <v>5.72</v>
      </c>
      <c r="Z595" s="24">
        <f t="shared" ca="1" si="71"/>
        <v>44888.275166578947</v>
      </c>
      <c r="AE595" s="10"/>
      <c r="AF595" s="10"/>
      <c r="AG595" s="10"/>
      <c r="AO595" s="11">
        <v>40599.625</v>
      </c>
      <c r="AP595" s="10">
        <v>77.41</v>
      </c>
      <c r="AQ595" s="10">
        <v>0.05</v>
      </c>
      <c r="AR595" s="24">
        <f t="shared" ca="1" si="66"/>
        <v>35215.959111277691</v>
      </c>
    </row>
    <row r="596" spans="1:44" x14ac:dyDescent="0.25">
      <c r="A596" s="17">
        <f t="shared" si="67"/>
        <v>368.73</v>
      </c>
      <c r="B596" s="17">
        <f t="shared" ca="1" si="68"/>
        <v>203225.38843766355</v>
      </c>
      <c r="C596" s="25"/>
      <c r="D596" s="25">
        <v>7.7792027295980137</v>
      </c>
      <c r="E596" s="17">
        <f ca="1">'Prices Feb 2011'!H595</f>
        <v>56.784999999999997</v>
      </c>
      <c r="F596" s="17">
        <f ca="1">'Prices Feb 2011'!$I595</f>
        <v>66.377499999999998</v>
      </c>
      <c r="G596" s="17">
        <v>67.349999999999994</v>
      </c>
      <c r="I596" s="11">
        <v>40599.666666666664</v>
      </c>
      <c r="J596" s="10">
        <v>89.95</v>
      </c>
      <c r="K596" s="10">
        <v>5.72</v>
      </c>
      <c r="L596" s="24">
        <f t="shared" si="69"/>
        <v>51129.94959348283</v>
      </c>
      <c r="P596" s="11">
        <v>40599.666666666664</v>
      </c>
      <c r="Q596" s="10">
        <v>89.95</v>
      </c>
      <c r="R596" s="10">
        <v>5.72</v>
      </c>
      <c r="S596" s="24">
        <f t="shared" ca="1" si="70"/>
        <v>50449.453138307486</v>
      </c>
      <c r="W596" s="11">
        <v>40599.666666666664</v>
      </c>
      <c r="X596" s="10">
        <v>89.95</v>
      </c>
      <c r="Y596" s="10">
        <v>5.72</v>
      </c>
      <c r="Z596" s="24">
        <f t="shared" ca="1" si="71"/>
        <v>50449.453138307486</v>
      </c>
      <c r="AE596" s="10"/>
      <c r="AF596" s="10"/>
      <c r="AG596" s="10"/>
      <c r="AO596" s="11">
        <v>40599.666666666664</v>
      </c>
      <c r="AP596" s="10">
        <v>98.88</v>
      </c>
      <c r="AQ596" s="10">
        <v>0.18</v>
      </c>
      <c r="AR596" s="24">
        <f t="shared" ca="1" si="66"/>
        <v>51196.532567565737</v>
      </c>
    </row>
    <row r="597" spans="1:44" x14ac:dyDescent="0.25">
      <c r="A597" s="17">
        <f t="shared" si="67"/>
        <v>356.78000000000003</v>
      </c>
      <c r="B597" s="17">
        <f t="shared" ca="1" si="68"/>
        <v>242825.27232231043</v>
      </c>
      <c r="C597" s="25"/>
      <c r="D597" s="25">
        <v>7.7792027295980137</v>
      </c>
      <c r="E597" s="17">
        <f ca="1">'Prices Feb 2011'!H596</f>
        <v>60.78</v>
      </c>
      <c r="F597" s="17">
        <f ca="1">'Prices Feb 2011'!$I596</f>
        <v>85.272499999999994</v>
      </c>
      <c r="G597" s="17">
        <v>67.349999999999994</v>
      </c>
      <c r="I597" s="11">
        <v>40599.708333333336</v>
      </c>
      <c r="J597" s="10">
        <v>89.95</v>
      </c>
      <c r="K597" s="10">
        <v>5.72</v>
      </c>
      <c r="L597" s="24">
        <f t="shared" si="69"/>
        <v>51129.94959348283</v>
      </c>
      <c r="P597" s="11">
        <v>40599.708333333336</v>
      </c>
      <c r="Q597" s="10">
        <v>89.95</v>
      </c>
      <c r="R597" s="10">
        <v>5.72</v>
      </c>
      <c r="S597" s="24">
        <f t="shared" ca="1" si="70"/>
        <v>63671.0269383466</v>
      </c>
      <c r="W597" s="11">
        <v>40599.708333333336</v>
      </c>
      <c r="X597" s="10">
        <v>89.95</v>
      </c>
      <c r="Y597" s="10">
        <v>5.72</v>
      </c>
      <c r="Z597" s="24">
        <f t="shared" ca="1" si="71"/>
        <v>63671.0269383466</v>
      </c>
      <c r="AE597" s="10"/>
      <c r="AF597" s="10"/>
      <c r="AG597" s="10"/>
      <c r="AO597" s="11">
        <v>40599.708333333336</v>
      </c>
      <c r="AP597" s="10">
        <v>86.93</v>
      </c>
      <c r="AQ597" s="10">
        <v>9.89</v>
      </c>
      <c r="AR597" s="24">
        <f t="shared" ca="1" si="66"/>
        <v>64353.26885213441</v>
      </c>
    </row>
    <row r="598" spans="1:44" x14ac:dyDescent="0.25">
      <c r="A598" s="17">
        <f t="shared" si="67"/>
        <v>314.10000000000002</v>
      </c>
      <c r="B598" s="17">
        <f t="shared" ca="1" si="68"/>
        <v>88878.570707271167</v>
      </c>
      <c r="C598" s="25"/>
      <c r="D598" s="25">
        <v>7.7792027295980137</v>
      </c>
      <c r="E598" s="17">
        <f ca="1">'Prices Feb 2011'!H597</f>
        <v>51.747500000000002</v>
      </c>
      <c r="F598" s="17">
        <f ca="1">'Prices Feb 2011'!$I597</f>
        <v>15.6975</v>
      </c>
      <c r="G598" s="17">
        <v>67.349999999999994</v>
      </c>
      <c r="I598" s="11">
        <v>40599.75</v>
      </c>
      <c r="J598" s="10">
        <v>89.95</v>
      </c>
      <c r="K598" s="10">
        <v>5.72</v>
      </c>
      <c r="L598" s="24">
        <f t="shared" si="69"/>
        <v>51129.94959348283</v>
      </c>
      <c r="P598" s="11">
        <v>40599.75</v>
      </c>
      <c r="Q598" s="10">
        <v>89.95</v>
      </c>
      <c r="R598" s="10">
        <v>5.72</v>
      </c>
      <c r="S598" s="24">
        <f t="shared" ca="1" si="70"/>
        <v>14986.666147781834</v>
      </c>
      <c r="W598" s="11">
        <v>40599.75</v>
      </c>
      <c r="X598" s="10">
        <v>89.95</v>
      </c>
      <c r="Y598" s="10">
        <v>5.72</v>
      </c>
      <c r="Z598" s="24">
        <f t="shared" ca="1" si="71"/>
        <v>14986.666147781834</v>
      </c>
      <c r="AE598" s="10"/>
      <c r="AF598" s="10"/>
      <c r="AG598" s="10"/>
      <c r="AO598" s="11">
        <v>40599.75</v>
      </c>
      <c r="AP598" s="10">
        <v>44.25</v>
      </c>
      <c r="AQ598" s="10">
        <v>6.89</v>
      </c>
      <c r="AR598" s="24">
        <f t="shared" ca="1" si="66"/>
        <v>7775.2888182246843</v>
      </c>
    </row>
    <row r="599" spans="1:44" x14ac:dyDescent="0.25">
      <c r="A599" s="17">
        <f t="shared" si="67"/>
        <v>347.09000000000003</v>
      </c>
      <c r="B599" s="17">
        <f t="shared" ca="1" si="68"/>
        <v>161854.6874899852</v>
      </c>
      <c r="C599" s="25"/>
      <c r="D599" s="25">
        <v>7.7792027295980137</v>
      </c>
      <c r="E599" s="17">
        <f ca="1">'Prices Feb 2011'!H598</f>
        <v>37.192499999999995</v>
      </c>
      <c r="F599" s="17">
        <f ca="1">'Prices Feb 2011'!$I598</f>
        <v>49.362499999999997</v>
      </c>
      <c r="G599" s="17">
        <v>67.349999999999994</v>
      </c>
      <c r="I599" s="11">
        <v>40599.791666666664</v>
      </c>
      <c r="J599" s="10">
        <v>89.95</v>
      </c>
      <c r="K599" s="10">
        <v>5.72</v>
      </c>
      <c r="L599" s="24">
        <f t="shared" si="69"/>
        <v>51129.94959348283</v>
      </c>
      <c r="P599" s="11">
        <v>40599.791666666664</v>
      </c>
      <c r="Q599" s="10">
        <v>89.95</v>
      </c>
      <c r="R599" s="10">
        <v>5.72</v>
      </c>
      <c r="S599" s="24">
        <f t="shared" ca="1" si="70"/>
        <v>38543.389195059775</v>
      </c>
      <c r="W599" s="11">
        <v>40599.791666666664</v>
      </c>
      <c r="X599" s="10">
        <v>89.95</v>
      </c>
      <c r="Y599" s="10">
        <v>5.72</v>
      </c>
      <c r="Z599" s="24">
        <f t="shared" ca="1" si="71"/>
        <v>38543.389195059775</v>
      </c>
      <c r="AE599" s="10"/>
      <c r="AF599" s="10"/>
      <c r="AG599" s="10"/>
      <c r="AO599" s="11">
        <v>40599.791666666664</v>
      </c>
      <c r="AP599" s="10">
        <v>77.239999999999995</v>
      </c>
      <c r="AQ599" s="10">
        <v>6.62</v>
      </c>
      <c r="AR599" s="24">
        <f t="shared" ca="1" si="66"/>
        <v>33637.959506382831</v>
      </c>
    </row>
    <row r="600" spans="1:44" x14ac:dyDescent="0.25">
      <c r="A600" s="17">
        <f t="shared" si="67"/>
        <v>298.53000000000003</v>
      </c>
      <c r="B600" s="17">
        <f t="shared" ca="1" si="68"/>
        <v>147193.74336729405</v>
      </c>
      <c r="C600" s="25"/>
      <c r="D600" s="25">
        <v>7.7792027295980137</v>
      </c>
      <c r="E600" s="17">
        <f ca="1">'Prices Feb 2011'!H599</f>
        <v>50.672499999999999</v>
      </c>
      <c r="F600" s="17">
        <f ca="1">'Prices Feb 2011'!$I599</f>
        <v>53.26</v>
      </c>
      <c r="G600" s="17">
        <v>67.349999999999994</v>
      </c>
      <c r="I600" s="11">
        <v>40599.833333333336</v>
      </c>
      <c r="J600" s="10">
        <v>89.95</v>
      </c>
      <c r="K600" s="10">
        <v>5.72</v>
      </c>
      <c r="L600" s="24">
        <f t="shared" si="69"/>
        <v>51129.94959348283</v>
      </c>
      <c r="P600" s="11">
        <v>40599.833333333336</v>
      </c>
      <c r="Q600" s="10">
        <v>89.95</v>
      </c>
      <c r="R600" s="10">
        <v>5.72</v>
      </c>
      <c r="S600" s="24">
        <f t="shared" ca="1" si="70"/>
        <v>41270.623060402591</v>
      </c>
      <c r="W600" s="11">
        <v>40599.833333333336</v>
      </c>
      <c r="X600" s="10">
        <v>89.95</v>
      </c>
      <c r="Y600" s="10">
        <v>5.72</v>
      </c>
      <c r="Z600" s="24">
        <f t="shared" ca="1" si="71"/>
        <v>41270.623060402591</v>
      </c>
      <c r="AE600" s="10"/>
      <c r="AF600" s="10"/>
      <c r="AG600" s="10"/>
      <c r="AO600" s="11">
        <v>40599.833333333336</v>
      </c>
      <c r="AP600" s="10">
        <v>28.68</v>
      </c>
      <c r="AQ600" s="10">
        <v>7.35</v>
      </c>
      <c r="AR600" s="24">
        <f t="shared" ca="1" si="66"/>
        <v>13522.547653006033</v>
      </c>
    </row>
    <row r="601" spans="1:44" x14ac:dyDescent="0.25">
      <c r="A601" s="17">
        <f t="shared" si="67"/>
        <v>323.40000000000003</v>
      </c>
      <c r="B601" s="17">
        <f t="shared" ca="1" si="68"/>
        <v>182810.1896431763</v>
      </c>
      <c r="C601" s="25"/>
      <c r="D601" s="25">
        <v>7.7792027295980137</v>
      </c>
      <c r="E601" s="17">
        <f ca="1">'Prices Feb 2011'!H600</f>
        <v>50.72</v>
      </c>
      <c r="F601" s="17">
        <f ca="1">'Prices Feb 2011'!$I600</f>
        <v>66.137500000000003</v>
      </c>
      <c r="G601" s="17">
        <v>67.349999999999994</v>
      </c>
      <c r="I601" s="11">
        <v>40599.875</v>
      </c>
      <c r="J601" s="10">
        <v>89.95</v>
      </c>
      <c r="K601" s="10">
        <v>5.72</v>
      </c>
      <c r="L601" s="24">
        <f t="shared" si="69"/>
        <v>51129.94959348283</v>
      </c>
      <c r="P601" s="11">
        <v>40599.875</v>
      </c>
      <c r="Q601" s="10">
        <v>89.95</v>
      </c>
      <c r="R601" s="10">
        <v>5.72</v>
      </c>
      <c r="S601" s="24">
        <f t="shared" ca="1" si="70"/>
        <v>50281.515709780928</v>
      </c>
      <c r="W601" s="11">
        <v>40599.875</v>
      </c>
      <c r="X601" s="10">
        <v>89.95</v>
      </c>
      <c r="Y601" s="10">
        <v>5.72</v>
      </c>
      <c r="Z601" s="24">
        <f t="shared" ca="1" si="71"/>
        <v>50281.515709780928</v>
      </c>
      <c r="AE601" s="10"/>
      <c r="AF601" s="10"/>
      <c r="AG601" s="10"/>
      <c r="AO601" s="11">
        <v>40599.875</v>
      </c>
      <c r="AP601" s="10">
        <v>53.55</v>
      </c>
      <c r="AQ601" s="10">
        <v>8.56</v>
      </c>
      <c r="AR601" s="24">
        <f t="shared" ca="1" si="66"/>
        <v>31117.208630131605</v>
      </c>
    </row>
    <row r="602" spans="1:44" x14ac:dyDescent="0.25">
      <c r="A602" s="17">
        <f t="shared" si="67"/>
        <v>361.5</v>
      </c>
      <c r="B602" s="17">
        <f t="shared" ca="1" si="68"/>
        <v>184869.50116215582</v>
      </c>
      <c r="C602" s="25"/>
      <c r="D602" s="25">
        <v>7.7792027295980137</v>
      </c>
      <c r="E602" s="17">
        <f ca="1">'Prices Feb 2011'!H601</f>
        <v>77.27</v>
      </c>
      <c r="F602" s="17">
        <f ca="1">'Prices Feb 2011'!$I601</f>
        <v>57.019999999999996</v>
      </c>
      <c r="G602" s="17">
        <v>67.349999999999994</v>
      </c>
      <c r="I602" s="11">
        <v>40599.916666666664</v>
      </c>
      <c r="J602" s="10">
        <v>89.95</v>
      </c>
      <c r="K602" s="10">
        <v>5.72</v>
      </c>
      <c r="L602" s="24">
        <f t="shared" si="69"/>
        <v>51129.94959348283</v>
      </c>
      <c r="P602" s="11">
        <v>40599.916666666664</v>
      </c>
      <c r="Q602" s="10">
        <v>89.95</v>
      </c>
      <c r="R602" s="10">
        <v>5.72</v>
      </c>
      <c r="S602" s="24">
        <f t="shared" ca="1" si="70"/>
        <v>43901.64277398539</v>
      </c>
      <c r="W602" s="11">
        <v>40599.916666666664</v>
      </c>
      <c r="X602" s="10">
        <v>89.95</v>
      </c>
      <c r="Y602" s="10">
        <v>5.72</v>
      </c>
      <c r="Z602" s="24">
        <f t="shared" ca="1" si="71"/>
        <v>43901.64277398539</v>
      </c>
      <c r="AE602" s="10"/>
      <c r="AF602" s="10"/>
      <c r="AG602" s="10"/>
      <c r="AO602" s="11">
        <v>40599.916666666664</v>
      </c>
      <c r="AP602" s="10">
        <v>91.65</v>
      </c>
      <c r="AQ602" s="10">
        <v>7.41</v>
      </c>
      <c r="AR602" s="24">
        <f t="shared" ca="1" si="66"/>
        <v>45936.266020702205</v>
      </c>
    </row>
    <row r="603" spans="1:44" x14ac:dyDescent="0.25">
      <c r="A603" s="17">
        <f t="shared" si="67"/>
        <v>366.76</v>
      </c>
      <c r="B603" s="17">
        <f t="shared" ca="1" si="68"/>
        <v>145233.09897717525</v>
      </c>
      <c r="C603" s="25"/>
      <c r="D603" s="25">
        <v>7.7792027295980137</v>
      </c>
      <c r="E603" s="17">
        <f ca="1">'Prices Feb 2011'!H602</f>
        <v>46.355000000000004</v>
      </c>
      <c r="F603" s="17">
        <f ca="1">'Prices Feb 2011'!$I602</f>
        <v>39.482500000000002</v>
      </c>
      <c r="G603" s="17">
        <v>67.349999999999994</v>
      </c>
      <c r="I603" s="11">
        <v>40599.958333333336</v>
      </c>
      <c r="J603" s="10">
        <v>89.95</v>
      </c>
      <c r="K603" s="10">
        <v>5.72</v>
      </c>
      <c r="L603" s="24">
        <f t="shared" si="69"/>
        <v>51129.94959348283</v>
      </c>
      <c r="P603" s="11">
        <v>40599.958333333336</v>
      </c>
      <c r="Q603" s="10">
        <v>89.95</v>
      </c>
      <c r="R603" s="10">
        <v>5.72</v>
      </c>
      <c r="S603" s="24">
        <f t="shared" ca="1" si="70"/>
        <v>31629.965054049648</v>
      </c>
      <c r="W603" s="11">
        <v>40599.958333333336</v>
      </c>
      <c r="X603" s="10">
        <v>89.95</v>
      </c>
      <c r="Y603" s="10">
        <v>5.72</v>
      </c>
      <c r="Z603" s="24">
        <f t="shared" ca="1" si="71"/>
        <v>31629.965054049648</v>
      </c>
      <c r="AE603" s="10"/>
      <c r="AF603" s="10"/>
      <c r="AG603" s="10"/>
      <c r="AO603" s="11">
        <v>40599.958333333336</v>
      </c>
      <c r="AP603" s="10">
        <v>96.91</v>
      </c>
      <c r="AQ603" s="10">
        <v>1.43</v>
      </c>
      <c r="AR603" s="24">
        <f t="shared" ca="1" si="66"/>
        <v>30843.219275593117</v>
      </c>
    </row>
    <row r="604" spans="1:44" x14ac:dyDescent="0.25">
      <c r="A604" s="17">
        <f t="shared" si="67"/>
        <v>93.88</v>
      </c>
      <c r="B604" s="17">
        <f t="shared" ca="1" si="68"/>
        <v>38070.148398287143</v>
      </c>
      <c r="C604" s="25"/>
      <c r="D604" s="25">
        <v>7.7792027295980137</v>
      </c>
      <c r="E604" s="17">
        <f ca="1">'Prices Feb 2011'!H603</f>
        <v>43.225000000000001</v>
      </c>
      <c r="F604" s="17">
        <f ca="1">'Prices Feb 2011'!$I603</f>
        <v>44.102500000000006</v>
      </c>
      <c r="G604" s="17">
        <v>64.77</v>
      </c>
      <c r="I604" s="16">
        <v>40600</v>
      </c>
      <c r="J604" s="10">
        <v>12.93</v>
      </c>
      <c r="K604" s="10">
        <v>4.54</v>
      </c>
      <c r="L604" s="24">
        <f t="shared" si="69"/>
        <v>6971.5526775665076</v>
      </c>
      <c r="P604" s="16">
        <v>40600</v>
      </c>
      <c r="Q604" s="10">
        <v>12.93</v>
      </c>
      <c r="R604" s="10">
        <v>4.54</v>
      </c>
      <c r="S604" s="24">
        <f t="shared" ca="1" si="70"/>
        <v>4892.7103032539153</v>
      </c>
      <c r="W604" s="16">
        <v>40600</v>
      </c>
      <c r="X604" s="10">
        <v>12.93</v>
      </c>
      <c r="Y604" s="10">
        <v>4.54</v>
      </c>
      <c r="Z604" s="24">
        <f t="shared" ca="1" si="71"/>
        <v>4892.7103032539153</v>
      </c>
      <c r="AE604" s="10"/>
      <c r="AF604" s="10"/>
      <c r="AG604" s="10"/>
      <c r="AO604" s="16">
        <v>40600</v>
      </c>
      <c r="AP604" s="10">
        <v>55.09</v>
      </c>
      <c r="AQ604" s="10">
        <v>5.63</v>
      </c>
      <c r="AR604" s="24">
        <f t="shared" ca="1" si="66"/>
        <v>21313.175114212809</v>
      </c>
    </row>
    <row r="605" spans="1:44" x14ac:dyDescent="0.25">
      <c r="A605" s="17">
        <f t="shared" si="67"/>
        <v>103.03</v>
      </c>
      <c r="B605" s="17">
        <f t="shared" ca="1" si="68"/>
        <v>52707.032419336014</v>
      </c>
      <c r="C605" s="25"/>
      <c r="D605" s="25">
        <v>7.7792027295980137</v>
      </c>
      <c r="E605" s="17">
        <f ca="1">'Prices Feb 2011'!H604</f>
        <v>60.352499999999992</v>
      </c>
      <c r="F605" s="17">
        <f ca="1">'Prices Feb 2011'!$I604</f>
        <v>61.182500000000005</v>
      </c>
      <c r="G605" s="17">
        <v>64.77</v>
      </c>
      <c r="I605" s="11">
        <v>40600.041666666664</v>
      </c>
      <c r="J605" s="10">
        <v>12.93</v>
      </c>
      <c r="K605" s="10">
        <v>4.54</v>
      </c>
      <c r="L605" s="24">
        <f t="shared" si="69"/>
        <v>6971.5526775665076</v>
      </c>
      <c r="P605" s="11">
        <v>40600.041666666664</v>
      </c>
      <c r="Q605" s="10">
        <v>12.93</v>
      </c>
      <c r="R605" s="10">
        <v>4.54</v>
      </c>
      <c r="S605" s="24">
        <f t="shared" ca="1" si="70"/>
        <v>6610.7036625503515</v>
      </c>
      <c r="W605" s="11">
        <v>40600.041666666664</v>
      </c>
      <c r="X605" s="10">
        <v>12.93</v>
      </c>
      <c r="Y605" s="10">
        <v>4.54</v>
      </c>
      <c r="Z605" s="24">
        <f t="shared" ca="1" si="71"/>
        <v>6610.7036625503515</v>
      </c>
      <c r="AE605" s="10"/>
      <c r="AF605" s="10"/>
      <c r="AG605" s="10"/>
      <c r="AO605" s="11">
        <v>40600.041666666664</v>
      </c>
      <c r="AP605" s="10">
        <v>64.239999999999995</v>
      </c>
      <c r="AQ605" s="10">
        <v>3.88</v>
      </c>
      <c r="AR605" s="24">
        <f t="shared" ca="1" si="66"/>
        <v>32514.072416668801</v>
      </c>
    </row>
    <row r="606" spans="1:44" x14ac:dyDescent="0.25">
      <c r="A606" s="17">
        <f t="shared" si="67"/>
        <v>123.21000000000001</v>
      </c>
      <c r="B606" s="17">
        <f t="shared" ca="1" si="68"/>
        <v>68334.150409362177</v>
      </c>
      <c r="C606" s="25"/>
      <c r="D606" s="25">
        <v>7.7792027295980137</v>
      </c>
      <c r="E606" s="17">
        <f ca="1">'Prices Feb 2011'!H605</f>
        <v>49.14</v>
      </c>
      <c r="F606" s="17">
        <f ca="1">'Prices Feb 2011'!$I605</f>
        <v>65.762500000000003</v>
      </c>
      <c r="G606" s="17">
        <v>64.77</v>
      </c>
      <c r="I606" s="11">
        <v>40600.083333333336</v>
      </c>
      <c r="J606" s="10">
        <v>12.93</v>
      </c>
      <c r="K606" s="10">
        <v>4.54</v>
      </c>
      <c r="L606" s="24">
        <f t="shared" si="69"/>
        <v>6971.5526775665076</v>
      </c>
      <c r="P606" s="11">
        <v>40600.083333333336</v>
      </c>
      <c r="Q606" s="10">
        <v>12.93</v>
      </c>
      <c r="R606" s="10">
        <v>4.54</v>
      </c>
      <c r="S606" s="24">
        <f t="shared" ca="1" si="70"/>
        <v>7071.3833806755074</v>
      </c>
      <c r="W606" s="11">
        <v>40600.083333333336</v>
      </c>
      <c r="X606" s="10">
        <v>12.93</v>
      </c>
      <c r="Y606" s="10">
        <v>4.54</v>
      </c>
      <c r="Z606" s="24">
        <f t="shared" ca="1" si="71"/>
        <v>7071.3833806755074</v>
      </c>
      <c r="AE606" s="10"/>
      <c r="AF606" s="10"/>
      <c r="AG606" s="10"/>
      <c r="AO606" s="11">
        <v>40600.083333333336</v>
      </c>
      <c r="AP606" s="10">
        <v>84.42</v>
      </c>
      <c r="AQ606" s="10">
        <v>6.14</v>
      </c>
      <c r="AR606" s="24">
        <f t="shared" ca="1" si="66"/>
        <v>47219.830970444651</v>
      </c>
    </row>
    <row r="607" spans="1:44" x14ac:dyDescent="0.25">
      <c r="A607" s="17">
        <f t="shared" si="67"/>
        <v>62.3</v>
      </c>
      <c r="B607" s="17">
        <f t="shared" ca="1" si="68"/>
        <v>29921.898346396316</v>
      </c>
      <c r="C607" s="25"/>
      <c r="D607" s="25">
        <v>7.7792027295980137</v>
      </c>
      <c r="E607" s="17">
        <f ca="1">'Prices Feb 2011'!H606</f>
        <v>23.64</v>
      </c>
      <c r="F607" s="17">
        <f ca="1">'Prices Feb 2011'!$I606</f>
        <v>53.012500000000003</v>
      </c>
      <c r="G607" s="17">
        <v>64.77</v>
      </c>
      <c r="I607" s="11">
        <v>40600.125</v>
      </c>
      <c r="J607" s="10">
        <v>12.93</v>
      </c>
      <c r="K607" s="10">
        <v>4.54</v>
      </c>
      <c r="L607" s="24">
        <f t="shared" si="69"/>
        <v>6971.5526775665076</v>
      </c>
      <c r="P607" s="11">
        <v>40600.125</v>
      </c>
      <c r="Q607" s="10">
        <v>12.93</v>
      </c>
      <c r="R607" s="10">
        <v>4.54</v>
      </c>
      <c r="S607" s="24">
        <f t="shared" ca="1" si="70"/>
        <v>5788.9234666808024</v>
      </c>
      <c r="W607" s="11">
        <v>40600.125</v>
      </c>
      <c r="X607" s="10">
        <v>12.93</v>
      </c>
      <c r="Y607" s="10">
        <v>4.54</v>
      </c>
      <c r="Z607" s="24">
        <f t="shared" ca="1" si="71"/>
        <v>5788.9234666808024</v>
      </c>
      <c r="AE607" s="10"/>
      <c r="AF607" s="10"/>
      <c r="AG607" s="10"/>
      <c r="AO607" s="11">
        <v>40600.125</v>
      </c>
      <c r="AP607" s="10">
        <v>23.51</v>
      </c>
      <c r="AQ607" s="10">
        <v>9.17</v>
      </c>
      <c r="AR607" s="24">
        <f t="shared" ca="1" si="66"/>
        <v>11372.498735468203</v>
      </c>
    </row>
    <row r="608" spans="1:44" x14ac:dyDescent="0.25">
      <c r="A608" s="17">
        <f t="shared" si="67"/>
        <v>116.85999999999999</v>
      </c>
      <c r="B608" s="17">
        <f t="shared" ca="1" si="68"/>
        <v>52310.745051805105</v>
      </c>
      <c r="C608" s="25"/>
      <c r="D608" s="25">
        <v>7.7792027295980137</v>
      </c>
      <c r="E608" s="17">
        <f ca="1">'Prices Feb 2011'!H607</f>
        <v>51.002499999999998</v>
      </c>
      <c r="F608" s="17">
        <f ca="1">'Prices Feb 2011'!$I607</f>
        <v>49.195</v>
      </c>
      <c r="G608" s="17">
        <v>64.77</v>
      </c>
      <c r="I608" s="11">
        <v>40600.166666666664</v>
      </c>
      <c r="J608" s="10">
        <v>12.93</v>
      </c>
      <c r="K608" s="10">
        <v>4.54</v>
      </c>
      <c r="L608" s="24">
        <f t="shared" si="69"/>
        <v>6971.5526775665076</v>
      </c>
      <c r="P608" s="11">
        <v>40600.166666666664</v>
      </c>
      <c r="Q608" s="10">
        <v>12.93</v>
      </c>
      <c r="R608" s="10">
        <v>4.54</v>
      </c>
      <c r="S608" s="24">
        <f t="shared" ca="1" si="70"/>
        <v>5404.9398806670943</v>
      </c>
      <c r="W608" s="11">
        <v>40600.166666666664</v>
      </c>
      <c r="X608" s="10">
        <v>12.93</v>
      </c>
      <c r="Y608" s="10">
        <v>4.54</v>
      </c>
      <c r="Z608" s="24">
        <f t="shared" ca="1" si="71"/>
        <v>5404.9398806670943</v>
      </c>
      <c r="AE608" s="10"/>
      <c r="AF608" s="10"/>
      <c r="AG608" s="10"/>
      <c r="AO608" s="11">
        <v>40600.166666666664</v>
      </c>
      <c r="AP608" s="10">
        <v>78.069999999999993</v>
      </c>
      <c r="AQ608" s="10">
        <v>7.66</v>
      </c>
      <c r="AR608" s="24">
        <f t="shared" ca="1" si="66"/>
        <v>34529.31261290441</v>
      </c>
    </row>
    <row r="609" spans="1:44" x14ac:dyDescent="0.25">
      <c r="A609" s="17">
        <f t="shared" si="67"/>
        <v>112.18</v>
      </c>
      <c r="B609" s="17">
        <f t="shared" ca="1" si="68"/>
        <v>66754.273682848652</v>
      </c>
      <c r="C609" s="25"/>
      <c r="D609" s="25">
        <v>7.7792027295980137</v>
      </c>
      <c r="E609" s="17">
        <f ca="1">'Prices Feb 2011'!H608</f>
        <v>64.704999999999998</v>
      </c>
      <c r="F609" s="17">
        <f ca="1">'Prices Feb 2011'!$I608</f>
        <v>72.55</v>
      </c>
      <c r="G609" s="17">
        <v>64.77</v>
      </c>
      <c r="I609" s="11">
        <v>40600.208333333336</v>
      </c>
      <c r="J609" s="10">
        <v>12.93</v>
      </c>
      <c r="K609" s="10">
        <v>4.54</v>
      </c>
      <c r="L609" s="24">
        <f t="shared" si="69"/>
        <v>6971.5526775665076</v>
      </c>
      <c r="P609" s="11">
        <v>40600.208333333336</v>
      </c>
      <c r="Q609" s="10">
        <v>12.93</v>
      </c>
      <c r="R609" s="10">
        <v>4.54</v>
      </c>
      <c r="S609" s="24">
        <f t="shared" ca="1" si="70"/>
        <v>7754.1046878315119</v>
      </c>
      <c r="W609" s="11">
        <v>40600.208333333336</v>
      </c>
      <c r="X609" s="10">
        <v>12.93</v>
      </c>
      <c r="Y609" s="10">
        <v>4.54</v>
      </c>
      <c r="Z609" s="24">
        <f t="shared" ca="1" si="71"/>
        <v>7754.1046878315119</v>
      </c>
      <c r="AE609" s="10"/>
      <c r="AF609" s="10"/>
      <c r="AG609" s="10"/>
      <c r="AO609" s="11">
        <v>40600.208333333336</v>
      </c>
      <c r="AP609" s="10">
        <v>73.39</v>
      </c>
      <c r="AQ609" s="10">
        <v>5</v>
      </c>
      <c r="AR609" s="24">
        <f t="shared" ca="1" si="66"/>
        <v>44274.511629619119</v>
      </c>
    </row>
    <row r="610" spans="1:44" x14ac:dyDescent="0.25">
      <c r="A610" s="17">
        <f t="shared" si="67"/>
        <v>72.12</v>
      </c>
      <c r="B610" s="17">
        <f t="shared" ca="1" si="68"/>
        <v>27440.762282125292</v>
      </c>
      <c r="C610" s="25"/>
      <c r="D610" s="25">
        <v>7.7792027295980137</v>
      </c>
      <c r="E610" s="17">
        <f ca="1">'Prices Feb 2011'!H609</f>
        <v>34.78</v>
      </c>
      <c r="F610" s="17">
        <f ca="1">'Prices Feb 2011'!$I609</f>
        <v>38.445000000000007</v>
      </c>
      <c r="G610" s="17">
        <v>64.77</v>
      </c>
      <c r="I610" s="11">
        <v>40600.25</v>
      </c>
      <c r="J610" s="10">
        <v>12.93</v>
      </c>
      <c r="K610" s="10">
        <v>4.54</v>
      </c>
      <c r="L610" s="24">
        <f t="shared" si="69"/>
        <v>6971.5526775665076</v>
      </c>
      <c r="P610" s="11">
        <v>40600.25</v>
      </c>
      <c r="Q610" s="10">
        <v>12.93</v>
      </c>
      <c r="R610" s="10">
        <v>4.54</v>
      </c>
      <c r="S610" s="24">
        <f t="shared" ca="1" si="70"/>
        <v>4323.6501492597945</v>
      </c>
      <c r="W610" s="11">
        <v>40600.25</v>
      </c>
      <c r="X610" s="10">
        <v>12.93</v>
      </c>
      <c r="Y610" s="10">
        <v>4.54</v>
      </c>
      <c r="Z610" s="24">
        <f t="shared" ca="1" si="71"/>
        <v>4323.6501492597945</v>
      </c>
      <c r="AE610" s="10"/>
      <c r="AF610" s="10"/>
      <c r="AG610" s="10"/>
      <c r="AO610" s="11">
        <v>40600.25</v>
      </c>
      <c r="AP610" s="10">
        <v>33.33</v>
      </c>
      <c r="AQ610" s="10">
        <v>7.15</v>
      </c>
      <c r="AR610" s="24">
        <f t="shared" ca="1" si="66"/>
        <v>11821.909306039195</v>
      </c>
    </row>
    <row r="611" spans="1:44" x14ac:dyDescent="0.25">
      <c r="A611" s="17">
        <f t="shared" si="67"/>
        <v>131.13</v>
      </c>
      <c r="B611" s="17">
        <f t="shared" ca="1" si="68"/>
        <v>83955.304473615673</v>
      </c>
      <c r="C611" s="25"/>
      <c r="D611" s="25">
        <v>7.7792027295980137</v>
      </c>
      <c r="E611" s="17">
        <f ca="1">'Prices Feb 2011'!H610</f>
        <v>46.642499999999998</v>
      </c>
      <c r="F611" s="17">
        <f ca="1">'Prices Feb 2011'!$I610</f>
        <v>76.597499999999997</v>
      </c>
      <c r="G611" s="17">
        <v>64.77</v>
      </c>
      <c r="I611" s="11">
        <v>40600.291666666664</v>
      </c>
      <c r="J611" s="10">
        <v>12.93</v>
      </c>
      <c r="K611" s="10">
        <v>4.54</v>
      </c>
      <c r="L611" s="24">
        <f t="shared" si="69"/>
        <v>6971.5526775665076</v>
      </c>
      <c r="P611" s="11">
        <v>40600.291666666664</v>
      </c>
      <c r="Q611" s="10">
        <v>12.93</v>
      </c>
      <c r="R611" s="10">
        <v>4.54</v>
      </c>
      <c r="S611" s="24">
        <f t="shared" ca="1" si="70"/>
        <v>8161.2228448427713</v>
      </c>
      <c r="W611" s="11">
        <v>40600.291666666664</v>
      </c>
      <c r="X611" s="10">
        <v>12.93</v>
      </c>
      <c r="Y611" s="10">
        <v>4.54</v>
      </c>
      <c r="Z611" s="24">
        <f t="shared" ca="1" si="71"/>
        <v>8161.2228448427713</v>
      </c>
      <c r="AE611" s="10"/>
      <c r="AF611" s="10"/>
      <c r="AG611" s="10"/>
      <c r="AO611" s="11">
        <v>40600.291666666664</v>
      </c>
      <c r="AP611" s="10">
        <v>92.34</v>
      </c>
      <c r="AQ611" s="10">
        <v>7.85</v>
      </c>
      <c r="AR611" s="24">
        <f t="shared" ca="1" si="66"/>
        <v>60661.306106363627</v>
      </c>
    </row>
    <row r="612" spans="1:44" x14ac:dyDescent="0.25">
      <c r="A612" s="17">
        <f t="shared" si="67"/>
        <v>51.01</v>
      </c>
      <c r="B612" s="17">
        <f t="shared" ca="1" si="68"/>
        <v>26106.431033289766</v>
      </c>
      <c r="C612" s="25"/>
      <c r="D612" s="25">
        <v>7.7792027295980137</v>
      </c>
      <c r="E612" s="17">
        <f ca="1">'Prices Feb 2011'!H611</f>
        <v>78.45750000000001</v>
      </c>
      <c r="F612" s="17">
        <f ca="1">'Prices Feb 2011'!$I611</f>
        <v>59.797500000000007</v>
      </c>
      <c r="G612" s="17">
        <v>64.77</v>
      </c>
      <c r="I612" s="11">
        <v>40600.333333333336</v>
      </c>
      <c r="J612" s="10">
        <v>12.93</v>
      </c>
      <c r="K612" s="10">
        <v>4.54</v>
      </c>
      <c r="L612" s="24">
        <f t="shared" si="69"/>
        <v>6971.5526775665076</v>
      </c>
      <c r="P612" s="11">
        <v>40600.333333333336</v>
      </c>
      <c r="Q612" s="10">
        <v>12.93</v>
      </c>
      <c r="R612" s="10">
        <v>4.54</v>
      </c>
      <c r="S612" s="24">
        <f t="shared" ca="1" si="70"/>
        <v>6471.3933111085735</v>
      </c>
      <c r="W612" s="11">
        <v>40600.333333333336</v>
      </c>
      <c r="X612" s="10">
        <v>12.93</v>
      </c>
      <c r="Y612" s="10">
        <v>4.54</v>
      </c>
      <c r="Z612" s="24">
        <f t="shared" ca="1" si="71"/>
        <v>6471.3933111085735</v>
      </c>
      <c r="AE612" s="10"/>
      <c r="AF612" s="10"/>
      <c r="AG612" s="10"/>
      <c r="AO612" s="11">
        <v>40600.333333333336</v>
      </c>
      <c r="AP612" s="10">
        <v>12.22</v>
      </c>
      <c r="AQ612" s="10">
        <v>5.34</v>
      </c>
      <c r="AR612" s="24">
        <f t="shared" ca="1" si="66"/>
        <v>6192.0917335061104</v>
      </c>
    </row>
    <row r="613" spans="1:44" x14ac:dyDescent="0.25">
      <c r="A613" s="17">
        <f t="shared" si="67"/>
        <v>65.259999999999991</v>
      </c>
      <c r="B613" s="17">
        <f t="shared" ca="1" si="68"/>
        <v>36194.892815889907</v>
      </c>
      <c r="C613" s="25"/>
      <c r="D613" s="25">
        <v>7.7792027295980137</v>
      </c>
      <c r="E613" s="17">
        <f ca="1">'Prices Feb 2011'!H612</f>
        <v>36.727499999999999</v>
      </c>
      <c r="F613" s="17">
        <f ca="1">'Prices Feb 2011'!$I612</f>
        <v>64.495000000000005</v>
      </c>
      <c r="G613" s="17">
        <v>64.77</v>
      </c>
      <c r="I613" s="11">
        <v>40600.375</v>
      </c>
      <c r="J613" s="10">
        <v>12.93</v>
      </c>
      <c r="K613" s="10">
        <v>4.54</v>
      </c>
      <c r="L613" s="24">
        <f t="shared" si="69"/>
        <v>6971.5526775665076</v>
      </c>
      <c r="P613" s="11">
        <v>40600.375</v>
      </c>
      <c r="Q613" s="10">
        <v>12.93</v>
      </c>
      <c r="R613" s="10">
        <v>4.54</v>
      </c>
      <c r="S613" s="24">
        <f t="shared" ca="1" si="70"/>
        <v>6943.8917774607407</v>
      </c>
      <c r="W613" s="11">
        <v>40600.375</v>
      </c>
      <c r="X613" s="10">
        <v>12.93</v>
      </c>
      <c r="Y613" s="10">
        <v>4.54</v>
      </c>
      <c r="Z613" s="24">
        <f t="shared" ca="1" si="71"/>
        <v>6943.8917774607407</v>
      </c>
      <c r="AE613" s="10"/>
      <c r="AF613" s="10"/>
      <c r="AG613" s="10"/>
      <c r="AO613" s="11">
        <v>40600.375</v>
      </c>
      <c r="AP613" s="10">
        <v>26.47</v>
      </c>
      <c r="AQ613" s="10">
        <v>9.98</v>
      </c>
      <c r="AR613" s="24">
        <f t="shared" ref="AR613:AR675" ca="1" si="72">AP613*($F613+AQ613)*D613</f>
        <v>15335.556583401916</v>
      </c>
    </row>
    <row r="614" spans="1:44" x14ac:dyDescent="0.25">
      <c r="A614" s="17">
        <f t="shared" si="67"/>
        <v>117.06</v>
      </c>
      <c r="B614" s="17">
        <f t="shared" ca="1" si="68"/>
        <v>58807.035117809544</v>
      </c>
      <c r="C614" s="25"/>
      <c r="D614" s="25">
        <v>7.7792027295980137</v>
      </c>
      <c r="E614" s="17">
        <f ca="1">'Prices Feb 2011'!H613</f>
        <v>60.142499999999998</v>
      </c>
      <c r="F614" s="17">
        <f ca="1">'Prices Feb 2011'!$I613</f>
        <v>55.774999999999999</v>
      </c>
      <c r="G614" s="17">
        <v>64.77</v>
      </c>
      <c r="I614" s="11">
        <v>40600.416666666664</v>
      </c>
      <c r="J614" s="10">
        <v>12.93</v>
      </c>
      <c r="K614" s="10">
        <v>4.54</v>
      </c>
      <c r="L614" s="24">
        <f t="shared" si="69"/>
        <v>6971.5526775665076</v>
      </c>
      <c r="P614" s="11">
        <v>40600.416666666664</v>
      </c>
      <c r="Q614" s="10">
        <v>12.93</v>
      </c>
      <c r="R614" s="10">
        <v>4.54</v>
      </c>
      <c r="S614" s="24">
        <f t="shared" ca="1" si="70"/>
        <v>6066.7897813796544</v>
      </c>
      <c r="W614" s="11">
        <v>40600.416666666664</v>
      </c>
      <c r="X614" s="10">
        <v>12.93</v>
      </c>
      <c r="Y614" s="10">
        <v>4.54</v>
      </c>
      <c r="Z614" s="24">
        <f t="shared" ca="1" si="71"/>
        <v>6066.7897813796544</v>
      </c>
      <c r="AE614" s="10"/>
      <c r="AF614" s="10"/>
      <c r="AG614" s="10"/>
      <c r="AO614" s="11">
        <v>40600.416666666664</v>
      </c>
      <c r="AP614" s="10">
        <v>78.27</v>
      </c>
      <c r="AQ614" s="10">
        <v>9.43</v>
      </c>
      <c r="AR614" s="24">
        <f t="shared" ca="1" si="72"/>
        <v>39701.902877483728</v>
      </c>
    </row>
    <row r="615" spans="1:44" x14ac:dyDescent="0.25">
      <c r="A615" s="17">
        <f t="shared" si="67"/>
        <v>61.69</v>
      </c>
      <c r="B615" s="17">
        <f t="shared" ca="1" si="68"/>
        <v>31477.577668339345</v>
      </c>
      <c r="C615" s="25"/>
      <c r="D615" s="25">
        <v>7.7792027295980137</v>
      </c>
      <c r="E615" s="17">
        <f ca="1">'Prices Feb 2011'!H614</f>
        <v>53.475000000000001</v>
      </c>
      <c r="F615" s="17">
        <f ca="1">'Prices Feb 2011'!$I614</f>
        <v>57.647499999999994</v>
      </c>
      <c r="G615" s="17">
        <v>64.77</v>
      </c>
      <c r="I615" s="11">
        <v>40600.458333333336</v>
      </c>
      <c r="J615" s="10">
        <v>12.93</v>
      </c>
      <c r="K615" s="10">
        <v>4.54</v>
      </c>
      <c r="L615" s="24">
        <f t="shared" si="69"/>
        <v>6971.5526775665076</v>
      </c>
      <c r="P615" s="11">
        <v>40600.458333333336</v>
      </c>
      <c r="Q615" s="10">
        <v>12.93</v>
      </c>
      <c r="R615" s="10">
        <v>4.54</v>
      </c>
      <c r="S615" s="24">
        <f t="shared" ca="1" si="70"/>
        <v>6255.1353648271124</v>
      </c>
      <c r="W615" s="11">
        <v>40600.458333333336</v>
      </c>
      <c r="X615" s="10">
        <v>12.93</v>
      </c>
      <c r="Y615" s="10">
        <v>4.54</v>
      </c>
      <c r="Z615" s="24">
        <f t="shared" ca="1" si="71"/>
        <v>6255.1353648271124</v>
      </c>
      <c r="AE615" s="10"/>
      <c r="AF615" s="10"/>
      <c r="AG615" s="10"/>
      <c r="AO615" s="11">
        <v>40600.458333333336</v>
      </c>
      <c r="AP615" s="10">
        <v>22.9</v>
      </c>
      <c r="AQ615" s="10">
        <v>9.69</v>
      </c>
      <c r="AR615" s="24">
        <f t="shared" ca="1" si="72"/>
        <v>11995.754261118611</v>
      </c>
    </row>
    <row r="616" spans="1:44" x14ac:dyDescent="0.25">
      <c r="A616" s="17">
        <f t="shared" si="67"/>
        <v>118.75999999999999</v>
      </c>
      <c r="B616" s="17">
        <f t="shared" ca="1" si="68"/>
        <v>43680.601395945501</v>
      </c>
      <c r="C616" s="25"/>
      <c r="D616" s="25">
        <v>7.7792027295980137</v>
      </c>
      <c r="E616" s="17">
        <f ca="1">'Prices Feb 2011'!H615</f>
        <v>65.33</v>
      </c>
      <c r="F616" s="17">
        <f ca="1">'Prices Feb 2011'!$I615</f>
        <v>37.82</v>
      </c>
      <c r="G616" s="17">
        <v>64.77</v>
      </c>
      <c r="I616" s="11">
        <v>40600.5</v>
      </c>
      <c r="J616" s="10">
        <v>12.93</v>
      </c>
      <c r="K616" s="10">
        <v>4.54</v>
      </c>
      <c r="L616" s="24">
        <f t="shared" si="69"/>
        <v>6971.5526775665076</v>
      </c>
      <c r="P616" s="11">
        <v>40600.5</v>
      </c>
      <c r="Q616" s="10">
        <v>12.93</v>
      </c>
      <c r="R616" s="10">
        <v>4.54</v>
      </c>
      <c r="S616" s="24">
        <f t="shared" ca="1" si="70"/>
        <v>4260.7844672012297</v>
      </c>
      <c r="W616" s="11">
        <v>40600.5</v>
      </c>
      <c r="X616" s="10">
        <v>12.93</v>
      </c>
      <c r="Y616" s="10">
        <v>4.54</v>
      </c>
      <c r="Z616" s="24">
        <f t="shared" ca="1" si="71"/>
        <v>4260.7844672012297</v>
      </c>
      <c r="AE616" s="10"/>
      <c r="AF616" s="10"/>
      <c r="AG616" s="10"/>
      <c r="AO616" s="11">
        <v>40600.5</v>
      </c>
      <c r="AP616" s="10">
        <v>79.97</v>
      </c>
      <c r="AQ616" s="10">
        <v>7.49</v>
      </c>
      <c r="AR616" s="24">
        <f t="shared" ca="1" si="72"/>
        <v>28187.479783976538</v>
      </c>
    </row>
    <row r="617" spans="1:44" x14ac:dyDescent="0.25">
      <c r="A617" s="17">
        <f t="shared" si="67"/>
        <v>132.52000000000001</v>
      </c>
      <c r="B617" s="17">
        <f t="shared" ca="1" si="68"/>
        <v>49452.724507451341</v>
      </c>
      <c r="C617" s="25"/>
      <c r="D617" s="25">
        <v>7.7792027295980137</v>
      </c>
      <c r="E617" s="17">
        <f ca="1">'Prices Feb 2011'!H616</f>
        <v>74.105000000000004</v>
      </c>
      <c r="F617" s="17">
        <f ca="1">'Prices Feb 2011'!$I616</f>
        <v>37.972500000000004</v>
      </c>
      <c r="G617" s="17">
        <v>64.77</v>
      </c>
      <c r="I617" s="11">
        <v>40600.541666666664</v>
      </c>
      <c r="J617" s="10">
        <v>12.93</v>
      </c>
      <c r="K617" s="10">
        <v>4.54</v>
      </c>
      <c r="L617" s="24">
        <f t="shared" si="69"/>
        <v>6971.5526775665076</v>
      </c>
      <c r="P617" s="11">
        <v>40600.541666666664</v>
      </c>
      <c r="Q617" s="10">
        <v>12.93</v>
      </c>
      <c r="R617" s="10">
        <v>4.54</v>
      </c>
      <c r="S617" s="24">
        <f t="shared" ca="1" si="70"/>
        <v>4276.12369362352</v>
      </c>
      <c r="W617" s="11">
        <v>40600.541666666664</v>
      </c>
      <c r="X617" s="10">
        <v>12.93</v>
      </c>
      <c r="Y617" s="10">
        <v>4.54</v>
      </c>
      <c r="Z617" s="24">
        <f t="shared" ca="1" si="71"/>
        <v>4276.12369362352</v>
      </c>
      <c r="AE617" s="10"/>
      <c r="AF617" s="10"/>
      <c r="AG617" s="10"/>
      <c r="AO617" s="11">
        <v>40600.541666666664</v>
      </c>
      <c r="AP617" s="10">
        <v>93.73</v>
      </c>
      <c r="AQ617" s="10">
        <v>8.56</v>
      </c>
      <c r="AR617" s="24">
        <f t="shared" ca="1" si="72"/>
        <v>33928.924442637792</v>
      </c>
    </row>
    <row r="618" spans="1:44" x14ac:dyDescent="0.25">
      <c r="A618" s="17">
        <f t="shared" si="67"/>
        <v>95.56</v>
      </c>
      <c r="B618" s="17">
        <f t="shared" ca="1" si="68"/>
        <v>31922.99361830869</v>
      </c>
      <c r="C618" s="25"/>
      <c r="D618" s="25">
        <v>7.7792027295980137</v>
      </c>
      <c r="E618" s="17">
        <f ca="1">'Prices Feb 2011'!H617</f>
        <v>18.747499999999999</v>
      </c>
      <c r="F618" s="17">
        <f ca="1">'Prices Feb 2011'!$I617</f>
        <v>34.572499999999998</v>
      </c>
      <c r="G618" s="17">
        <v>64.77</v>
      </c>
      <c r="I618" s="11">
        <v>40600.583333333336</v>
      </c>
      <c r="J618" s="10">
        <v>12.93</v>
      </c>
      <c r="K618" s="10">
        <v>4.54</v>
      </c>
      <c r="L618" s="24">
        <f t="shared" si="69"/>
        <v>6971.5526775665076</v>
      </c>
      <c r="P618" s="11">
        <v>40600.583333333336</v>
      </c>
      <c r="Q618" s="10">
        <v>12.93</v>
      </c>
      <c r="R618" s="10">
        <v>4.54</v>
      </c>
      <c r="S618" s="24">
        <f t="shared" ca="1" si="70"/>
        <v>3934.1343832249313</v>
      </c>
      <c r="W618" s="11">
        <v>40600.583333333336</v>
      </c>
      <c r="X618" s="10">
        <v>12.93</v>
      </c>
      <c r="Y618" s="10">
        <v>4.54</v>
      </c>
      <c r="Z618" s="24">
        <f t="shared" ca="1" si="71"/>
        <v>3934.1343832249313</v>
      </c>
      <c r="AE618" s="10"/>
      <c r="AF618" s="10"/>
      <c r="AG618" s="10"/>
      <c r="AO618" s="11">
        <v>40600.583333333336</v>
      </c>
      <c r="AP618" s="10">
        <v>56.77</v>
      </c>
      <c r="AQ618" s="10">
        <v>4.1100000000000003</v>
      </c>
      <c r="AR618" s="24">
        <f t="shared" ca="1" si="72"/>
        <v>17083.172174292318</v>
      </c>
    </row>
    <row r="619" spans="1:44" x14ac:dyDescent="0.25">
      <c r="A619" s="17">
        <f t="shared" si="67"/>
        <v>55.44</v>
      </c>
      <c r="B619" s="17">
        <f t="shared" ca="1" si="68"/>
        <v>31405.461347354882</v>
      </c>
      <c r="C619" s="25"/>
      <c r="D619" s="25">
        <v>7.7792027295980137</v>
      </c>
      <c r="E619" s="17">
        <f ca="1">'Prices Feb 2011'!H618</f>
        <v>46.967500000000001</v>
      </c>
      <c r="F619" s="17">
        <f ca="1">'Prices Feb 2011'!$I618</f>
        <v>67.22</v>
      </c>
      <c r="G619" s="17">
        <v>64.77</v>
      </c>
      <c r="I619" s="11">
        <v>40600.625</v>
      </c>
      <c r="J619" s="10">
        <v>12.93</v>
      </c>
      <c r="K619" s="10">
        <v>4.54</v>
      </c>
      <c r="L619" s="24">
        <f t="shared" si="69"/>
        <v>6971.5526775665076</v>
      </c>
      <c r="P619" s="11">
        <v>40600.625</v>
      </c>
      <c r="Q619" s="10">
        <v>12.93</v>
      </c>
      <c r="R619" s="10">
        <v>4.54</v>
      </c>
      <c r="S619" s="24">
        <f t="shared" ca="1" si="70"/>
        <v>7217.9861512360785</v>
      </c>
      <c r="W619" s="11">
        <v>40600.625</v>
      </c>
      <c r="X619" s="10">
        <v>12.93</v>
      </c>
      <c r="Y619" s="10">
        <v>4.54</v>
      </c>
      <c r="Z619" s="24">
        <f t="shared" ca="1" si="71"/>
        <v>7217.9861512360785</v>
      </c>
      <c r="AE619" s="10"/>
      <c r="AF619" s="10"/>
      <c r="AG619" s="10"/>
      <c r="AO619" s="11">
        <v>40600.625</v>
      </c>
      <c r="AP619" s="10">
        <v>16.649999999999999</v>
      </c>
      <c r="AQ619" s="10">
        <v>9.9700000000000006</v>
      </c>
      <c r="AR619" s="24">
        <f t="shared" ca="1" si="72"/>
        <v>9997.9363673162152</v>
      </c>
    </row>
    <row r="620" spans="1:44" x14ac:dyDescent="0.25">
      <c r="A620" s="17">
        <f t="shared" si="67"/>
        <v>128.74</v>
      </c>
      <c r="B620" s="17">
        <f t="shared" ca="1" si="68"/>
        <v>76824.928481440627</v>
      </c>
      <c r="C620" s="25"/>
      <c r="D620" s="25">
        <v>7.7792027295980137</v>
      </c>
      <c r="E620" s="17">
        <f ca="1">'Prices Feb 2011'!H619</f>
        <v>62.427500000000009</v>
      </c>
      <c r="F620" s="17">
        <f ca="1">'Prices Feb 2011'!$I619</f>
        <v>72.080000000000013</v>
      </c>
      <c r="G620" s="17">
        <v>64.77</v>
      </c>
      <c r="I620" s="11">
        <v>40600.666666666664</v>
      </c>
      <c r="J620" s="10">
        <v>12.93</v>
      </c>
      <c r="K620" s="10">
        <v>4.54</v>
      </c>
      <c r="L620" s="24">
        <f t="shared" si="69"/>
        <v>6971.5526775665076</v>
      </c>
      <c r="P620" s="11">
        <v>40600.666666666664</v>
      </c>
      <c r="Q620" s="10">
        <v>12.93</v>
      </c>
      <c r="R620" s="10">
        <v>4.54</v>
      </c>
      <c r="S620" s="24">
        <f t="shared" ca="1" si="70"/>
        <v>7706.8296949234737</v>
      </c>
      <c r="W620" s="11">
        <v>40600.666666666664</v>
      </c>
      <c r="X620" s="10">
        <v>12.93</v>
      </c>
      <c r="Y620" s="10">
        <v>4.54</v>
      </c>
      <c r="Z620" s="24">
        <f t="shared" ca="1" si="71"/>
        <v>7706.8296949234737</v>
      </c>
      <c r="AE620" s="10"/>
      <c r="AF620" s="10"/>
      <c r="AG620" s="10"/>
      <c r="AO620" s="11">
        <v>40600.666666666664</v>
      </c>
      <c r="AP620" s="10">
        <v>89.95</v>
      </c>
      <c r="AQ620" s="10">
        <v>5.72</v>
      </c>
      <c r="AR620" s="24">
        <f t="shared" ca="1" si="72"/>
        <v>54439.716414027171</v>
      </c>
    </row>
    <row r="621" spans="1:44" x14ac:dyDescent="0.25">
      <c r="A621" s="17">
        <f t="shared" si="67"/>
        <v>51.72</v>
      </c>
      <c r="B621" s="17">
        <f t="shared" ca="1" si="68"/>
        <v>23641.26839494356</v>
      </c>
      <c r="C621" s="25"/>
      <c r="D621" s="25">
        <v>7.7792027295980137</v>
      </c>
      <c r="E621" s="17">
        <f ca="1">'Prices Feb 2011'!H620</f>
        <v>43.852499999999999</v>
      </c>
      <c r="F621" s="17">
        <f ca="1">'Prices Feb 2011'!$I620</f>
        <v>50.702500000000001</v>
      </c>
      <c r="G621" s="17">
        <v>64.77</v>
      </c>
      <c r="I621" s="11">
        <v>40600.708333333336</v>
      </c>
      <c r="J621" s="10">
        <v>12.93</v>
      </c>
      <c r="K621" s="10">
        <v>4.54</v>
      </c>
      <c r="L621" s="24">
        <f t="shared" si="69"/>
        <v>6971.5526775665076</v>
      </c>
      <c r="P621" s="11">
        <v>40600.708333333336</v>
      </c>
      <c r="Q621" s="10">
        <v>12.93</v>
      </c>
      <c r="R621" s="10">
        <v>4.54</v>
      </c>
      <c r="S621" s="24">
        <f t="shared" ca="1" si="70"/>
        <v>5556.5719057923507</v>
      </c>
      <c r="W621" s="11">
        <v>40600.708333333336</v>
      </c>
      <c r="X621" s="10">
        <v>12.93</v>
      </c>
      <c r="Y621" s="10">
        <v>4.54</v>
      </c>
      <c r="Z621" s="24">
        <f t="shared" ca="1" si="71"/>
        <v>5556.5719057923507</v>
      </c>
      <c r="AE621" s="10"/>
      <c r="AF621" s="10"/>
      <c r="AG621" s="10"/>
      <c r="AO621" s="11">
        <v>40600.708333333336</v>
      </c>
      <c r="AP621" s="10">
        <v>12.93</v>
      </c>
      <c r="AQ621" s="10">
        <v>4.54</v>
      </c>
      <c r="AR621" s="24">
        <f t="shared" ca="1" si="72"/>
        <v>5556.5719057923507</v>
      </c>
    </row>
    <row r="622" spans="1:44" x14ac:dyDescent="0.25">
      <c r="A622" s="17">
        <f t="shared" si="67"/>
        <v>59.53</v>
      </c>
      <c r="B622" s="17">
        <f t="shared" ca="1" si="68"/>
        <v>31308.012052681483</v>
      </c>
      <c r="C622" s="25"/>
      <c r="D622" s="25">
        <v>7.7792027295980137</v>
      </c>
      <c r="E622" s="17">
        <f ca="1">'Prices Feb 2011'!H621</f>
        <v>62.322500000000005</v>
      </c>
      <c r="F622" s="17">
        <f ca="1">'Prices Feb 2011'!$I621</f>
        <v>61.2</v>
      </c>
      <c r="G622" s="17">
        <v>64.77</v>
      </c>
      <c r="I622" s="11">
        <v>40600.75</v>
      </c>
      <c r="J622" s="10">
        <v>12.93</v>
      </c>
      <c r="K622" s="10">
        <v>4.54</v>
      </c>
      <c r="L622" s="24">
        <f t="shared" si="69"/>
        <v>6971.5526775665076</v>
      </c>
      <c r="P622" s="11">
        <v>40600.75</v>
      </c>
      <c r="Q622" s="10">
        <v>12.93</v>
      </c>
      <c r="R622" s="10">
        <v>4.54</v>
      </c>
      <c r="S622" s="24">
        <f t="shared" ca="1" si="70"/>
        <v>6612.4639016479914</v>
      </c>
      <c r="W622" s="11">
        <v>40600.75</v>
      </c>
      <c r="X622" s="10">
        <v>12.93</v>
      </c>
      <c r="Y622" s="10">
        <v>4.54</v>
      </c>
      <c r="Z622" s="24">
        <f t="shared" ca="1" si="71"/>
        <v>6612.4639016479914</v>
      </c>
      <c r="AE622" s="10"/>
      <c r="AF622" s="10"/>
      <c r="AG622" s="10"/>
      <c r="AO622" s="11">
        <v>40600.75</v>
      </c>
      <c r="AP622" s="10">
        <v>20.74</v>
      </c>
      <c r="AQ622" s="10">
        <v>7.67</v>
      </c>
      <c r="AR622" s="24">
        <f t="shared" ca="1" si="72"/>
        <v>11111.531571818992</v>
      </c>
    </row>
    <row r="623" spans="1:44" x14ac:dyDescent="0.25">
      <c r="A623" s="17">
        <f t="shared" si="67"/>
        <v>77.27</v>
      </c>
      <c r="B623" s="17">
        <f t="shared" ca="1" si="68"/>
        <v>14922.324167525259</v>
      </c>
      <c r="C623" s="25"/>
      <c r="D623" s="25">
        <v>7.7792027295980137</v>
      </c>
      <c r="E623" s="17">
        <f ca="1">'Prices Feb 2011'!H622</f>
        <v>16.872499999999999</v>
      </c>
      <c r="F623" s="17">
        <f ca="1">'Prices Feb 2011'!$I622</f>
        <v>9.24</v>
      </c>
      <c r="G623" s="17">
        <v>64.77</v>
      </c>
      <c r="I623" s="11">
        <v>40600.791666666664</v>
      </c>
      <c r="J623" s="10">
        <v>12.93</v>
      </c>
      <c r="K623" s="10">
        <v>4.54</v>
      </c>
      <c r="L623" s="24">
        <f t="shared" si="69"/>
        <v>6971.5526775665076</v>
      </c>
      <c r="P623" s="11">
        <v>40600.791666666664</v>
      </c>
      <c r="Q623" s="10">
        <v>12.93</v>
      </c>
      <c r="R623" s="10">
        <v>4.54</v>
      </c>
      <c r="S623" s="24">
        <f t="shared" ca="1" si="70"/>
        <v>1386.0625580272181</v>
      </c>
      <c r="W623" s="11">
        <v>40600.791666666664</v>
      </c>
      <c r="X623" s="10">
        <v>12.93</v>
      </c>
      <c r="Y623" s="10">
        <v>4.54</v>
      </c>
      <c r="Z623" s="24">
        <f t="shared" ca="1" si="71"/>
        <v>1386.0625580272181</v>
      </c>
      <c r="AE623" s="10"/>
      <c r="AF623" s="10"/>
      <c r="AG623" s="10"/>
      <c r="AO623" s="11">
        <v>40600.791666666664</v>
      </c>
      <c r="AP623" s="10">
        <v>38.479999999999997</v>
      </c>
      <c r="AQ623" s="10">
        <v>8.06</v>
      </c>
      <c r="AR623" s="24">
        <f t="shared" ca="1" si="72"/>
        <v>5178.6463739043156</v>
      </c>
    </row>
    <row r="624" spans="1:44" x14ac:dyDescent="0.25">
      <c r="A624" s="17">
        <f t="shared" si="67"/>
        <v>121.30000000000001</v>
      </c>
      <c r="B624" s="17">
        <f t="shared" ca="1" si="68"/>
        <v>29235.308052762746</v>
      </c>
      <c r="C624" s="25"/>
      <c r="D624" s="25">
        <v>7.7792027295980137</v>
      </c>
      <c r="E624" s="17">
        <f ca="1">'Prices Feb 2011'!H623</f>
        <v>57.379999999999995</v>
      </c>
      <c r="F624" s="17">
        <f ca="1">'Prices Feb 2011'!$I623</f>
        <v>17.909999999999997</v>
      </c>
      <c r="G624" s="17">
        <v>64.77</v>
      </c>
      <c r="I624" s="11">
        <v>40600.833333333336</v>
      </c>
      <c r="J624" s="10">
        <v>12.93</v>
      </c>
      <c r="K624" s="10">
        <v>4.54</v>
      </c>
      <c r="L624" s="24">
        <f t="shared" si="69"/>
        <v>6971.5526775665076</v>
      </c>
      <c r="P624" s="11">
        <v>40600.833333333336</v>
      </c>
      <c r="Q624" s="10">
        <v>12.93</v>
      </c>
      <c r="R624" s="10">
        <v>4.54</v>
      </c>
      <c r="S624" s="24">
        <f t="shared" ca="1" si="70"/>
        <v>2258.1352995436168</v>
      </c>
      <c r="W624" s="11">
        <v>40600.833333333336</v>
      </c>
      <c r="X624" s="10">
        <v>12.93</v>
      </c>
      <c r="Y624" s="10">
        <v>4.54</v>
      </c>
      <c r="Z624" s="24">
        <f t="shared" ca="1" si="71"/>
        <v>2258.1352995436168</v>
      </c>
      <c r="AE624" s="10"/>
      <c r="AF624" s="10"/>
      <c r="AG624" s="10"/>
      <c r="AO624" s="11">
        <v>40600.833333333336</v>
      </c>
      <c r="AP624" s="10">
        <v>82.51</v>
      </c>
      <c r="AQ624" s="10">
        <v>9.74</v>
      </c>
      <c r="AR624" s="24">
        <f t="shared" ca="1" si="72"/>
        <v>17747.484776109002</v>
      </c>
    </row>
    <row r="625" spans="1:44" x14ac:dyDescent="0.25">
      <c r="A625" s="17">
        <f t="shared" si="67"/>
        <v>109.32</v>
      </c>
      <c r="B625" s="17">
        <f t="shared" ca="1" si="68"/>
        <v>37304.589083984596</v>
      </c>
      <c r="C625" s="25"/>
      <c r="D625" s="25">
        <v>7.7792027295980137</v>
      </c>
      <c r="E625" s="17">
        <f ca="1">'Prices Feb 2011'!H624</f>
        <v>35.020000000000003</v>
      </c>
      <c r="F625" s="17">
        <f ca="1">'Prices Feb 2011'!$I624</f>
        <v>34.324999999999996</v>
      </c>
      <c r="G625" s="17">
        <v>64.77</v>
      </c>
      <c r="I625" s="11">
        <v>40600.875</v>
      </c>
      <c r="J625" s="10">
        <v>12.93</v>
      </c>
      <c r="K625" s="10">
        <v>4.54</v>
      </c>
      <c r="L625" s="24">
        <f t="shared" si="69"/>
        <v>6971.5526775665076</v>
      </c>
      <c r="P625" s="11">
        <v>40600.875</v>
      </c>
      <c r="Q625" s="10">
        <v>12.93</v>
      </c>
      <c r="R625" s="10">
        <v>4.54</v>
      </c>
      <c r="S625" s="24">
        <f t="shared" ca="1" si="70"/>
        <v>3909.2395731297402</v>
      </c>
      <c r="W625" s="11">
        <v>40600.875</v>
      </c>
      <c r="X625" s="10">
        <v>12.93</v>
      </c>
      <c r="Y625" s="10">
        <v>4.54</v>
      </c>
      <c r="Z625" s="24">
        <f t="shared" ca="1" si="71"/>
        <v>3909.2395731297402</v>
      </c>
      <c r="AE625" s="10"/>
      <c r="AF625" s="10"/>
      <c r="AG625" s="10"/>
      <c r="AO625" s="11">
        <v>40600.875</v>
      </c>
      <c r="AP625" s="10">
        <v>70.53</v>
      </c>
      <c r="AQ625" s="10">
        <v>6.71</v>
      </c>
      <c r="AR625" s="24">
        <f t="shared" ca="1" si="72"/>
        <v>22514.55726015861</v>
      </c>
    </row>
    <row r="626" spans="1:44" x14ac:dyDescent="0.25">
      <c r="A626" s="17">
        <f t="shared" si="67"/>
        <v>116.19999999999999</v>
      </c>
      <c r="B626" s="17">
        <f t="shared" ca="1" si="68"/>
        <v>53419.195286102578</v>
      </c>
      <c r="C626" s="25"/>
      <c r="D626" s="25">
        <v>7.7792027295980137</v>
      </c>
      <c r="E626" s="17">
        <f ca="1">'Prices Feb 2011'!H625</f>
        <v>49.699999999999996</v>
      </c>
      <c r="F626" s="17">
        <f ca="1">'Prices Feb 2011'!$I625</f>
        <v>56.642499999999998</v>
      </c>
      <c r="G626" s="17">
        <v>64.77</v>
      </c>
      <c r="I626" s="11">
        <v>40600.916666666664</v>
      </c>
      <c r="J626" s="10">
        <v>12.93</v>
      </c>
      <c r="K626" s="10">
        <v>4.54</v>
      </c>
      <c r="L626" s="24">
        <f t="shared" si="69"/>
        <v>6971.5526775665076</v>
      </c>
      <c r="P626" s="11">
        <v>40600.916666666664</v>
      </c>
      <c r="Q626" s="10">
        <v>12.93</v>
      </c>
      <c r="R626" s="10">
        <v>4.54</v>
      </c>
      <c r="S626" s="24">
        <f t="shared" ca="1" si="70"/>
        <v>6154.0473480769415</v>
      </c>
      <c r="W626" s="11">
        <v>40600.916666666664</v>
      </c>
      <c r="X626" s="10">
        <v>12.93</v>
      </c>
      <c r="Y626" s="10">
        <v>4.54</v>
      </c>
      <c r="Z626" s="24">
        <f t="shared" ca="1" si="71"/>
        <v>6154.0473480769415</v>
      </c>
      <c r="AE626" s="10"/>
      <c r="AF626" s="10"/>
      <c r="AG626" s="10"/>
      <c r="AO626" s="11">
        <v>40600.916666666664</v>
      </c>
      <c r="AP626" s="10">
        <v>77.41</v>
      </c>
      <c r="AQ626" s="10">
        <v>0.05</v>
      </c>
      <c r="AR626" s="24">
        <f t="shared" ca="1" si="72"/>
        <v>34139.547912382186</v>
      </c>
    </row>
    <row r="627" spans="1:44" x14ac:dyDescent="0.25">
      <c r="A627" s="17">
        <f t="shared" si="67"/>
        <v>137.66999999999999</v>
      </c>
      <c r="B627" s="17">
        <f t="shared" ca="1" si="68"/>
        <v>53696.57734543152</v>
      </c>
      <c r="C627" s="25"/>
      <c r="D627" s="25">
        <v>7.7792027295980137</v>
      </c>
      <c r="E627" s="17">
        <f ca="1">'Prices Feb 2011'!H626</f>
        <v>67.97999999999999</v>
      </c>
      <c r="F627" s="17">
        <f ca="1">'Prices Feb 2011'!$I626</f>
        <v>47.067499999999995</v>
      </c>
      <c r="G627" s="17">
        <v>64.77</v>
      </c>
      <c r="I627" s="11">
        <v>40600.958333333336</v>
      </c>
      <c r="J627" s="10">
        <v>12.93</v>
      </c>
      <c r="K627" s="10">
        <v>4.54</v>
      </c>
      <c r="L627" s="24">
        <f t="shared" si="69"/>
        <v>6971.5526775665076</v>
      </c>
      <c r="P627" s="11">
        <v>40600.958333333336</v>
      </c>
      <c r="Q627" s="10">
        <v>12.93</v>
      </c>
      <c r="R627" s="10">
        <v>4.54</v>
      </c>
      <c r="S627" s="24">
        <f t="shared" ca="1" si="70"/>
        <v>5190.9450989397419</v>
      </c>
      <c r="W627" s="11">
        <v>40600.958333333336</v>
      </c>
      <c r="X627" s="10">
        <v>12.93</v>
      </c>
      <c r="Y627" s="10">
        <v>4.54</v>
      </c>
      <c r="Z627" s="24">
        <f t="shared" ca="1" si="71"/>
        <v>5190.9450989397419</v>
      </c>
      <c r="AE627" s="10"/>
      <c r="AF627" s="10"/>
      <c r="AG627" s="10"/>
      <c r="AO627" s="11">
        <v>40600.958333333336</v>
      </c>
      <c r="AP627" s="10">
        <v>98.88</v>
      </c>
      <c r="AQ627" s="10">
        <v>0.18</v>
      </c>
      <c r="AR627" s="24">
        <f t="shared" ca="1" si="72"/>
        <v>36343.134469985525</v>
      </c>
    </row>
    <row r="628" spans="1:44" x14ac:dyDescent="0.25">
      <c r="A628" s="17">
        <f t="shared" si="67"/>
        <v>149.15</v>
      </c>
      <c r="B628" s="17">
        <f t="shared" ca="1" si="68"/>
        <v>97454.808377816022</v>
      </c>
      <c r="C628" s="25"/>
      <c r="D628" s="25">
        <v>7.7792027295980137</v>
      </c>
      <c r="E628" s="17">
        <f ca="1">'Prices Feb 2011'!H627</f>
        <v>53.960000000000008</v>
      </c>
      <c r="F628" s="17">
        <f ca="1">'Prices Feb 2011'!$I627</f>
        <v>76.707499999999996</v>
      </c>
      <c r="G628" s="17">
        <v>64.64</v>
      </c>
      <c r="I628" s="16">
        <v>40601</v>
      </c>
      <c r="J628" s="10">
        <v>20.74</v>
      </c>
      <c r="K628" s="10">
        <v>7.67</v>
      </c>
      <c r="L628" s="24">
        <f t="shared" si="69"/>
        <v>11666.543458083799</v>
      </c>
      <c r="P628" s="16">
        <v>40601</v>
      </c>
      <c r="Q628" s="10">
        <v>20.74</v>
      </c>
      <c r="R628" s="10">
        <v>7.67</v>
      </c>
      <c r="S628" s="24">
        <f t="shared" ca="1" si="70"/>
        <v>13613.521928287453</v>
      </c>
      <c r="W628" s="16">
        <v>40601</v>
      </c>
      <c r="X628" s="10">
        <v>20.74</v>
      </c>
      <c r="Y628" s="10">
        <v>7.67</v>
      </c>
      <c r="Z628" s="24">
        <f t="shared" ca="1" si="71"/>
        <v>13613.521928287453</v>
      </c>
      <c r="AE628" s="10"/>
      <c r="AF628" s="10"/>
      <c r="AG628" s="10"/>
      <c r="AO628" s="16">
        <v>40601</v>
      </c>
      <c r="AP628" s="10">
        <v>86.93</v>
      </c>
      <c r="AQ628" s="10">
        <v>9.89</v>
      </c>
      <c r="AR628" s="24">
        <f t="shared" ca="1" si="72"/>
        <v>58561.221063157325</v>
      </c>
    </row>
    <row r="629" spans="1:44" x14ac:dyDescent="0.25">
      <c r="A629" s="17">
        <f t="shared" si="67"/>
        <v>106.47</v>
      </c>
      <c r="B629" s="17">
        <f t="shared" ca="1" si="68"/>
        <v>51642.791588630898</v>
      </c>
      <c r="C629" s="25"/>
      <c r="D629" s="25">
        <v>7.7792027295980137</v>
      </c>
      <c r="E629" s="17">
        <f ca="1">'Prices Feb 2011'!H628</f>
        <v>56.930000000000007</v>
      </c>
      <c r="F629" s="17">
        <f ca="1">'Prices Feb 2011'!$I628</f>
        <v>52.674999999999997</v>
      </c>
      <c r="G629" s="17">
        <v>64.64</v>
      </c>
      <c r="I629" s="11">
        <v>40601.041666666664</v>
      </c>
      <c r="J629" s="10">
        <v>20.74</v>
      </c>
      <c r="K629" s="10">
        <v>7.67</v>
      </c>
      <c r="L629" s="24">
        <f t="shared" si="69"/>
        <v>11666.543458083799</v>
      </c>
      <c r="P629" s="11">
        <v>40601.041666666664</v>
      </c>
      <c r="Q629" s="10">
        <v>20.74</v>
      </c>
      <c r="R629" s="10">
        <v>7.67</v>
      </c>
      <c r="S629" s="24">
        <f t="shared" ca="1" si="70"/>
        <v>9736.1024060028612</v>
      </c>
      <c r="W629" s="11">
        <v>40601.041666666664</v>
      </c>
      <c r="X629" s="10">
        <v>20.74</v>
      </c>
      <c r="Y629" s="10">
        <v>7.67</v>
      </c>
      <c r="Z629" s="24">
        <f t="shared" ca="1" si="71"/>
        <v>9736.1024060028612</v>
      </c>
      <c r="AE629" s="10"/>
      <c r="AF629" s="10"/>
      <c r="AG629" s="10"/>
      <c r="AO629" s="11">
        <v>40601.041666666664</v>
      </c>
      <c r="AP629" s="10">
        <v>44.25</v>
      </c>
      <c r="AQ629" s="10">
        <v>6.89</v>
      </c>
      <c r="AR629" s="24">
        <f t="shared" ca="1" si="72"/>
        <v>20504.043318541375</v>
      </c>
    </row>
    <row r="630" spans="1:44" x14ac:dyDescent="0.25">
      <c r="A630" s="17">
        <f t="shared" si="67"/>
        <v>139.45999999999998</v>
      </c>
      <c r="B630" s="17">
        <f t="shared" ca="1" si="68"/>
        <v>58445.91713685901</v>
      </c>
      <c r="C630" s="25"/>
      <c r="D630" s="25">
        <v>7.7792027295980137</v>
      </c>
      <c r="E630" s="17">
        <f ca="1">'Prices Feb 2011'!H629</f>
        <v>30.504999999999999</v>
      </c>
      <c r="F630" s="17">
        <f ca="1">'Prices Feb 2011'!$I629</f>
        <v>43.664999999999999</v>
      </c>
      <c r="G630" s="17">
        <v>64.64</v>
      </c>
      <c r="I630" s="11">
        <v>40601.083333333336</v>
      </c>
      <c r="J630" s="10">
        <v>20.74</v>
      </c>
      <c r="K630" s="10">
        <v>7.67</v>
      </c>
      <c r="L630" s="24">
        <f t="shared" si="69"/>
        <v>11666.543458083799</v>
      </c>
      <c r="P630" s="11">
        <v>40601.083333333336</v>
      </c>
      <c r="Q630" s="10">
        <v>20.74</v>
      </c>
      <c r="R630" s="10">
        <v>7.67</v>
      </c>
      <c r="S630" s="24">
        <f t="shared" ca="1" si="70"/>
        <v>8282.4230178499765</v>
      </c>
      <c r="W630" s="11">
        <v>40601.083333333336</v>
      </c>
      <c r="X630" s="10">
        <v>20.74</v>
      </c>
      <c r="Y630" s="10">
        <v>7.67</v>
      </c>
      <c r="Z630" s="24">
        <f t="shared" ca="1" si="71"/>
        <v>8282.4230178499765</v>
      </c>
      <c r="AE630" s="10"/>
      <c r="AF630" s="10"/>
      <c r="AG630" s="10"/>
      <c r="AO630" s="11">
        <v>40601.083333333336</v>
      </c>
      <c r="AP630" s="10">
        <v>77.239999999999995</v>
      </c>
      <c r="AQ630" s="10">
        <v>6.62</v>
      </c>
      <c r="AR630" s="24">
        <f t="shared" ca="1" si="72"/>
        <v>30214.527643075256</v>
      </c>
    </row>
    <row r="631" spans="1:44" x14ac:dyDescent="0.25">
      <c r="A631" s="17">
        <f t="shared" si="67"/>
        <v>90.9</v>
      </c>
      <c r="B631" s="17">
        <f t="shared" ca="1" si="68"/>
        <v>50313.411024412482</v>
      </c>
      <c r="C631" s="25"/>
      <c r="D631" s="25">
        <v>7.7792027295980137</v>
      </c>
      <c r="E631" s="17">
        <f ca="1">'Prices Feb 2011'!H630</f>
        <v>61.972499999999997</v>
      </c>
      <c r="F631" s="17">
        <f ca="1">'Prices Feb 2011'!$I630</f>
        <v>63.269999999999996</v>
      </c>
      <c r="G631" s="17">
        <v>64.64</v>
      </c>
      <c r="I631" s="11">
        <v>40601.125</v>
      </c>
      <c r="J631" s="10">
        <v>20.74</v>
      </c>
      <c r="K631" s="10">
        <v>7.67</v>
      </c>
      <c r="L631" s="24">
        <f t="shared" si="69"/>
        <v>11666.543458083799</v>
      </c>
      <c r="P631" s="11">
        <v>40601.125</v>
      </c>
      <c r="Q631" s="10">
        <v>20.74</v>
      </c>
      <c r="R631" s="10">
        <v>7.67</v>
      </c>
      <c r="S631" s="24">
        <f t="shared" ca="1" si="70"/>
        <v>11445.506747565547</v>
      </c>
      <c r="W631" s="11">
        <v>40601.125</v>
      </c>
      <c r="X631" s="10">
        <v>20.74</v>
      </c>
      <c r="Y631" s="10">
        <v>7.67</v>
      </c>
      <c r="Z631" s="24">
        <f t="shared" ca="1" si="71"/>
        <v>11445.506747565547</v>
      </c>
      <c r="AE631" s="10"/>
      <c r="AF631" s="10"/>
      <c r="AG631" s="10"/>
      <c r="AO631" s="11">
        <v>40601.125</v>
      </c>
      <c r="AP631" s="10">
        <v>28.68</v>
      </c>
      <c r="AQ631" s="10">
        <v>7.35</v>
      </c>
      <c r="AR631" s="24">
        <f t="shared" ca="1" si="72"/>
        <v>15755.854071197589</v>
      </c>
    </row>
    <row r="632" spans="1:44" x14ac:dyDescent="0.25">
      <c r="A632" s="17">
        <f t="shared" si="67"/>
        <v>115.77</v>
      </c>
      <c r="B632" s="17">
        <f t="shared" ca="1" si="68"/>
        <v>46479.309603567526</v>
      </c>
      <c r="C632" s="25"/>
      <c r="D632" s="25">
        <v>7.7792027295980137</v>
      </c>
      <c r="E632" s="17">
        <f ca="1">'Prices Feb 2011'!H631</f>
        <v>64.789999999999992</v>
      </c>
      <c r="F632" s="17">
        <f ca="1">'Prices Feb 2011'!$I631</f>
        <v>38.92</v>
      </c>
      <c r="G632" s="17">
        <v>64.64</v>
      </c>
      <c r="I632" s="11">
        <v>40601.166666666664</v>
      </c>
      <c r="J632" s="10">
        <v>20.74</v>
      </c>
      <c r="K632" s="10">
        <v>7.67</v>
      </c>
      <c r="L632" s="24">
        <f t="shared" si="69"/>
        <v>11666.543458083799</v>
      </c>
      <c r="P632" s="11">
        <v>40601.166666666664</v>
      </c>
      <c r="Q632" s="10">
        <v>20.74</v>
      </c>
      <c r="R632" s="10">
        <v>7.67</v>
      </c>
      <c r="S632" s="24">
        <f t="shared" ca="1" si="70"/>
        <v>7516.8615642666882</v>
      </c>
      <c r="W632" s="11">
        <v>40601.166666666664</v>
      </c>
      <c r="X632" s="10">
        <v>20.74</v>
      </c>
      <c r="Y632" s="10">
        <v>7.67</v>
      </c>
      <c r="Z632" s="24">
        <f t="shared" ca="1" si="71"/>
        <v>7516.8615642666882</v>
      </c>
      <c r="AE632" s="10"/>
      <c r="AF632" s="10"/>
      <c r="AG632" s="10"/>
      <c r="AO632" s="11">
        <v>40601.166666666664</v>
      </c>
      <c r="AP632" s="10">
        <v>53.55</v>
      </c>
      <c r="AQ632" s="10">
        <v>8.56</v>
      </c>
      <c r="AR632" s="24">
        <f t="shared" ca="1" si="72"/>
        <v>19779.043016950349</v>
      </c>
    </row>
    <row r="633" spans="1:44" x14ac:dyDescent="0.25">
      <c r="A633" s="17">
        <f t="shared" si="67"/>
        <v>153.87</v>
      </c>
      <c r="B633" s="17">
        <f t="shared" ca="1" si="68"/>
        <v>79877.774879595658</v>
      </c>
      <c r="C633" s="25"/>
      <c r="D633" s="25">
        <v>7.7792027295980137</v>
      </c>
      <c r="E633" s="17">
        <f ca="1">'Prices Feb 2011'!H632</f>
        <v>29.045000000000002</v>
      </c>
      <c r="F633" s="17">
        <f ca="1">'Prices Feb 2011'!$I632</f>
        <v>58.372500000000002</v>
      </c>
      <c r="G633" s="17">
        <v>64.64</v>
      </c>
      <c r="I633" s="11">
        <v>40601.208333333336</v>
      </c>
      <c r="J633" s="10">
        <v>20.74</v>
      </c>
      <c r="K633" s="10">
        <v>7.67</v>
      </c>
      <c r="L633" s="24">
        <f t="shared" si="69"/>
        <v>11666.543458083799</v>
      </c>
      <c r="P633" s="11">
        <v>40601.208333333336</v>
      </c>
      <c r="Q633" s="10">
        <v>20.74</v>
      </c>
      <c r="R633" s="10">
        <v>7.67</v>
      </c>
      <c r="S633" s="24">
        <f t="shared" ca="1" si="70"/>
        <v>10655.34084262895</v>
      </c>
      <c r="W633" s="11">
        <v>40601.208333333336</v>
      </c>
      <c r="X633" s="10">
        <v>20.74</v>
      </c>
      <c r="Y633" s="10">
        <v>7.67</v>
      </c>
      <c r="Z633" s="24">
        <f t="shared" ca="1" si="71"/>
        <v>10655.34084262895</v>
      </c>
      <c r="AE633" s="10"/>
      <c r="AF633" s="10"/>
      <c r="AG633" s="10"/>
      <c r="AO633" s="11">
        <v>40601.208333333336</v>
      </c>
      <c r="AP633" s="10">
        <v>91.65</v>
      </c>
      <c r="AQ633" s="10">
        <v>7.41</v>
      </c>
      <c r="AR633" s="24">
        <f t="shared" ca="1" si="72"/>
        <v>46900.549736253961</v>
      </c>
    </row>
    <row r="634" spans="1:44" x14ac:dyDescent="0.25">
      <c r="A634" s="17">
        <f t="shared" si="67"/>
        <v>159.13</v>
      </c>
      <c r="B634" s="17">
        <f t="shared" ca="1" si="68"/>
        <v>68202.651933301444</v>
      </c>
      <c r="C634" s="25"/>
      <c r="D634" s="25">
        <v>7.7792027295980137</v>
      </c>
      <c r="E634" s="17">
        <f ca="1">'Prices Feb 2011'!H633</f>
        <v>51.332500000000003</v>
      </c>
      <c r="F634" s="17">
        <f ca="1">'Prices Feb 2011'!$I633</f>
        <v>49.215000000000003</v>
      </c>
      <c r="G634" s="17">
        <v>64.64</v>
      </c>
      <c r="I634" s="11">
        <v>40601.25</v>
      </c>
      <c r="J634" s="10">
        <v>20.74</v>
      </c>
      <c r="K634" s="10">
        <v>7.67</v>
      </c>
      <c r="L634" s="24">
        <f t="shared" si="69"/>
        <v>11666.543458083799</v>
      </c>
      <c r="P634" s="11">
        <v>40601.25</v>
      </c>
      <c r="Q634" s="10">
        <v>20.74</v>
      </c>
      <c r="R634" s="10">
        <v>7.67</v>
      </c>
      <c r="S634" s="24">
        <f t="shared" ca="1" si="70"/>
        <v>9177.8637064458162</v>
      </c>
      <c r="W634" s="11">
        <v>40601.25</v>
      </c>
      <c r="X634" s="10">
        <v>20.74</v>
      </c>
      <c r="Y634" s="10">
        <v>7.67</v>
      </c>
      <c r="Z634" s="24">
        <f t="shared" ca="1" si="71"/>
        <v>9177.8637064458162</v>
      </c>
      <c r="AE634" s="10"/>
      <c r="AF634" s="10"/>
      <c r="AG634" s="10"/>
      <c r="AO634" s="11">
        <v>40601.25</v>
      </c>
      <c r="AP634" s="10">
        <v>96.91</v>
      </c>
      <c r="AQ634" s="10">
        <v>1.43</v>
      </c>
      <c r="AR634" s="24">
        <f t="shared" ca="1" si="72"/>
        <v>38180.381062326021</v>
      </c>
    </row>
    <row r="635" spans="1:44" x14ac:dyDescent="0.25">
      <c r="A635" s="17">
        <f t="shared" si="67"/>
        <v>117.31</v>
      </c>
      <c r="B635" s="17">
        <f t="shared" ca="1" si="68"/>
        <v>62708.441617230783</v>
      </c>
      <c r="C635" s="25"/>
      <c r="D635" s="25">
        <v>7.7792027295980137</v>
      </c>
      <c r="E635" s="17">
        <f ca="1">'Prices Feb 2011'!H634</f>
        <v>50.317499999999995</v>
      </c>
      <c r="F635" s="17">
        <f ca="1">'Prices Feb 2011'!$I634</f>
        <v>61.4375</v>
      </c>
      <c r="G635" s="17">
        <v>64.64</v>
      </c>
      <c r="I635" s="11">
        <v>40601.291666666664</v>
      </c>
      <c r="J635" s="10">
        <v>20.74</v>
      </c>
      <c r="K635" s="10">
        <v>7.67</v>
      </c>
      <c r="L635" s="24">
        <f t="shared" si="69"/>
        <v>11666.543458083799</v>
      </c>
      <c r="P635" s="11">
        <v>40601.291666666664</v>
      </c>
      <c r="Q635" s="10">
        <v>20.74</v>
      </c>
      <c r="R635" s="10">
        <v>7.67</v>
      </c>
      <c r="S635" s="24">
        <f t="shared" ca="1" si="70"/>
        <v>11149.849979664308</v>
      </c>
      <c r="W635" s="11">
        <v>40601.291666666664</v>
      </c>
      <c r="X635" s="10">
        <v>20.74</v>
      </c>
      <c r="Y635" s="10">
        <v>7.67</v>
      </c>
      <c r="Z635" s="24">
        <f t="shared" ca="1" si="71"/>
        <v>11149.849979664308</v>
      </c>
      <c r="AE635" s="10"/>
      <c r="AF635" s="10"/>
      <c r="AG635" s="10"/>
      <c r="AO635" s="11">
        <v>40601.291666666664</v>
      </c>
      <c r="AP635" s="10">
        <v>55.09</v>
      </c>
      <c r="AQ635" s="10">
        <v>5.63</v>
      </c>
      <c r="AR635" s="24">
        <f t="shared" ca="1" si="72"/>
        <v>28742.198199818373</v>
      </c>
    </row>
    <row r="636" spans="1:44" x14ac:dyDescent="0.25">
      <c r="A636" s="17">
        <f t="shared" si="67"/>
        <v>126.46</v>
      </c>
      <c r="B636" s="17">
        <f t="shared" ca="1" si="68"/>
        <v>62645.753106514385</v>
      </c>
      <c r="C636" s="25"/>
      <c r="D636" s="25">
        <v>7.7792027295980137</v>
      </c>
      <c r="E636" s="17">
        <f ca="1">'Prices Feb 2011'!H635</f>
        <v>30.18</v>
      </c>
      <c r="F636" s="17">
        <f ca="1">'Prices Feb 2011'!$I635</f>
        <v>56.62</v>
      </c>
      <c r="G636" s="17">
        <v>64.64</v>
      </c>
      <c r="I636" s="11">
        <v>40601.333333333336</v>
      </c>
      <c r="J636" s="10">
        <v>20.74</v>
      </c>
      <c r="K636" s="10">
        <v>7.67</v>
      </c>
      <c r="L636" s="24">
        <f t="shared" si="69"/>
        <v>11666.543458083799</v>
      </c>
      <c r="P636" s="11">
        <v>40601.333333333336</v>
      </c>
      <c r="Q636" s="10">
        <v>20.74</v>
      </c>
      <c r="R636" s="10">
        <v>7.67</v>
      </c>
      <c r="S636" s="24">
        <f t="shared" ca="1" si="70"/>
        <v>10372.591327896656</v>
      </c>
      <c r="W636" s="11">
        <v>40601.333333333336</v>
      </c>
      <c r="X636" s="10">
        <v>20.74</v>
      </c>
      <c r="Y636" s="10">
        <v>7.67</v>
      </c>
      <c r="Z636" s="24">
        <f t="shared" ca="1" si="71"/>
        <v>10372.591327896656</v>
      </c>
      <c r="AE636" s="10"/>
      <c r="AF636" s="10"/>
      <c r="AG636" s="10"/>
      <c r="AO636" s="11">
        <v>40601.333333333336</v>
      </c>
      <c r="AP636" s="10">
        <v>64.239999999999995</v>
      </c>
      <c r="AQ636" s="10">
        <v>3.88</v>
      </c>
      <c r="AR636" s="24">
        <f t="shared" ca="1" si="72"/>
        <v>30234.026992637268</v>
      </c>
    </row>
    <row r="637" spans="1:44" x14ac:dyDescent="0.25">
      <c r="A637" s="17">
        <f t="shared" si="67"/>
        <v>146.63999999999999</v>
      </c>
      <c r="B637" s="17">
        <f t="shared" ca="1" si="68"/>
        <v>51742.762511869107</v>
      </c>
      <c r="C637" s="25"/>
      <c r="D637" s="25">
        <v>7.7792027295980137</v>
      </c>
      <c r="E637" s="17">
        <f ca="1">'Prices Feb 2011'!H636</f>
        <v>49.164999999999999</v>
      </c>
      <c r="F637" s="17">
        <f ca="1">'Prices Feb 2011'!$I636</f>
        <v>34.275000000000006</v>
      </c>
      <c r="G637" s="17">
        <v>64.64</v>
      </c>
      <c r="I637" s="11">
        <v>40601.375</v>
      </c>
      <c r="J637" s="10">
        <v>20.74</v>
      </c>
      <c r="K637" s="10">
        <v>7.67</v>
      </c>
      <c r="L637" s="24">
        <f t="shared" si="69"/>
        <v>11666.543458083799</v>
      </c>
      <c r="P637" s="11">
        <v>40601.375</v>
      </c>
      <c r="Q637" s="10">
        <v>20.74</v>
      </c>
      <c r="R637" s="10">
        <v>7.67</v>
      </c>
      <c r="S637" s="24">
        <f t="shared" ca="1" si="70"/>
        <v>6767.4341771445861</v>
      </c>
      <c r="W637" s="11">
        <v>40601.375</v>
      </c>
      <c r="X637" s="10">
        <v>20.74</v>
      </c>
      <c r="Y637" s="10">
        <v>7.67</v>
      </c>
      <c r="Z637" s="24">
        <f t="shared" ca="1" si="71"/>
        <v>6767.4341771445861</v>
      </c>
      <c r="AE637" s="10"/>
      <c r="AF637" s="10"/>
      <c r="AG637" s="10"/>
      <c r="AO637" s="11">
        <v>40601.375</v>
      </c>
      <c r="AP637" s="10">
        <v>84.42</v>
      </c>
      <c r="AQ637" s="10">
        <v>6.14</v>
      </c>
      <c r="AR637" s="24">
        <f t="shared" ca="1" si="72"/>
        <v>26541.350699496132</v>
      </c>
    </row>
    <row r="638" spans="1:44" x14ac:dyDescent="0.25">
      <c r="A638" s="17">
        <f t="shared" si="67"/>
        <v>85.73</v>
      </c>
      <c r="B638" s="17">
        <f t="shared" ca="1" si="68"/>
        <v>40048.062618465658</v>
      </c>
      <c r="C638" s="25"/>
      <c r="D638" s="25">
        <v>7.7792027295980137</v>
      </c>
      <c r="E638" s="17">
        <f ca="1">'Prices Feb 2011'!H637</f>
        <v>41.522499999999994</v>
      </c>
      <c r="F638" s="17">
        <f ca="1">'Prices Feb 2011'!$I637</f>
        <v>47.924999999999997</v>
      </c>
      <c r="G638" s="17">
        <v>64.64</v>
      </c>
      <c r="I638" s="11">
        <v>40601.416666666664</v>
      </c>
      <c r="J638" s="10">
        <v>20.74</v>
      </c>
      <c r="K638" s="10">
        <v>7.67</v>
      </c>
      <c r="L638" s="24">
        <f t="shared" si="69"/>
        <v>11666.543458083799</v>
      </c>
      <c r="P638" s="11">
        <v>40601.416666666664</v>
      </c>
      <c r="Q638" s="10">
        <v>20.74</v>
      </c>
      <c r="R638" s="10">
        <v>7.67</v>
      </c>
      <c r="S638" s="24">
        <f t="shared" ca="1" si="70"/>
        <v>8969.7342490965111</v>
      </c>
      <c r="W638" s="11">
        <v>40601.416666666664</v>
      </c>
      <c r="X638" s="10">
        <v>20.74</v>
      </c>
      <c r="Y638" s="10">
        <v>7.67</v>
      </c>
      <c r="Z638" s="24">
        <f t="shared" ca="1" si="71"/>
        <v>8969.7342490965111</v>
      </c>
      <c r="AE638" s="10"/>
      <c r="AF638" s="10"/>
      <c r="AG638" s="10"/>
      <c r="AO638" s="11">
        <v>40601.416666666664</v>
      </c>
      <c r="AP638" s="10">
        <v>23.51</v>
      </c>
      <c r="AQ638" s="10">
        <v>9.17</v>
      </c>
      <c r="AR638" s="24">
        <f t="shared" ca="1" si="72"/>
        <v>10442.050662188833</v>
      </c>
    </row>
    <row r="639" spans="1:44" x14ac:dyDescent="0.25">
      <c r="A639" s="17">
        <f t="shared" si="67"/>
        <v>140.29</v>
      </c>
      <c r="B639" s="17">
        <f t="shared" ca="1" si="68"/>
        <v>58860.482324643322</v>
      </c>
      <c r="C639" s="25"/>
      <c r="D639" s="25">
        <v>7.7792027295980137</v>
      </c>
      <c r="E639" s="17">
        <f ca="1">'Prices Feb 2011'!H638</f>
        <v>72.242499999999993</v>
      </c>
      <c r="F639" s="17">
        <f ca="1">'Prices Feb 2011'!$I638</f>
        <v>43.082500000000003</v>
      </c>
      <c r="G639" s="17">
        <v>64.64</v>
      </c>
      <c r="I639" s="11">
        <v>40601.458333333336</v>
      </c>
      <c r="J639" s="10">
        <v>20.74</v>
      </c>
      <c r="K639" s="10">
        <v>7.67</v>
      </c>
      <c r="L639" s="24">
        <f t="shared" si="69"/>
        <v>11666.543458083799</v>
      </c>
      <c r="P639" s="11">
        <v>40601.458333333336</v>
      </c>
      <c r="Q639" s="10">
        <v>20.74</v>
      </c>
      <c r="R639" s="10">
        <v>7.67</v>
      </c>
      <c r="S639" s="24">
        <f t="shared" ca="1" si="70"/>
        <v>8188.4420807135675</v>
      </c>
      <c r="W639" s="11">
        <v>40601.458333333336</v>
      </c>
      <c r="X639" s="10">
        <v>20.74</v>
      </c>
      <c r="Y639" s="10">
        <v>7.67</v>
      </c>
      <c r="Z639" s="24">
        <f t="shared" ca="1" si="71"/>
        <v>8188.4420807135675</v>
      </c>
      <c r="AE639" s="10"/>
      <c r="AF639" s="10"/>
      <c r="AG639" s="10"/>
      <c r="AO639" s="11">
        <v>40601.458333333336</v>
      </c>
      <c r="AP639" s="10">
        <v>78.069999999999993</v>
      </c>
      <c r="AQ639" s="10">
        <v>7.66</v>
      </c>
      <c r="AR639" s="24">
        <f t="shared" ca="1" si="72"/>
        <v>30817.054705132388</v>
      </c>
    </row>
    <row r="640" spans="1:44" x14ac:dyDescent="0.25">
      <c r="A640" s="17">
        <f t="shared" si="67"/>
        <v>135.61000000000001</v>
      </c>
      <c r="B640" s="17">
        <f t="shared" ca="1" si="68"/>
        <v>48070.923980119594</v>
      </c>
      <c r="C640" s="25"/>
      <c r="D640" s="25">
        <v>7.7792027295980137</v>
      </c>
      <c r="E640" s="17">
        <f ca="1">'Prices Feb 2011'!H639</f>
        <v>43.037500000000001</v>
      </c>
      <c r="F640" s="17">
        <f ca="1">'Prices Feb 2011'!$I639</f>
        <v>34.774999999999999</v>
      </c>
      <c r="G640" s="17">
        <v>64.64</v>
      </c>
      <c r="I640" s="11">
        <v>40601.5</v>
      </c>
      <c r="J640" s="10">
        <v>20.74</v>
      </c>
      <c r="K640" s="10">
        <v>7.67</v>
      </c>
      <c r="L640" s="24">
        <f t="shared" si="69"/>
        <v>11666.543458083799</v>
      </c>
      <c r="P640" s="11">
        <v>40601.5</v>
      </c>
      <c r="Q640" s="10">
        <v>20.74</v>
      </c>
      <c r="R640" s="10">
        <v>7.67</v>
      </c>
      <c r="S640" s="24">
        <f t="shared" ca="1" si="70"/>
        <v>6848.1045094505162</v>
      </c>
      <c r="W640" s="11">
        <v>40601.5</v>
      </c>
      <c r="X640" s="10">
        <v>20.74</v>
      </c>
      <c r="Y640" s="10">
        <v>7.67</v>
      </c>
      <c r="Z640" s="24">
        <f t="shared" ca="1" si="71"/>
        <v>6848.1045094505162</v>
      </c>
      <c r="AE640" s="10"/>
      <c r="AF640" s="10"/>
      <c r="AG640" s="10"/>
      <c r="AO640" s="11">
        <v>40601.5</v>
      </c>
      <c r="AP640" s="10">
        <v>73.39</v>
      </c>
      <c r="AQ640" s="10">
        <v>5</v>
      </c>
      <c r="AR640" s="24">
        <f t="shared" ca="1" si="72"/>
        <v>22708.171503134759</v>
      </c>
    </row>
    <row r="641" spans="1:44" x14ac:dyDescent="0.25">
      <c r="A641" s="17">
        <f t="shared" si="67"/>
        <v>95.55</v>
      </c>
      <c r="B641" s="17">
        <f t="shared" ca="1" si="68"/>
        <v>54947.549186057571</v>
      </c>
      <c r="C641" s="25"/>
      <c r="D641" s="25">
        <v>7.7792027295980137</v>
      </c>
      <c r="E641" s="17">
        <f ca="1">'Prices Feb 2011'!H640</f>
        <v>72.777500000000003</v>
      </c>
      <c r="F641" s="17">
        <f ca="1">'Prices Feb 2011'!$I640</f>
        <v>66.932500000000005</v>
      </c>
      <c r="G641" s="17">
        <v>64.64</v>
      </c>
      <c r="I641" s="11">
        <v>40601.541666666664</v>
      </c>
      <c r="J641" s="10">
        <v>20.74</v>
      </c>
      <c r="K641" s="10">
        <v>7.67</v>
      </c>
      <c r="L641" s="24">
        <f t="shared" si="69"/>
        <v>11666.543458083799</v>
      </c>
      <c r="P641" s="11">
        <v>40601.541666666664</v>
      </c>
      <c r="Q641" s="10">
        <v>20.74</v>
      </c>
      <c r="R641" s="10">
        <v>7.67</v>
      </c>
      <c r="S641" s="24">
        <f t="shared" ca="1" si="70"/>
        <v>12036.416931706495</v>
      </c>
      <c r="W641" s="11">
        <v>40601.541666666664</v>
      </c>
      <c r="X641" s="10">
        <v>20.74</v>
      </c>
      <c r="Y641" s="10">
        <v>7.67</v>
      </c>
      <c r="Z641" s="24">
        <f t="shared" ca="1" si="71"/>
        <v>12036.416931706495</v>
      </c>
      <c r="AE641" s="10"/>
      <c r="AF641" s="10"/>
      <c r="AG641" s="10"/>
      <c r="AO641" s="11">
        <v>40601.541666666664</v>
      </c>
      <c r="AP641" s="10">
        <v>33.33</v>
      </c>
      <c r="AQ641" s="10">
        <v>7.15</v>
      </c>
      <c r="AR641" s="24">
        <f t="shared" ca="1" si="72"/>
        <v>19208.17186456078</v>
      </c>
    </row>
    <row r="642" spans="1:44" x14ac:dyDescent="0.25">
      <c r="A642" s="17">
        <f t="shared" si="67"/>
        <v>154.56</v>
      </c>
      <c r="B642" s="17">
        <f t="shared" ca="1" si="68"/>
        <v>62261.546451862421</v>
      </c>
      <c r="C642" s="25"/>
      <c r="D642" s="25">
        <v>7.7792027295980137</v>
      </c>
      <c r="E642" s="17">
        <f ca="1">'Prices Feb 2011'!H641</f>
        <v>43.487499999999997</v>
      </c>
      <c r="F642" s="17">
        <f ca="1">'Prices Feb 2011'!$I641</f>
        <v>40.807500000000005</v>
      </c>
      <c r="G642" s="17">
        <v>64.64</v>
      </c>
      <c r="I642" s="11">
        <v>40601.583333333336</v>
      </c>
      <c r="J642" s="10">
        <v>20.74</v>
      </c>
      <c r="K642" s="10">
        <v>7.67</v>
      </c>
      <c r="L642" s="24">
        <f t="shared" si="69"/>
        <v>11666.543458083799</v>
      </c>
      <c r="P642" s="11">
        <v>40601.583333333336</v>
      </c>
      <c r="Q642" s="10">
        <v>20.74</v>
      </c>
      <c r="R642" s="10">
        <v>7.67</v>
      </c>
      <c r="S642" s="24">
        <f t="shared" ca="1" si="70"/>
        <v>7821.3920687215796</v>
      </c>
      <c r="W642" s="11">
        <v>40601.583333333336</v>
      </c>
      <c r="X642" s="10">
        <v>20.74</v>
      </c>
      <c r="Y642" s="10">
        <v>7.67</v>
      </c>
      <c r="Z642" s="24">
        <f t="shared" ca="1" si="71"/>
        <v>7821.3920687215796</v>
      </c>
      <c r="AE642" s="10"/>
      <c r="AF642" s="10"/>
      <c r="AG642" s="10"/>
      <c r="AO642" s="11">
        <v>40601.583333333336</v>
      </c>
      <c r="AP642" s="10">
        <v>92.34</v>
      </c>
      <c r="AQ642" s="10">
        <v>7.85</v>
      </c>
      <c r="AR642" s="24">
        <f t="shared" ca="1" si="72"/>
        <v>34952.218856335465</v>
      </c>
    </row>
    <row r="643" spans="1:44" x14ac:dyDescent="0.25">
      <c r="A643" s="17">
        <f t="shared" si="67"/>
        <v>74.44</v>
      </c>
      <c r="B643" s="17">
        <f t="shared" ca="1" si="68"/>
        <v>32882.585307734094</v>
      </c>
      <c r="C643" s="25"/>
      <c r="D643" s="25">
        <v>7.7792027295980137</v>
      </c>
      <c r="E643" s="17">
        <f ca="1">'Prices Feb 2011'!H642</f>
        <v>65.72</v>
      </c>
      <c r="F643" s="17">
        <f ca="1">'Prices Feb 2011'!$I642</f>
        <v>43.647500000000008</v>
      </c>
      <c r="G643" s="17">
        <v>64.64</v>
      </c>
      <c r="I643" s="11">
        <v>40601.625</v>
      </c>
      <c r="J643" s="10">
        <v>20.74</v>
      </c>
      <c r="K643" s="10">
        <v>7.67</v>
      </c>
      <c r="L643" s="24">
        <f t="shared" si="69"/>
        <v>11666.543458083799</v>
      </c>
      <c r="P643" s="11">
        <v>40601.625</v>
      </c>
      <c r="Q643" s="10">
        <v>20.74</v>
      </c>
      <c r="R643" s="10">
        <v>7.67</v>
      </c>
      <c r="S643" s="24">
        <f t="shared" ca="1" si="70"/>
        <v>8279.5995562192711</v>
      </c>
      <c r="W643" s="11">
        <v>40601.625</v>
      </c>
      <c r="X643" s="10">
        <v>20.74</v>
      </c>
      <c r="Y643" s="10">
        <v>7.67</v>
      </c>
      <c r="Z643" s="24">
        <f t="shared" ca="1" si="71"/>
        <v>8279.5995562192711</v>
      </c>
      <c r="AE643" s="10"/>
      <c r="AF643" s="10"/>
      <c r="AG643" s="10"/>
      <c r="AO643" s="11">
        <v>40601.625</v>
      </c>
      <c r="AP643" s="10">
        <v>12.22</v>
      </c>
      <c r="AQ643" s="10">
        <v>5.34</v>
      </c>
      <c r="AR643" s="24">
        <f t="shared" ca="1" si="72"/>
        <v>4656.842737211753</v>
      </c>
    </row>
    <row r="644" spans="1:44" x14ac:dyDescent="0.25">
      <c r="A644" s="17">
        <f t="shared" si="67"/>
        <v>88.69</v>
      </c>
      <c r="B644" s="17">
        <f t="shared" ca="1" si="68"/>
        <v>36309.655115198155</v>
      </c>
      <c r="C644" s="25"/>
      <c r="D644" s="25">
        <v>7.7792027295980137</v>
      </c>
      <c r="E644" s="17">
        <f ca="1">'Prices Feb 2011'!H643</f>
        <v>41.265000000000001</v>
      </c>
      <c r="F644" s="17">
        <f ca="1">'Prices Feb 2011'!$I643</f>
        <v>38.049999999999997</v>
      </c>
      <c r="G644" s="17">
        <v>64.64</v>
      </c>
      <c r="I644" s="11">
        <v>40601.666666666664</v>
      </c>
      <c r="J644" s="10">
        <v>20.74</v>
      </c>
      <c r="K644" s="10">
        <v>7.67</v>
      </c>
      <c r="L644" s="24">
        <f t="shared" si="69"/>
        <v>11666.543458083799</v>
      </c>
      <c r="P644" s="11">
        <v>40601.666666666664</v>
      </c>
      <c r="Q644" s="10">
        <v>20.74</v>
      </c>
      <c r="R644" s="10">
        <v>7.67</v>
      </c>
      <c r="S644" s="24">
        <f t="shared" ca="1" si="70"/>
        <v>7376.495186054367</v>
      </c>
      <c r="W644" s="11">
        <v>40601.666666666664</v>
      </c>
      <c r="X644" s="10">
        <v>20.74</v>
      </c>
      <c r="Y644" s="10">
        <v>7.67</v>
      </c>
      <c r="Z644" s="24">
        <f t="shared" ca="1" si="71"/>
        <v>7376.495186054367</v>
      </c>
      <c r="AE644" s="10"/>
      <c r="AF644" s="10"/>
      <c r="AG644" s="10"/>
      <c r="AO644" s="11">
        <v>40601.666666666664</v>
      </c>
      <c r="AP644" s="10">
        <v>26.47</v>
      </c>
      <c r="AQ644" s="10">
        <v>9.98</v>
      </c>
      <c r="AR644" s="24">
        <f t="shared" ca="1" si="72"/>
        <v>9890.1212850056254</v>
      </c>
    </row>
    <row r="645" spans="1:44" x14ac:dyDescent="0.25">
      <c r="A645" s="17">
        <f t="shared" ref="A645:A675" si="73">J645+Q645+X645+AI645+AP645</f>
        <v>140.49</v>
      </c>
      <c r="B645" s="17">
        <f t="shared" ref="B645:B675" ca="1" si="74">L645+S645+Z645+AK645+AR645</f>
        <v>86324.385012168204</v>
      </c>
      <c r="C645" s="25"/>
      <c r="D645" s="25">
        <v>7.7792027295980137</v>
      </c>
      <c r="E645" s="17">
        <f ca="1">'Prices Feb 2011'!H644</f>
        <v>47.387500000000003</v>
      </c>
      <c r="F645" s="17">
        <f ca="1">'Prices Feb 2011'!$I644</f>
        <v>71.322499999999991</v>
      </c>
      <c r="G645" s="17">
        <v>64.64</v>
      </c>
      <c r="I645" s="11">
        <v>40601.708333333336</v>
      </c>
      <c r="J645" s="10">
        <v>20.74</v>
      </c>
      <c r="K645" s="10">
        <v>7.67</v>
      </c>
      <c r="L645" s="24">
        <f t="shared" ref="L645:L675" si="75">J645*($G645+K645)*D645</f>
        <v>11666.543458083799</v>
      </c>
      <c r="P645" s="11">
        <v>40601.708333333336</v>
      </c>
      <c r="Q645" s="10">
        <v>20.74</v>
      </c>
      <c r="R645" s="10">
        <v>7.67</v>
      </c>
      <c r="S645" s="24">
        <f t="shared" ref="S645:S675" ca="1" si="76">Q645*($F645+R645)*D645</f>
        <v>12744.70244935257</v>
      </c>
      <c r="W645" s="11">
        <v>40601.708333333336</v>
      </c>
      <c r="X645" s="10">
        <v>20.74</v>
      </c>
      <c r="Y645" s="10">
        <v>7.67</v>
      </c>
      <c r="Z645" s="24">
        <f t="shared" ref="Z645:Z675" ca="1" si="77">X645*($F645+Y645)*D645</f>
        <v>12744.70244935257</v>
      </c>
      <c r="AE645" s="10"/>
      <c r="AF645" s="10"/>
      <c r="AG645" s="10"/>
      <c r="AO645" s="11">
        <v>40601.708333333336</v>
      </c>
      <c r="AP645" s="10">
        <v>78.27</v>
      </c>
      <c r="AQ645" s="10">
        <v>9.43</v>
      </c>
      <c r="AR645" s="24">
        <f t="shared" ca="1" si="72"/>
        <v>49168.436655379264</v>
      </c>
    </row>
    <row r="646" spans="1:44" x14ac:dyDescent="0.25">
      <c r="A646" s="17">
        <f t="shared" si="73"/>
        <v>85.12</v>
      </c>
      <c r="B646" s="17">
        <f t="shared" ca="1" si="74"/>
        <v>37707.451433662565</v>
      </c>
      <c r="C646" s="25"/>
      <c r="D646" s="25">
        <v>7.7792027295980137</v>
      </c>
      <c r="E646" s="17">
        <f ca="1">'Prices Feb 2011'!H645</f>
        <v>35.252499999999998</v>
      </c>
      <c r="F646" s="17">
        <f ca="1">'Prices Feb 2011'!$I645</f>
        <v>43.607500000000002</v>
      </c>
      <c r="G646" s="17">
        <v>64.64</v>
      </c>
      <c r="I646" s="11">
        <v>40601.75</v>
      </c>
      <c r="J646" s="10">
        <v>20.74</v>
      </c>
      <c r="K646" s="10">
        <v>7.67</v>
      </c>
      <c r="L646" s="24">
        <f t="shared" si="75"/>
        <v>11666.543458083799</v>
      </c>
      <c r="P646" s="11">
        <v>40601.75</v>
      </c>
      <c r="Q646" s="10">
        <v>20.74</v>
      </c>
      <c r="R646" s="10">
        <v>7.67</v>
      </c>
      <c r="S646" s="24">
        <f t="shared" ca="1" si="76"/>
        <v>8273.1459296347948</v>
      </c>
      <c r="W646" s="11">
        <v>40601.75</v>
      </c>
      <c r="X646" s="10">
        <v>20.74</v>
      </c>
      <c r="Y646" s="10">
        <v>7.67</v>
      </c>
      <c r="Z646" s="24">
        <f t="shared" ca="1" si="77"/>
        <v>8273.1459296347948</v>
      </c>
      <c r="AE646" s="10"/>
      <c r="AF646" s="10"/>
      <c r="AG646" s="10"/>
      <c r="AO646" s="11">
        <v>40601.75</v>
      </c>
      <c r="AP646" s="10">
        <v>22.9</v>
      </c>
      <c r="AQ646" s="10">
        <v>9.69</v>
      </c>
      <c r="AR646" s="24">
        <f t="shared" ca="1" si="72"/>
        <v>9494.6161163091765</v>
      </c>
    </row>
    <row r="647" spans="1:44" x14ac:dyDescent="0.25">
      <c r="A647" s="17">
        <f t="shared" si="73"/>
        <v>142.19</v>
      </c>
      <c r="B647" s="17">
        <f t="shared" ca="1" si="74"/>
        <v>84177.762249992535</v>
      </c>
      <c r="C647" s="25"/>
      <c r="D647" s="25">
        <v>7.7792027295980137</v>
      </c>
      <c r="E647" s="17">
        <f ca="1">'Prices Feb 2011'!H646</f>
        <v>45.45</v>
      </c>
      <c r="F647" s="17">
        <f ca="1">'Prices Feb 2011'!$I646</f>
        <v>69.197499999999991</v>
      </c>
      <c r="G647" s="17">
        <v>64.64</v>
      </c>
      <c r="I647" s="11">
        <v>40601.791666666664</v>
      </c>
      <c r="J647" s="10">
        <v>20.74</v>
      </c>
      <c r="K647" s="10">
        <v>7.67</v>
      </c>
      <c r="L647" s="24">
        <f t="shared" si="75"/>
        <v>11666.543458083799</v>
      </c>
      <c r="P647" s="11">
        <v>40601.791666666664</v>
      </c>
      <c r="Q647" s="10">
        <v>20.74</v>
      </c>
      <c r="R647" s="10">
        <v>7.67</v>
      </c>
      <c r="S647" s="24">
        <f t="shared" ca="1" si="76"/>
        <v>12401.85353705236</v>
      </c>
      <c r="W647" s="11">
        <v>40601.791666666664</v>
      </c>
      <c r="X647" s="10">
        <v>20.74</v>
      </c>
      <c r="Y647" s="10">
        <v>7.67</v>
      </c>
      <c r="Z647" s="24">
        <f t="shared" ca="1" si="77"/>
        <v>12401.85353705236</v>
      </c>
      <c r="AE647" s="10"/>
      <c r="AF647" s="10"/>
      <c r="AG647" s="10"/>
      <c r="AO647" s="11">
        <v>40601.791666666664</v>
      </c>
      <c r="AP647" s="10">
        <v>79.97</v>
      </c>
      <c r="AQ647" s="10">
        <v>7.49</v>
      </c>
      <c r="AR647" s="24">
        <f t="shared" ca="1" si="72"/>
        <v>47707.511717804016</v>
      </c>
    </row>
    <row r="648" spans="1:44" x14ac:dyDescent="0.25">
      <c r="A648" s="17">
        <f t="shared" si="73"/>
        <v>155.94999999999999</v>
      </c>
      <c r="B648" s="17">
        <f t="shared" ca="1" si="74"/>
        <v>48684.995767987581</v>
      </c>
      <c r="C648" s="25"/>
      <c r="D648" s="25">
        <v>7.7792027295980137</v>
      </c>
      <c r="E648" s="17">
        <f ca="1">'Prices Feb 2011'!H647</f>
        <v>35.879999999999995</v>
      </c>
      <c r="F648" s="17">
        <f ca="1">'Prices Feb 2011'!$I647</f>
        <v>26.907499999999999</v>
      </c>
      <c r="G648" s="17">
        <v>64.64</v>
      </c>
      <c r="I648" s="11">
        <v>40601.833333333336</v>
      </c>
      <c r="J648" s="10">
        <v>20.74</v>
      </c>
      <c r="K648" s="10">
        <v>7.67</v>
      </c>
      <c r="L648" s="24">
        <f t="shared" si="75"/>
        <v>11666.543458083799</v>
      </c>
      <c r="P648" s="11">
        <v>40601.833333333336</v>
      </c>
      <c r="Q648" s="10">
        <v>20.74</v>
      </c>
      <c r="R648" s="10">
        <v>7.67</v>
      </c>
      <c r="S648" s="24">
        <f t="shared" ca="1" si="76"/>
        <v>5578.7568306166859</v>
      </c>
      <c r="W648" s="11">
        <v>40601.833333333336</v>
      </c>
      <c r="X648" s="10">
        <v>20.74</v>
      </c>
      <c r="Y648" s="10">
        <v>7.67</v>
      </c>
      <c r="Z648" s="24">
        <f t="shared" ca="1" si="77"/>
        <v>5578.7568306166859</v>
      </c>
      <c r="AE648" s="10"/>
      <c r="AF648" s="10"/>
      <c r="AG648" s="10"/>
      <c r="AO648" s="11">
        <v>40601.833333333336</v>
      </c>
      <c r="AP648" s="10">
        <v>93.73</v>
      </c>
      <c r="AQ648" s="10">
        <v>8.56</v>
      </c>
      <c r="AR648" s="24">
        <f t="shared" ca="1" si="72"/>
        <v>25860.93864867041</v>
      </c>
    </row>
    <row r="649" spans="1:44" x14ac:dyDescent="0.25">
      <c r="A649" s="17">
        <f t="shared" si="73"/>
        <v>118.99000000000001</v>
      </c>
      <c r="B649" s="17">
        <f t="shared" ca="1" si="74"/>
        <v>64383.059892427598</v>
      </c>
      <c r="C649" s="25"/>
      <c r="D649" s="25">
        <v>7.7792027295980137</v>
      </c>
      <c r="E649" s="17">
        <f ca="1">'Prices Feb 2011'!H648</f>
        <v>80.449999999999989</v>
      </c>
      <c r="F649" s="17">
        <f ca="1">'Prices Feb 2011'!$I648</f>
        <v>63.36</v>
      </c>
      <c r="G649" s="17">
        <v>64.64</v>
      </c>
      <c r="I649" s="11">
        <v>40601.875</v>
      </c>
      <c r="J649" s="10">
        <v>20.74</v>
      </c>
      <c r="K649" s="10">
        <v>7.67</v>
      </c>
      <c r="L649" s="24">
        <f t="shared" si="75"/>
        <v>11666.543458083799</v>
      </c>
      <c r="P649" s="11">
        <v>40601.875</v>
      </c>
      <c r="Q649" s="10">
        <v>20.74</v>
      </c>
      <c r="R649" s="10">
        <v>7.67</v>
      </c>
      <c r="S649" s="24">
        <f t="shared" ca="1" si="76"/>
        <v>11460.027407380614</v>
      </c>
      <c r="W649" s="11">
        <v>40601.875</v>
      </c>
      <c r="X649" s="10">
        <v>20.74</v>
      </c>
      <c r="Y649" s="10">
        <v>7.67</v>
      </c>
      <c r="Z649" s="24">
        <f t="shared" ca="1" si="77"/>
        <v>11460.027407380614</v>
      </c>
      <c r="AE649" s="10"/>
      <c r="AF649" s="10"/>
      <c r="AG649" s="10"/>
      <c r="AO649" s="11">
        <v>40601.875</v>
      </c>
      <c r="AP649" s="10">
        <v>56.77</v>
      </c>
      <c r="AQ649" s="10">
        <v>4.1100000000000003</v>
      </c>
      <c r="AR649" s="24">
        <f t="shared" ca="1" si="72"/>
        <v>29796.461619582573</v>
      </c>
    </row>
    <row r="650" spans="1:44" x14ac:dyDescent="0.25">
      <c r="A650" s="17">
        <f t="shared" si="73"/>
        <v>78.87</v>
      </c>
      <c r="B650" s="17">
        <f t="shared" ca="1" si="74"/>
        <v>29548.4415775163</v>
      </c>
      <c r="C650" s="25"/>
      <c r="D650" s="25">
        <v>7.7792027295980137</v>
      </c>
      <c r="E650" s="17">
        <f ca="1">'Prices Feb 2011'!H649</f>
        <v>73.284999999999997</v>
      </c>
      <c r="F650" s="17">
        <f ca="1">'Prices Feb 2011'!$I649</f>
        <v>31.214999999999996</v>
      </c>
      <c r="G650" s="17">
        <v>64.64</v>
      </c>
      <c r="I650" s="11">
        <v>40601.916666666664</v>
      </c>
      <c r="J650" s="10">
        <v>20.74</v>
      </c>
      <c r="K650" s="10">
        <v>7.67</v>
      </c>
      <c r="L650" s="24">
        <f t="shared" si="75"/>
        <v>11666.543458083799</v>
      </c>
      <c r="P650" s="11">
        <v>40601.916666666664</v>
      </c>
      <c r="Q650" s="10">
        <v>20.74</v>
      </c>
      <c r="R650" s="10">
        <v>7.67</v>
      </c>
      <c r="S650" s="24">
        <f t="shared" ca="1" si="76"/>
        <v>6273.7317434322849</v>
      </c>
      <c r="W650" s="11">
        <v>40601.916666666664</v>
      </c>
      <c r="X650" s="10">
        <v>20.74</v>
      </c>
      <c r="Y650" s="10">
        <v>7.67</v>
      </c>
      <c r="Z650" s="24">
        <f t="shared" ca="1" si="77"/>
        <v>6273.7317434322849</v>
      </c>
      <c r="AE650" s="10"/>
      <c r="AF650" s="10"/>
      <c r="AG650" s="10"/>
      <c r="AO650" s="11">
        <v>40601.916666666664</v>
      </c>
      <c r="AP650" s="10">
        <v>16.649999999999999</v>
      </c>
      <c r="AQ650" s="10">
        <v>9.9700000000000006</v>
      </c>
      <c r="AR650" s="24">
        <f t="shared" ca="1" si="72"/>
        <v>5334.4346325679271</v>
      </c>
    </row>
    <row r="651" spans="1:44" x14ac:dyDescent="0.25">
      <c r="A651" s="17">
        <f t="shared" si="73"/>
        <v>152.17000000000002</v>
      </c>
      <c r="B651" s="17">
        <f t="shared" ca="1" si="74"/>
        <v>90850.903932931411</v>
      </c>
      <c r="C651" s="25"/>
      <c r="D651" s="25">
        <v>7.7792027295980137</v>
      </c>
      <c r="E651" s="17">
        <f ca="1">'Prices Feb 2011'!H650</f>
        <v>64.357499999999987</v>
      </c>
      <c r="F651" s="17">
        <f ca="1">'Prices Feb 2011'!$I650</f>
        <v>71.112499999999997</v>
      </c>
      <c r="G651" s="17">
        <v>64.64</v>
      </c>
      <c r="I651" s="11">
        <v>40601.958333333336</v>
      </c>
      <c r="J651" s="10">
        <v>20.74</v>
      </c>
      <c r="K651" s="10">
        <v>7.67</v>
      </c>
      <c r="L651" s="24">
        <f t="shared" si="75"/>
        <v>11666.543458083799</v>
      </c>
      <c r="P651" s="11">
        <v>40601.958333333336</v>
      </c>
      <c r="Q651" s="10">
        <v>20.74</v>
      </c>
      <c r="R651" s="10">
        <v>7.67</v>
      </c>
      <c r="S651" s="24">
        <f t="shared" ca="1" si="76"/>
        <v>12710.820909784081</v>
      </c>
      <c r="W651" s="11">
        <v>40601.958333333336</v>
      </c>
      <c r="X651" s="10">
        <v>20.74</v>
      </c>
      <c r="Y651" s="10">
        <v>7.67</v>
      </c>
      <c r="Z651" s="24">
        <f t="shared" ca="1" si="77"/>
        <v>12710.820909784081</v>
      </c>
      <c r="AE651" s="10"/>
      <c r="AF651" s="10"/>
      <c r="AG651" s="10"/>
      <c r="AO651" s="11">
        <v>40601.958333333336</v>
      </c>
      <c r="AP651" s="10">
        <v>89.95</v>
      </c>
      <c r="AQ651" s="10">
        <v>5.72</v>
      </c>
      <c r="AR651" s="24">
        <f t="shared" ca="1" si="72"/>
        <v>53762.718655279452</v>
      </c>
    </row>
    <row r="652" spans="1:44" x14ac:dyDescent="0.25">
      <c r="A652" s="17">
        <f t="shared" si="73"/>
        <v>128.37</v>
      </c>
      <c r="B652" s="17">
        <f t="shared" ca="1" si="74"/>
        <v>74089.547651559144</v>
      </c>
      <c r="C652" s="25"/>
      <c r="D652" s="25">
        <v>7.7792027295980137</v>
      </c>
      <c r="E652" s="17">
        <f ca="1">'Prices Feb 2011'!H651</f>
        <v>51.402500000000003</v>
      </c>
      <c r="F652" s="17">
        <f ca="1">'Prices Feb 2011'!$I651</f>
        <v>66.19</v>
      </c>
      <c r="G652" s="17">
        <v>67.180000000000007</v>
      </c>
      <c r="I652" s="16">
        <v>40602</v>
      </c>
      <c r="J652" s="10">
        <v>38.479999999999997</v>
      </c>
      <c r="K652" s="10">
        <v>8.06</v>
      </c>
      <c r="L652" s="24">
        <f t="shared" si="75"/>
        <v>22522.621570668252</v>
      </c>
      <c r="P652" s="16">
        <v>40602</v>
      </c>
      <c r="Q652" s="10">
        <v>38.479999999999997</v>
      </c>
      <c r="R652" s="10">
        <v>8.06</v>
      </c>
      <c r="S652" s="24">
        <f t="shared" ca="1" si="76"/>
        <v>22226.271286843668</v>
      </c>
      <c r="W652" s="16">
        <v>40602</v>
      </c>
      <c r="X652" s="10">
        <v>38.479999999999997</v>
      </c>
      <c r="Y652" s="10">
        <v>8.06</v>
      </c>
      <c r="Z652" s="24">
        <f t="shared" ca="1" si="77"/>
        <v>22226.271286843668</v>
      </c>
      <c r="AE652" s="10"/>
      <c r="AF652" s="10"/>
      <c r="AG652" s="10"/>
      <c r="AO652" s="16">
        <v>40602</v>
      </c>
      <c r="AP652" s="10">
        <v>12.93</v>
      </c>
      <c r="AQ652" s="10">
        <v>4.54</v>
      </c>
      <c r="AR652" s="24">
        <f t="shared" ca="1" si="72"/>
        <v>7114.3835072035654</v>
      </c>
    </row>
    <row r="653" spans="1:44" x14ac:dyDescent="0.25">
      <c r="A653" s="17">
        <f t="shared" si="73"/>
        <v>136.18</v>
      </c>
      <c r="B653" s="17">
        <f t="shared" ca="1" si="74"/>
        <v>50357.342140353969</v>
      </c>
      <c r="C653" s="25"/>
      <c r="D653" s="25">
        <v>7.7314848899841095</v>
      </c>
      <c r="E653" s="17">
        <f ca="1">'Prices Feb 2011'!H652</f>
        <v>63.402500000000003</v>
      </c>
      <c r="F653" s="17">
        <f ca="1">'Prices Feb 2011'!$I652</f>
        <v>29.055</v>
      </c>
      <c r="G653" s="17">
        <v>67.180000000000007</v>
      </c>
      <c r="I653" s="11">
        <v>40602.041666666664</v>
      </c>
      <c r="J653" s="10">
        <v>38.479999999999997</v>
      </c>
      <c r="K653" s="10">
        <v>8.06</v>
      </c>
      <c r="L653" s="24">
        <f t="shared" si="75"/>
        <v>22384.467201750122</v>
      </c>
      <c r="P653" s="11">
        <v>40602.041666666664</v>
      </c>
      <c r="Q653" s="10">
        <v>38.479999999999997</v>
      </c>
      <c r="R653" s="10">
        <v>8.06</v>
      </c>
      <c r="S653" s="24">
        <f t="shared" ca="1" si="76"/>
        <v>11041.992293898933</v>
      </c>
      <c r="W653" s="11">
        <v>40602.041666666664</v>
      </c>
      <c r="X653" s="10">
        <v>38.479999999999997</v>
      </c>
      <c r="Y653" s="10">
        <v>8.06</v>
      </c>
      <c r="Z653" s="24">
        <f t="shared" ca="1" si="77"/>
        <v>11041.992293898933</v>
      </c>
      <c r="AE653" s="10"/>
      <c r="AF653" s="10"/>
      <c r="AG653" s="10"/>
      <c r="AO653" s="11">
        <v>40602.041666666664</v>
      </c>
      <c r="AP653" s="10">
        <v>20.74</v>
      </c>
      <c r="AQ653" s="10">
        <v>7.67</v>
      </c>
      <c r="AR653" s="24">
        <f t="shared" ca="1" si="72"/>
        <v>5888.8903508059811</v>
      </c>
    </row>
    <row r="654" spans="1:44" x14ac:dyDescent="0.25">
      <c r="A654" s="17">
        <f t="shared" si="73"/>
        <v>153.91999999999999</v>
      </c>
      <c r="B654" s="17">
        <f t="shared" ca="1" si="74"/>
        <v>66459.465271543799</v>
      </c>
      <c r="C654" s="25"/>
      <c r="D654" s="25">
        <v>7.7314848899841095</v>
      </c>
      <c r="E654" s="17">
        <f ca="1">'Prices Feb 2011'!H653</f>
        <v>51.37</v>
      </c>
      <c r="F654" s="17">
        <f ca="1">'Prices Feb 2011'!$I653</f>
        <v>41.322500000000005</v>
      </c>
      <c r="G654" s="17">
        <v>67.180000000000007</v>
      </c>
      <c r="I654" s="11">
        <v>40602.083333333336</v>
      </c>
      <c r="J654" s="10">
        <v>38.479999999999997</v>
      </c>
      <c r="K654" s="10">
        <v>8.06</v>
      </c>
      <c r="L654" s="24">
        <f t="shared" si="75"/>
        <v>22384.467201750122</v>
      </c>
      <c r="P654" s="11">
        <v>40602.083333333336</v>
      </c>
      <c r="Q654" s="10">
        <v>38.479999999999997</v>
      </c>
      <c r="R654" s="10">
        <v>8.06</v>
      </c>
      <c r="S654" s="24">
        <f t="shared" ca="1" si="76"/>
        <v>14691.666023264559</v>
      </c>
      <c r="W654" s="11">
        <v>40602.083333333336</v>
      </c>
      <c r="X654" s="10">
        <v>38.479999999999997</v>
      </c>
      <c r="Y654" s="10">
        <v>8.06</v>
      </c>
      <c r="Z654" s="24">
        <f t="shared" ca="1" si="77"/>
        <v>14691.666023264559</v>
      </c>
      <c r="AE654" s="10"/>
      <c r="AF654" s="10"/>
      <c r="AG654" s="10"/>
      <c r="AO654" s="11">
        <v>40602.083333333336</v>
      </c>
      <c r="AP654" s="10">
        <v>38.479999999999997</v>
      </c>
      <c r="AQ654" s="10">
        <v>8.06</v>
      </c>
      <c r="AR654" s="24">
        <f t="shared" ca="1" si="72"/>
        <v>14691.666023264559</v>
      </c>
    </row>
    <row r="655" spans="1:44" x14ac:dyDescent="0.25">
      <c r="A655" s="17">
        <f t="shared" si="73"/>
        <v>197.95</v>
      </c>
      <c r="B655" s="17">
        <f t="shared" ca="1" si="74"/>
        <v>78026.100667107283</v>
      </c>
      <c r="C655" s="25"/>
      <c r="D655" s="25">
        <v>7.7314848899841095</v>
      </c>
      <c r="E655" s="17">
        <f ca="1">'Prices Feb 2011'!H654</f>
        <v>43.9375</v>
      </c>
      <c r="F655" s="17">
        <f ca="1">'Prices Feb 2011'!$I654</f>
        <v>36.200000000000003</v>
      </c>
      <c r="G655" s="17">
        <v>67.180000000000007</v>
      </c>
      <c r="I655" s="11">
        <v>40602.125</v>
      </c>
      <c r="J655" s="10">
        <v>38.479999999999997</v>
      </c>
      <c r="K655" s="10">
        <v>8.06</v>
      </c>
      <c r="L655" s="24">
        <f t="shared" si="75"/>
        <v>22384.467201750122</v>
      </c>
      <c r="P655" s="11">
        <v>40602.125</v>
      </c>
      <c r="Q655" s="10">
        <v>38.479999999999997</v>
      </c>
      <c r="R655" s="10">
        <v>8.06</v>
      </c>
      <c r="S655" s="24">
        <f t="shared" ca="1" si="76"/>
        <v>13167.68365695721</v>
      </c>
      <c r="W655" s="11">
        <v>40602.125</v>
      </c>
      <c r="X655" s="10">
        <v>38.479999999999997</v>
      </c>
      <c r="Y655" s="10">
        <v>8.06</v>
      </c>
      <c r="Z655" s="24">
        <f t="shared" ca="1" si="77"/>
        <v>13167.68365695721</v>
      </c>
      <c r="AE655" s="10"/>
      <c r="AF655" s="10"/>
      <c r="AG655" s="10"/>
      <c r="AO655" s="11">
        <v>40602.125</v>
      </c>
      <c r="AP655" s="10">
        <v>82.51</v>
      </c>
      <c r="AQ655" s="10">
        <v>9.74</v>
      </c>
      <c r="AR655" s="24">
        <f t="shared" ca="1" si="72"/>
        <v>29306.266151442738</v>
      </c>
    </row>
    <row r="656" spans="1:44" x14ac:dyDescent="0.25">
      <c r="A656" s="17">
        <f t="shared" si="73"/>
        <v>185.97</v>
      </c>
      <c r="B656" s="17">
        <f t="shared" ca="1" si="74"/>
        <v>85545.95664666302</v>
      </c>
      <c r="C656" s="25"/>
      <c r="D656" s="25">
        <v>7.7314848899841095</v>
      </c>
      <c r="E656" s="17">
        <f ca="1">'Prices Feb 2011'!H655</f>
        <v>68.009999999999991</v>
      </c>
      <c r="F656" s="17">
        <f ca="1">'Prices Feb 2011'!$I655</f>
        <v>47.974999999999994</v>
      </c>
      <c r="G656" s="17">
        <v>67.180000000000007</v>
      </c>
      <c r="I656" s="11">
        <v>40602.166666666664</v>
      </c>
      <c r="J656" s="10">
        <v>38.479999999999997</v>
      </c>
      <c r="K656" s="10">
        <v>8.06</v>
      </c>
      <c r="L656" s="24">
        <f t="shared" si="75"/>
        <v>22384.467201750122</v>
      </c>
      <c r="P656" s="11">
        <v>40602.166666666664</v>
      </c>
      <c r="Q656" s="10">
        <v>38.479999999999997</v>
      </c>
      <c r="R656" s="10">
        <v>8.06</v>
      </c>
      <c r="S656" s="24">
        <f t="shared" ca="1" si="76"/>
        <v>16670.834923578786</v>
      </c>
      <c r="W656" s="11">
        <v>40602.166666666664</v>
      </c>
      <c r="X656" s="10">
        <v>38.479999999999997</v>
      </c>
      <c r="Y656" s="10">
        <v>8.06</v>
      </c>
      <c r="Z656" s="24">
        <f t="shared" ca="1" si="77"/>
        <v>16670.834923578786</v>
      </c>
      <c r="AE656" s="10"/>
      <c r="AF656" s="10"/>
      <c r="AG656" s="10"/>
      <c r="AO656" s="11">
        <v>40602.166666666664</v>
      </c>
      <c r="AP656" s="10">
        <v>70.53</v>
      </c>
      <c r="AQ656" s="10">
        <v>6.71</v>
      </c>
      <c r="AR656" s="24">
        <f t="shared" ca="1" si="72"/>
        <v>29819.819597755322</v>
      </c>
    </row>
    <row r="657" spans="1:44" x14ac:dyDescent="0.25">
      <c r="A657" s="17">
        <f t="shared" si="73"/>
        <v>192.85</v>
      </c>
      <c r="B657" s="17">
        <f t="shared" ca="1" si="74"/>
        <v>97854.030232522869</v>
      </c>
      <c r="C657" s="25"/>
      <c r="D657" s="25">
        <v>7.7314848899841095</v>
      </c>
      <c r="E657" s="17">
        <f ca="1">'Prices Feb 2011'!H656</f>
        <v>40.727499999999999</v>
      </c>
      <c r="F657" s="17">
        <f ca="1">'Prices Feb 2011'!$I656</f>
        <v>59.19</v>
      </c>
      <c r="G657" s="17">
        <v>67.180000000000007</v>
      </c>
      <c r="I657" s="11">
        <v>40602.208333333336</v>
      </c>
      <c r="J657" s="10">
        <v>38.479999999999997</v>
      </c>
      <c r="K657" s="10">
        <v>8.06</v>
      </c>
      <c r="L657" s="24">
        <f t="shared" si="75"/>
        <v>22384.467201750122</v>
      </c>
      <c r="P657" s="11">
        <v>40602.208333333336</v>
      </c>
      <c r="Q657" s="10">
        <v>38.479999999999997</v>
      </c>
      <c r="R657" s="10">
        <v>8.06</v>
      </c>
      <c r="S657" s="24">
        <f t="shared" ca="1" si="76"/>
        <v>20007.381968603077</v>
      </c>
      <c r="W657" s="11">
        <v>40602.208333333336</v>
      </c>
      <c r="X657" s="10">
        <v>38.479999999999997</v>
      </c>
      <c r="Y657" s="10">
        <v>8.06</v>
      </c>
      <c r="Z657" s="24">
        <f t="shared" ca="1" si="77"/>
        <v>20007.381968603077</v>
      </c>
      <c r="AE657" s="10"/>
      <c r="AF657" s="10"/>
      <c r="AG657" s="10"/>
      <c r="AO657" s="11">
        <v>40602.208333333336</v>
      </c>
      <c r="AP657" s="10">
        <v>77.41</v>
      </c>
      <c r="AQ657" s="10">
        <v>0.05</v>
      </c>
      <c r="AR657" s="24">
        <f t="shared" ca="1" si="72"/>
        <v>35454.799093566602</v>
      </c>
    </row>
    <row r="658" spans="1:44" x14ac:dyDescent="0.25">
      <c r="A658" s="17">
        <f t="shared" si="73"/>
        <v>214.32</v>
      </c>
      <c r="B658" s="17">
        <f t="shared" ca="1" si="74"/>
        <v>90184.774518121267</v>
      </c>
      <c r="C658" s="25"/>
      <c r="D658" s="25">
        <v>7.7314848899841095</v>
      </c>
      <c r="E658" s="17">
        <f ca="1">'Prices Feb 2011'!H657</f>
        <v>42.605000000000004</v>
      </c>
      <c r="F658" s="17">
        <f ca="1">'Prices Feb 2011'!$I657</f>
        <v>46.242499999999993</v>
      </c>
      <c r="G658" s="17">
        <v>67.180000000000007</v>
      </c>
      <c r="I658" s="11">
        <v>40602.25</v>
      </c>
      <c r="J658" s="10">
        <v>38.479999999999997</v>
      </c>
      <c r="K658" s="10">
        <v>8.06</v>
      </c>
      <c r="L658" s="24">
        <f t="shared" si="75"/>
        <v>22384.467201750122</v>
      </c>
      <c r="P658" s="11">
        <v>40602.25</v>
      </c>
      <c r="Q658" s="10">
        <v>38.479999999999997</v>
      </c>
      <c r="R658" s="10">
        <v>8.06</v>
      </c>
      <c r="S658" s="24">
        <f t="shared" ca="1" si="76"/>
        <v>16155.403113012169</v>
      </c>
      <c r="W658" s="11">
        <v>40602.25</v>
      </c>
      <c r="X658" s="10">
        <v>38.479999999999997</v>
      </c>
      <c r="Y658" s="10">
        <v>8.06</v>
      </c>
      <c r="Z658" s="24">
        <f t="shared" ca="1" si="77"/>
        <v>16155.403113012169</v>
      </c>
      <c r="AE658" s="10"/>
      <c r="AF658" s="10"/>
      <c r="AG658" s="10"/>
      <c r="AO658" s="11">
        <v>40602.25</v>
      </c>
      <c r="AP658" s="10">
        <v>98.88</v>
      </c>
      <c r="AQ658" s="10">
        <v>0.18</v>
      </c>
      <c r="AR658" s="24">
        <f t="shared" ca="1" si="72"/>
        <v>35489.501090346806</v>
      </c>
    </row>
    <row r="659" spans="1:44" x14ac:dyDescent="0.25">
      <c r="A659" s="17">
        <f t="shared" si="73"/>
        <v>202.37</v>
      </c>
      <c r="B659" s="17">
        <f t="shared" ca="1" si="74"/>
        <v>78236.482682310001</v>
      </c>
      <c r="C659" s="25"/>
      <c r="D659" s="25">
        <v>7.7314848899841095</v>
      </c>
      <c r="E659" s="17">
        <f ca="1">'Prices Feb 2011'!H658</f>
        <v>57.827500000000001</v>
      </c>
      <c r="F659" s="17">
        <f ca="1">'Prices Feb 2011'!$I658</f>
        <v>35.047499999999999</v>
      </c>
      <c r="G659" s="17">
        <v>67.180000000000007</v>
      </c>
      <c r="I659" s="11">
        <v>40602.291666666664</v>
      </c>
      <c r="J659" s="10">
        <v>38.479999999999997</v>
      </c>
      <c r="K659" s="10">
        <v>8.06</v>
      </c>
      <c r="L659" s="24">
        <f t="shared" si="75"/>
        <v>22384.467201750122</v>
      </c>
      <c r="P659" s="11">
        <v>40602.291666666664</v>
      </c>
      <c r="Q659" s="10">
        <v>38.479999999999997</v>
      </c>
      <c r="R659" s="10">
        <v>8.06</v>
      </c>
      <c r="S659" s="24">
        <f t="shared" ca="1" si="76"/>
        <v>12824.806218759215</v>
      </c>
      <c r="W659" s="11">
        <v>40602.291666666664</v>
      </c>
      <c r="X659" s="10">
        <v>38.479999999999997</v>
      </c>
      <c r="Y659" s="10">
        <v>8.06</v>
      </c>
      <c r="Z659" s="24">
        <f t="shared" ca="1" si="77"/>
        <v>12824.806218759215</v>
      </c>
      <c r="AE659" s="10"/>
      <c r="AF659" s="10"/>
      <c r="AG659" s="10"/>
      <c r="AO659" s="11">
        <v>40602.291666666664</v>
      </c>
      <c r="AP659" s="10">
        <v>86.93</v>
      </c>
      <c r="AQ659" s="10">
        <v>9.89</v>
      </c>
      <c r="AR659" s="24">
        <f t="shared" ca="1" si="72"/>
        <v>30202.403043041446</v>
      </c>
    </row>
    <row r="660" spans="1:44" x14ac:dyDescent="0.25">
      <c r="A660" s="17">
        <f t="shared" si="73"/>
        <v>159.69</v>
      </c>
      <c r="B660" s="17">
        <f t="shared" ca="1" si="74"/>
        <v>58740.899112949483</v>
      </c>
      <c r="C660" s="25"/>
      <c r="D660" s="25">
        <v>7.7314848899841095</v>
      </c>
      <c r="E660" s="17">
        <f ca="1">'Prices Feb 2011'!H659</f>
        <v>65.597499999999997</v>
      </c>
      <c r="F660" s="17">
        <f ca="1">'Prices Feb 2011'!$I659</f>
        <v>31.162499999999998</v>
      </c>
      <c r="G660" s="17">
        <v>67.180000000000007</v>
      </c>
      <c r="I660" s="11">
        <v>40602.333333333336</v>
      </c>
      <c r="J660" s="10">
        <v>38.479999999999997</v>
      </c>
      <c r="K660" s="10">
        <v>8.06</v>
      </c>
      <c r="L660" s="24">
        <f t="shared" si="75"/>
        <v>22384.467201750122</v>
      </c>
      <c r="P660" s="11">
        <v>40602.333333333336</v>
      </c>
      <c r="Q660" s="10">
        <v>38.479999999999997</v>
      </c>
      <c r="R660" s="10">
        <v>8.06</v>
      </c>
      <c r="S660" s="24">
        <f t="shared" ca="1" si="76"/>
        <v>11668.989431428017</v>
      </c>
      <c r="W660" s="11">
        <v>40602.333333333336</v>
      </c>
      <c r="X660" s="10">
        <v>38.479999999999997</v>
      </c>
      <c r="Y660" s="10">
        <v>8.06</v>
      </c>
      <c r="Z660" s="24">
        <f t="shared" ca="1" si="77"/>
        <v>11668.989431428017</v>
      </c>
      <c r="AE660" s="10"/>
      <c r="AF660" s="10"/>
      <c r="AG660" s="10"/>
      <c r="AO660" s="11">
        <v>40602.333333333336</v>
      </c>
      <c r="AP660" s="10">
        <v>44.25</v>
      </c>
      <c r="AQ660" s="10">
        <v>6.89</v>
      </c>
      <c r="AR660" s="24">
        <f t="shared" ca="1" si="72"/>
        <v>13018.453048343323</v>
      </c>
    </row>
    <row r="661" spans="1:44" x14ac:dyDescent="0.25">
      <c r="A661" s="17">
        <f t="shared" si="73"/>
        <v>192.68</v>
      </c>
      <c r="B661" s="17">
        <f t="shared" ca="1" si="74"/>
        <v>94352.738388017344</v>
      </c>
      <c r="C661" s="25"/>
      <c r="D661" s="25">
        <v>7.7314848899841095</v>
      </c>
      <c r="E661" s="17">
        <f ca="1">'Prices Feb 2011'!H660</f>
        <v>51.015000000000001</v>
      </c>
      <c r="F661" s="17">
        <f ca="1">'Prices Feb 2011'!$I660</f>
        <v>53.027499999999996</v>
      </c>
      <c r="G661" s="17">
        <v>67.180000000000007</v>
      </c>
      <c r="I661" s="11">
        <v>40602.375</v>
      </c>
      <c r="J661" s="10">
        <v>38.479999999999997</v>
      </c>
      <c r="K661" s="10">
        <v>8.06</v>
      </c>
      <c r="L661" s="24">
        <f t="shared" si="75"/>
        <v>22384.467201750122</v>
      </c>
      <c r="P661" s="11">
        <v>40602.375</v>
      </c>
      <c r="Q661" s="10">
        <v>38.479999999999997</v>
      </c>
      <c r="R661" s="10">
        <v>8.06</v>
      </c>
      <c r="S661" s="24">
        <f t="shared" ca="1" si="76"/>
        <v>18173.991762186477</v>
      </c>
      <c r="W661" s="11">
        <v>40602.375</v>
      </c>
      <c r="X661" s="10">
        <v>38.479999999999997</v>
      </c>
      <c r="Y661" s="10">
        <v>8.06</v>
      </c>
      <c r="Z661" s="24">
        <f t="shared" ca="1" si="77"/>
        <v>18173.991762186477</v>
      </c>
      <c r="AE661" s="10"/>
      <c r="AF661" s="10"/>
      <c r="AG661" s="10"/>
      <c r="AO661" s="11">
        <v>40602.375</v>
      </c>
      <c r="AP661" s="10">
        <v>77.239999999999995</v>
      </c>
      <c r="AQ661" s="10">
        <v>6.62</v>
      </c>
      <c r="AR661" s="24">
        <f t="shared" ca="1" si="72"/>
        <v>35620.287661894268</v>
      </c>
    </row>
    <row r="662" spans="1:44" x14ac:dyDescent="0.25">
      <c r="A662" s="17">
        <f t="shared" si="73"/>
        <v>144.12</v>
      </c>
      <c r="B662" s="17">
        <f t="shared" ca="1" si="74"/>
        <v>62229.604679915486</v>
      </c>
      <c r="C662" s="25"/>
      <c r="D662" s="25">
        <v>7.7314848899841095</v>
      </c>
      <c r="E662" s="17">
        <f ca="1">'Prices Feb 2011'!H661</f>
        <v>35.932499999999997</v>
      </c>
      <c r="F662" s="17">
        <f ca="1">'Prices Feb 2011'!$I661</f>
        <v>40.917499999999997</v>
      </c>
      <c r="G662" s="17">
        <v>67.180000000000007</v>
      </c>
      <c r="I662" s="11">
        <v>40602.416666666664</v>
      </c>
      <c r="J662" s="10">
        <v>38.479999999999997</v>
      </c>
      <c r="K662" s="10">
        <v>8.06</v>
      </c>
      <c r="L662" s="24">
        <f t="shared" si="75"/>
        <v>22384.467201750122</v>
      </c>
      <c r="P662" s="11">
        <v>40602.416666666664</v>
      </c>
      <c r="Q662" s="10">
        <v>38.479999999999997</v>
      </c>
      <c r="R662" s="10">
        <v>8.06</v>
      </c>
      <c r="S662" s="24">
        <f t="shared" ca="1" si="76"/>
        <v>14571.175470145088</v>
      </c>
      <c r="W662" s="11">
        <v>40602.416666666664</v>
      </c>
      <c r="X662" s="10">
        <v>38.479999999999997</v>
      </c>
      <c r="Y662" s="10">
        <v>8.06</v>
      </c>
      <c r="Z662" s="24">
        <f t="shared" ca="1" si="77"/>
        <v>14571.175470145088</v>
      </c>
      <c r="AE662" s="10"/>
      <c r="AF662" s="10"/>
      <c r="AG662" s="10"/>
      <c r="AO662" s="11">
        <v>40602.416666666664</v>
      </c>
      <c r="AP662" s="10">
        <v>28.68</v>
      </c>
      <c r="AQ662" s="10">
        <v>7.35</v>
      </c>
      <c r="AR662" s="24">
        <f t="shared" ca="1" si="72"/>
        <v>10702.786537875192</v>
      </c>
    </row>
    <row r="663" spans="1:44" x14ac:dyDescent="0.25">
      <c r="A663" s="17">
        <f t="shared" si="73"/>
        <v>168.99</v>
      </c>
      <c r="B663" s="17">
        <f t="shared" ca="1" si="74"/>
        <v>84288.989615664657</v>
      </c>
      <c r="C663" s="25"/>
      <c r="D663" s="25">
        <v>7.7314848899841095</v>
      </c>
      <c r="E663" s="17">
        <f ca="1">'Prices Feb 2011'!H662</f>
        <v>72.347499999999997</v>
      </c>
      <c r="F663" s="17">
        <f ca="1">'Prices Feb 2011'!$I662</f>
        <v>53.085000000000008</v>
      </c>
      <c r="G663" s="17">
        <v>67.180000000000007</v>
      </c>
      <c r="I663" s="11">
        <v>40602.458333333336</v>
      </c>
      <c r="J663" s="10">
        <v>38.479999999999997</v>
      </c>
      <c r="K663" s="10">
        <v>8.06</v>
      </c>
      <c r="L663" s="24">
        <f t="shared" si="75"/>
        <v>22384.467201750122</v>
      </c>
      <c r="P663" s="11">
        <v>40602.458333333336</v>
      </c>
      <c r="Q663" s="10">
        <v>38.479999999999997</v>
      </c>
      <c r="R663" s="10">
        <v>8.06</v>
      </c>
      <c r="S663" s="24">
        <f t="shared" ca="1" si="76"/>
        <v>18191.098445654057</v>
      </c>
      <c r="W663" s="11">
        <v>40602.458333333336</v>
      </c>
      <c r="X663" s="10">
        <v>38.479999999999997</v>
      </c>
      <c r="Y663" s="10">
        <v>8.06</v>
      </c>
      <c r="Z663" s="24">
        <f t="shared" ca="1" si="77"/>
        <v>18191.098445654057</v>
      </c>
      <c r="AE663" s="10"/>
      <c r="AF663" s="10"/>
      <c r="AG663" s="10"/>
      <c r="AO663" s="11">
        <v>40602.458333333336</v>
      </c>
      <c r="AP663" s="10">
        <v>53.55</v>
      </c>
      <c r="AQ663" s="10">
        <v>8.56</v>
      </c>
      <c r="AR663" s="24">
        <f t="shared" ca="1" si="72"/>
        <v>25522.325522606425</v>
      </c>
    </row>
    <row r="664" spans="1:44" x14ac:dyDescent="0.25">
      <c r="A664" s="17">
        <f t="shared" si="73"/>
        <v>207.09</v>
      </c>
      <c r="B664" s="17">
        <f t="shared" ca="1" si="74"/>
        <v>83603.985466451471</v>
      </c>
      <c r="C664" s="25"/>
      <c r="D664" s="25">
        <v>7.7314848899841095</v>
      </c>
      <c r="E664" s="17">
        <f ca="1">'Prices Feb 2011'!H663</f>
        <v>55.737499999999997</v>
      </c>
      <c r="F664" s="17">
        <f ca="1">'Prices Feb 2011'!$I663</f>
        <v>39.254999999999995</v>
      </c>
      <c r="G664" s="17">
        <v>67.180000000000007</v>
      </c>
      <c r="I664" s="11">
        <v>40602.5</v>
      </c>
      <c r="J664" s="10">
        <v>38.479999999999997</v>
      </c>
      <c r="K664" s="10">
        <v>8.06</v>
      </c>
      <c r="L664" s="24">
        <f t="shared" si="75"/>
        <v>22384.467201750122</v>
      </c>
      <c r="P664" s="11">
        <v>40602.5</v>
      </c>
      <c r="Q664" s="10">
        <v>38.479999999999997</v>
      </c>
      <c r="R664" s="10">
        <v>8.06</v>
      </c>
      <c r="S664" s="24">
        <f t="shared" ca="1" si="76"/>
        <v>14076.569187278135</v>
      </c>
      <c r="W664" s="11">
        <v>40602.5</v>
      </c>
      <c r="X664" s="10">
        <v>38.479999999999997</v>
      </c>
      <c r="Y664" s="10">
        <v>8.06</v>
      </c>
      <c r="Z664" s="24">
        <f t="shared" ca="1" si="77"/>
        <v>14076.569187278135</v>
      </c>
      <c r="AE664" s="10"/>
      <c r="AF664" s="10"/>
      <c r="AG664" s="10"/>
      <c r="AO664" s="11">
        <v>40602.5</v>
      </c>
      <c r="AP664" s="10">
        <v>91.65</v>
      </c>
      <c r="AQ664" s="10">
        <v>7.41</v>
      </c>
      <c r="AR664" s="24">
        <f t="shared" ca="1" si="72"/>
        <v>33066.379890145086</v>
      </c>
    </row>
    <row r="665" spans="1:44" x14ac:dyDescent="0.25">
      <c r="A665" s="17">
        <f t="shared" si="73"/>
        <v>212.35</v>
      </c>
      <c r="B665" s="17">
        <f t="shared" ca="1" si="74"/>
        <v>94826.862034539503</v>
      </c>
      <c r="C665" s="25"/>
      <c r="D665" s="25">
        <v>7.7314848899841095</v>
      </c>
      <c r="E665" s="17">
        <f ca="1">'Prices Feb 2011'!H664</f>
        <v>52.32</v>
      </c>
      <c r="F665" s="17">
        <f ca="1">'Prices Feb 2011'!$I664</f>
        <v>49.524999999999999</v>
      </c>
      <c r="G665" s="17">
        <v>67.180000000000007</v>
      </c>
      <c r="I665" s="11">
        <v>40602.541666666664</v>
      </c>
      <c r="J665" s="10">
        <v>38.479999999999997</v>
      </c>
      <c r="K665" s="10">
        <v>8.06</v>
      </c>
      <c r="L665" s="24">
        <f t="shared" si="75"/>
        <v>22384.467201750122</v>
      </c>
      <c r="P665" s="11">
        <v>40602.541666666664</v>
      </c>
      <c r="Q665" s="10">
        <v>38.479999999999997</v>
      </c>
      <c r="R665" s="10">
        <v>8.06</v>
      </c>
      <c r="S665" s="24">
        <f t="shared" ca="1" si="76"/>
        <v>17131.971608356998</v>
      </c>
      <c r="W665" s="11">
        <v>40602.541666666664</v>
      </c>
      <c r="X665" s="10">
        <v>38.479999999999997</v>
      </c>
      <c r="Y665" s="10">
        <v>8.06</v>
      </c>
      <c r="Z665" s="24">
        <f t="shared" ca="1" si="77"/>
        <v>17131.971608356998</v>
      </c>
      <c r="AE665" s="10"/>
      <c r="AF665" s="10"/>
      <c r="AG665" s="10"/>
      <c r="AO665" s="11">
        <v>40602.541666666664</v>
      </c>
      <c r="AP665" s="10">
        <v>96.91</v>
      </c>
      <c r="AQ665" s="10">
        <v>1.43</v>
      </c>
      <c r="AR665" s="24">
        <f t="shared" ca="1" si="72"/>
        <v>38178.451616075385</v>
      </c>
    </row>
    <row r="666" spans="1:44" x14ac:dyDescent="0.25">
      <c r="A666" s="17">
        <f t="shared" si="73"/>
        <v>170.53</v>
      </c>
      <c r="B666" s="17">
        <f t="shared" ca="1" si="74"/>
        <v>91649.017053693577</v>
      </c>
      <c r="C666" s="25"/>
      <c r="D666" s="25">
        <v>7.7314848899841095</v>
      </c>
      <c r="E666" s="17">
        <f ca="1">'Prices Feb 2011'!H665</f>
        <v>81.642499999999998</v>
      </c>
      <c r="F666" s="17">
        <f ca="1">'Prices Feb 2011'!$I665</f>
        <v>60.797499999999999</v>
      </c>
      <c r="G666" s="17">
        <v>67.180000000000007</v>
      </c>
      <c r="I666" s="11">
        <v>40602.583333333336</v>
      </c>
      <c r="J666" s="10">
        <v>38.479999999999997</v>
      </c>
      <c r="K666" s="10">
        <v>8.06</v>
      </c>
      <c r="L666" s="24">
        <f t="shared" si="75"/>
        <v>22384.467201750122</v>
      </c>
      <c r="P666" s="11">
        <v>40602.583333333336</v>
      </c>
      <c r="Q666" s="10">
        <v>38.479999999999997</v>
      </c>
      <c r="R666" s="10">
        <v>8.06</v>
      </c>
      <c r="S666" s="24">
        <f t="shared" ca="1" si="76"/>
        <v>20485.625336848869</v>
      </c>
      <c r="W666" s="11">
        <v>40602.583333333336</v>
      </c>
      <c r="X666" s="10">
        <v>38.479999999999997</v>
      </c>
      <c r="Y666" s="10">
        <v>8.06</v>
      </c>
      <c r="Z666" s="24">
        <f t="shared" ca="1" si="77"/>
        <v>20485.625336848869</v>
      </c>
      <c r="AE666" s="10"/>
      <c r="AF666" s="10"/>
      <c r="AG666" s="10"/>
      <c r="AO666" s="11">
        <v>40602.583333333336</v>
      </c>
      <c r="AP666" s="10">
        <v>55.09</v>
      </c>
      <c r="AQ666" s="10">
        <v>5.63</v>
      </c>
      <c r="AR666" s="24">
        <f t="shared" ca="1" si="72"/>
        <v>28293.299178245717</v>
      </c>
    </row>
    <row r="667" spans="1:44" x14ac:dyDescent="0.25">
      <c r="A667" s="17">
        <f t="shared" si="73"/>
        <v>179.68</v>
      </c>
      <c r="B667" s="17">
        <f t="shared" ca="1" si="74"/>
        <v>108371.93763796633</v>
      </c>
      <c r="C667" s="25"/>
      <c r="D667" s="25">
        <v>7.7314848899841095</v>
      </c>
      <c r="E667" s="17">
        <f ca="1">'Prices Feb 2011'!H666</f>
        <v>39.194999999999993</v>
      </c>
      <c r="F667" s="17">
        <f ca="1">'Prices Feb 2011'!$I666</f>
        <v>72.607500000000002</v>
      </c>
      <c r="G667" s="17">
        <v>67.180000000000007</v>
      </c>
      <c r="I667" s="11">
        <v>40602.625</v>
      </c>
      <c r="J667" s="10">
        <v>38.479999999999997</v>
      </c>
      <c r="K667" s="10">
        <v>8.06</v>
      </c>
      <c r="L667" s="24">
        <f t="shared" si="75"/>
        <v>22384.467201750122</v>
      </c>
      <c r="P667" s="11">
        <v>40602.625</v>
      </c>
      <c r="Q667" s="10">
        <v>38.479999999999997</v>
      </c>
      <c r="R667" s="10">
        <v>8.06</v>
      </c>
      <c r="S667" s="24">
        <f t="shared" ca="1" si="76"/>
        <v>23999.189367320279</v>
      </c>
      <c r="W667" s="11">
        <v>40602.625</v>
      </c>
      <c r="X667" s="10">
        <v>38.479999999999997</v>
      </c>
      <c r="Y667" s="10">
        <v>8.06</v>
      </c>
      <c r="Z667" s="24">
        <f t="shared" ca="1" si="77"/>
        <v>23999.189367320279</v>
      </c>
      <c r="AE667" s="10"/>
      <c r="AF667" s="10"/>
      <c r="AG667" s="10"/>
      <c r="AO667" s="11">
        <v>40602.625</v>
      </c>
      <c r="AP667" s="10">
        <v>64.239999999999995</v>
      </c>
      <c r="AQ667" s="10">
        <v>3.88</v>
      </c>
      <c r="AR667" s="24">
        <f t="shared" ca="1" si="72"/>
        <v>37989.091701575649</v>
      </c>
    </row>
    <row r="668" spans="1:44" x14ac:dyDescent="0.25">
      <c r="A668" s="17">
        <f t="shared" si="73"/>
        <v>199.86</v>
      </c>
      <c r="B668" s="17">
        <f t="shared" ca="1" si="74"/>
        <v>83373.163917932237</v>
      </c>
      <c r="C668" s="25"/>
      <c r="D668" s="25">
        <v>7.7314848899841095</v>
      </c>
      <c r="E668" s="17">
        <f ca="1">'Prices Feb 2011'!H667</f>
        <v>61.182500000000005</v>
      </c>
      <c r="F668" s="17">
        <f ca="1">'Prices Feb 2011'!$I667</f>
        <v>41.825000000000003</v>
      </c>
      <c r="G668" s="17">
        <v>67.180000000000007</v>
      </c>
      <c r="I668" s="11">
        <v>40602.666666666664</v>
      </c>
      <c r="J668" s="10">
        <v>38.479999999999997</v>
      </c>
      <c r="K668" s="10">
        <v>8.06</v>
      </c>
      <c r="L668" s="24">
        <f t="shared" si="75"/>
        <v>22384.467201750122</v>
      </c>
      <c r="P668" s="11">
        <v>40602.666666666664</v>
      </c>
      <c r="Q668" s="10">
        <v>38.479999999999997</v>
      </c>
      <c r="R668" s="10">
        <v>8.06</v>
      </c>
      <c r="S668" s="24">
        <f t="shared" ca="1" si="76"/>
        <v>14841.163561394269</v>
      </c>
      <c r="W668" s="11">
        <v>40602.666666666664</v>
      </c>
      <c r="X668" s="10">
        <v>38.479999999999997</v>
      </c>
      <c r="Y668" s="10">
        <v>8.06</v>
      </c>
      <c r="Z668" s="24">
        <f t="shared" ca="1" si="77"/>
        <v>14841.163561394269</v>
      </c>
      <c r="AE668" s="10"/>
      <c r="AF668" s="10"/>
      <c r="AG668" s="10"/>
      <c r="AO668" s="11">
        <v>40602.666666666664</v>
      </c>
      <c r="AP668" s="10">
        <v>84.42</v>
      </c>
      <c r="AQ668" s="10">
        <v>6.14</v>
      </c>
      <c r="AR668" s="24">
        <f t="shared" ca="1" si="72"/>
        <v>31306.369593393578</v>
      </c>
    </row>
    <row r="669" spans="1:44" x14ac:dyDescent="0.25">
      <c r="A669" s="17">
        <f t="shared" si="73"/>
        <v>138.94999999999999</v>
      </c>
      <c r="B669" s="17">
        <f t="shared" ca="1" si="74"/>
        <v>68556.204543134547</v>
      </c>
      <c r="C669" s="25"/>
      <c r="D669" s="25">
        <v>7.7314848899841095</v>
      </c>
      <c r="E669" s="17">
        <f ca="1">'Prices Feb 2011'!H668</f>
        <v>45.5</v>
      </c>
      <c r="F669" s="17">
        <f ca="1">'Prices Feb 2011'!$I668</f>
        <v>51.120000000000005</v>
      </c>
      <c r="G669" s="17">
        <v>67.180000000000007</v>
      </c>
      <c r="I669" s="11">
        <v>40602.708333333336</v>
      </c>
      <c r="J669" s="10">
        <v>38.479999999999997</v>
      </c>
      <c r="K669" s="10">
        <v>8.06</v>
      </c>
      <c r="L669" s="24">
        <f t="shared" si="75"/>
        <v>22384.467201750122</v>
      </c>
      <c r="P669" s="11">
        <v>40602.708333333336</v>
      </c>
      <c r="Q669" s="10">
        <v>38.479999999999997</v>
      </c>
      <c r="R669" s="10">
        <v>8.06</v>
      </c>
      <c r="S669" s="24">
        <f t="shared" ca="1" si="76"/>
        <v>17606.49613237071</v>
      </c>
      <c r="W669" s="11">
        <v>40602.708333333336</v>
      </c>
      <c r="X669" s="10">
        <v>38.479999999999997</v>
      </c>
      <c r="Y669" s="10">
        <v>8.06</v>
      </c>
      <c r="Z669" s="24">
        <f t="shared" ca="1" si="77"/>
        <v>17606.49613237071</v>
      </c>
      <c r="AE669" s="10"/>
      <c r="AF669" s="10"/>
      <c r="AG669" s="10"/>
      <c r="AO669" s="11">
        <v>40602.708333333336</v>
      </c>
      <c r="AP669" s="10">
        <v>23.51</v>
      </c>
      <c r="AQ669" s="10">
        <v>9.17</v>
      </c>
      <c r="AR669" s="24">
        <f t="shared" ca="1" si="72"/>
        <v>10958.745076643008</v>
      </c>
    </row>
    <row r="670" spans="1:44" x14ac:dyDescent="0.25">
      <c r="A670" s="17">
        <f t="shared" si="73"/>
        <v>197.95</v>
      </c>
      <c r="B670" s="17">
        <f t="shared" ca="1" si="74"/>
        <v>132663.83213201378</v>
      </c>
      <c r="C670" s="25"/>
      <c r="D670" s="25">
        <v>7.7314848899841095</v>
      </c>
      <c r="E670" s="17">
        <f ca="1">'Prices Feb 2011'!H669</f>
        <v>47.6325</v>
      </c>
      <c r="F670" s="17">
        <f ca="1">'Prices Feb 2011'!$I669</f>
        <v>80.514999999999986</v>
      </c>
      <c r="G670" s="17">
        <v>67.180000000000007</v>
      </c>
      <c r="I670" s="11">
        <v>40602.75</v>
      </c>
      <c r="J670" s="10">
        <v>38.479999999999997</v>
      </c>
      <c r="K670" s="10">
        <v>8.06</v>
      </c>
      <c r="L670" s="24">
        <f t="shared" si="75"/>
        <v>22384.467201750122</v>
      </c>
      <c r="P670" s="11">
        <v>40602.75</v>
      </c>
      <c r="Q670" s="10">
        <v>38.479999999999997</v>
      </c>
      <c r="R670" s="10">
        <v>8.06</v>
      </c>
      <c r="S670" s="24">
        <f t="shared" ca="1" si="76"/>
        <v>26351.730228535573</v>
      </c>
      <c r="W670" s="11">
        <v>40602.75</v>
      </c>
      <c r="X670" s="10">
        <v>38.479999999999997</v>
      </c>
      <c r="Y670" s="10">
        <v>8.06</v>
      </c>
      <c r="Z670" s="24">
        <f t="shared" ca="1" si="77"/>
        <v>26351.730228535573</v>
      </c>
      <c r="AE670" s="10"/>
      <c r="AF670" s="10"/>
      <c r="AG670" s="10"/>
      <c r="AO670" s="11">
        <v>40602.75</v>
      </c>
      <c r="AP670" s="10">
        <v>82.51</v>
      </c>
      <c r="AQ670" s="10">
        <v>9.74</v>
      </c>
      <c r="AR670" s="24">
        <f t="shared" ca="1" si="72"/>
        <v>57575.904473192502</v>
      </c>
    </row>
    <row r="671" spans="1:44" x14ac:dyDescent="0.25">
      <c r="A671" s="17">
        <f t="shared" si="73"/>
        <v>185.97</v>
      </c>
      <c r="B671" s="17">
        <f t="shared" ca="1" si="74"/>
        <v>66260.350349271248</v>
      </c>
      <c r="C671" s="25"/>
      <c r="D671" s="25">
        <v>7.7314848899841095</v>
      </c>
      <c r="E671" s="17">
        <f ca="1">'Prices Feb 2011'!H670</f>
        <v>42.207499999999996</v>
      </c>
      <c r="F671" s="17">
        <f ca="1">'Prices Feb 2011'!$I670</f>
        <v>31.0625</v>
      </c>
      <c r="G671" s="17">
        <v>67.180000000000007</v>
      </c>
      <c r="I671" s="11">
        <v>40602.791666666664</v>
      </c>
      <c r="J671" s="10">
        <v>38.479999999999997</v>
      </c>
      <c r="K671" s="10">
        <v>8.06</v>
      </c>
      <c r="L671" s="24">
        <f t="shared" si="75"/>
        <v>22384.467201750122</v>
      </c>
      <c r="P671" s="11">
        <v>40602.791666666664</v>
      </c>
      <c r="Q671" s="10">
        <v>38.479999999999997</v>
      </c>
      <c r="R671" s="10">
        <v>8.06</v>
      </c>
      <c r="S671" s="24">
        <f t="shared" ca="1" si="76"/>
        <v>11639.23867757136</v>
      </c>
      <c r="W671" s="11">
        <v>40602.791666666664</v>
      </c>
      <c r="X671" s="10">
        <v>38.479999999999997</v>
      </c>
      <c r="Y671" s="10">
        <v>8.06</v>
      </c>
      <c r="Z671" s="24">
        <f t="shared" ca="1" si="77"/>
        <v>11639.23867757136</v>
      </c>
      <c r="AE671" s="10"/>
      <c r="AF671" s="10"/>
      <c r="AG671" s="10"/>
      <c r="AO671" s="11">
        <v>40602.791666666664</v>
      </c>
      <c r="AP671" s="10">
        <v>70.53</v>
      </c>
      <c r="AQ671" s="10">
        <v>6.71</v>
      </c>
      <c r="AR671" s="24">
        <f t="shared" ca="1" si="72"/>
        <v>20597.405792378406</v>
      </c>
    </row>
    <row r="672" spans="1:44" x14ac:dyDescent="0.25">
      <c r="A672" s="17">
        <f t="shared" si="73"/>
        <v>192.85</v>
      </c>
      <c r="B672" s="17">
        <f t="shared" ca="1" si="74"/>
        <v>73014.11745868162</v>
      </c>
      <c r="C672" s="25"/>
      <c r="D672" s="25">
        <v>7.7314848899841095</v>
      </c>
      <c r="E672" s="17">
        <f ca="1">'Prices Feb 2011'!H671</f>
        <v>32.4925</v>
      </c>
      <c r="F672" s="17">
        <f ca="1">'Prices Feb 2011'!$I671</f>
        <v>38.377499999999998</v>
      </c>
      <c r="G672" s="17">
        <v>67.180000000000007</v>
      </c>
      <c r="I672" s="11">
        <v>40602.833333333336</v>
      </c>
      <c r="J672" s="10">
        <v>38.479999999999997</v>
      </c>
      <c r="K672" s="10">
        <v>8.06</v>
      </c>
      <c r="L672" s="24">
        <f t="shared" si="75"/>
        <v>22384.467201750122</v>
      </c>
      <c r="P672" s="11">
        <v>40602.833333333336</v>
      </c>
      <c r="Q672" s="10">
        <v>38.479999999999997</v>
      </c>
      <c r="R672" s="10">
        <v>8.06</v>
      </c>
      <c r="S672" s="24">
        <f t="shared" ca="1" si="76"/>
        <v>13815.506322185955</v>
      </c>
      <c r="W672" s="11">
        <v>40602.833333333336</v>
      </c>
      <c r="X672" s="10">
        <v>38.479999999999997</v>
      </c>
      <c r="Y672" s="10">
        <v>8.06</v>
      </c>
      <c r="Z672" s="24">
        <f t="shared" ca="1" si="77"/>
        <v>13815.506322185955</v>
      </c>
      <c r="AE672" s="10"/>
      <c r="AF672" s="10"/>
      <c r="AG672" s="10"/>
      <c r="AO672" s="11">
        <v>40602.833333333336</v>
      </c>
      <c r="AP672" s="10">
        <v>77.41</v>
      </c>
      <c r="AQ672" s="10">
        <v>0.05</v>
      </c>
      <c r="AR672" s="24">
        <f t="shared" ca="1" si="72"/>
        <v>22998.637612559596</v>
      </c>
    </row>
    <row r="673" spans="1:44" x14ac:dyDescent="0.25">
      <c r="A673" s="17">
        <f t="shared" si="73"/>
        <v>214.32</v>
      </c>
      <c r="B673" s="17">
        <f t="shared" ca="1" si="74"/>
        <v>113167.19476126278</v>
      </c>
      <c r="C673" s="25"/>
      <c r="D673" s="25">
        <v>7.7314848899841095</v>
      </c>
      <c r="E673" s="17">
        <f ca="1">'Prices Feb 2011'!H672</f>
        <v>40.85</v>
      </c>
      <c r="F673" s="17">
        <f ca="1">'Prices Feb 2011'!$I672</f>
        <v>63.147500000000008</v>
      </c>
      <c r="G673" s="17">
        <v>67.180000000000007</v>
      </c>
      <c r="I673" s="11">
        <v>40602.875</v>
      </c>
      <c r="J673" s="10">
        <v>38.479999999999997</v>
      </c>
      <c r="K673" s="10">
        <v>8.06</v>
      </c>
      <c r="L673" s="24">
        <f t="shared" si="75"/>
        <v>22384.467201750122</v>
      </c>
      <c r="P673" s="11">
        <v>40602.875</v>
      </c>
      <c r="Q673" s="10">
        <v>38.479999999999997</v>
      </c>
      <c r="R673" s="10">
        <v>8.06</v>
      </c>
      <c r="S673" s="24">
        <f t="shared" ca="1" si="76"/>
        <v>21184.768052480355</v>
      </c>
      <c r="W673" s="11">
        <v>40602.875</v>
      </c>
      <c r="X673" s="10">
        <v>38.479999999999997</v>
      </c>
      <c r="Y673" s="10">
        <v>8.06</v>
      </c>
      <c r="Z673" s="24">
        <f t="shared" ca="1" si="77"/>
        <v>21184.768052480355</v>
      </c>
      <c r="AE673" s="10"/>
      <c r="AF673" s="10"/>
      <c r="AG673" s="10"/>
      <c r="AO673" s="11">
        <v>40602.875</v>
      </c>
      <c r="AP673" s="10">
        <v>98.88</v>
      </c>
      <c r="AQ673" s="10">
        <v>0.18</v>
      </c>
      <c r="AR673" s="24">
        <f t="shared" ca="1" si="72"/>
        <v>48413.191454551954</v>
      </c>
    </row>
    <row r="674" spans="1:44" x14ac:dyDescent="0.25">
      <c r="A674" s="17">
        <f t="shared" si="73"/>
        <v>202.37</v>
      </c>
      <c r="B674" s="17">
        <f t="shared" ca="1" si="74"/>
        <v>98823.902102230262</v>
      </c>
      <c r="C674" s="25"/>
      <c r="D674" s="25">
        <v>7.7314848899841095</v>
      </c>
      <c r="E674" s="17">
        <f ca="1">'Prices Feb 2011'!H673</f>
        <v>49.552500000000002</v>
      </c>
      <c r="F674" s="17">
        <f ca="1">'Prices Feb 2011'!$I673</f>
        <v>51.295000000000002</v>
      </c>
      <c r="G674" s="17">
        <v>67.180000000000007</v>
      </c>
      <c r="I674" s="11">
        <v>40602.916666666664</v>
      </c>
      <c r="J674" s="10">
        <v>38.479999999999997</v>
      </c>
      <c r="K674" s="10">
        <v>8.06</v>
      </c>
      <c r="L674" s="24">
        <f t="shared" si="75"/>
        <v>22384.467201750122</v>
      </c>
      <c r="P674" s="11">
        <v>40602.916666666664</v>
      </c>
      <c r="Q674" s="10">
        <v>38.479999999999997</v>
      </c>
      <c r="R674" s="10">
        <v>8.06</v>
      </c>
      <c r="S674" s="24">
        <f t="shared" ca="1" si="76"/>
        <v>17658.559951619864</v>
      </c>
      <c r="W674" s="11">
        <v>40602.916666666664</v>
      </c>
      <c r="X674" s="10">
        <v>38.479999999999997</v>
      </c>
      <c r="Y674" s="10">
        <v>8.06</v>
      </c>
      <c r="Z674" s="24">
        <f t="shared" ca="1" si="77"/>
        <v>17658.559951619864</v>
      </c>
      <c r="AE674" s="10"/>
      <c r="AF674" s="10"/>
      <c r="AG674" s="10"/>
      <c r="AO674" s="11">
        <v>40602.916666666664</v>
      </c>
      <c r="AP674" s="10">
        <v>86.93</v>
      </c>
      <c r="AQ674" s="10">
        <v>9.89</v>
      </c>
      <c r="AR674" s="24">
        <f t="shared" ca="1" si="72"/>
        <v>41122.314997240406</v>
      </c>
    </row>
    <row r="675" spans="1:44" x14ac:dyDescent="0.25">
      <c r="A675" s="17">
        <f t="shared" si="73"/>
        <v>159.69</v>
      </c>
      <c r="B675" s="17">
        <f t="shared" ca="1" si="74"/>
        <v>71612.424762027658</v>
      </c>
      <c r="C675" s="25"/>
      <c r="D675" s="25">
        <v>7.7314848899841095</v>
      </c>
      <c r="E675" s="17">
        <f ca="1">'Prices Feb 2011'!H674</f>
        <v>27</v>
      </c>
      <c r="F675" s="17">
        <f ca="1">'Prices Feb 2011'!$I674</f>
        <v>44.897500000000008</v>
      </c>
      <c r="G675" s="17">
        <v>67.180000000000007</v>
      </c>
      <c r="I675" s="11">
        <v>40602.958333333336</v>
      </c>
      <c r="J675" s="10">
        <v>38.479999999999997</v>
      </c>
      <c r="K675" s="10">
        <v>8.06</v>
      </c>
      <c r="L675" s="24">
        <f t="shared" si="75"/>
        <v>22384.467201750122</v>
      </c>
      <c r="P675" s="11">
        <v>40602.958333333336</v>
      </c>
      <c r="Q675" s="10">
        <v>38.479999999999997</v>
      </c>
      <c r="R675" s="10">
        <v>8.06</v>
      </c>
      <c r="S675" s="24">
        <f t="shared" ca="1" si="76"/>
        <v>15755.255473640114</v>
      </c>
      <c r="W675" s="11">
        <v>40602.958333333336</v>
      </c>
      <c r="X675" s="10">
        <v>38.479999999999997</v>
      </c>
      <c r="Y675" s="10">
        <v>8.06</v>
      </c>
      <c r="Z675" s="24">
        <f t="shared" ca="1" si="77"/>
        <v>15755.255473640114</v>
      </c>
      <c r="AE675" s="10"/>
      <c r="AF675" s="10"/>
      <c r="AG675" s="10"/>
      <c r="AO675" s="11">
        <v>40602.958333333336</v>
      </c>
      <c r="AP675" s="10">
        <v>44.25</v>
      </c>
      <c r="AQ675" s="10">
        <v>6.89</v>
      </c>
      <c r="AR675" s="24">
        <f t="shared" ca="1" si="72"/>
        <v>17717.446612997304</v>
      </c>
    </row>
    <row r="676" spans="1:44" x14ac:dyDescent="0.25">
      <c r="D676" s="25">
        <v>7.7314848899841095</v>
      </c>
      <c r="AG676" s="10"/>
    </row>
    <row r="677" spans="1:44" x14ac:dyDescent="0.25">
      <c r="AG677" s="10"/>
    </row>
    <row r="678" spans="1:44" x14ac:dyDescent="0.25">
      <c r="AG678" s="10"/>
    </row>
    <row r="679" spans="1:44" x14ac:dyDescent="0.25">
      <c r="AG679" s="10"/>
    </row>
    <row r="680" spans="1:44" x14ac:dyDescent="0.25">
      <c r="AG680" s="10"/>
    </row>
    <row r="681" spans="1:44" x14ac:dyDescent="0.25">
      <c r="AG681" s="10"/>
    </row>
    <row r="682" spans="1:44" x14ac:dyDescent="0.25">
      <c r="AG682" s="10"/>
    </row>
    <row r="683" spans="1:44" x14ac:dyDescent="0.25">
      <c r="AG683" s="10"/>
    </row>
    <row r="684" spans="1:44" x14ac:dyDescent="0.25">
      <c r="AG684" s="10"/>
    </row>
    <row r="685" spans="1:44" x14ac:dyDescent="0.25">
      <c r="AG685" s="10"/>
    </row>
    <row r="686" spans="1:44" x14ac:dyDescent="0.25">
      <c r="AG686" s="10"/>
    </row>
    <row r="687" spans="1:44" x14ac:dyDescent="0.25">
      <c r="AG687" s="10"/>
    </row>
    <row r="688" spans="1:44" x14ac:dyDescent="0.25">
      <c r="AG688" s="10"/>
    </row>
    <row r="689" spans="33:33" x14ac:dyDescent="0.25">
      <c r="AG689" s="10"/>
    </row>
    <row r="690" spans="33:33" x14ac:dyDescent="0.25">
      <c r="AG690" s="10"/>
    </row>
    <row r="691" spans="33:33" x14ac:dyDescent="0.25">
      <c r="AG691" s="10"/>
    </row>
    <row r="692" spans="33:33" x14ac:dyDescent="0.25">
      <c r="AG692" s="10"/>
    </row>
    <row r="693" spans="33:33" x14ac:dyDescent="0.25">
      <c r="AG693" s="10"/>
    </row>
    <row r="694" spans="33:33" x14ac:dyDescent="0.25">
      <c r="AG694" s="10"/>
    </row>
    <row r="695" spans="33:33" x14ac:dyDescent="0.25">
      <c r="AG695" s="10"/>
    </row>
    <row r="696" spans="33:33" x14ac:dyDescent="0.25">
      <c r="AG696" s="10"/>
    </row>
    <row r="697" spans="33:33" x14ac:dyDescent="0.25">
      <c r="AG697" s="10"/>
    </row>
    <row r="698" spans="33:33" x14ac:dyDescent="0.25">
      <c r="AG698" s="10"/>
    </row>
    <row r="699" spans="33:33" x14ac:dyDescent="0.25">
      <c r="AG699" s="10"/>
    </row>
    <row r="700" spans="33:33" x14ac:dyDescent="0.25">
      <c r="AG700" s="10"/>
    </row>
    <row r="701" spans="33:33" x14ac:dyDescent="0.25">
      <c r="AG701" s="10"/>
    </row>
    <row r="702" spans="33:33" x14ac:dyDescent="0.25">
      <c r="AG702" s="10"/>
    </row>
    <row r="703" spans="33:33" x14ac:dyDescent="0.25">
      <c r="AG703" s="10"/>
    </row>
    <row r="704" spans="33:33" x14ac:dyDescent="0.25">
      <c r="AG704" s="10"/>
    </row>
    <row r="705" spans="33:33" x14ac:dyDescent="0.25">
      <c r="AG705" s="10"/>
    </row>
    <row r="706" spans="33:33" x14ac:dyDescent="0.25">
      <c r="AG706" s="10"/>
    </row>
    <row r="707" spans="33:33" x14ac:dyDescent="0.25">
      <c r="AG707" s="10"/>
    </row>
    <row r="708" spans="33:33" x14ac:dyDescent="0.25">
      <c r="AG708" s="10"/>
    </row>
    <row r="709" spans="33:33" x14ac:dyDescent="0.25">
      <c r="AG709" s="10"/>
    </row>
    <row r="710" spans="33:33" x14ac:dyDescent="0.25">
      <c r="AG710" s="10"/>
    </row>
    <row r="711" spans="33:33" x14ac:dyDescent="0.25">
      <c r="AG711" s="10"/>
    </row>
    <row r="712" spans="33:33" x14ac:dyDescent="0.25">
      <c r="AG712" s="10"/>
    </row>
    <row r="713" spans="33:33" x14ac:dyDescent="0.25">
      <c r="AG713" s="10"/>
    </row>
    <row r="714" spans="33:33" x14ac:dyDescent="0.25">
      <c r="AG714" s="10"/>
    </row>
    <row r="715" spans="33:33" x14ac:dyDescent="0.25">
      <c r="AG715" s="10"/>
    </row>
    <row r="716" spans="33:33" x14ac:dyDescent="0.25">
      <c r="AG716" s="10"/>
    </row>
    <row r="717" spans="33:33" x14ac:dyDescent="0.25">
      <c r="AG717" s="10"/>
    </row>
    <row r="718" spans="33:33" x14ac:dyDescent="0.25">
      <c r="AG718" s="10"/>
    </row>
    <row r="719" spans="33:33" x14ac:dyDescent="0.25">
      <c r="AG719" s="10"/>
    </row>
    <row r="720" spans="33:33" x14ac:dyDescent="0.25">
      <c r="AG720" s="10"/>
    </row>
    <row r="721" spans="33:33" x14ac:dyDescent="0.25">
      <c r="AG721" s="10"/>
    </row>
    <row r="722" spans="33:33" x14ac:dyDescent="0.25">
      <c r="AG722" s="10"/>
    </row>
    <row r="723" spans="33:33" x14ac:dyDescent="0.25">
      <c r="AG723" s="10"/>
    </row>
    <row r="724" spans="33:33" x14ac:dyDescent="0.25">
      <c r="AG724" s="10"/>
    </row>
    <row r="725" spans="33:33" x14ac:dyDescent="0.25">
      <c r="AG725" s="10"/>
    </row>
    <row r="726" spans="33:33" x14ac:dyDescent="0.25">
      <c r="AG726" s="10"/>
    </row>
    <row r="727" spans="33:33" x14ac:dyDescent="0.25">
      <c r="AG727" s="10"/>
    </row>
    <row r="728" spans="33:33" x14ac:dyDescent="0.25">
      <c r="AG728" s="10"/>
    </row>
    <row r="729" spans="33:33" x14ac:dyDescent="0.25">
      <c r="AG729" s="10"/>
    </row>
    <row r="730" spans="33:33" x14ac:dyDescent="0.25">
      <c r="AG730" s="10"/>
    </row>
    <row r="731" spans="33:33" x14ac:dyDescent="0.25">
      <c r="AG731" s="10"/>
    </row>
    <row r="732" spans="33:33" x14ac:dyDescent="0.25">
      <c r="AG732" s="10"/>
    </row>
    <row r="733" spans="33:33" x14ac:dyDescent="0.25">
      <c r="AG733" s="10"/>
    </row>
    <row r="734" spans="33:33" x14ac:dyDescent="0.25">
      <c r="AG734" s="10"/>
    </row>
    <row r="735" spans="33:33" x14ac:dyDescent="0.25">
      <c r="AG735" s="10"/>
    </row>
    <row r="736" spans="33:33" x14ac:dyDescent="0.25">
      <c r="AG736" s="10"/>
    </row>
    <row r="737" spans="33:33" x14ac:dyDescent="0.25">
      <c r="AG737" s="10"/>
    </row>
    <row r="738" spans="33:33" x14ac:dyDescent="0.25">
      <c r="AG738" s="10"/>
    </row>
    <row r="739" spans="33:33" x14ac:dyDescent="0.25">
      <c r="AG739" s="10"/>
    </row>
    <row r="740" spans="33:33" x14ac:dyDescent="0.25">
      <c r="AG740" s="10"/>
    </row>
    <row r="741" spans="33:33" x14ac:dyDescent="0.25">
      <c r="AG741" s="10"/>
    </row>
    <row r="742" spans="33:33" x14ac:dyDescent="0.25">
      <c r="AG742" s="10"/>
    </row>
    <row r="743" spans="33:33" x14ac:dyDescent="0.25">
      <c r="AG743" s="10"/>
    </row>
    <row r="744" spans="33:33" x14ac:dyDescent="0.25">
      <c r="AG744" s="10"/>
    </row>
    <row r="745" spans="33:33" x14ac:dyDescent="0.25">
      <c r="AG745" s="10"/>
    </row>
    <row r="746" spans="33:33" x14ac:dyDescent="0.25">
      <c r="AG746" s="10"/>
    </row>
    <row r="747" spans="33:33" x14ac:dyDescent="0.25">
      <c r="AG747" s="10"/>
    </row>
    <row r="748" spans="33:33" x14ac:dyDescent="0.25">
      <c r="AG748" s="10"/>
    </row>
    <row r="749" spans="33:33" x14ac:dyDescent="0.25">
      <c r="AG749" s="10"/>
    </row>
    <row r="750" spans="33:33" x14ac:dyDescent="0.25">
      <c r="AG750" s="10"/>
    </row>
    <row r="751" spans="33:33" x14ac:dyDescent="0.25">
      <c r="AG751" s="10"/>
    </row>
    <row r="752" spans="33:33" x14ac:dyDescent="0.25">
      <c r="AG752" s="10"/>
    </row>
    <row r="753" spans="33:33" x14ac:dyDescent="0.25">
      <c r="AG753" s="10"/>
    </row>
    <row r="754" spans="33:33" x14ac:dyDescent="0.25">
      <c r="AG754" s="10"/>
    </row>
    <row r="755" spans="33:33" x14ac:dyDescent="0.25">
      <c r="AG755" s="10"/>
    </row>
    <row r="756" spans="33:33" x14ac:dyDescent="0.25">
      <c r="AG756" s="10"/>
    </row>
    <row r="757" spans="33:33" x14ac:dyDescent="0.25">
      <c r="AG757" s="10"/>
    </row>
    <row r="758" spans="33:33" x14ac:dyDescent="0.25">
      <c r="AG758" s="10"/>
    </row>
    <row r="759" spans="33:33" x14ac:dyDescent="0.25">
      <c r="AG759" s="10"/>
    </row>
    <row r="760" spans="33:33" x14ac:dyDescent="0.25">
      <c r="AG760" s="10"/>
    </row>
    <row r="761" spans="33:33" x14ac:dyDescent="0.25">
      <c r="AG761" s="10"/>
    </row>
    <row r="762" spans="33:33" x14ac:dyDescent="0.25">
      <c r="AG762" s="10"/>
    </row>
    <row r="763" spans="33:33" x14ac:dyDescent="0.25">
      <c r="AG763" s="10"/>
    </row>
    <row r="764" spans="33:33" x14ac:dyDescent="0.25">
      <c r="AG764" s="10"/>
    </row>
    <row r="765" spans="33:33" x14ac:dyDescent="0.25">
      <c r="AG765" s="10"/>
    </row>
    <row r="766" spans="33:33" x14ac:dyDescent="0.25">
      <c r="AG766" s="10"/>
    </row>
    <row r="767" spans="33:33" x14ac:dyDescent="0.25">
      <c r="AG767" s="10"/>
    </row>
    <row r="768" spans="33:33" x14ac:dyDescent="0.25">
      <c r="AG768" s="10"/>
    </row>
    <row r="769" spans="33:33" x14ac:dyDescent="0.25">
      <c r="AG769" s="10"/>
    </row>
    <row r="770" spans="33:33" x14ac:dyDescent="0.25">
      <c r="AG770" s="10"/>
    </row>
    <row r="771" spans="33:33" x14ac:dyDescent="0.25">
      <c r="AG771" s="10"/>
    </row>
    <row r="772" spans="33:33" x14ac:dyDescent="0.25">
      <c r="AG772" s="10"/>
    </row>
    <row r="773" spans="33:33" x14ac:dyDescent="0.25">
      <c r="AG773" s="10"/>
    </row>
    <row r="774" spans="33:33" x14ac:dyDescent="0.25">
      <c r="AG774" s="10"/>
    </row>
    <row r="775" spans="33:33" x14ac:dyDescent="0.25">
      <c r="AG775" s="10"/>
    </row>
    <row r="776" spans="33:33" x14ac:dyDescent="0.25">
      <c r="AG776" s="10"/>
    </row>
    <row r="777" spans="33:33" x14ac:dyDescent="0.25">
      <c r="AG777" s="10"/>
    </row>
    <row r="778" spans="33:33" x14ac:dyDescent="0.25">
      <c r="AG778" s="10"/>
    </row>
    <row r="779" spans="33:33" x14ac:dyDescent="0.25">
      <c r="AG779" s="10"/>
    </row>
    <row r="780" spans="33:33" x14ac:dyDescent="0.25">
      <c r="AG780" s="10"/>
    </row>
    <row r="781" spans="33:33" x14ac:dyDescent="0.25">
      <c r="AG781" s="10"/>
    </row>
    <row r="782" spans="33:33" x14ac:dyDescent="0.25">
      <c r="AG782" s="10"/>
    </row>
    <row r="783" spans="33:33" x14ac:dyDescent="0.25">
      <c r="AG783" s="10"/>
    </row>
    <row r="784" spans="33:33" x14ac:dyDescent="0.25">
      <c r="AG784" s="10"/>
    </row>
    <row r="785" spans="33:33" x14ac:dyDescent="0.25">
      <c r="AG785" s="10"/>
    </row>
    <row r="786" spans="33:33" x14ac:dyDescent="0.25">
      <c r="AG786" s="10"/>
    </row>
    <row r="787" spans="33:33" x14ac:dyDescent="0.25">
      <c r="AG787" s="10"/>
    </row>
    <row r="788" spans="33:33" x14ac:dyDescent="0.25">
      <c r="AG788" s="10"/>
    </row>
    <row r="789" spans="33:33" x14ac:dyDescent="0.25">
      <c r="AG789" s="10"/>
    </row>
    <row r="790" spans="33:33" x14ac:dyDescent="0.25">
      <c r="AG790" s="10"/>
    </row>
    <row r="791" spans="33:33" x14ac:dyDescent="0.25">
      <c r="AG791" s="10"/>
    </row>
    <row r="792" spans="33:33" x14ac:dyDescent="0.25">
      <c r="AG792" s="10"/>
    </row>
    <row r="793" spans="33:33" x14ac:dyDescent="0.25">
      <c r="AG793" s="10"/>
    </row>
    <row r="794" spans="33:33" x14ac:dyDescent="0.25">
      <c r="AG794" s="10"/>
    </row>
    <row r="795" spans="33:33" x14ac:dyDescent="0.25">
      <c r="AG795" s="10"/>
    </row>
    <row r="796" spans="33:33" x14ac:dyDescent="0.25">
      <c r="AG796" s="10"/>
    </row>
    <row r="797" spans="33:33" x14ac:dyDescent="0.25">
      <c r="AG797" s="10"/>
    </row>
    <row r="798" spans="33:33" x14ac:dyDescent="0.25">
      <c r="AG798" s="10"/>
    </row>
    <row r="799" spans="33:33" x14ac:dyDescent="0.25">
      <c r="AG799" s="10"/>
    </row>
    <row r="800" spans="33:33" x14ac:dyDescent="0.25">
      <c r="AG800" s="10"/>
    </row>
    <row r="801" spans="33:33" x14ac:dyDescent="0.25">
      <c r="AG801" s="10"/>
    </row>
    <row r="802" spans="33:33" x14ac:dyDescent="0.25">
      <c r="AG802" s="10"/>
    </row>
    <row r="803" spans="33:33" x14ac:dyDescent="0.25">
      <c r="AG803" s="10"/>
    </row>
    <row r="804" spans="33:33" x14ac:dyDescent="0.25">
      <c r="AG804" s="10"/>
    </row>
    <row r="805" spans="33:33" x14ac:dyDescent="0.25">
      <c r="AG805" s="10"/>
    </row>
    <row r="806" spans="33:33" x14ac:dyDescent="0.25">
      <c r="AG806" s="10"/>
    </row>
    <row r="807" spans="33:33" x14ac:dyDescent="0.25">
      <c r="AG807" s="10"/>
    </row>
    <row r="808" spans="33:33" x14ac:dyDescent="0.25">
      <c r="AG808" s="10"/>
    </row>
    <row r="809" spans="33:33" x14ac:dyDescent="0.25">
      <c r="AG809" s="10"/>
    </row>
    <row r="810" spans="33:33" x14ac:dyDescent="0.25">
      <c r="AG810" s="10"/>
    </row>
    <row r="811" spans="33:33" x14ac:dyDescent="0.25">
      <c r="AG811" s="10"/>
    </row>
    <row r="812" spans="33:33" x14ac:dyDescent="0.25">
      <c r="AG812" s="10"/>
    </row>
    <row r="813" spans="33:33" x14ac:dyDescent="0.25">
      <c r="AG813" s="10"/>
    </row>
    <row r="814" spans="33:33" x14ac:dyDescent="0.25">
      <c r="AG814" s="10"/>
    </row>
    <row r="815" spans="33:33" x14ac:dyDescent="0.25">
      <c r="AG815" s="10"/>
    </row>
    <row r="816" spans="33:33" x14ac:dyDescent="0.25">
      <c r="AG816" s="10"/>
    </row>
    <row r="817" spans="33:33" x14ac:dyDescent="0.25">
      <c r="AG817" s="10"/>
    </row>
    <row r="818" spans="33:33" x14ac:dyDescent="0.25">
      <c r="AG818" s="10"/>
    </row>
    <row r="819" spans="33:33" x14ac:dyDescent="0.25">
      <c r="AG819" s="10"/>
    </row>
    <row r="820" spans="33:33" x14ac:dyDescent="0.25">
      <c r="AG820" s="10"/>
    </row>
    <row r="821" spans="33:33" x14ac:dyDescent="0.25">
      <c r="AG821" s="10"/>
    </row>
    <row r="822" spans="33:33" x14ac:dyDescent="0.25">
      <c r="AG822" s="10"/>
    </row>
    <row r="823" spans="33:33" x14ac:dyDescent="0.25">
      <c r="AG823" s="10"/>
    </row>
    <row r="824" spans="33:33" x14ac:dyDescent="0.25">
      <c r="AG824" s="10"/>
    </row>
    <row r="825" spans="33:33" x14ac:dyDescent="0.25">
      <c r="AG825" s="10"/>
    </row>
    <row r="826" spans="33:33" x14ac:dyDescent="0.25">
      <c r="AG826" s="10"/>
    </row>
    <row r="827" spans="33:33" x14ac:dyDescent="0.25">
      <c r="AG827" s="10"/>
    </row>
    <row r="828" spans="33:33" x14ac:dyDescent="0.25">
      <c r="AG828" s="10"/>
    </row>
    <row r="829" spans="33:33" x14ac:dyDescent="0.25">
      <c r="AG829" s="10"/>
    </row>
    <row r="830" spans="33:33" x14ac:dyDescent="0.25">
      <c r="AG830" s="10"/>
    </row>
    <row r="831" spans="33:33" x14ac:dyDescent="0.25">
      <c r="AG831" s="10"/>
    </row>
    <row r="832" spans="33:33" x14ac:dyDescent="0.25">
      <c r="AG832" s="10"/>
    </row>
    <row r="833" spans="33:33" x14ac:dyDescent="0.25">
      <c r="AG833" s="10"/>
    </row>
    <row r="834" spans="33:33" x14ac:dyDescent="0.25">
      <c r="AG834" s="10"/>
    </row>
    <row r="835" spans="33:33" x14ac:dyDescent="0.25">
      <c r="AG835" s="10"/>
    </row>
    <row r="836" spans="33:33" x14ac:dyDescent="0.25">
      <c r="AG836" s="10"/>
    </row>
    <row r="837" spans="33:33" x14ac:dyDescent="0.25">
      <c r="AG837" s="10"/>
    </row>
    <row r="838" spans="33:33" x14ac:dyDescent="0.25">
      <c r="AG838" s="10"/>
    </row>
    <row r="839" spans="33:33" x14ac:dyDescent="0.25">
      <c r="AG839" s="10"/>
    </row>
    <row r="840" spans="33:33" x14ac:dyDescent="0.25">
      <c r="AG840" s="10"/>
    </row>
    <row r="841" spans="33:33" x14ac:dyDescent="0.25">
      <c r="AG841" s="10"/>
    </row>
    <row r="842" spans="33:33" x14ac:dyDescent="0.25">
      <c r="AG842" s="10"/>
    </row>
    <row r="843" spans="33:33" x14ac:dyDescent="0.25">
      <c r="AG843" s="10"/>
    </row>
    <row r="844" spans="33:33" x14ac:dyDescent="0.25">
      <c r="AG844" s="10"/>
    </row>
    <row r="845" spans="33:33" x14ac:dyDescent="0.25">
      <c r="AG845" s="10"/>
    </row>
    <row r="846" spans="33:33" x14ac:dyDescent="0.25">
      <c r="AG846" s="10"/>
    </row>
    <row r="847" spans="33:33" x14ac:dyDescent="0.25">
      <c r="AG847" s="10"/>
    </row>
    <row r="848" spans="33:33" x14ac:dyDescent="0.25">
      <c r="AG848" s="10"/>
    </row>
    <row r="849" spans="33:33" x14ac:dyDescent="0.25">
      <c r="AG849" s="10"/>
    </row>
    <row r="850" spans="33:33" x14ac:dyDescent="0.25">
      <c r="AG850" s="10"/>
    </row>
    <row r="851" spans="33:33" x14ac:dyDescent="0.25">
      <c r="AG851" s="10"/>
    </row>
    <row r="852" spans="33:33" x14ac:dyDescent="0.25">
      <c r="AG852" s="10"/>
    </row>
    <row r="853" spans="33:33" x14ac:dyDescent="0.25">
      <c r="AG853" s="10"/>
    </row>
    <row r="854" spans="33:33" x14ac:dyDescent="0.25">
      <c r="AG854" s="10"/>
    </row>
    <row r="855" spans="33:33" x14ac:dyDescent="0.25">
      <c r="AG855" s="10"/>
    </row>
    <row r="856" spans="33:33" x14ac:dyDescent="0.25">
      <c r="AG856" s="10"/>
    </row>
    <row r="857" spans="33:33" x14ac:dyDescent="0.25">
      <c r="AG857" s="10"/>
    </row>
    <row r="858" spans="33:33" x14ac:dyDescent="0.25">
      <c r="AG858" s="10"/>
    </row>
    <row r="859" spans="33:33" x14ac:dyDescent="0.25">
      <c r="AG859" s="10"/>
    </row>
    <row r="860" spans="33:33" x14ac:dyDescent="0.25">
      <c r="AG860" s="10"/>
    </row>
    <row r="861" spans="33:33" x14ac:dyDescent="0.25">
      <c r="AG861" s="10"/>
    </row>
    <row r="862" spans="33:33" x14ac:dyDescent="0.25">
      <c r="AG862" s="10"/>
    </row>
    <row r="863" spans="33:33" x14ac:dyDescent="0.25">
      <c r="AG863" s="10"/>
    </row>
    <row r="864" spans="33:33" x14ac:dyDescent="0.25">
      <c r="AG864" s="10"/>
    </row>
    <row r="865" spans="33:33" x14ac:dyDescent="0.25">
      <c r="AG865" s="10"/>
    </row>
    <row r="866" spans="33:33" x14ac:dyDescent="0.25">
      <c r="AG866" s="10"/>
    </row>
    <row r="867" spans="33:33" x14ac:dyDescent="0.25">
      <c r="AG867" s="10"/>
    </row>
    <row r="868" spans="33:33" x14ac:dyDescent="0.25">
      <c r="AG868" s="10"/>
    </row>
    <row r="869" spans="33:33" x14ac:dyDescent="0.25">
      <c r="AG869" s="10"/>
    </row>
    <row r="870" spans="33:33" x14ac:dyDescent="0.25">
      <c r="AG870" s="10"/>
    </row>
    <row r="871" spans="33:33" x14ac:dyDescent="0.25">
      <c r="AG871" s="10"/>
    </row>
    <row r="872" spans="33:33" x14ac:dyDescent="0.25">
      <c r="AG872" s="10"/>
    </row>
    <row r="873" spans="33:33" x14ac:dyDescent="0.25">
      <c r="AG873" s="10"/>
    </row>
    <row r="874" spans="33:33" x14ac:dyDescent="0.25">
      <c r="AG874" s="10"/>
    </row>
    <row r="875" spans="33:33" x14ac:dyDescent="0.25">
      <c r="AG875" s="10"/>
    </row>
    <row r="876" spans="33:33" x14ac:dyDescent="0.25">
      <c r="AG876" s="10"/>
    </row>
    <row r="877" spans="33:33" x14ac:dyDescent="0.25">
      <c r="AG877" s="10"/>
    </row>
    <row r="878" spans="33:33" x14ac:dyDescent="0.25">
      <c r="AG878" s="10"/>
    </row>
    <row r="879" spans="33:33" x14ac:dyDescent="0.25">
      <c r="AG879" s="10"/>
    </row>
    <row r="880" spans="33:33" x14ac:dyDescent="0.25">
      <c r="AG880" s="10"/>
    </row>
    <row r="881" spans="33:33" x14ac:dyDescent="0.25">
      <c r="AG881" s="10"/>
    </row>
    <row r="882" spans="33:33" x14ac:dyDescent="0.25">
      <c r="AG882" s="10"/>
    </row>
    <row r="883" spans="33:33" x14ac:dyDescent="0.25">
      <c r="AG883" s="10"/>
    </row>
    <row r="884" spans="33:33" x14ac:dyDescent="0.25">
      <c r="AG884" s="10"/>
    </row>
    <row r="885" spans="33:33" x14ac:dyDescent="0.25">
      <c r="AG885" s="10"/>
    </row>
    <row r="886" spans="33:33" x14ac:dyDescent="0.25">
      <c r="AG886" s="10"/>
    </row>
    <row r="887" spans="33:33" x14ac:dyDescent="0.25">
      <c r="AG887" s="10"/>
    </row>
    <row r="888" spans="33:33" x14ac:dyDescent="0.25">
      <c r="AG888" s="10"/>
    </row>
    <row r="889" spans="33:33" x14ac:dyDescent="0.25">
      <c r="AG889" s="10"/>
    </row>
    <row r="890" spans="33:33" x14ac:dyDescent="0.25">
      <c r="AG890" s="10"/>
    </row>
    <row r="891" spans="33:33" x14ac:dyDescent="0.25">
      <c r="AG891" s="10"/>
    </row>
    <row r="892" spans="33:33" x14ac:dyDescent="0.25">
      <c r="AG892" s="10"/>
    </row>
    <row r="893" spans="33:33" x14ac:dyDescent="0.25">
      <c r="AG893" s="10"/>
    </row>
    <row r="894" spans="33:33" x14ac:dyDescent="0.25">
      <c r="AG894" s="10"/>
    </row>
    <row r="895" spans="33:33" x14ac:dyDescent="0.25">
      <c r="AG895" s="10"/>
    </row>
    <row r="896" spans="33:33" x14ac:dyDescent="0.25">
      <c r="AG896" s="10"/>
    </row>
    <row r="897" spans="33:33" x14ac:dyDescent="0.25">
      <c r="AG897" s="10"/>
    </row>
    <row r="898" spans="33:33" x14ac:dyDescent="0.25">
      <c r="AG898" s="10"/>
    </row>
    <row r="899" spans="33:33" x14ac:dyDescent="0.25">
      <c r="AG899" s="10"/>
    </row>
    <row r="900" spans="33:33" x14ac:dyDescent="0.25">
      <c r="AG900" s="10"/>
    </row>
    <row r="901" spans="33:33" x14ac:dyDescent="0.25">
      <c r="AG901" s="10"/>
    </row>
    <row r="902" spans="33:33" x14ac:dyDescent="0.25">
      <c r="AG902" s="10"/>
    </row>
    <row r="903" spans="33:33" x14ac:dyDescent="0.25">
      <c r="AG903" s="10"/>
    </row>
    <row r="904" spans="33:33" x14ac:dyDescent="0.25">
      <c r="AG904" s="10"/>
    </row>
    <row r="905" spans="33:33" x14ac:dyDescent="0.25">
      <c r="AG905" s="10"/>
    </row>
    <row r="906" spans="33:33" x14ac:dyDescent="0.25">
      <c r="AG906" s="10"/>
    </row>
    <row r="907" spans="33:33" x14ac:dyDescent="0.25">
      <c r="AG907" s="10"/>
    </row>
    <row r="908" spans="33:33" x14ac:dyDescent="0.25">
      <c r="AG908" s="10"/>
    </row>
    <row r="909" spans="33:33" x14ac:dyDescent="0.25">
      <c r="AG909" s="10"/>
    </row>
    <row r="910" spans="33:33" x14ac:dyDescent="0.25">
      <c r="AG910" s="10"/>
    </row>
    <row r="911" spans="33:33" x14ac:dyDescent="0.25">
      <c r="AG911" s="10"/>
    </row>
    <row r="912" spans="33:33" x14ac:dyDescent="0.25">
      <c r="AG912" s="10"/>
    </row>
    <row r="913" spans="33:33" x14ac:dyDescent="0.25">
      <c r="AG913" s="10"/>
    </row>
    <row r="914" spans="33:33" x14ac:dyDescent="0.25">
      <c r="AG914" s="10"/>
    </row>
    <row r="915" spans="33:33" x14ac:dyDescent="0.25">
      <c r="AG915" s="10"/>
    </row>
    <row r="916" spans="33:33" x14ac:dyDescent="0.25">
      <c r="AG916" s="10"/>
    </row>
    <row r="917" spans="33:33" x14ac:dyDescent="0.25">
      <c r="AG917" s="10"/>
    </row>
    <row r="918" spans="33:33" x14ac:dyDescent="0.25">
      <c r="AG918" s="10"/>
    </row>
    <row r="919" spans="33:33" x14ac:dyDescent="0.25">
      <c r="AG919" s="10"/>
    </row>
    <row r="920" spans="33:33" x14ac:dyDescent="0.25">
      <c r="AG920" s="10"/>
    </row>
    <row r="921" spans="33:33" x14ac:dyDescent="0.25">
      <c r="AG921" s="10"/>
    </row>
    <row r="922" spans="33:33" x14ac:dyDescent="0.25">
      <c r="AG922" s="10"/>
    </row>
    <row r="923" spans="33:33" x14ac:dyDescent="0.25">
      <c r="AG923" s="10"/>
    </row>
    <row r="924" spans="33:33" x14ac:dyDescent="0.25">
      <c r="AG924" s="10"/>
    </row>
    <row r="925" spans="33:33" x14ac:dyDescent="0.25">
      <c r="AG925" s="10"/>
    </row>
    <row r="926" spans="33:33" x14ac:dyDescent="0.25">
      <c r="AG926" s="10"/>
    </row>
    <row r="927" spans="33:33" x14ac:dyDescent="0.25">
      <c r="AG927" s="10"/>
    </row>
    <row r="928" spans="33:33" x14ac:dyDescent="0.25">
      <c r="AG928" s="10"/>
    </row>
    <row r="929" spans="33:33" x14ac:dyDescent="0.25">
      <c r="AG929" s="10"/>
    </row>
    <row r="930" spans="33:33" x14ac:dyDescent="0.25">
      <c r="AG930" s="10"/>
    </row>
    <row r="931" spans="33:33" x14ac:dyDescent="0.25">
      <c r="AG931" s="10"/>
    </row>
    <row r="932" spans="33:33" x14ac:dyDescent="0.25">
      <c r="AG932" s="10"/>
    </row>
    <row r="933" spans="33:33" x14ac:dyDescent="0.25">
      <c r="AG933" s="10"/>
    </row>
    <row r="934" spans="33:33" x14ac:dyDescent="0.25">
      <c r="AG934" s="10"/>
    </row>
    <row r="935" spans="33:33" x14ac:dyDescent="0.25">
      <c r="AG935" s="10"/>
    </row>
    <row r="936" spans="33:33" x14ac:dyDescent="0.25">
      <c r="AG936" s="10"/>
    </row>
    <row r="937" spans="33:33" x14ac:dyDescent="0.25">
      <c r="AG937" s="10"/>
    </row>
    <row r="938" spans="33:33" x14ac:dyDescent="0.25">
      <c r="AG938" s="10"/>
    </row>
    <row r="939" spans="33:33" x14ac:dyDescent="0.25">
      <c r="AG939" s="10"/>
    </row>
    <row r="940" spans="33:33" x14ac:dyDescent="0.25">
      <c r="AG940" s="10"/>
    </row>
    <row r="941" spans="33:33" x14ac:dyDescent="0.25">
      <c r="AG941" s="10"/>
    </row>
    <row r="942" spans="33:33" x14ac:dyDescent="0.25">
      <c r="AG942" s="10"/>
    </row>
    <row r="943" spans="33:33" x14ac:dyDescent="0.25">
      <c r="AG943" s="10"/>
    </row>
    <row r="944" spans="33:33" x14ac:dyDescent="0.25">
      <c r="AG944" s="10"/>
    </row>
    <row r="945" spans="33:33" x14ac:dyDescent="0.25">
      <c r="AG945" s="10"/>
    </row>
    <row r="946" spans="33:33" x14ac:dyDescent="0.25">
      <c r="AG946" s="10"/>
    </row>
    <row r="947" spans="33:33" x14ac:dyDescent="0.25">
      <c r="AG947" s="10"/>
    </row>
    <row r="948" spans="33:33" x14ac:dyDescent="0.25">
      <c r="AG948" s="10"/>
    </row>
    <row r="949" spans="33:33" x14ac:dyDescent="0.25">
      <c r="AG949" s="10"/>
    </row>
    <row r="950" spans="33:33" x14ac:dyDescent="0.25">
      <c r="AG950" s="10"/>
    </row>
    <row r="951" spans="33:33" x14ac:dyDescent="0.25">
      <c r="AG951" s="10"/>
    </row>
    <row r="952" spans="33:33" x14ac:dyDescent="0.25">
      <c r="AG952" s="10"/>
    </row>
    <row r="953" spans="33:33" x14ac:dyDescent="0.25">
      <c r="AG953" s="10"/>
    </row>
    <row r="954" spans="33:33" x14ac:dyDescent="0.25">
      <c r="AG954" s="10"/>
    </row>
    <row r="955" spans="33:33" x14ac:dyDescent="0.25">
      <c r="AG955" s="10"/>
    </row>
    <row r="956" spans="33:33" x14ac:dyDescent="0.25">
      <c r="AG956" s="10"/>
    </row>
    <row r="957" spans="33:33" x14ac:dyDescent="0.25">
      <c r="AG957" s="10"/>
    </row>
    <row r="958" spans="33:33" x14ac:dyDescent="0.25">
      <c r="AG958" s="10"/>
    </row>
    <row r="959" spans="33:33" x14ac:dyDescent="0.25">
      <c r="AG959" s="10"/>
    </row>
    <row r="960" spans="33:33" x14ac:dyDescent="0.25">
      <c r="AG960" s="10"/>
    </row>
    <row r="961" spans="33:33" x14ac:dyDescent="0.25">
      <c r="AG961" s="10"/>
    </row>
    <row r="962" spans="33:33" x14ac:dyDescent="0.25">
      <c r="AG962" s="10"/>
    </row>
    <row r="963" spans="33:33" x14ac:dyDescent="0.25">
      <c r="AG963" s="10"/>
    </row>
    <row r="964" spans="33:33" x14ac:dyDescent="0.25">
      <c r="AG964" s="10"/>
    </row>
    <row r="965" spans="33:33" x14ac:dyDescent="0.25">
      <c r="AG965" s="10"/>
    </row>
    <row r="966" spans="33:33" x14ac:dyDescent="0.25">
      <c r="AG966" s="10"/>
    </row>
    <row r="967" spans="33:33" x14ac:dyDescent="0.25">
      <c r="AG967" s="10"/>
    </row>
    <row r="968" spans="33:33" x14ac:dyDescent="0.25">
      <c r="AG968" s="10"/>
    </row>
    <row r="969" spans="33:33" x14ac:dyDescent="0.25">
      <c r="AG969" s="10"/>
    </row>
    <row r="970" spans="33:33" x14ac:dyDescent="0.25">
      <c r="AG970" s="10"/>
    </row>
    <row r="971" spans="33:33" x14ac:dyDescent="0.25">
      <c r="AG971" s="10"/>
    </row>
    <row r="972" spans="33:33" x14ac:dyDescent="0.25">
      <c r="AG972" s="10"/>
    </row>
    <row r="973" spans="33:33" x14ac:dyDescent="0.25">
      <c r="AG973" s="10"/>
    </row>
    <row r="974" spans="33:33" x14ac:dyDescent="0.25">
      <c r="AG974" s="10"/>
    </row>
    <row r="975" spans="33:33" x14ac:dyDescent="0.25">
      <c r="AG975" s="10"/>
    </row>
    <row r="976" spans="33:33" x14ac:dyDescent="0.25">
      <c r="AG976" s="10"/>
    </row>
    <row r="977" spans="33:33" x14ac:dyDescent="0.25">
      <c r="AG977" s="10"/>
    </row>
    <row r="978" spans="33:33" x14ac:dyDescent="0.25">
      <c r="AG978" s="10"/>
    </row>
    <row r="979" spans="33:33" x14ac:dyDescent="0.25">
      <c r="AG979" s="10"/>
    </row>
    <row r="980" spans="33:33" x14ac:dyDescent="0.25">
      <c r="AG980" s="10"/>
    </row>
    <row r="981" spans="33:33" x14ac:dyDescent="0.25">
      <c r="AG981" s="10"/>
    </row>
    <row r="982" spans="33:33" x14ac:dyDescent="0.25">
      <c r="AG982" s="10"/>
    </row>
    <row r="983" spans="33:33" x14ac:dyDescent="0.25">
      <c r="AG983" s="10"/>
    </row>
    <row r="984" spans="33:33" x14ac:dyDescent="0.25">
      <c r="AG984" s="10"/>
    </row>
    <row r="985" spans="33:33" x14ac:dyDescent="0.25">
      <c r="AG985" s="10"/>
    </row>
    <row r="986" spans="33:33" x14ac:dyDescent="0.25">
      <c r="AG986" s="10"/>
    </row>
    <row r="987" spans="33:33" x14ac:dyDescent="0.25">
      <c r="AG987" s="10"/>
    </row>
    <row r="988" spans="33:33" x14ac:dyDescent="0.25">
      <c r="AG988" s="10"/>
    </row>
    <row r="989" spans="33:33" x14ac:dyDescent="0.25">
      <c r="AG989" s="10"/>
    </row>
    <row r="990" spans="33:33" x14ac:dyDescent="0.25">
      <c r="AG990" s="10"/>
    </row>
    <row r="991" spans="33:33" x14ac:dyDescent="0.25">
      <c r="AG991" s="10"/>
    </row>
    <row r="992" spans="33:33" x14ac:dyDescent="0.25">
      <c r="AG992" s="10"/>
    </row>
    <row r="993" spans="33:33" x14ac:dyDescent="0.25">
      <c r="AG993" s="10"/>
    </row>
    <row r="994" spans="33:33" x14ac:dyDescent="0.25">
      <c r="AG994" s="10"/>
    </row>
    <row r="995" spans="33:33" x14ac:dyDescent="0.25">
      <c r="AG995" s="10"/>
    </row>
    <row r="996" spans="33:33" x14ac:dyDescent="0.25">
      <c r="AG996" s="10"/>
    </row>
    <row r="997" spans="33:33" x14ac:dyDescent="0.25">
      <c r="AG997" s="10"/>
    </row>
    <row r="998" spans="33:33" x14ac:dyDescent="0.25">
      <c r="AG998" s="10"/>
    </row>
    <row r="999" spans="33:33" x14ac:dyDescent="0.25">
      <c r="AG999" s="10"/>
    </row>
    <row r="1000" spans="33:33" x14ac:dyDescent="0.25">
      <c r="AG1000" s="10"/>
    </row>
    <row r="1001" spans="33:33" x14ac:dyDescent="0.25">
      <c r="AG1001" s="10"/>
    </row>
    <row r="1002" spans="33:33" x14ac:dyDescent="0.25">
      <c r="AG1002" s="10"/>
    </row>
    <row r="1003" spans="33:33" x14ac:dyDescent="0.25">
      <c r="AG1003" s="10"/>
    </row>
    <row r="1004" spans="33:33" x14ac:dyDescent="0.25">
      <c r="AG1004" s="10"/>
    </row>
    <row r="1005" spans="33:33" x14ac:dyDescent="0.25">
      <c r="AG1005" s="10"/>
    </row>
    <row r="1006" spans="33:33" x14ac:dyDescent="0.25">
      <c r="AG1006" s="10"/>
    </row>
    <row r="1007" spans="33:33" x14ac:dyDescent="0.25">
      <c r="AG1007" s="10"/>
    </row>
    <row r="1008" spans="33:33" x14ac:dyDescent="0.25">
      <c r="AG1008" s="10"/>
    </row>
    <row r="1009" spans="33:33" x14ac:dyDescent="0.25">
      <c r="AG1009" s="10"/>
    </row>
    <row r="1010" spans="33:33" x14ac:dyDescent="0.25">
      <c r="AG1010" s="10"/>
    </row>
    <row r="1011" spans="33:33" x14ac:dyDescent="0.25">
      <c r="AG1011" s="10"/>
    </row>
    <row r="1012" spans="33:33" x14ac:dyDescent="0.25">
      <c r="AG1012" s="10"/>
    </row>
    <row r="1013" spans="33:33" x14ac:dyDescent="0.25">
      <c r="AG1013" s="10"/>
    </row>
    <row r="1014" spans="33:33" x14ac:dyDescent="0.25">
      <c r="AG1014" s="10"/>
    </row>
    <row r="1015" spans="33:33" x14ac:dyDescent="0.25">
      <c r="AG1015" s="10"/>
    </row>
    <row r="1016" spans="33:33" x14ac:dyDescent="0.25">
      <c r="AG1016" s="10"/>
    </row>
    <row r="1017" spans="33:33" x14ac:dyDescent="0.25">
      <c r="AG1017" s="10"/>
    </row>
    <row r="1018" spans="33:33" x14ac:dyDescent="0.25">
      <c r="AG1018" s="10"/>
    </row>
    <row r="1019" spans="33:33" x14ac:dyDescent="0.25">
      <c r="AG1019" s="10"/>
    </row>
    <row r="1020" spans="33:33" x14ac:dyDescent="0.25">
      <c r="AG1020" s="10"/>
    </row>
    <row r="1021" spans="33:33" x14ac:dyDescent="0.25">
      <c r="AG1021" s="10"/>
    </row>
    <row r="1022" spans="33:33" x14ac:dyDescent="0.25">
      <c r="AG1022" s="10"/>
    </row>
    <row r="1023" spans="33:33" x14ac:dyDescent="0.25">
      <c r="AG1023" s="10"/>
    </row>
    <row r="1024" spans="33:33" x14ac:dyDescent="0.25">
      <c r="AG1024" s="10"/>
    </row>
    <row r="1025" spans="33:33" x14ac:dyDescent="0.25">
      <c r="AG1025" s="10"/>
    </row>
    <row r="1026" spans="33:33" x14ac:dyDescent="0.25">
      <c r="AG1026" s="10"/>
    </row>
    <row r="1027" spans="33:33" x14ac:dyDescent="0.25">
      <c r="AG1027" s="10"/>
    </row>
    <row r="1028" spans="33:33" x14ac:dyDescent="0.25">
      <c r="AG1028" s="10"/>
    </row>
    <row r="1029" spans="33:33" x14ac:dyDescent="0.25">
      <c r="AG1029" s="10"/>
    </row>
    <row r="1030" spans="33:33" x14ac:dyDescent="0.25">
      <c r="AG1030" s="10"/>
    </row>
    <row r="1031" spans="33:33" x14ac:dyDescent="0.25">
      <c r="AG1031" s="10"/>
    </row>
    <row r="1032" spans="33:33" x14ac:dyDescent="0.25">
      <c r="AG1032" s="10"/>
    </row>
    <row r="1033" spans="33:33" x14ac:dyDescent="0.25">
      <c r="AG1033" s="10"/>
    </row>
    <row r="1034" spans="33:33" x14ac:dyDescent="0.25">
      <c r="AG1034" s="10"/>
    </row>
    <row r="1035" spans="33:33" x14ac:dyDescent="0.25">
      <c r="AG1035" s="10"/>
    </row>
    <row r="1036" spans="33:33" x14ac:dyDescent="0.25">
      <c r="AG1036" s="10"/>
    </row>
    <row r="1037" spans="33:33" x14ac:dyDescent="0.25">
      <c r="AG1037" s="10"/>
    </row>
    <row r="1038" spans="33:33" x14ac:dyDescent="0.25">
      <c r="AG1038" s="10"/>
    </row>
    <row r="1039" spans="33:33" x14ac:dyDescent="0.25">
      <c r="AG1039" s="10"/>
    </row>
    <row r="1040" spans="33:33" x14ac:dyDescent="0.25">
      <c r="AG1040" s="10"/>
    </row>
    <row r="1041" spans="33:33" x14ac:dyDescent="0.25">
      <c r="AG1041" s="10"/>
    </row>
    <row r="1042" spans="33:33" x14ac:dyDescent="0.25">
      <c r="AG1042" s="10"/>
    </row>
    <row r="1043" spans="33:33" x14ac:dyDescent="0.25">
      <c r="AG1043" s="10"/>
    </row>
    <row r="1044" spans="33:33" x14ac:dyDescent="0.25">
      <c r="AG1044" s="10"/>
    </row>
    <row r="1045" spans="33:33" x14ac:dyDescent="0.25">
      <c r="AG1045" s="10"/>
    </row>
    <row r="1046" spans="33:33" x14ac:dyDescent="0.25">
      <c r="AG1046" s="10"/>
    </row>
    <row r="1047" spans="33:33" x14ac:dyDescent="0.25">
      <c r="AG1047" s="10"/>
    </row>
    <row r="1048" spans="33:33" x14ac:dyDescent="0.25">
      <c r="AG1048" s="10"/>
    </row>
    <row r="1049" spans="33:33" x14ac:dyDescent="0.25">
      <c r="AG1049" s="10"/>
    </row>
    <row r="1050" spans="33:33" x14ac:dyDescent="0.25">
      <c r="AG1050" s="10"/>
    </row>
    <row r="1051" spans="33:33" x14ac:dyDescent="0.25">
      <c r="AG1051" s="10"/>
    </row>
    <row r="1052" spans="33:33" x14ac:dyDescent="0.25">
      <c r="AG1052" s="10"/>
    </row>
    <row r="1053" spans="33:33" x14ac:dyDescent="0.25">
      <c r="AG1053" s="10"/>
    </row>
    <row r="1054" spans="33:33" x14ac:dyDescent="0.25">
      <c r="AG1054" s="10"/>
    </row>
    <row r="1055" spans="33:33" x14ac:dyDescent="0.25">
      <c r="AG1055" s="10"/>
    </row>
    <row r="1056" spans="33:33" x14ac:dyDescent="0.25">
      <c r="AG1056" s="10"/>
    </row>
    <row r="1057" spans="33:33" x14ac:dyDescent="0.25">
      <c r="AG1057" s="10"/>
    </row>
    <row r="1058" spans="33:33" x14ac:dyDescent="0.25">
      <c r="AG1058" s="10"/>
    </row>
    <row r="1059" spans="33:33" x14ac:dyDescent="0.25">
      <c r="AG1059" s="10"/>
    </row>
    <row r="1060" spans="33:33" x14ac:dyDescent="0.25">
      <c r="AG1060" s="10"/>
    </row>
    <row r="1061" spans="33:33" x14ac:dyDescent="0.25">
      <c r="AG1061" s="10"/>
    </row>
    <row r="1062" spans="33:33" x14ac:dyDescent="0.25">
      <c r="AG1062" s="10"/>
    </row>
    <row r="1063" spans="33:33" x14ac:dyDescent="0.25">
      <c r="AG1063" s="10"/>
    </row>
    <row r="1064" spans="33:33" x14ac:dyDescent="0.25">
      <c r="AG1064" s="10"/>
    </row>
    <row r="1065" spans="33:33" x14ac:dyDescent="0.25">
      <c r="AG1065" s="10"/>
    </row>
    <row r="1066" spans="33:33" x14ac:dyDescent="0.25">
      <c r="AG1066" s="10"/>
    </row>
    <row r="1067" spans="33:33" x14ac:dyDescent="0.25">
      <c r="AG1067" s="10"/>
    </row>
    <row r="1068" spans="33:33" x14ac:dyDescent="0.25">
      <c r="AG1068" s="10"/>
    </row>
    <row r="1069" spans="33:33" x14ac:dyDescent="0.25">
      <c r="AG1069" s="10"/>
    </row>
    <row r="1070" spans="33:33" x14ac:dyDescent="0.25">
      <c r="AG1070" s="10"/>
    </row>
    <row r="1071" spans="33:33" x14ac:dyDescent="0.25">
      <c r="AG1071" s="10"/>
    </row>
    <row r="1072" spans="33:33" x14ac:dyDescent="0.25">
      <c r="AG1072" s="10"/>
    </row>
    <row r="1073" spans="33:33" x14ac:dyDescent="0.25">
      <c r="AG1073" s="10"/>
    </row>
    <row r="1074" spans="33:33" x14ac:dyDescent="0.25">
      <c r="AG1074" s="10"/>
    </row>
    <row r="1075" spans="33:33" x14ac:dyDescent="0.25">
      <c r="AG1075" s="10"/>
    </row>
    <row r="1076" spans="33:33" x14ac:dyDescent="0.25">
      <c r="AG1076" s="10"/>
    </row>
    <row r="1077" spans="33:33" x14ac:dyDescent="0.25">
      <c r="AG1077" s="10"/>
    </row>
    <row r="1078" spans="33:33" x14ac:dyDescent="0.25">
      <c r="AG1078" s="10"/>
    </row>
    <row r="1079" spans="33:33" x14ac:dyDescent="0.25">
      <c r="AG1079" s="10"/>
    </row>
    <row r="1080" spans="33:33" x14ac:dyDescent="0.25">
      <c r="AG1080" s="10"/>
    </row>
    <row r="1081" spans="33:33" x14ac:dyDescent="0.25">
      <c r="AG1081" s="10"/>
    </row>
    <row r="1082" spans="33:33" x14ac:dyDescent="0.25">
      <c r="AG1082" s="10"/>
    </row>
    <row r="1083" spans="33:33" x14ac:dyDescent="0.25">
      <c r="AG1083" s="10"/>
    </row>
    <row r="1084" spans="33:33" x14ac:dyDescent="0.25">
      <c r="AG1084" s="10"/>
    </row>
    <row r="1085" spans="33:33" x14ac:dyDescent="0.25">
      <c r="AG1085" s="10"/>
    </row>
    <row r="1086" spans="33:33" x14ac:dyDescent="0.25">
      <c r="AG1086" s="10"/>
    </row>
    <row r="1087" spans="33:33" x14ac:dyDescent="0.25">
      <c r="AG1087" s="10"/>
    </row>
    <row r="1088" spans="33:33" x14ac:dyDescent="0.25">
      <c r="AG1088" s="10"/>
    </row>
    <row r="1089" spans="33:33" x14ac:dyDescent="0.25">
      <c r="AG1089" s="10"/>
    </row>
    <row r="1090" spans="33:33" x14ac:dyDescent="0.25">
      <c r="AG1090" s="10"/>
    </row>
    <row r="1091" spans="33:33" x14ac:dyDescent="0.25">
      <c r="AG1091" s="10"/>
    </row>
    <row r="1092" spans="33:33" x14ac:dyDescent="0.25">
      <c r="AG1092" s="10"/>
    </row>
    <row r="1093" spans="33:33" x14ac:dyDescent="0.25">
      <c r="AG1093" s="10"/>
    </row>
    <row r="1094" spans="33:33" x14ac:dyDescent="0.25">
      <c r="AG1094" s="10"/>
    </row>
    <row r="1095" spans="33:33" x14ac:dyDescent="0.25">
      <c r="AG1095" s="10"/>
    </row>
    <row r="1096" spans="33:33" x14ac:dyDescent="0.25">
      <c r="AG1096" s="10"/>
    </row>
    <row r="1097" spans="33:33" x14ac:dyDescent="0.25">
      <c r="AG1097" s="10"/>
    </row>
    <row r="1098" spans="33:33" x14ac:dyDescent="0.25">
      <c r="AG1098" s="10"/>
    </row>
    <row r="1099" spans="33:33" x14ac:dyDescent="0.25">
      <c r="AG1099" s="10"/>
    </row>
    <row r="1100" spans="33:33" x14ac:dyDescent="0.25">
      <c r="AG1100" s="10"/>
    </row>
    <row r="1101" spans="33:33" x14ac:dyDescent="0.25">
      <c r="AG1101" s="10"/>
    </row>
    <row r="1102" spans="33:33" x14ac:dyDescent="0.25">
      <c r="AG1102" s="10"/>
    </row>
    <row r="1103" spans="33:33" x14ac:dyDescent="0.25">
      <c r="AG1103" s="10"/>
    </row>
    <row r="1104" spans="33:33" x14ac:dyDescent="0.25">
      <c r="AG1104" s="10"/>
    </row>
    <row r="1105" spans="33:33" x14ac:dyDescent="0.25">
      <c r="AG1105" s="10"/>
    </row>
    <row r="1106" spans="33:33" x14ac:dyDescent="0.25">
      <c r="AG1106" s="10"/>
    </row>
    <row r="1107" spans="33:33" x14ac:dyDescent="0.25">
      <c r="AG1107" s="10"/>
    </row>
    <row r="1108" spans="33:33" x14ac:dyDescent="0.25">
      <c r="AG1108" s="10"/>
    </row>
    <row r="1109" spans="33:33" x14ac:dyDescent="0.25">
      <c r="AG1109" s="10"/>
    </row>
    <row r="1110" spans="33:33" x14ac:dyDescent="0.25">
      <c r="AG1110" s="10"/>
    </row>
    <row r="1111" spans="33:33" x14ac:dyDescent="0.25">
      <c r="AG1111" s="10"/>
    </row>
    <row r="1112" spans="33:33" x14ac:dyDescent="0.25">
      <c r="AG1112" s="10"/>
    </row>
    <row r="1113" spans="33:33" x14ac:dyDescent="0.25">
      <c r="AG1113" s="10"/>
    </row>
    <row r="1114" spans="33:33" x14ac:dyDescent="0.25">
      <c r="AG1114" s="10"/>
    </row>
    <row r="1115" spans="33:33" x14ac:dyDescent="0.25">
      <c r="AG1115" s="10"/>
    </row>
    <row r="1116" spans="33:33" x14ac:dyDescent="0.25">
      <c r="AG1116" s="10"/>
    </row>
    <row r="1117" spans="33:33" x14ac:dyDescent="0.25">
      <c r="AG1117" s="10"/>
    </row>
    <row r="1118" spans="33:33" x14ac:dyDescent="0.25">
      <c r="AG1118" s="10"/>
    </row>
    <row r="1119" spans="33:33" x14ac:dyDescent="0.25">
      <c r="AG1119" s="10"/>
    </row>
    <row r="1120" spans="33:33" x14ac:dyDescent="0.25">
      <c r="AG1120" s="10"/>
    </row>
    <row r="1121" spans="33:33" x14ac:dyDescent="0.25">
      <c r="AG1121" s="10"/>
    </row>
    <row r="1122" spans="33:33" x14ac:dyDescent="0.25">
      <c r="AG1122" s="10"/>
    </row>
    <row r="1123" spans="33:33" x14ac:dyDescent="0.25">
      <c r="AG1123" s="10"/>
    </row>
    <row r="1124" spans="33:33" x14ac:dyDescent="0.25">
      <c r="AG1124" s="10"/>
    </row>
    <row r="1125" spans="33:33" x14ac:dyDescent="0.25">
      <c r="AG1125" s="10"/>
    </row>
    <row r="1126" spans="33:33" x14ac:dyDescent="0.25">
      <c r="AG1126" s="10"/>
    </row>
    <row r="1127" spans="33:33" x14ac:dyDescent="0.25">
      <c r="AG1127" s="10"/>
    </row>
    <row r="1128" spans="33:33" x14ac:dyDescent="0.25">
      <c r="AG1128" s="10"/>
    </row>
    <row r="1129" spans="33:33" x14ac:dyDescent="0.25">
      <c r="AG1129" s="10"/>
    </row>
    <row r="1130" spans="33:33" x14ac:dyDescent="0.25">
      <c r="AG1130" s="10"/>
    </row>
    <row r="1131" spans="33:33" x14ac:dyDescent="0.25">
      <c r="AG1131" s="10"/>
    </row>
    <row r="1132" spans="33:33" x14ac:dyDescent="0.25">
      <c r="AG1132" s="10"/>
    </row>
    <row r="1133" spans="33:33" x14ac:dyDescent="0.25">
      <c r="AG1133" s="10"/>
    </row>
    <row r="1134" spans="33:33" x14ac:dyDescent="0.25">
      <c r="AG1134" s="10"/>
    </row>
    <row r="1135" spans="33:33" x14ac:dyDescent="0.25">
      <c r="AG1135" s="10"/>
    </row>
    <row r="1136" spans="33:33" x14ac:dyDescent="0.25">
      <c r="AG1136" s="10"/>
    </row>
    <row r="1137" spans="33:33" x14ac:dyDescent="0.25">
      <c r="AG1137" s="10"/>
    </row>
    <row r="1138" spans="33:33" x14ac:dyDescent="0.25">
      <c r="AG1138" s="10"/>
    </row>
    <row r="1139" spans="33:33" x14ac:dyDescent="0.25">
      <c r="AG1139" s="10"/>
    </row>
    <row r="1140" spans="33:33" x14ac:dyDescent="0.25">
      <c r="AG1140" s="10"/>
    </row>
    <row r="1141" spans="33:33" x14ac:dyDescent="0.25">
      <c r="AG1141" s="10"/>
    </row>
    <row r="1142" spans="33:33" x14ac:dyDescent="0.25">
      <c r="AG1142" s="10"/>
    </row>
    <row r="1143" spans="33:33" x14ac:dyDescent="0.25">
      <c r="AG1143" s="10"/>
    </row>
    <row r="1144" spans="33:33" x14ac:dyDescent="0.25">
      <c r="AG1144" s="10"/>
    </row>
    <row r="1145" spans="33:33" x14ac:dyDescent="0.25">
      <c r="AG1145" s="10"/>
    </row>
    <row r="1146" spans="33:33" x14ac:dyDescent="0.25">
      <c r="AG1146" s="10"/>
    </row>
    <row r="1147" spans="33:33" x14ac:dyDescent="0.25">
      <c r="AG1147" s="10"/>
    </row>
    <row r="1148" spans="33:33" x14ac:dyDescent="0.25">
      <c r="AG1148" s="10"/>
    </row>
    <row r="1149" spans="33:33" x14ac:dyDescent="0.25">
      <c r="AG1149" s="10"/>
    </row>
    <row r="1150" spans="33:33" x14ac:dyDescent="0.25">
      <c r="AG1150" s="10"/>
    </row>
    <row r="1151" spans="33:33" x14ac:dyDescent="0.25">
      <c r="AG1151" s="10"/>
    </row>
    <row r="1152" spans="33:33" x14ac:dyDescent="0.25">
      <c r="AG1152" s="10"/>
    </row>
    <row r="1153" spans="33:33" x14ac:dyDescent="0.25">
      <c r="AG1153" s="10"/>
    </row>
    <row r="1154" spans="33:33" x14ac:dyDescent="0.25">
      <c r="AG1154" s="10"/>
    </row>
    <row r="1155" spans="33:33" x14ac:dyDescent="0.25">
      <c r="AG1155" s="10"/>
    </row>
    <row r="1156" spans="33:33" x14ac:dyDescent="0.25">
      <c r="AG1156" s="10"/>
    </row>
    <row r="1157" spans="33:33" x14ac:dyDescent="0.25">
      <c r="AG1157" s="10"/>
    </row>
    <row r="1158" spans="33:33" x14ac:dyDescent="0.25">
      <c r="AG1158" s="10"/>
    </row>
    <row r="1159" spans="33:33" x14ac:dyDescent="0.25">
      <c r="AG1159" s="10"/>
    </row>
    <row r="1160" spans="33:33" x14ac:dyDescent="0.25">
      <c r="AG1160" s="10"/>
    </row>
    <row r="1161" spans="33:33" x14ac:dyDescent="0.25">
      <c r="AG1161" s="10"/>
    </row>
    <row r="1162" spans="33:33" x14ac:dyDescent="0.25">
      <c r="AG1162" s="10"/>
    </row>
    <row r="1163" spans="33:33" x14ac:dyDescent="0.25">
      <c r="AG1163" s="10"/>
    </row>
    <row r="1164" spans="33:33" x14ac:dyDescent="0.25">
      <c r="AG1164" s="10"/>
    </row>
    <row r="1165" spans="33:33" x14ac:dyDescent="0.25">
      <c r="AG1165" s="10"/>
    </row>
    <row r="1166" spans="33:33" x14ac:dyDescent="0.25">
      <c r="AG1166" s="10"/>
    </row>
    <row r="1167" spans="33:33" x14ac:dyDescent="0.25">
      <c r="AG1167" s="10"/>
    </row>
    <row r="1168" spans="33:33" x14ac:dyDescent="0.25">
      <c r="AG1168" s="10"/>
    </row>
    <row r="1169" spans="33:33" x14ac:dyDescent="0.25">
      <c r="AG1169" s="10"/>
    </row>
    <row r="1170" spans="33:33" x14ac:dyDescent="0.25">
      <c r="AG1170" s="10"/>
    </row>
    <row r="1171" spans="33:33" x14ac:dyDescent="0.25">
      <c r="AG1171" s="10"/>
    </row>
    <row r="1172" spans="33:33" x14ac:dyDescent="0.25">
      <c r="AG1172" s="10"/>
    </row>
    <row r="1173" spans="33:33" x14ac:dyDescent="0.25">
      <c r="AG1173" s="10"/>
    </row>
    <row r="1174" spans="33:33" x14ac:dyDescent="0.25">
      <c r="AG1174" s="10"/>
    </row>
    <row r="1175" spans="33:33" x14ac:dyDescent="0.25">
      <c r="AG1175" s="10"/>
    </row>
    <row r="1176" spans="33:33" x14ac:dyDescent="0.25">
      <c r="AG1176" s="10"/>
    </row>
    <row r="1177" spans="33:33" x14ac:dyDescent="0.25">
      <c r="AG1177" s="10"/>
    </row>
    <row r="1178" spans="33:33" x14ac:dyDescent="0.25">
      <c r="AG1178" s="10"/>
    </row>
    <row r="1179" spans="33:33" x14ac:dyDescent="0.25">
      <c r="AG1179" s="10"/>
    </row>
    <row r="1180" spans="33:33" x14ac:dyDescent="0.25">
      <c r="AG1180" s="10"/>
    </row>
    <row r="1181" spans="33:33" x14ac:dyDescent="0.25">
      <c r="AG1181" s="10"/>
    </row>
    <row r="1182" spans="33:33" x14ac:dyDescent="0.25">
      <c r="AG1182" s="10"/>
    </row>
    <row r="1183" spans="33:33" x14ac:dyDescent="0.25">
      <c r="AG1183" s="10"/>
    </row>
    <row r="1184" spans="33:33" x14ac:dyDescent="0.25">
      <c r="AG1184" s="10"/>
    </row>
    <row r="1185" spans="33:33" x14ac:dyDescent="0.25">
      <c r="AG1185" s="10"/>
    </row>
    <row r="1186" spans="33:33" x14ac:dyDescent="0.25">
      <c r="AG1186" s="10"/>
    </row>
    <row r="1187" spans="33:33" x14ac:dyDescent="0.25">
      <c r="AG1187" s="10"/>
    </row>
    <row r="1188" spans="33:33" x14ac:dyDescent="0.25">
      <c r="AG1188" s="10"/>
    </row>
    <row r="1189" spans="33:33" x14ac:dyDescent="0.25">
      <c r="AG1189" s="10"/>
    </row>
    <row r="1190" spans="33:33" x14ac:dyDescent="0.25">
      <c r="AG1190" s="10"/>
    </row>
    <row r="1191" spans="33:33" x14ac:dyDescent="0.25">
      <c r="AG1191" s="10"/>
    </row>
    <row r="1192" spans="33:33" x14ac:dyDescent="0.25">
      <c r="AG1192" s="10"/>
    </row>
    <row r="1193" spans="33:33" x14ac:dyDescent="0.25">
      <c r="AG1193" s="10"/>
    </row>
    <row r="1194" spans="33:33" x14ac:dyDescent="0.25">
      <c r="AG1194" s="10"/>
    </row>
    <row r="1195" spans="33:33" x14ac:dyDescent="0.25">
      <c r="AG1195" s="10"/>
    </row>
    <row r="1196" spans="33:33" x14ac:dyDescent="0.25">
      <c r="AG1196" s="10"/>
    </row>
    <row r="1197" spans="33:33" x14ac:dyDescent="0.25">
      <c r="AG1197" s="10"/>
    </row>
    <row r="1198" spans="33:33" x14ac:dyDescent="0.25">
      <c r="AG1198" s="10"/>
    </row>
    <row r="1199" spans="33:33" x14ac:dyDescent="0.25">
      <c r="AG1199" s="10"/>
    </row>
    <row r="1200" spans="33:33" x14ac:dyDescent="0.25">
      <c r="AG1200" s="10"/>
    </row>
    <row r="1201" spans="33:33" x14ac:dyDescent="0.25">
      <c r="AG1201" s="10"/>
    </row>
    <row r="1202" spans="33:33" x14ac:dyDescent="0.25">
      <c r="AG1202" s="10"/>
    </row>
    <row r="1203" spans="33:33" x14ac:dyDescent="0.25">
      <c r="AG1203" s="10"/>
    </row>
    <row r="1204" spans="33:33" x14ac:dyDescent="0.25">
      <c r="AG1204" s="10"/>
    </row>
    <row r="1205" spans="33:33" x14ac:dyDescent="0.25">
      <c r="AG1205" s="10"/>
    </row>
    <row r="1206" spans="33:33" x14ac:dyDescent="0.25">
      <c r="AG1206" s="10"/>
    </row>
    <row r="1207" spans="33:33" x14ac:dyDescent="0.25">
      <c r="AG1207" s="10"/>
    </row>
    <row r="1208" spans="33:33" x14ac:dyDescent="0.25">
      <c r="AG1208" s="10"/>
    </row>
    <row r="1209" spans="33:33" x14ac:dyDescent="0.25">
      <c r="AG1209" s="10"/>
    </row>
    <row r="1210" spans="33:33" x14ac:dyDescent="0.25">
      <c r="AG1210" s="10"/>
    </row>
    <row r="1211" spans="33:33" x14ac:dyDescent="0.25">
      <c r="AG1211" s="10"/>
    </row>
    <row r="1212" spans="33:33" x14ac:dyDescent="0.25">
      <c r="AG1212" s="10"/>
    </row>
    <row r="1213" spans="33:33" x14ac:dyDescent="0.25">
      <c r="AG1213" s="10"/>
    </row>
    <row r="1214" spans="33:33" x14ac:dyDescent="0.25">
      <c r="AG1214" s="10"/>
    </row>
    <row r="1215" spans="33:33" x14ac:dyDescent="0.25">
      <c r="AG1215" s="10"/>
    </row>
    <row r="1216" spans="33:33" x14ac:dyDescent="0.25">
      <c r="AG1216" s="10"/>
    </row>
    <row r="1217" spans="33:33" x14ac:dyDescent="0.25">
      <c r="AG1217" s="10"/>
    </row>
    <row r="1218" spans="33:33" x14ac:dyDescent="0.25">
      <c r="AG1218" s="10"/>
    </row>
    <row r="1219" spans="33:33" x14ac:dyDescent="0.25">
      <c r="AG1219" s="10"/>
    </row>
    <row r="1220" spans="33:33" x14ac:dyDescent="0.25">
      <c r="AG1220" s="10"/>
    </row>
    <row r="1221" spans="33:33" x14ac:dyDescent="0.25">
      <c r="AG1221" s="10"/>
    </row>
    <row r="1222" spans="33:33" x14ac:dyDescent="0.25">
      <c r="AG1222" s="10"/>
    </row>
    <row r="1223" spans="33:33" x14ac:dyDescent="0.25">
      <c r="AG1223" s="10"/>
    </row>
    <row r="1224" spans="33:33" x14ac:dyDescent="0.25">
      <c r="AG1224" s="10"/>
    </row>
    <row r="1225" spans="33:33" x14ac:dyDescent="0.25">
      <c r="AG1225" s="10"/>
    </row>
    <row r="1226" spans="33:33" x14ac:dyDescent="0.25">
      <c r="AG1226" s="10"/>
    </row>
    <row r="1227" spans="33:33" x14ac:dyDescent="0.25">
      <c r="AG1227" s="10"/>
    </row>
    <row r="1228" spans="33:33" x14ac:dyDescent="0.25">
      <c r="AG1228" s="10"/>
    </row>
    <row r="1229" spans="33:33" x14ac:dyDescent="0.25">
      <c r="AG1229" s="10"/>
    </row>
    <row r="1230" spans="33:33" x14ac:dyDescent="0.25">
      <c r="AG1230" s="10"/>
    </row>
    <row r="1231" spans="33:33" x14ac:dyDescent="0.25">
      <c r="AG1231" s="10"/>
    </row>
    <row r="1232" spans="33:33" x14ac:dyDescent="0.25">
      <c r="AG1232" s="10"/>
    </row>
    <row r="1233" spans="33:33" x14ac:dyDescent="0.25">
      <c r="AG1233" s="10"/>
    </row>
    <row r="1234" spans="33:33" x14ac:dyDescent="0.25">
      <c r="AG1234" s="10"/>
    </row>
    <row r="1235" spans="33:33" x14ac:dyDescent="0.25">
      <c r="AG1235" s="10"/>
    </row>
    <row r="1236" spans="33:33" x14ac:dyDescent="0.25">
      <c r="AG1236" s="10"/>
    </row>
    <row r="1237" spans="33:33" x14ac:dyDescent="0.25">
      <c r="AG1237" s="10"/>
    </row>
    <row r="1238" spans="33:33" x14ac:dyDescent="0.25">
      <c r="AG1238" s="10"/>
    </row>
    <row r="1239" spans="33:33" x14ac:dyDescent="0.25">
      <c r="AG1239" s="10"/>
    </row>
    <row r="1240" spans="33:33" x14ac:dyDescent="0.25">
      <c r="AG1240" s="10"/>
    </row>
    <row r="1241" spans="33:33" x14ac:dyDescent="0.25">
      <c r="AG1241" s="10"/>
    </row>
    <row r="1242" spans="33:33" x14ac:dyDescent="0.25">
      <c r="AG1242" s="10"/>
    </row>
    <row r="1243" spans="33:33" x14ac:dyDescent="0.25">
      <c r="AG1243" s="10"/>
    </row>
    <row r="1244" spans="33:33" x14ac:dyDescent="0.25">
      <c r="AG1244" s="10"/>
    </row>
    <row r="1245" spans="33:33" x14ac:dyDescent="0.25">
      <c r="AG1245" s="10"/>
    </row>
    <row r="1246" spans="33:33" x14ac:dyDescent="0.25">
      <c r="AG1246" s="10"/>
    </row>
    <row r="1247" spans="33:33" x14ac:dyDescent="0.25">
      <c r="AG1247" s="10"/>
    </row>
    <row r="1248" spans="33:33" x14ac:dyDescent="0.25">
      <c r="AG1248" s="10"/>
    </row>
    <row r="1249" spans="33:33" x14ac:dyDescent="0.25">
      <c r="AG1249" s="10"/>
    </row>
    <row r="1250" spans="33:33" x14ac:dyDescent="0.25">
      <c r="AG1250" s="10"/>
    </row>
    <row r="1251" spans="33:33" x14ac:dyDescent="0.25">
      <c r="AG1251" s="10"/>
    </row>
    <row r="1252" spans="33:33" x14ac:dyDescent="0.25">
      <c r="AG1252" s="10"/>
    </row>
    <row r="1253" spans="33:33" x14ac:dyDescent="0.25">
      <c r="AG1253" s="10"/>
    </row>
    <row r="1254" spans="33:33" x14ac:dyDescent="0.25">
      <c r="AG1254" s="10"/>
    </row>
    <row r="1255" spans="33:33" x14ac:dyDescent="0.25">
      <c r="AG1255" s="10"/>
    </row>
    <row r="1256" spans="33:33" x14ac:dyDescent="0.25">
      <c r="AG1256" s="10"/>
    </row>
    <row r="1257" spans="33:33" x14ac:dyDescent="0.25">
      <c r="AG1257" s="10"/>
    </row>
    <row r="1258" spans="33:33" x14ac:dyDescent="0.25">
      <c r="AG1258" s="10"/>
    </row>
    <row r="1259" spans="33:33" x14ac:dyDescent="0.25">
      <c r="AG1259" s="10"/>
    </row>
    <row r="1260" spans="33:33" x14ac:dyDescent="0.25">
      <c r="AG1260" s="10"/>
    </row>
    <row r="1261" spans="33:33" x14ac:dyDescent="0.25">
      <c r="AG1261" s="10"/>
    </row>
    <row r="1262" spans="33:33" x14ac:dyDescent="0.25">
      <c r="AG1262" s="10"/>
    </row>
    <row r="1263" spans="33:33" x14ac:dyDescent="0.25">
      <c r="AG1263" s="10"/>
    </row>
    <row r="1264" spans="33:33" x14ac:dyDescent="0.25">
      <c r="AG1264" s="10"/>
    </row>
    <row r="1265" spans="33:33" x14ac:dyDescent="0.25">
      <c r="AG1265" s="10"/>
    </row>
    <row r="1266" spans="33:33" x14ac:dyDescent="0.25">
      <c r="AG1266" s="10"/>
    </row>
    <row r="1267" spans="33:33" x14ac:dyDescent="0.25">
      <c r="AG1267" s="10"/>
    </row>
    <row r="1268" spans="33:33" x14ac:dyDescent="0.25">
      <c r="AG1268" s="10"/>
    </row>
    <row r="1269" spans="33:33" x14ac:dyDescent="0.25">
      <c r="AG1269" s="10"/>
    </row>
    <row r="1270" spans="33:33" x14ac:dyDescent="0.25">
      <c r="AG1270" s="10"/>
    </row>
    <row r="1271" spans="33:33" x14ac:dyDescent="0.25">
      <c r="AG1271" s="10"/>
    </row>
    <row r="1272" spans="33:33" x14ac:dyDescent="0.25">
      <c r="AG1272" s="10"/>
    </row>
    <row r="1273" spans="33:33" x14ac:dyDescent="0.25">
      <c r="AG1273" s="10"/>
    </row>
    <row r="1274" spans="33:33" x14ac:dyDescent="0.25">
      <c r="AG1274" s="10"/>
    </row>
    <row r="1275" spans="33:33" x14ac:dyDescent="0.25">
      <c r="AG1275" s="10"/>
    </row>
    <row r="1276" spans="33:33" x14ac:dyDescent="0.25">
      <c r="AG1276" s="10"/>
    </row>
    <row r="1277" spans="33:33" x14ac:dyDescent="0.25">
      <c r="AG1277" s="10"/>
    </row>
    <row r="1278" spans="33:33" x14ac:dyDescent="0.25">
      <c r="AG1278" s="10"/>
    </row>
    <row r="1279" spans="33:33" x14ac:dyDescent="0.25">
      <c r="AG1279" s="10"/>
    </row>
    <row r="1280" spans="33:33" x14ac:dyDescent="0.25">
      <c r="AG1280" s="10"/>
    </row>
    <row r="1281" spans="33:33" x14ac:dyDescent="0.25">
      <c r="AG1281" s="10"/>
    </row>
    <row r="1282" spans="33:33" x14ac:dyDescent="0.25">
      <c r="AG1282" s="10"/>
    </row>
    <row r="1283" spans="33:33" x14ac:dyDescent="0.25">
      <c r="AG1283" s="10"/>
    </row>
    <row r="1284" spans="33:33" x14ac:dyDescent="0.25">
      <c r="AG1284" s="10"/>
    </row>
    <row r="1285" spans="33:33" x14ac:dyDescent="0.25">
      <c r="AG1285" s="10"/>
    </row>
    <row r="1286" spans="33:33" x14ac:dyDescent="0.25">
      <c r="AG1286" s="10"/>
    </row>
    <row r="1287" spans="33:33" x14ac:dyDescent="0.25">
      <c r="AG1287" s="10"/>
    </row>
    <row r="1288" spans="33:33" x14ac:dyDescent="0.25">
      <c r="AG1288" s="10"/>
    </row>
    <row r="1289" spans="33:33" x14ac:dyDescent="0.25">
      <c r="AG1289" s="10"/>
    </row>
    <row r="1290" spans="33:33" x14ac:dyDescent="0.25">
      <c r="AG1290" s="10"/>
    </row>
    <row r="1291" spans="33:33" x14ac:dyDescent="0.25">
      <c r="AG1291" s="10"/>
    </row>
    <row r="1292" spans="33:33" x14ac:dyDescent="0.25">
      <c r="AG1292" s="10"/>
    </row>
    <row r="1293" spans="33:33" x14ac:dyDescent="0.25">
      <c r="AG1293" s="10"/>
    </row>
    <row r="1294" spans="33:33" x14ac:dyDescent="0.25">
      <c r="AG1294" s="10"/>
    </row>
    <row r="1295" spans="33:33" x14ac:dyDescent="0.25">
      <c r="AG1295" s="10"/>
    </row>
    <row r="1296" spans="33:33" x14ac:dyDescent="0.25">
      <c r="AG1296" s="10"/>
    </row>
    <row r="1297" spans="33:33" x14ac:dyDescent="0.25">
      <c r="AG1297" s="10"/>
    </row>
    <row r="1298" spans="33:33" x14ac:dyDescent="0.25">
      <c r="AG1298" s="10"/>
    </row>
    <row r="1299" spans="33:33" x14ac:dyDescent="0.25">
      <c r="AG1299" s="10"/>
    </row>
    <row r="1300" spans="33:33" x14ac:dyDescent="0.25">
      <c r="AG1300" s="10"/>
    </row>
    <row r="1301" spans="33:33" x14ac:dyDescent="0.25">
      <c r="AG1301" s="10"/>
    </row>
    <row r="1302" spans="33:33" x14ac:dyDescent="0.25">
      <c r="AG1302" s="10"/>
    </row>
    <row r="1303" spans="33:33" x14ac:dyDescent="0.25">
      <c r="AG1303" s="10"/>
    </row>
    <row r="1304" spans="33:33" x14ac:dyDescent="0.25">
      <c r="AG1304" s="10"/>
    </row>
    <row r="1305" spans="33:33" x14ac:dyDescent="0.25">
      <c r="AG1305" s="10"/>
    </row>
    <row r="1306" spans="33:33" x14ac:dyDescent="0.25">
      <c r="AG1306" s="10"/>
    </row>
    <row r="1307" spans="33:33" x14ac:dyDescent="0.25">
      <c r="AG1307" s="10"/>
    </row>
    <row r="1308" spans="33:33" x14ac:dyDescent="0.25">
      <c r="AG1308" s="10"/>
    </row>
    <row r="1309" spans="33:33" x14ac:dyDescent="0.25">
      <c r="AG1309" s="10"/>
    </row>
    <row r="1310" spans="33:33" x14ac:dyDescent="0.25">
      <c r="AG1310" s="10"/>
    </row>
    <row r="1311" spans="33:33" x14ac:dyDescent="0.25">
      <c r="AG1311" s="10"/>
    </row>
    <row r="1312" spans="33:33" x14ac:dyDescent="0.25">
      <c r="AG1312" s="10"/>
    </row>
    <row r="1313" spans="33:33" x14ac:dyDescent="0.25">
      <c r="AG1313" s="10"/>
    </row>
    <row r="1314" spans="33:33" x14ac:dyDescent="0.25">
      <c r="AG1314" s="10"/>
    </row>
    <row r="1315" spans="33:33" x14ac:dyDescent="0.25">
      <c r="AG1315" s="10"/>
    </row>
    <row r="1316" spans="33:33" x14ac:dyDescent="0.25">
      <c r="AG1316" s="10"/>
    </row>
    <row r="1317" spans="33:33" x14ac:dyDescent="0.25">
      <c r="AG1317" s="10"/>
    </row>
    <row r="1318" spans="33:33" x14ac:dyDescent="0.25">
      <c r="AG1318" s="10"/>
    </row>
    <row r="1319" spans="33:33" x14ac:dyDescent="0.25">
      <c r="AG1319" s="10"/>
    </row>
    <row r="1320" spans="33:33" x14ac:dyDescent="0.25">
      <c r="AG1320" s="10"/>
    </row>
    <row r="1321" spans="33:33" x14ac:dyDescent="0.25">
      <c r="AG1321" s="10"/>
    </row>
    <row r="1322" spans="33:33" x14ac:dyDescent="0.25">
      <c r="AG1322" s="10"/>
    </row>
    <row r="1323" spans="33:33" x14ac:dyDescent="0.25">
      <c r="AG1323" s="10"/>
    </row>
    <row r="1324" spans="33:33" x14ac:dyDescent="0.25">
      <c r="AG1324" s="10"/>
    </row>
    <row r="1325" spans="33:33" x14ac:dyDescent="0.25">
      <c r="AG1325" s="10"/>
    </row>
    <row r="1326" spans="33:33" x14ac:dyDescent="0.25">
      <c r="AG1326" s="10"/>
    </row>
    <row r="1327" spans="33:33" x14ac:dyDescent="0.25">
      <c r="AG1327" s="10"/>
    </row>
    <row r="1328" spans="33:33" x14ac:dyDescent="0.25">
      <c r="AG1328" s="10"/>
    </row>
    <row r="1329" spans="33:33" x14ac:dyDescent="0.25">
      <c r="AG1329" s="10"/>
    </row>
    <row r="1330" spans="33:33" x14ac:dyDescent="0.25">
      <c r="AG1330" s="10"/>
    </row>
    <row r="1331" spans="33:33" x14ac:dyDescent="0.25">
      <c r="AG1331" s="10"/>
    </row>
    <row r="1332" spans="33:33" x14ac:dyDescent="0.25">
      <c r="AG1332" s="10"/>
    </row>
    <row r="1333" spans="33:33" x14ac:dyDescent="0.25">
      <c r="AG1333" s="10"/>
    </row>
    <row r="1334" spans="33:33" x14ac:dyDescent="0.25">
      <c r="AG1334" s="10"/>
    </row>
    <row r="1335" spans="33:33" x14ac:dyDescent="0.25">
      <c r="AG1335" s="10"/>
    </row>
    <row r="1336" spans="33:33" x14ac:dyDescent="0.25">
      <c r="AG1336" s="10"/>
    </row>
    <row r="1337" spans="33:33" x14ac:dyDescent="0.25">
      <c r="AG1337" s="10"/>
    </row>
    <row r="1338" spans="33:33" x14ac:dyDescent="0.25">
      <c r="AG1338" s="10"/>
    </row>
    <row r="1339" spans="33:33" x14ac:dyDescent="0.25">
      <c r="AG1339" s="10"/>
    </row>
    <row r="1340" spans="33:33" x14ac:dyDescent="0.25">
      <c r="AG1340" s="10"/>
    </row>
    <row r="1341" spans="33:33" x14ac:dyDescent="0.25">
      <c r="AG1341" s="10"/>
    </row>
    <row r="1342" spans="33:33" x14ac:dyDescent="0.25">
      <c r="AG1342" s="10"/>
    </row>
    <row r="1343" spans="33:33" x14ac:dyDescent="0.25">
      <c r="AG1343" s="10"/>
    </row>
    <row r="1344" spans="33:33" x14ac:dyDescent="0.25">
      <c r="AG1344" s="10"/>
    </row>
    <row r="1345" spans="33:33" x14ac:dyDescent="0.25">
      <c r="AG1345" s="10"/>
    </row>
    <row r="1346" spans="33:33" x14ac:dyDescent="0.25">
      <c r="AG1346" s="10"/>
    </row>
    <row r="1347" spans="33:33" x14ac:dyDescent="0.25">
      <c r="AG1347" s="10"/>
    </row>
    <row r="1348" spans="33:33" x14ac:dyDescent="0.25">
      <c r="AG1348" s="10"/>
    </row>
    <row r="1349" spans="33:33" x14ac:dyDescent="0.25">
      <c r="AG1349" s="10"/>
    </row>
    <row r="1350" spans="33:33" x14ac:dyDescent="0.25">
      <c r="AG1350" s="10"/>
    </row>
    <row r="1351" spans="33:33" x14ac:dyDescent="0.25">
      <c r="AG1351" s="10"/>
    </row>
    <row r="1352" spans="33:33" x14ac:dyDescent="0.25">
      <c r="AG1352" s="10"/>
    </row>
    <row r="1353" spans="33:33" x14ac:dyDescent="0.25">
      <c r="AG1353" s="10"/>
    </row>
    <row r="1354" spans="33:33" x14ac:dyDescent="0.25">
      <c r="AG1354" s="10"/>
    </row>
    <row r="1355" spans="33:33" x14ac:dyDescent="0.25">
      <c r="AG1355" s="10"/>
    </row>
    <row r="1356" spans="33:33" x14ac:dyDescent="0.25">
      <c r="AG1356" s="10"/>
    </row>
    <row r="1357" spans="33:33" x14ac:dyDescent="0.25">
      <c r="AG1357" s="10"/>
    </row>
    <row r="1358" spans="33:33" x14ac:dyDescent="0.25">
      <c r="AG1358" s="10"/>
    </row>
    <row r="1359" spans="33:33" x14ac:dyDescent="0.25">
      <c r="AG1359" s="10"/>
    </row>
    <row r="1360" spans="33:33" x14ac:dyDescent="0.25">
      <c r="AG1360" s="10"/>
    </row>
    <row r="1361" spans="33:33" x14ac:dyDescent="0.25">
      <c r="AG1361" s="10"/>
    </row>
    <row r="1362" spans="33:33" x14ac:dyDescent="0.25">
      <c r="AG1362" s="10"/>
    </row>
    <row r="1363" spans="33:33" x14ac:dyDescent="0.25">
      <c r="AG1363" s="10"/>
    </row>
    <row r="1364" spans="33:33" x14ac:dyDescent="0.25">
      <c r="AG1364" s="10"/>
    </row>
    <row r="1365" spans="33:33" x14ac:dyDescent="0.25">
      <c r="AG1365" s="10"/>
    </row>
    <row r="1366" spans="33:33" x14ac:dyDescent="0.25">
      <c r="AG1366" s="10"/>
    </row>
    <row r="1367" spans="33:33" x14ac:dyDescent="0.25">
      <c r="AG1367" s="10"/>
    </row>
    <row r="1368" spans="33:33" x14ac:dyDescent="0.25">
      <c r="AG1368" s="10"/>
    </row>
    <row r="1369" spans="33:33" x14ac:dyDescent="0.25">
      <c r="AG1369" s="10"/>
    </row>
    <row r="1370" spans="33:33" x14ac:dyDescent="0.25">
      <c r="AG1370" s="10"/>
    </row>
    <row r="1371" spans="33:33" x14ac:dyDescent="0.25">
      <c r="AG1371" s="10"/>
    </row>
    <row r="1372" spans="33:33" x14ac:dyDescent="0.25">
      <c r="AG1372" s="10"/>
    </row>
    <row r="1373" spans="33:33" x14ac:dyDescent="0.25">
      <c r="AG1373" s="10"/>
    </row>
    <row r="1374" spans="33:33" x14ac:dyDescent="0.25">
      <c r="AG1374" s="10"/>
    </row>
    <row r="1375" spans="33:33" x14ac:dyDescent="0.25">
      <c r="AG1375" s="10"/>
    </row>
    <row r="1376" spans="33:33" x14ac:dyDescent="0.25">
      <c r="AG1376" s="10"/>
    </row>
    <row r="1377" spans="33:33" x14ac:dyDescent="0.25">
      <c r="AG1377" s="10"/>
    </row>
    <row r="1378" spans="33:33" x14ac:dyDescent="0.25">
      <c r="AG1378" s="10"/>
    </row>
    <row r="1379" spans="33:33" x14ac:dyDescent="0.25">
      <c r="AG1379" s="10"/>
    </row>
    <row r="1380" spans="33:33" x14ac:dyDescent="0.25">
      <c r="AG1380" s="10"/>
    </row>
    <row r="1381" spans="33:33" x14ac:dyDescent="0.25">
      <c r="AG1381" s="10"/>
    </row>
    <row r="1382" spans="33:33" x14ac:dyDescent="0.25">
      <c r="AG1382" s="10"/>
    </row>
    <row r="1383" spans="33:33" x14ac:dyDescent="0.25">
      <c r="AG1383" s="10"/>
    </row>
    <row r="1384" spans="33:33" x14ac:dyDescent="0.25">
      <c r="AG1384" s="10"/>
    </row>
    <row r="1385" spans="33:33" x14ac:dyDescent="0.25">
      <c r="AG1385" s="10"/>
    </row>
    <row r="1386" spans="33:33" x14ac:dyDescent="0.25">
      <c r="AG1386" s="10"/>
    </row>
    <row r="1387" spans="33:33" x14ac:dyDescent="0.25">
      <c r="AG1387" s="10"/>
    </row>
    <row r="1388" spans="33:33" x14ac:dyDescent="0.25">
      <c r="AG1388" s="10"/>
    </row>
    <row r="1389" spans="33:33" x14ac:dyDescent="0.25">
      <c r="AG1389" s="10"/>
    </row>
    <row r="1390" spans="33:33" x14ac:dyDescent="0.25">
      <c r="AG1390" s="10"/>
    </row>
    <row r="1391" spans="33:33" x14ac:dyDescent="0.25">
      <c r="AG1391" s="10"/>
    </row>
    <row r="1392" spans="33:33" x14ac:dyDescent="0.25">
      <c r="AG1392" s="10"/>
    </row>
    <row r="1393" spans="33:33" x14ac:dyDescent="0.25">
      <c r="AG1393" s="10"/>
    </row>
    <row r="1394" spans="33:33" x14ac:dyDescent="0.25">
      <c r="AG1394" s="10"/>
    </row>
    <row r="1395" spans="33:33" x14ac:dyDescent="0.25">
      <c r="AG1395" s="10"/>
    </row>
    <row r="1396" spans="33:33" x14ac:dyDescent="0.25">
      <c r="AG1396" s="10"/>
    </row>
    <row r="1397" spans="33:33" x14ac:dyDescent="0.25">
      <c r="AG1397" s="10"/>
    </row>
    <row r="1398" spans="33:33" x14ac:dyDescent="0.25">
      <c r="AG1398" s="10"/>
    </row>
    <row r="1399" spans="33:33" x14ac:dyDescent="0.25">
      <c r="AG1399" s="10"/>
    </row>
    <row r="1400" spans="33:33" x14ac:dyDescent="0.25">
      <c r="AG1400" s="10"/>
    </row>
    <row r="1401" spans="33:33" x14ac:dyDescent="0.25">
      <c r="AG1401" s="10"/>
    </row>
    <row r="1402" spans="33:33" x14ac:dyDescent="0.25">
      <c r="AG1402" s="10"/>
    </row>
    <row r="1403" spans="33:33" x14ac:dyDescent="0.25">
      <c r="AG1403" s="10"/>
    </row>
    <row r="1404" spans="33:33" x14ac:dyDescent="0.25">
      <c r="AG1404" s="10"/>
    </row>
    <row r="1405" spans="33:33" x14ac:dyDescent="0.25">
      <c r="AG1405" s="10"/>
    </row>
    <row r="1406" spans="33:33" x14ac:dyDescent="0.25">
      <c r="AG1406" s="10"/>
    </row>
    <row r="1407" spans="33:33" x14ac:dyDescent="0.25">
      <c r="AG1407" s="10"/>
    </row>
    <row r="1408" spans="33:33" x14ac:dyDescent="0.25">
      <c r="AG1408" s="10"/>
    </row>
    <row r="1409" spans="33:33" x14ac:dyDescent="0.25">
      <c r="AG1409" s="10"/>
    </row>
    <row r="1410" spans="33:33" x14ac:dyDescent="0.25">
      <c r="AG1410" s="10"/>
    </row>
    <row r="1411" spans="33:33" x14ac:dyDescent="0.25">
      <c r="AG1411" s="10"/>
    </row>
    <row r="1412" spans="33:33" x14ac:dyDescent="0.25">
      <c r="AG1412" s="10"/>
    </row>
    <row r="1413" spans="33:33" x14ac:dyDescent="0.25">
      <c r="AG1413" s="10"/>
    </row>
    <row r="1414" spans="33:33" x14ac:dyDescent="0.25">
      <c r="AG1414" s="10"/>
    </row>
    <row r="1415" spans="33:33" x14ac:dyDescent="0.25">
      <c r="AG1415" s="10"/>
    </row>
    <row r="1416" spans="33:33" x14ac:dyDescent="0.25">
      <c r="AG1416" s="10"/>
    </row>
    <row r="1417" spans="33:33" x14ac:dyDescent="0.25">
      <c r="AG1417" s="10"/>
    </row>
    <row r="1418" spans="33:33" x14ac:dyDescent="0.25">
      <c r="AG1418" s="10"/>
    </row>
    <row r="1419" spans="33:33" x14ac:dyDescent="0.25">
      <c r="AG1419" s="10"/>
    </row>
    <row r="1420" spans="33:33" x14ac:dyDescent="0.25">
      <c r="AG1420" s="10"/>
    </row>
    <row r="1421" spans="33:33" x14ac:dyDescent="0.25">
      <c r="AG1421" s="10"/>
    </row>
    <row r="1422" spans="33:33" x14ac:dyDescent="0.25">
      <c r="AG1422" s="10"/>
    </row>
    <row r="1423" spans="33:33" x14ac:dyDescent="0.25">
      <c r="AG1423" s="10"/>
    </row>
    <row r="1424" spans="33:33" x14ac:dyDescent="0.25">
      <c r="AG1424" s="10"/>
    </row>
    <row r="1425" spans="33:33" x14ac:dyDescent="0.25">
      <c r="AG1425" s="10"/>
    </row>
    <row r="1426" spans="33:33" x14ac:dyDescent="0.25">
      <c r="AG1426" s="10"/>
    </row>
    <row r="1427" spans="33:33" x14ac:dyDescent="0.25">
      <c r="AG1427" s="10"/>
    </row>
    <row r="1428" spans="33:33" x14ac:dyDescent="0.25">
      <c r="AG1428" s="10"/>
    </row>
    <row r="1429" spans="33:33" x14ac:dyDescent="0.25">
      <c r="AG1429" s="10"/>
    </row>
    <row r="1430" spans="33:33" x14ac:dyDescent="0.25">
      <c r="AG1430" s="10"/>
    </row>
    <row r="1431" spans="33:33" x14ac:dyDescent="0.25">
      <c r="AG1431" s="10"/>
    </row>
    <row r="1432" spans="33:33" x14ac:dyDescent="0.25">
      <c r="AG1432" s="10"/>
    </row>
    <row r="1433" spans="33:33" x14ac:dyDescent="0.25">
      <c r="AG1433" s="10"/>
    </row>
    <row r="1434" spans="33:33" x14ac:dyDescent="0.25">
      <c r="AG1434" s="10"/>
    </row>
    <row r="1435" spans="33:33" x14ac:dyDescent="0.25">
      <c r="AG1435" s="10"/>
    </row>
    <row r="1436" spans="33:33" x14ac:dyDescent="0.25">
      <c r="AG1436" s="10"/>
    </row>
    <row r="1437" spans="33:33" x14ac:dyDescent="0.25">
      <c r="AG1437" s="10"/>
    </row>
    <row r="1438" spans="33:33" x14ac:dyDescent="0.25">
      <c r="AG1438" s="10"/>
    </row>
    <row r="1439" spans="33:33" x14ac:dyDescent="0.25">
      <c r="AG1439" s="10"/>
    </row>
    <row r="1440" spans="33:33" x14ac:dyDescent="0.25">
      <c r="AG1440" s="10"/>
    </row>
    <row r="1441" spans="33:33" x14ac:dyDescent="0.25">
      <c r="AG1441" s="10"/>
    </row>
    <row r="1442" spans="33:33" x14ac:dyDescent="0.25">
      <c r="AG1442" s="10"/>
    </row>
    <row r="1443" spans="33:33" x14ac:dyDescent="0.25">
      <c r="AG1443" s="10"/>
    </row>
    <row r="1444" spans="33:33" x14ac:dyDescent="0.25">
      <c r="AG1444" s="10"/>
    </row>
    <row r="1445" spans="33:33" x14ac:dyDescent="0.25">
      <c r="AG1445" s="10"/>
    </row>
    <row r="1446" spans="33:33" x14ac:dyDescent="0.25">
      <c r="AG1446" s="10"/>
    </row>
    <row r="1447" spans="33:33" x14ac:dyDescent="0.25">
      <c r="AG1447" s="10"/>
    </row>
    <row r="1448" spans="33:33" x14ac:dyDescent="0.25">
      <c r="AG1448" s="10"/>
    </row>
    <row r="1449" spans="33:33" x14ac:dyDescent="0.25">
      <c r="AG1449" s="10"/>
    </row>
    <row r="1450" spans="33:33" x14ac:dyDescent="0.25">
      <c r="AG1450" s="10"/>
    </row>
    <row r="1451" spans="33:33" x14ac:dyDescent="0.25">
      <c r="AG1451" s="10"/>
    </row>
    <row r="1452" spans="33:33" x14ac:dyDescent="0.25">
      <c r="AG1452" s="10"/>
    </row>
    <row r="1453" spans="33:33" x14ac:dyDescent="0.25">
      <c r="AG1453" s="10"/>
    </row>
    <row r="1454" spans="33:33" x14ac:dyDescent="0.25">
      <c r="AG1454" s="10"/>
    </row>
    <row r="1455" spans="33:33" x14ac:dyDescent="0.25">
      <c r="AG1455" s="10"/>
    </row>
    <row r="1456" spans="33:33" x14ac:dyDescent="0.25">
      <c r="AG1456" s="10"/>
    </row>
    <row r="1457" spans="33:33" x14ac:dyDescent="0.25">
      <c r="AG1457" s="10"/>
    </row>
    <row r="1458" spans="33:33" x14ac:dyDescent="0.25">
      <c r="AG1458" s="10"/>
    </row>
    <row r="1459" spans="33:33" x14ac:dyDescent="0.25">
      <c r="AG1459" s="10"/>
    </row>
    <row r="1460" spans="33:33" x14ac:dyDescent="0.25">
      <c r="AG1460" s="10"/>
    </row>
    <row r="1461" spans="33:33" x14ac:dyDescent="0.25">
      <c r="AG1461" s="10"/>
    </row>
    <row r="1462" spans="33:33" x14ac:dyDescent="0.25">
      <c r="AG1462" s="10"/>
    </row>
    <row r="1463" spans="33:33" x14ac:dyDescent="0.25">
      <c r="AG1463" s="10"/>
    </row>
    <row r="1464" spans="33:33" x14ac:dyDescent="0.25">
      <c r="AG1464" s="10"/>
    </row>
    <row r="1465" spans="33:33" x14ac:dyDescent="0.25">
      <c r="AG1465" s="10"/>
    </row>
    <row r="1466" spans="33:33" x14ac:dyDescent="0.25">
      <c r="AG1466" s="10"/>
    </row>
    <row r="1467" spans="33:33" x14ac:dyDescent="0.25">
      <c r="AG1467" s="10"/>
    </row>
    <row r="1468" spans="33:33" x14ac:dyDescent="0.25">
      <c r="AG1468" s="10"/>
    </row>
    <row r="1469" spans="33:33" x14ac:dyDescent="0.25">
      <c r="AG1469" s="10"/>
    </row>
    <row r="1470" spans="33:33" x14ac:dyDescent="0.25">
      <c r="AG1470" s="10"/>
    </row>
    <row r="1471" spans="33:33" x14ac:dyDescent="0.25">
      <c r="AG1471" s="10"/>
    </row>
    <row r="1472" spans="33:33" x14ac:dyDescent="0.25">
      <c r="AG1472" s="10"/>
    </row>
    <row r="1473" spans="33:33" x14ac:dyDescent="0.25">
      <c r="AG1473" s="10"/>
    </row>
    <row r="1474" spans="33:33" x14ac:dyDescent="0.25">
      <c r="AG1474" s="10"/>
    </row>
    <row r="1475" spans="33:33" x14ac:dyDescent="0.25">
      <c r="AG1475" s="10"/>
    </row>
    <row r="1476" spans="33:33" x14ac:dyDescent="0.25">
      <c r="AG1476" s="10"/>
    </row>
    <row r="1477" spans="33:33" x14ac:dyDescent="0.25">
      <c r="AG1477" s="10"/>
    </row>
    <row r="1478" spans="33:33" x14ac:dyDescent="0.25">
      <c r="AG1478" s="10"/>
    </row>
    <row r="1479" spans="33:33" x14ac:dyDescent="0.25">
      <c r="AG1479" s="10"/>
    </row>
    <row r="1480" spans="33:33" x14ac:dyDescent="0.25">
      <c r="AG1480" s="10"/>
    </row>
    <row r="1481" spans="33:33" x14ac:dyDescent="0.25">
      <c r="AG1481" s="10"/>
    </row>
    <row r="1482" spans="33:33" x14ac:dyDescent="0.25">
      <c r="AG1482" s="10"/>
    </row>
    <row r="1483" spans="33:33" x14ac:dyDescent="0.25">
      <c r="AG1483" s="10"/>
    </row>
    <row r="1484" spans="33:33" x14ac:dyDescent="0.25">
      <c r="AG1484" s="10"/>
    </row>
    <row r="1485" spans="33:33" x14ac:dyDescent="0.25">
      <c r="AG1485" s="10"/>
    </row>
    <row r="1486" spans="33:33" x14ac:dyDescent="0.25">
      <c r="AG1486" s="10"/>
    </row>
    <row r="1487" spans="33:33" x14ac:dyDescent="0.25">
      <c r="AG1487" s="10"/>
    </row>
    <row r="1488" spans="33:33" x14ac:dyDescent="0.25">
      <c r="AG1488" s="10"/>
    </row>
    <row r="1489" spans="33:33" x14ac:dyDescent="0.25">
      <c r="AG1489" s="10"/>
    </row>
    <row r="1490" spans="33:33" x14ac:dyDescent="0.25">
      <c r="AG1490" s="10"/>
    </row>
    <row r="1491" spans="33:33" x14ac:dyDescent="0.25">
      <c r="AG1491" s="10"/>
    </row>
    <row r="1492" spans="33:33" x14ac:dyDescent="0.25">
      <c r="AG1492" s="10"/>
    </row>
    <row r="1493" spans="33:33" x14ac:dyDescent="0.25">
      <c r="AG1493" s="10"/>
    </row>
    <row r="1494" spans="33:33" x14ac:dyDescent="0.25">
      <c r="AG1494" s="10"/>
    </row>
    <row r="1495" spans="33:33" x14ac:dyDescent="0.25">
      <c r="AG1495" s="10"/>
    </row>
    <row r="1496" spans="33:33" x14ac:dyDescent="0.25">
      <c r="AG1496" s="10"/>
    </row>
    <row r="1497" spans="33:33" x14ac:dyDescent="0.25">
      <c r="AG1497" s="10"/>
    </row>
    <row r="1498" spans="33:33" x14ac:dyDescent="0.25">
      <c r="AG1498" s="10"/>
    </row>
    <row r="1499" spans="33:33" x14ac:dyDescent="0.25">
      <c r="AG1499" s="10"/>
    </row>
    <row r="1500" spans="33:33" x14ac:dyDescent="0.25">
      <c r="AG1500" s="10"/>
    </row>
    <row r="1501" spans="33:33" x14ac:dyDescent="0.25">
      <c r="AG1501" s="10"/>
    </row>
    <row r="1502" spans="33:33" x14ac:dyDescent="0.25">
      <c r="AG1502" s="10"/>
    </row>
    <row r="1503" spans="33:33" x14ac:dyDescent="0.25">
      <c r="AG1503" s="10"/>
    </row>
    <row r="1504" spans="33:33" x14ac:dyDescent="0.25">
      <c r="AG1504" s="10"/>
    </row>
    <row r="1505" spans="33:33" x14ac:dyDescent="0.25">
      <c r="AG1505" s="10"/>
    </row>
    <row r="1506" spans="33:33" x14ac:dyDescent="0.25">
      <c r="AG1506" s="10"/>
    </row>
    <row r="1507" spans="33:33" x14ac:dyDescent="0.25">
      <c r="AG1507" s="10"/>
    </row>
    <row r="1508" spans="33:33" x14ac:dyDescent="0.25">
      <c r="AG1508" s="10"/>
    </row>
    <row r="1509" spans="33:33" x14ac:dyDescent="0.25">
      <c r="AG1509" s="10"/>
    </row>
    <row r="1510" spans="33:33" x14ac:dyDescent="0.25">
      <c r="AG1510" s="10"/>
    </row>
    <row r="1511" spans="33:33" x14ac:dyDescent="0.25">
      <c r="AG1511" s="10"/>
    </row>
    <row r="1512" spans="33:33" x14ac:dyDescent="0.25">
      <c r="AG1512" s="10"/>
    </row>
    <row r="1513" spans="33:33" x14ac:dyDescent="0.25">
      <c r="AG1513" s="10"/>
    </row>
    <row r="1514" spans="33:33" x14ac:dyDescent="0.25">
      <c r="AG1514" s="10"/>
    </row>
    <row r="1515" spans="33:33" x14ac:dyDescent="0.25">
      <c r="AG1515" s="10"/>
    </row>
    <row r="1516" spans="33:33" x14ac:dyDescent="0.25">
      <c r="AG1516" s="10"/>
    </row>
    <row r="1517" spans="33:33" x14ac:dyDescent="0.25">
      <c r="AG1517" s="10"/>
    </row>
    <row r="1518" spans="33:33" x14ac:dyDescent="0.25">
      <c r="AG1518" s="10"/>
    </row>
    <row r="1519" spans="33:33" x14ac:dyDescent="0.25">
      <c r="AG1519" s="10"/>
    </row>
    <row r="1520" spans="33:33" x14ac:dyDescent="0.25">
      <c r="AG1520" s="10"/>
    </row>
    <row r="1521" spans="33:33" x14ac:dyDescent="0.25">
      <c r="AG1521" s="10"/>
    </row>
    <row r="1522" spans="33:33" x14ac:dyDescent="0.25">
      <c r="AG1522" s="10"/>
    </row>
    <row r="1523" spans="33:33" x14ac:dyDescent="0.25">
      <c r="AG1523" s="10"/>
    </row>
    <row r="1524" spans="33:33" x14ac:dyDescent="0.25">
      <c r="AG1524" s="10"/>
    </row>
    <row r="1525" spans="33:33" x14ac:dyDescent="0.25">
      <c r="AG1525" s="10"/>
    </row>
    <row r="1526" spans="33:33" x14ac:dyDescent="0.25">
      <c r="AG1526" s="10"/>
    </row>
    <row r="1527" spans="33:33" x14ac:dyDescent="0.25">
      <c r="AG1527" s="10"/>
    </row>
    <row r="1528" spans="33:33" x14ac:dyDescent="0.25">
      <c r="AG1528" s="10"/>
    </row>
    <row r="1529" spans="33:33" x14ac:dyDescent="0.25">
      <c r="AG1529" s="10"/>
    </row>
    <row r="1530" spans="33:33" x14ac:dyDescent="0.25">
      <c r="AG1530" s="10"/>
    </row>
    <row r="1531" spans="33:33" x14ac:dyDescent="0.25">
      <c r="AG1531" s="10"/>
    </row>
    <row r="1532" spans="33:33" x14ac:dyDescent="0.25">
      <c r="AG1532" s="10"/>
    </row>
    <row r="1533" spans="33:33" x14ac:dyDescent="0.25">
      <c r="AG1533" s="10"/>
    </row>
    <row r="1534" spans="33:33" x14ac:dyDescent="0.25">
      <c r="AG1534" s="10"/>
    </row>
    <row r="1535" spans="33:33" x14ac:dyDescent="0.25">
      <c r="AG1535" s="10"/>
    </row>
    <row r="1536" spans="33:33" x14ac:dyDescent="0.25">
      <c r="AG1536" s="10"/>
    </row>
    <row r="1537" spans="33:33" x14ac:dyDescent="0.25">
      <c r="AG1537" s="10"/>
    </row>
    <row r="1538" spans="33:33" x14ac:dyDescent="0.25">
      <c r="AG1538" s="10"/>
    </row>
    <row r="1539" spans="33:33" x14ac:dyDescent="0.25">
      <c r="AG1539" s="10"/>
    </row>
    <row r="1540" spans="33:33" x14ac:dyDescent="0.25">
      <c r="AG1540" s="10"/>
    </row>
    <row r="1541" spans="33:33" x14ac:dyDescent="0.25">
      <c r="AG1541" s="10"/>
    </row>
    <row r="1542" spans="33:33" x14ac:dyDescent="0.25">
      <c r="AG1542" s="10"/>
    </row>
    <row r="1543" spans="33:33" x14ac:dyDescent="0.25">
      <c r="AG1543" s="10"/>
    </row>
    <row r="1544" spans="33:33" x14ac:dyDescent="0.25">
      <c r="AG1544" s="10"/>
    </row>
    <row r="1545" spans="33:33" x14ac:dyDescent="0.25">
      <c r="AG1545" s="10"/>
    </row>
    <row r="1546" spans="33:33" x14ac:dyDescent="0.25">
      <c r="AG1546" s="10"/>
    </row>
    <row r="1547" spans="33:33" x14ac:dyDescent="0.25">
      <c r="AG1547" s="10"/>
    </row>
    <row r="1548" spans="33:33" x14ac:dyDescent="0.25">
      <c r="AG1548" s="10"/>
    </row>
    <row r="1549" spans="33:33" x14ac:dyDescent="0.25">
      <c r="AG1549" s="10"/>
    </row>
    <row r="1550" spans="33:33" x14ac:dyDescent="0.25">
      <c r="AG1550" s="10"/>
    </row>
    <row r="1551" spans="33:33" x14ac:dyDescent="0.25">
      <c r="AG1551" s="10"/>
    </row>
    <row r="1552" spans="33:33" x14ac:dyDescent="0.25">
      <c r="AG1552" s="10"/>
    </row>
    <row r="1553" spans="33:33" x14ac:dyDescent="0.25">
      <c r="AG1553" s="10"/>
    </row>
    <row r="1554" spans="33:33" x14ac:dyDescent="0.25">
      <c r="AG1554" s="10"/>
    </row>
    <row r="1555" spans="33:33" x14ac:dyDescent="0.25">
      <c r="AG1555" s="10"/>
    </row>
    <row r="1556" spans="33:33" x14ac:dyDescent="0.25">
      <c r="AG1556" s="10"/>
    </row>
    <row r="1557" spans="33:33" x14ac:dyDescent="0.25">
      <c r="AG1557" s="10"/>
    </row>
    <row r="1558" spans="33:33" x14ac:dyDescent="0.25">
      <c r="AG1558" s="10"/>
    </row>
    <row r="1559" spans="33:33" x14ac:dyDescent="0.25">
      <c r="AG1559" s="10"/>
    </row>
    <row r="1560" spans="33:33" x14ac:dyDescent="0.25">
      <c r="AG1560" s="10"/>
    </row>
    <row r="1561" spans="33:33" x14ac:dyDescent="0.25">
      <c r="AG1561" s="10"/>
    </row>
    <row r="1562" spans="33:33" x14ac:dyDescent="0.25">
      <c r="AG1562" s="10"/>
    </row>
    <row r="1563" spans="33:33" x14ac:dyDescent="0.25">
      <c r="AG1563" s="10"/>
    </row>
    <row r="1564" spans="33:33" x14ac:dyDescent="0.25">
      <c r="AG1564" s="10"/>
    </row>
    <row r="1565" spans="33:33" x14ac:dyDescent="0.25">
      <c r="AG1565" s="10"/>
    </row>
    <row r="1566" spans="33:33" x14ac:dyDescent="0.25">
      <c r="AG1566" s="10"/>
    </row>
    <row r="1567" spans="33:33" x14ac:dyDescent="0.25">
      <c r="AG1567" s="10"/>
    </row>
    <row r="1568" spans="33:33" x14ac:dyDescent="0.25">
      <c r="AG1568" s="10"/>
    </row>
    <row r="1569" spans="33:33" x14ac:dyDescent="0.25">
      <c r="AG1569" s="10"/>
    </row>
    <row r="1570" spans="33:33" x14ac:dyDescent="0.25">
      <c r="AG1570" s="10"/>
    </row>
    <row r="1571" spans="33:33" x14ac:dyDescent="0.25">
      <c r="AG1571" s="10"/>
    </row>
    <row r="1572" spans="33:33" x14ac:dyDescent="0.25">
      <c r="AG1572" s="10"/>
    </row>
    <row r="1573" spans="33:33" x14ac:dyDescent="0.25">
      <c r="AG1573" s="10"/>
    </row>
    <row r="1574" spans="33:33" x14ac:dyDescent="0.25">
      <c r="AG1574" s="10"/>
    </row>
    <row r="1575" spans="33:33" x14ac:dyDescent="0.25">
      <c r="AG1575" s="10"/>
    </row>
    <row r="1576" spans="33:33" x14ac:dyDescent="0.25">
      <c r="AG1576" s="10"/>
    </row>
    <row r="1577" spans="33:33" x14ac:dyDescent="0.25">
      <c r="AG1577" s="10"/>
    </row>
    <row r="1578" spans="33:33" x14ac:dyDescent="0.25">
      <c r="AG1578" s="10"/>
    </row>
    <row r="1579" spans="33:33" x14ac:dyDescent="0.25">
      <c r="AG1579" s="10"/>
    </row>
    <row r="1580" spans="33:33" x14ac:dyDescent="0.25">
      <c r="AG1580" s="10"/>
    </row>
    <row r="1581" spans="33:33" x14ac:dyDescent="0.25">
      <c r="AG1581" s="10"/>
    </row>
    <row r="1582" spans="33:33" x14ac:dyDescent="0.25">
      <c r="AG1582" s="10"/>
    </row>
    <row r="1583" spans="33:33" x14ac:dyDescent="0.25">
      <c r="AG1583" s="10"/>
    </row>
    <row r="1584" spans="33:33" x14ac:dyDescent="0.25">
      <c r="AG1584" s="10"/>
    </row>
    <row r="1585" spans="33:33" x14ac:dyDescent="0.25">
      <c r="AG1585" s="10"/>
    </row>
    <row r="1586" spans="33:33" x14ac:dyDescent="0.25">
      <c r="AG1586" s="10"/>
    </row>
    <row r="1587" spans="33:33" x14ac:dyDescent="0.25">
      <c r="AG1587" s="10"/>
    </row>
    <row r="1588" spans="33:33" x14ac:dyDescent="0.25">
      <c r="AG1588" s="10"/>
    </row>
    <row r="1589" spans="33:33" x14ac:dyDescent="0.25">
      <c r="AG1589" s="10"/>
    </row>
    <row r="1590" spans="33:33" x14ac:dyDescent="0.25">
      <c r="AG1590" s="10"/>
    </row>
    <row r="1591" spans="33:33" x14ac:dyDescent="0.25">
      <c r="AG1591" s="10"/>
    </row>
    <row r="1592" spans="33:33" x14ac:dyDescent="0.25">
      <c r="AG1592" s="10"/>
    </row>
    <row r="1593" spans="33:33" x14ac:dyDescent="0.25">
      <c r="AG1593" s="10"/>
    </row>
    <row r="1594" spans="33:33" x14ac:dyDescent="0.25">
      <c r="AG1594" s="10"/>
    </row>
    <row r="1595" spans="33:33" x14ac:dyDescent="0.25">
      <c r="AG1595" s="10"/>
    </row>
    <row r="1596" spans="33:33" x14ac:dyDescent="0.25">
      <c r="AG1596" s="10"/>
    </row>
    <row r="1597" spans="33:33" x14ac:dyDescent="0.25">
      <c r="AG1597" s="10"/>
    </row>
    <row r="1598" spans="33:33" x14ac:dyDescent="0.25">
      <c r="AG1598" s="10"/>
    </row>
    <row r="1599" spans="33:33" x14ac:dyDescent="0.25">
      <c r="AG1599" s="10"/>
    </row>
    <row r="1600" spans="33:33" x14ac:dyDescent="0.25">
      <c r="AG1600" s="10"/>
    </row>
    <row r="1601" spans="33:33" x14ac:dyDescent="0.25">
      <c r="AG1601" s="10"/>
    </row>
    <row r="1602" spans="33:33" x14ac:dyDescent="0.25">
      <c r="AG1602" s="10"/>
    </row>
    <row r="1603" spans="33:33" x14ac:dyDescent="0.25">
      <c r="AG1603" s="10"/>
    </row>
    <row r="1604" spans="33:33" x14ac:dyDescent="0.25">
      <c r="AG1604" s="10"/>
    </row>
    <row r="1605" spans="33:33" x14ac:dyDescent="0.25">
      <c r="AG1605" s="10"/>
    </row>
    <row r="1606" spans="33:33" x14ac:dyDescent="0.25">
      <c r="AG1606" s="10"/>
    </row>
    <row r="1607" spans="33:33" x14ac:dyDescent="0.25">
      <c r="AG1607" s="10"/>
    </row>
    <row r="1608" spans="33:33" x14ac:dyDescent="0.25">
      <c r="AG1608" s="10"/>
    </row>
    <row r="1609" spans="33:33" x14ac:dyDescent="0.25">
      <c r="AG1609" s="10"/>
    </row>
    <row r="1610" spans="33:33" x14ac:dyDescent="0.25">
      <c r="AG1610" s="10"/>
    </row>
    <row r="1611" spans="33:33" x14ac:dyDescent="0.25">
      <c r="AG1611" s="10"/>
    </row>
    <row r="1612" spans="33:33" x14ac:dyDescent="0.25">
      <c r="AG1612" s="10"/>
    </row>
    <row r="1613" spans="33:33" x14ac:dyDescent="0.25">
      <c r="AG1613" s="10"/>
    </row>
    <row r="1614" spans="33:33" x14ac:dyDescent="0.25">
      <c r="AG1614" s="10"/>
    </row>
    <row r="1615" spans="33:33" x14ac:dyDescent="0.25">
      <c r="AG1615" s="10"/>
    </row>
    <row r="1616" spans="33:33" x14ac:dyDescent="0.25">
      <c r="AG1616" s="10"/>
    </row>
    <row r="1617" spans="33:33" x14ac:dyDescent="0.25">
      <c r="AG1617" s="10"/>
    </row>
    <row r="1618" spans="33:33" x14ac:dyDescent="0.25">
      <c r="AG1618" s="10"/>
    </row>
    <row r="1619" spans="33:33" x14ac:dyDescent="0.25">
      <c r="AG1619" s="10"/>
    </row>
    <row r="1620" spans="33:33" x14ac:dyDescent="0.25">
      <c r="AG1620" s="10"/>
    </row>
    <row r="1621" spans="33:33" x14ac:dyDescent="0.25">
      <c r="AG1621" s="10"/>
    </row>
    <row r="1622" spans="33:33" x14ac:dyDescent="0.25">
      <c r="AG1622" s="10"/>
    </row>
    <row r="1623" spans="33:33" x14ac:dyDescent="0.25">
      <c r="AG1623" s="10"/>
    </row>
    <row r="1624" spans="33:33" x14ac:dyDescent="0.25">
      <c r="AG1624" s="10"/>
    </row>
    <row r="1625" spans="33:33" x14ac:dyDescent="0.25">
      <c r="AG1625" s="10"/>
    </row>
    <row r="1626" spans="33:33" x14ac:dyDescent="0.25">
      <c r="AG1626" s="10"/>
    </row>
    <row r="1627" spans="33:33" x14ac:dyDescent="0.25">
      <c r="AG1627" s="10"/>
    </row>
    <row r="1628" spans="33:33" x14ac:dyDescent="0.25">
      <c r="AG1628" s="10"/>
    </row>
    <row r="1629" spans="33:33" x14ac:dyDescent="0.25">
      <c r="AG1629" s="10"/>
    </row>
    <row r="1630" spans="33:33" x14ac:dyDescent="0.25">
      <c r="AG1630" s="10"/>
    </row>
    <row r="1631" spans="33:33" x14ac:dyDescent="0.25">
      <c r="AG1631" s="10"/>
    </row>
    <row r="1632" spans="33:33" x14ac:dyDescent="0.25">
      <c r="AG1632" s="10"/>
    </row>
    <row r="1633" spans="33:33" x14ac:dyDescent="0.25">
      <c r="AG1633" s="10"/>
    </row>
    <row r="1634" spans="33:33" x14ac:dyDescent="0.25">
      <c r="AG1634" s="10"/>
    </row>
    <row r="1635" spans="33:33" x14ac:dyDescent="0.25">
      <c r="AG1635" s="10"/>
    </row>
    <row r="1636" spans="33:33" x14ac:dyDescent="0.25">
      <c r="AG1636" s="10"/>
    </row>
    <row r="1637" spans="33:33" x14ac:dyDescent="0.25">
      <c r="AG1637" s="10"/>
    </row>
    <row r="1638" spans="33:33" x14ac:dyDescent="0.25">
      <c r="AG1638" s="10"/>
    </row>
    <row r="1639" spans="33:33" x14ac:dyDescent="0.25">
      <c r="AG1639" s="10"/>
    </row>
    <row r="1640" spans="33:33" x14ac:dyDescent="0.25">
      <c r="AG1640" s="10"/>
    </row>
    <row r="1641" spans="33:33" x14ac:dyDescent="0.25">
      <c r="AG1641" s="10"/>
    </row>
    <row r="1642" spans="33:33" x14ac:dyDescent="0.25">
      <c r="AG1642" s="10"/>
    </row>
    <row r="1643" spans="33:33" x14ac:dyDescent="0.25">
      <c r="AG1643" s="10"/>
    </row>
    <row r="1644" spans="33:33" x14ac:dyDescent="0.25">
      <c r="AG1644" s="10"/>
    </row>
    <row r="1645" spans="33:33" x14ac:dyDescent="0.25">
      <c r="AG1645" s="10"/>
    </row>
    <row r="1646" spans="33:33" x14ac:dyDescent="0.25">
      <c r="AG1646" s="10"/>
    </row>
    <row r="1647" spans="33:33" x14ac:dyDescent="0.25">
      <c r="AG1647" s="10"/>
    </row>
    <row r="1648" spans="33:33" x14ac:dyDescent="0.25">
      <c r="AG1648" s="10"/>
    </row>
    <row r="1649" spans="33:33" x14ac:dyDescent="0.25">
      <c r="AG1649" s="10"/>
    </row>
    <row r="1650" spans="33:33" x14ac:dyDescent="0.25">
      <c r="AG1650" s="10"/>
    </row>
    <row r="1651" spans="33:33" x14ac:dyDescent="0.25">
      <c r="AG1651" s="10"/>
    </row>
    <row r="1652" spans="33:33" x14ac:dyDescent="0.25">
      <c r="AG1652" s="10"/>
    </row>
    <row r="1653" spans="33:33" x14ac:dyDescent="0.25">
      <c r="AG1653" s="10"/>
    </row>
    <row r="1654" spans="33:33" x14ac:dyDescent="0.25">
      <c r="AG1654" s="10"/>
    </row>
    <row r="1655" spans="33:33" x14ac:dyDescent="0.25">
      <c r="AG1655" s="10"/>
    </row>
    <row r="1656" spans="33:33" x14ac:dyDescent="0.25">
      <c r="AG1656" s="10"/>
    </row>
    <row r="1657" spans="33:33" x14ac:dyDescent="0.25">
      <c r="AG1657" s="10"/>
    </row>
    <row r="1658" spans="33:33" x14ac:dyDescent="0.25">
      <c r="AG1658" s="10"/>
    </row>
    <row r="1659" spans="33:33" x14ac:dyDescent="0.25">
      <c r="AG1659" s="10"/>
    </row>
    <row r="1660" spans="33:33" x14ac:dyDescent="0.25">
      <c r="AG1660" s="10"/>
    </row>
    <row r="1661" spans="33:33" x14ac:dyDescent="0.25">
      <c r="AG1661" s="10"/>
    </row>
    <row r="1662" spans="33:33" x14ac:dyDescent="0.25">
      <c r="AG1662" s="10"/>
    </row>
    <row r="1663" spans="33:33" x14ac:dyDescent="0.25">
      <c r="AG1663" s="10"/>
    </row>
    <row r="1664" spans="33:33" x14ac:dyDescent="0.25">
      <c r="AG1664" s="10"/>
    </row>
    <row r="1665" spans="33:33" x14ac:dyDescent="0.25">
      <c r="AG1665" s="10"/>
    </row>
    <row r="1666" spans="33:33" x14ac:dyDescent="0.25">
      <c r="AG1666" s="10"/>
    </row>
    <row r="1667" spans="33:33" x14ac:dyDescent="0.25">
      <c r="AG1667" s="10"/>
    </row>
    <row r="1668" spans="33:33" x14ac:dyDescent="0.25">
      <c r="AG1668" s="10"/>
    </row>
    <row r="1669" spans="33:33" x14ac:dyDescent="0.25">
      <c r="AG1669" s="10"/>
    </row>
    <row r="1670" spans="33:33" x14ac:dyDescent="0.25">
      <c r="AG1670" s="10"/>
    </row>
    <row r="1671" spans="33:33" x14ac:dyDescent="0.25">
      <c r="AG1671" s="10"/>
    </row>
    <row r="1672" spans="33:33" x14ac:dyDescent="0.25">
      <c r="AG1672" s="10"/>
    </row>
    <row r="1673" spans="33:33" x14ac:dyDescent="0.25">
      <c r="AG1673" s="10"/>
    </row>
    <row r="1674" spans="33:33" x14ac:dyDescent="0.25">
      <c r="AG1674" s="10"/>
    </row>
    <row r="1675" spans="33:33" x14ac:dyDescent="0.25">
      <c r="AG1675" s="10"/>
    </row>
    <row r="1676" spans="33:33" x14ac:dyDescent="0.25">
      <c r="AG1676" s="10"/>
    </row>
    <row r="1677" spans="33:33" x14ac:dyDescent="0.25">
      <c r="AG1677" s="10"/>
    </row>
    <row r="1678" spans="33:33" x14ac:dyDescent="0.25">
      <c r="AG1678" s="10"/>
    </row>
    <row r="1679" spans="33:33" x14ac:dyDescent="0.25">
      <c r="AG1679" s="10"/>
    </row>
    <row r="1680" spans="33:33" x14ac:dyDescent="0.25">
      <c r="AG1680" s="10"/>
    </row>
    <row r="1681" spans="33:33" x14ac:dyDescent="0.25">
      <c r="AG1681" s="10"/>
    </row>
    <row r="1682" spans="33:33" x14ac:dyDescent="0.25">
      <c r="AG1682" s="10"/>
    </row>
    <row r="1683" spans="33:33" x14ac:dyDescent="0.25">
      <c r="AG1683" s="10"/>
    </row>
    <row r="1684" spans="33:33" x14ac:dyDescent="0.25">
      <c r="AG1684" s="10"/>
    </row>
    <row r="1685" spans="33:33" x14ac:dyDescent="0.25">
      <c r="AG1685" s="10"/>
    </row>
    <row r="1686" spans="33:33" x14ac:dyDescent="0.25">
      <c r="AG1686" s="10"/>
    </row>
    <row r="1687" spans="33:33" x14ac:dyDescent="0.25">
      <c r="AG1687" s="10"/>
    </row>
    <row r="1688" spans="33:33" x14ac:dyDescent="0.25">
      <c r="AG1688" s="10"/>
    </row>
    <row r="1689" spans="33:33" x14ac:dyDescent="0.25">
      <c r="AG1689" s="10"/>
    </row>
    <row r="1690" spans="33:33" x14ac:dyDescent="0.25">
      <c r="AG1690" s="10"/>
    </row>
    <row r="1691" spans="33:33" x14ac:dyDescent="0.25">
      <c r="AG1691" s="10"/>
    </row>
    <row r="1692" spans="33:33" x14ac:dyDescent="0.25">
      <c r="AG1692" s="10"/>
    </row>
    <row r="1693" spans="33:33" x14ac:dyDescent="0.25">
      <c r="AG1693" s="10"/>
    </row>
    <row r="1694" spans="33:33" x14ac:dyDescent="0.25">
      <c r="AG1694" s="10"/>
    </row>
    <row r="1695" spans="33:33" x14ac:dyDescent="0.25">
      <c r="AG1695" s="10"/>
    </row>
    <row r="1696" spans="33:33" x14ac:dyDescent="0.25">
      <c r="AG1696" s="10"/>
    </row>
    <row r="1697" spans="33:33" x14ac:dyDescent="0.25">
      <c r="AG1697" s="10"/>
    </row>
    <row r="1698" spans="33:33" x14ac:dyDescent="0.25">
      <c r="AG1698" s="10"/>
    </row>
    <row r="1699" spans="33:33" x14ac:dyDescent="0.25">
      <c r="AG1699" s="10"/>
    </row>
    <row r="1700" spans="33:33" x14ac:dyDescent="0.25">
      <c r="AG1700" s="10"/>
    </row>
    <row r="1701" spans="33:33" x14ac:dyDescent="0.25">
      <c r="AG1701" s="10"/>
    </row>
    <row r="1702" spans="33:33" x14ac:dyDescent="0.25">
      <c r="AG1702" s="10"/>
    </row>
    <row r="1703" spans="33:33" x14ac:dyDescent="0.25">
      <c r="AG1703" s="10"/>
    </row>
    <row r="1704" spans="33:33" x14ac:dyDescent="0.25">
      <c r="AG1704" s="10"/>
    </row>
    <row r="1705" spans="33:33" x14ac:dyDescent="0.25">
      <c r="AG1705" s="10"/>
    </row>
    <row r="1706" spans="33:33" x14ac:dyDescent="0.25">
      <c r="AG1706" s="10"/>
    </row>
    <row r="1707" spans="33:33" x14ac:dyDescent="0.25">
      <c r="AG1707" s="10"/>
    </row>
    <row r="1708" spans="33:33" x14ac:dyDescent="0.25">
      <c r="AG1708" s="10"/>
    </row>
    <row r="1709" spans="33:33" x14ac:dyDescent="0.25">
      <c r="AG1709" s="10"/>
    </row>
    <row r="1710" spans="33:33" x14ac:dyDescent="0.25">
      <c r="AG1710" s="10"/>
    </row>
    <row r="1711" spans="33:33" x14ac:dyDescent="0.25">
      <c r="AG1711" s="10"/>
    </row>
    <row r="1712" spans="33:33" x14ac:dyDescent="0.25">
      <c r="AG1712" s="10"/>
    </row>
    <row r="1713" spans="33:33" x14ac:dyDescent="0.25">
      <c r="AG1713" s="10"/>
    </row>
    <row r="1714" spans="33:33" x14ac:dyDescent="0.25">
      <c r="AG1714" s="10"/>
    </row>
    <row r="1715" spans="33:33" x14ac:dyDescent="0.25">
      <c r="AG1715" s="10"/>
    </row>
    <row r="1716" spans="33:33" x14ac:dyDescent="0.25">
      <c r="AG1716" s="10"/>
    </row>
    <row r="1717" spans="33:33" x14ac:dyDescent="0.25">
      <c r="AG1717" s="10"/>
    </row>
    <row r="1718" spans="33:33" x14ac:dyDescent="0.25">
      <c r="AG1718" s="10"/>
    </row>
    <row r="1719" spans="33:33" x14ac:dyDescent="0.25">
      <c r="AG1719" s="10"/>
    </row>
    <row r="1720" spans="33:33" x14ac:dyDescent="0.25">
      <c r="AG1720" s="10"/>
    </row>
    <row r="1721" spans="33:33" x14ac:dyDescent="0.25">
      <c r="AG1721" s="10"/>
    </row>
    <row r="1722" spans="33:33" x14ac:dyDescent="0.25">
      <c r="AG1722" s="10"/>
    </row>
    <row r="1723" spans="33:33" x14ac:dyDescent="0.25">
      <c r="AG1723" s="10"/>
    </row>
    <row r="1724" spans="33:33" x14ac:dyDescent="0.25">
      <c r="AG1724" s="10"/>
    </row>
    <row r="1725" spans="33:33" x14ac:dyDescent="0.25">
      <c r="AG1725" s="10"/>
    </row>
    <row r="1726" spans="33:33" x14ac:dyDescent="0.25">
      <c r="AG1726" s="10"/>
    </row>
    <row r="1727" spans="33:33" x14ac:dyDescent="0.25">
      <c r="AG1727" s="10"/>
    </row>
    <row r="1728" spans="33:33" x14ac:dyDescent="0.25">
      <c r="AG1728" s="10"/>
    </row>
    <row r="1729" spans="33:33" x14ac:dyDescent="0.25">
      <c r="AG1729" s="10"/>
    </row>
    <row r="1730" spans="33:33" x14ac:dyDescent="0.25">
      <c r="AG1730" s="10"/>
    </row>
    <row r="1731" spans="33:33" x14ac:dyDescent="0.25">
      <c r="AG1731" s="10"/>
    </row>
    <row r="1732" spans="33:33" x14ac:dyDescent="0.25">
      <c r="AG1732" s="10"/>
    </row>
    <row r="1733" spans="33:33" x14ac:dyDescent="0.25">
      <c r="AG1733" s="10"/>
    </row>
    <row r="1734" spans="33:33" x14ac:dyDescent="0.25">
      <c r="AG1734" s="10"/>
    </row>
    <row r="1735" spans="33:33" x14ac:dyDescent="0.25">
      <c r="AG1735" s="10"/>
    </row>
    <row r="1736" spans="33:33" x14ac:dyDescent="0.25">
      <c r="AG1736" s="10"/>
    </row>
    <row r="1737" spans="33:33" x14ac:dyDescent="0.25">
      <c r="AG1737" s="10"/>
    </row>
    <row r="1738" spans="33:33" x14ac:dyDescent="0.25">
      <c r="AG1738" s="10"/>
    </row>
    <row r="1739" spans="33:33" x14ac:dyDescent="0.25">
      <c r="AG1739" s="10"/>
    </row>
    <row r="1740" spans="33:33" x14ac:dyDescent="0.25">
      <c r="AG1740" s="10"/>
    </row>
    <row r="1741" spans="33:33" x14ac:dyDescent="0.25">
      <c r="AG1741" s="10"/>
    </row>
    <row r="1742" spans="33:33" x14ac:dyDescent="0.25">
      <c r="AG1742" s="10"/>
    </row>
    <row r="1743" spans="33:33" x14ac:dyDescent="0.25">
      <c r="AG1743" s="10"/>
    </row>
    <row r="1744" spans="33:33" x14ac:dyDescent="0.25">
      <c r="AG1744" s="10"/>
    </row>
    <row r="1745" spans="33:33" x14ac:dyDescent="0.25">
      <c r="AG1745" s="10"/>
    </row>
    <row r="1746" spans="33:33" x14ac:dyDescent="0.25">
      <c r="AG1746" s="10"/>
    </row>
    <row r="1747" spans="33:33" x14ac:dyDescent="0.25">
      <c r="AG1747" s="10"/>
    </row>
    <row r="1748" spans="33:33" x14ac:dyDescent="0.25">
      <c r="AG1748" s="10"/>
    </row>
    <row r="1749" spans="33:33" x14ac:dyDescent="0.25">
      <c r="AG1749" s="10"/>
    </row>
    <row r="1750" spans="33:33" x14ac:dyDescent="0.25">
      <c r="AG1750" s="10"/>
    </row>
    <row r="1751" spans="33:33" x14ac:dyDescent="0.25">
      <c r="AG1751" s="10"/>
    </row>
    <row r="1752" spans="33:33" x14ac:dyDescent="0.25">
      <c r="AG1752" s="10"/>
    </row>
    <row r="1753" spans="33:33" x14ac:dyDescent="0.25">
      <c r="AG1753" s="10"/>
    </row>
    <row r="1754" spans="33:33" x14ac:dyDescent="0.25">
      <c r="AG1754" s="10"/>
    </row>
    <row r="1755" spans="33:33" x14ac:dyDescent="0.25">
      <c r="AG1755" s="10"/>
    </row>
    <row r="1756" spans="33:33" x14ac:dyDescent="0.25">
      <c r="AG1756" s="10"/>
    </row>
    <row r="1757" spans="33:33" x14ac:dyDescent="0.25">
      <c r="AG1757" s="10"/>
    </row>
    <row r="1758" spans="33:33" x14ac:dyDescent="0.25">
      <c r="AG1758" s="10"/>
    </row>
    <row r="1759" spans="33:33" x14ac:dyDescent="0.25">
      <c r="AG1759" s="10"/>
    </row>
    <row r="1760" spans="33:33" x14ac:dyDescent="0.25">
      <c r="AG1760" s="10"/>
    </row>
    <row r="1761" spans="33:33" x14ac:dyDescent="0.25">
      <c r="AG1761" s="10"/>
    </row>
    <row r="1762" spans="33:33" x14ac:dyDescent="0.25">
      <c r="AG1762" s="10"/>
    </row>
    <row r="1763" spans="33:33" x14ac:dyDescent="0.25">
      <c r="AG1763" s="10"/>
    </row>
    <row r="1764" spans="33:33" x14ac:dyDescent="0.25">
      <c r="AG1764" s="10"/>
    </row>
    <row r="1765" spans="33:33" x14ac:dyDescent="0.25">
      <c r="AG1765" s="10"/>
    </row>
    <row r="1766" spans="33:33" x14ac:dyDescent="0.25">
      <c r="AG1766" s="10"/>
    </row>
    <row r="1767" spans="33:33" x14ac:dyDescent="0.25">
      <c r="AG1767" s="10"/>
    </row>
    <row r="1768" spans="33:33" x14ac:dyDescent="0.25">
      <c r="AG1768" s="10"/>
    </row>
    <row r="1769" spans="33:33" x14ac:dyDescent="0.25">
      <c r="AG1769" s="10"/>
    </row>
    <row r="1770" spans="33:33" x14ac:dyDescent="0.25">
      <c r="AG1770" s="10"/>
    </row>
    <row r="1771" spans="33:33" x14ac:dyDescent="0.25">
      <c r="AG1771" s="10"/>
    </row>
    <row r="1772" spans="33:33" x14ac:dyDescent="0.25">
      <c r="AG1772" s="10"/>
    </row>
    <row r="1773" spans="33:33" x14ac:dyDescent="0.25">
      <c r="AG1773" s="10"/>
    </row>
    <row r="1774" spans="33:33" x14ac:dyDescent="0.25">
      <c r="AG1774" s="10"/>
    </row>
    <row r="1775" spans="33:33" x14ac:dyDescent="0.25">
      <c r="AG1775" s="10"/>
    </row>
    <row r="1776" spans="33:33" x14ac:dyDescent="0.25">
      <c r="AG1776" s="10"/>
    </row>
    <row r="1777" spans="33:33" x14ac:dyDescent="0.25">
      <c r="AG1777" s="10"/>
    </row>
    <row r="1778" spans="33:33" x14ac:dyDescent="0.25">
      <c r="AG1778" s="10"/>
    </row>
    <row r="1779" spans="33:33" x14ac:dyDescent="0.25">
      <c r="AG1779" s="10"/>
    </row>
    <row r="1780" spans="33:33" x14ac:dyDescent="0.25">
      <c r="AG1780" s="10"/>
    </row>
    <row r="1781" spans="33:33" x14ac:dyDescent="0.25">
      <c r="AG1781" s="10"/>
    </row>
    <row r="1782" spans="33:33" x14ac:dyDescent="0.25">
      <c r="AG1782" s="10"/>
    </row>
    <row r="1783" spans="33:33" x14ac:dyDescent="0.25">
      <c r="AG1783" s="10"/>
    </row>
    <row r="1784" spans="33:33" x14ac:dyDescent="0.25">
      <c r="AG1784" s="10"/>
    </row>
    <row r="1785" spans="33:33" x14ac:dyDescent="0.25">
      <c r="AG1785" s="10"/>
    </row>
    <row r="1786" spans="33:33" x14ac:dyDescent="0.25">
      <c r="AG1786" s="10"/>
    </row>
    <row r="1787" spans="33:33" x14ac:dyDescent="0.25">
      <c r="AG1787" s="10"/>
    </row>
    <row r="1788" spans="33:33" x14ac:dyDescent="0.25">
      <c r="AG1788" s="10"/>
    </row>
    <row r="1789" spans="33:33" x14ac:dyDescent="0.25">
      <c r="AG1789" s="10"/>
    </row>
    <row r="1790" spans="33:33" x14ac:dyDescent="0.25">
      <c r="AG1790" s="10"/>
    </row>
    <row r="1791" spans="33:33" x14ac:dyDescent="0.25">
      <c r="AG1791" s="10"/>
    </row>
    <row r="1792" spans="33:33" x14ac:dyDescent="0.25">
      <c r="AG1792" s="10"/>
    </row>
    <row r="1793" spans="33:33" x14ac:dyDescent="0.25">
      <c r="AG1793" s="10"/>
    </row>
    <row r="1794" spans="33:33" x14ac:dyDescent="0.25">
      <c r="AG1794" s="10"/>
    </row>
    <row r="1795" spans="33:33" x14ac:dyDescent="0.25">
      <c r="AG1795" s="10"/>
    </row>
    <row r="1796" spans="33:33" x14ac:dyDescent="0.25">
      <c r="AG1796" s="10"/>
    </row>
    <row r="1797" spans="33:33" x14ac:dyDescent="0.25">
      <c r="AG1797" s="10"/>
    </row>
    <row r="1798" spans="33:33" x14ac:dyDescent="0.25">
      <c r="AG1798" s="10"/>
    </row>
    <row r="1799" spans="33:33" x14ac:dyDescent="0.25">
      <c r="AG1799" s="10"/>
    </row>
    <row r="1800" spans="33:33" x14ac:dyDescent="0.25">
      <c r="AG1800" s="10"/>
    </row>
    <row r="1801" spans="33:33" x14ac:dyDescent="0.25">
      <c r="AG1801" s="10"/>
    </row>
    <row r="1802" spans="33:33" x14ac:dyDescent="0.25">
      <c r="AG1802" s="10"/>
    </row>
    <row r="1803" spans="33:33" x14ac:dyDescent="0.25">
      <c r="AG1803" s="10"/>
    </row>
    <row r="1804" spans="33:33" x14ac:dyDescent="0.25">
      <c r="AG1804" s="10"/>
    </row>
    <row r="1805" spans="33:33" x14ac:dyDescent="0.25">
      <c r="AG1805" s="10"/>
    </row>
    <row r="1806" spans="33:33" x14ac:dyDescent="0.25">
      <c r="AG1806" s="10"/>
    </row>
    <row r="1807" spans="33:33" x14ac:dyDescent="0.25">
      <c r="AG1807" s="10"/>
    </row>
    <row r="1808" spans="33:33" x14ac:dyDescent="0.25">
      <c r="AG1808" s="10"/>
    </row>
    <row r="1809" spans="33:33" x14ac:dyDescent="0.25">
      <c r="AG1809" s="10"/>
    </row>
    <row r="1810" spans="33:33" x14ac:dyDescent="0.25">
      <c r="AG1810" s="10"/>
    </row>
    <row r="1811" spans="33:33" x14ac:dyDescent="0.25">
      <c r="AG1811" s="10"/>
    </row>
    <row r="1812" spans="33:33" x14ac:dyDescent="0.25">
      <c r="AG1812" s="10"/>
    </row>
    <row r="1813" spans="33:33" x14ac:dyDescent="0.25">
      <c r="AG1813" s="10"/>
    </row>
    <row r="1814" spans="33:33" x14ac:dyDescent="0.25">
      <c r="AG1814" s="10"/>
    </row>
    <row r="1815" spans="33:33" x14ac:dyDescent="0.25">
      <c r="AG1815" s="10"/>
    </row>
    <row r="1816" spans="33:33" x14ac:dyDescent="0.25">
      <c r="AG1816" s="10"/>
    </row>
    <row r="1817" spans="33:33" x14ac:dyDescent="0.25">
      <c r="AG1817" s="10"/>
    </row>
    <row r="1818" spans="33:33" x14ac:dyDescent="0.25">
      <c r="AG1818" s="10"/>
    </row>
    <row r="1819" spans="33:33" x14ac:dyDescent="0.25">
      <c r="AG1819" s="10"/>
    </row>
    <row r="1820" spans="33:33" x14ac:dyDescent="0.25">
      <c r="AG1820" s="10"/>
    </row>
    <row r="1821" spans="33:33" x14ac:dyDescent="0.25">
      <c r="AG1821" s="10"/>
    </row>
    <row r="1822" spans="33:33" x14ac:dyDescent="0.25">
      <c r="AG1822" s="10"/>
    </row>
    <row r="1823" spans="33:33" x14ac:dyDescent="0.25">
      <c r="AG1823" s="10"/>
    </row>
    <row r="1824" spans="33:33" x14ac:dyDescent="0.25">
      <c r="AG1824" s="10"/>
    </row>
    <row r="1825" spans="33:33" x14ac:dyDescent="0.25">
      <c r="AG1825" s="10"/>
    </row>
    <row r="1826" spans="33:33" x14ac:dyDescent="0.25">
      <c r="AG1826" s="10"/>
    </row>
    <row r="1827" spans="33:33" x14ac:dyDescent="0.25">
      <c r="AG1827" s="10"/>
    </row>
    <row r="1828" spans="33:33" x14ac:dyDescent="0.25">
      <c r="AG1828" s="10"/>
    </row>
    <row r="1829" spans="33:33" x14ac:dyDescent="0.25">
      <c r="AG1829" s="10"/>
    </row>
    <row r="1830" spans="33:33" x14ac:dyDescent="0.25">
      <c r="AG1830" s="10"/>
    </row>
    <row r="1831" spans="33:33" x14ac:dyDescent="0.25">
      <c r="AG1831" s="10"/>
    </row>
    <row r="1832" spans="33:33" x14ac:dyDescent="0.25">
      <c r="AG1832" s="10"/>
    </row>
    <row r="1833" spans="33:33" x14ac:dyDescent="0.25">
      <c r="AG1833" s="10"/>
    </row>
    <row r="1834" spans="33:33" x14ac:dyDescent="0.25">
      <c r="AG1834" s="10"/>
    </row>
    <row r="1835" spans="33:33" x14ac:dyDescent="0.25">
      <c r="AG1835" s="10"/>
    </row>
    <row r="1836" spans="33:33" x14ac:dyDescent="0.25">
      <c r="AG1836" s="10"/>
    </row>
    <row r="1837" spans="33:33" x14ac:dyDescent="0.25">
      <c r="AG1837" s="10"/>
    </row>
    <row r="1838" spans="33:33" x14ac:dyDescent="0.25">
      <c r="AG1838" s="10"/>
    </row>
    <row r="1839" spans="33:33" x14ac:dyDescent="0.25">
      <c r="AG1839" s="10"/>
    </row>
    <row r="1840" spans="33:33" x14ac:dyDescent="0.25">
      <c r="AG1840" s="10"/>
    </row>
    <row r="1841" spans="33:33" x14ac:dyDescent="0.25">
      <c r="AG1841" s="10"/>
    </row>
    <row r="1842" spans="33:33" x14ac:dyDescent="0.25">
      <c r="AG1842" s="10"/>
    </row>
    <row r="1843" spans="33:33" x14ac:dyDescent="0.25">
      <c r="AG1843" s="10"/>
    </row>
    <row r="1844" spans="33:33" x14ac:dyDescent="0.25">
      <c r="AG1844" s="10"/>
    </row>
    <row r="1845" spans="33:33" x14ac:dyDescent="0.25">
      <c r="AG1845" s="10"/>
    </row>
    <row r="1846" spans="33:33" x14ac:dyDescent="0.25">
      <c r="AG1846" s="10"/>
    </row>
    <row r="1847" spans="33:33" x14ac:dyDescent="0.25">
      <c r="AG1847" s="10"/>
    </row>
    <row r="1848" spans="33:33" x14ac:dyDescent="0.25">
      <c r="AG1848" s="10"/>
    </row>
    <row r="1849" spans="33:33" x14ac:dyDescent="0.25">
      <c r="AG1849" s="10"/>
    </row>
    <row r="1850" spans="33:33" x14ac:dyDescent="0.25">
      <c r="AG1850" s="10"/>
    </row>
    <row r="1851" spans="33:33" x14ac:dyDescent="0.25">
      <c r="AG1851" s="10"/>
    </row>
    <row r="1852" spans="33:33" x14ac:dyDescent="0.25">
      <c r="AG1852" s="10"/>
    </row>
    <row r="1853" spans="33:33" x14ac:dyDescent="0.25">
      <c r="AG1853" s="10"/>
    </row>
    <row r="1854" spans="33:33" x14ac:dyDescent="0.25">
      <c r="AG1854" s="10"/>
    </row>
    <row r="1855" spans="33:33" x14ac:dyDescent="0.25">
      <c r="AG1855" s="10"/>
    </row>
    <row r="1856" spans="33:33" x14ac:dyDescent="0.25">
      <c r="AG1856" s="10"/>
    </row>
    <row r="1857" spans="33:33" x14ac:dyDescent="0.25">
      <c r="AG1857" s="10"/>
    </row>
    <row r="1858" spans="33:33" x14ac:dyDescent="0.25">
      <c r="AG1858" s="10"/>
    </row>
    <row r="1859" spans="33:33" x14ac:dyDescent="0.25">
      <c r="AG1859" s="10"/>
    </row>
    <row r="1860" spans="33:33" x14ac:dyDescent="0.25">
      <c r="AG1860" s="10"/>
    </row>
    <row r="1861" spans="33:33" x14ac:dyDescent="0.25">
      <c r="AG1861" s="10"/>
    </row>
    <row r="1862" spans="33:33" x14ac:dyDescent="0.25">
      <c r="AG1862" s="10"/>
    </row>
    <row r="1863" spans="33:33" x14ac:dyDescent="0.25">
      <c r="AG1863" s="10"/>
    </row>
    <row r="1864" spans="33:33" x14ac:dyDescent="0.25">
      <c r="AG1864" s="10"/>
    </row>
    <row r="1865" spans="33:33" x14ac:dyDescent="0.25">
      <c r="AG1865" s="10"/>
    </row>
    <row r="1866" spans="33:33" x14ac:dyDescent="0.25">
      <c r="AG1866" s="10"/>
    </row>
    <row r="1867" spans="33:33" x14ac:dyDescent="0.25">
      <c r="AG1867" s="10"/>
    </row>
    <row r="1868" spans="33:33" x14ac:dyDescent="0.25">
      <c r="AG1868" s="10"/>
    </row>
    <row r="1869" spans="33:33" x14ac:dyDescent="0.25">
      <c r="AG1869" s="10"/>
    </row>
    <row r="1870" spans="33:33" x14ac:dyDescent="0.25">
      <c r="AG1870" s="10"/>
    </row>
    <row r="1871" spans="33:33" x14ac:dyDescent="0.25">
      <c r="AG1871" s="10"/>
    </row>
    <row r="1872" spans="33:33" x14ac:dyDescent="0.25">
      <c r="AG1872" s="10"/>
    </row>
    <row r="1873" spans="33:33" x14ac:dyDescent="0.25">
      <c r="AG1873" s="10"/>
    </row>
    <row r="1874" spans="33:33" x14ac:dyDescent="0.25">
      <c r="AG1874" s="10"/>
    </row>
    <row r="1875" spans="33:33" x14ac:dyDescent="0.25">
      <c r="AG1875" s="10"/>
    </row>
    <row r="1876" spans="33:33" x14ac:dyDescent="0.25">
      <c r="AG1876" s="10"/>
    </row>
    <row r="1877" spans="33:33" x14ac:dyDescent="0.25">
      <c r="AG1877" s="10"/>
    </row>
    <row r="1878" spans="33:33" x14ac:dyDescent="0.25">
      <c r="AG1878" s="10"/>
    </row>
    <row r="1879" spans="33:33" x14ac:dyDescent="0.25">
      <c r="AG1879" s="10"/>
    </row>
    <row r="1880" spans="33:33" x14ac:dyDescent="0.25">
      <c r="AG1880" s="10"/>
    </row>
    <row r="1881" spans="33:33" x14ac:dyDescent="0.25">
      <c r="AG1881" s="10"/>
    </row>
    <row r="1882" spans="33:33" x14ac:dyDescent="0.25">
      <c r="AG1882" s="10"/>
    </row>
    <row r="1883" spans="33:33" x14ac:dyDescent="0.25">
      <c r="AG1883" s="10"/>
    </row>
    <row r="1884" spans="33:33" x14ac:dyDescent="0.25">
      <c r="AG1884" s="10"/>
    </row>
    <row r="1885" spans="33:33" x14ac:dyDescent="0.25">
      <c r="AG1885" s="10"/>
    </row>
    <row r="1886" spans="33:33" x14ac:dyDescent="0.25">
      <c r="AG1886" s="10"/>
    </row>
    <row r="1887" spans="33:33" x14ac:dyDescent="0.25">
      <c r="AG1887" s="10"/>
    </row>
    <row r="1888" spans="33:33" x14ac:dyDescent="0.25">
      <c r="AG1888" s="10"/>
    </row>
    <row r="1889" spans="33:33" x14ac:dyDescent="0.25">
      <c r="AG1889" s="10"/>
    </row>
    <row r="1890" spans="33:33" x14ac:dyDescent="0.25">
      <c r="AG1890" s="10"/>
    </row>
    <row r="1891" spans="33:33" x14ac:dyDescent="0.25">
      <c r="AG1891" s="10"/>
    </row>
    <row r="1892" spans="33:33" x14ac:dyDescent="0.25">
      <c r="AG1892" s="10"/>
    </row>
    <row r="1893" spans="33:33" x14ac:dyDescent="0.25">
      <c r="AG1893" s="10"/>
    </row>
    <row r="1894" spans="33:33" x14ac:dyDescent="0.25">
      <c r="AG1894" s="10"/>
    </row>
    <row r="1895" spans="33:33" x14ac:dyDescent="0.25">
      <c r="AG1895" s="10"/>
    </row>
    <row r="1896" spans="33:33" x14ac:dyDescent="0.25">
      <c r="AG1896" s="10"/>
    </row>
    <row r="1897" spans="33:33" x14ac:dyDescent="0.25">
      <c r="AG1897" s="10"/>
    </row>
    <row r="1898" spans="33:33" x14ac:dyDescent="0.25">
      <c r="AG1898" s="10"/>
    </row>
    <row r="1899" spans="33:33" x14ac:dyDescent="0.25">
      <c r="AG1899" s="10"/>
    </row>
    <row r="1900" spans="33:33" x14ac:dyDescent="0.25">
      <c r="AG1900" s="10"/>
    </row>
    <row r="1901" spans="33:33" x14ac:dyDescent="0.25">
      <c r="AG1901" s="10"/>
    </row>
    <row r="1902" spans="33:33" x14ac:dyDescent="0.25">
      <c r="AG1902" s="10"/>
    </row>
    <row r="1903" spans="33:33" x14ac:dyDescent="0.25">
      <c r="AG1903" s="10"/>
    </row>
    <row r="1904" spans="33:33" x14ac:dyDescent="0.25">
      <c r="AG1904" s="10"/>
    </row>
    <row r="1905" spans="33:33" x14ac:dyDescent="0.25">
      <c r="AG1905" s="10"/>
    </row>
    <row r="1906" spans="33:33" x14ac:dyDescent="0.25">
      <c r="AG1906" s="10"/>
    </row>
    <row r="1907" spans="33:33" x14ac:dyDescent="0.25">
      <c r="AG1907" s="10"/>
    </row>
    <row r="1908" spans="33:33" x14ac:dyDescent="0.25">
      <c r="AG1908" s="10"/>
    </row>
    <row r="1909" spans="33:33" x14ac:dyDescent="0.25">
      <c r="AG1909" s="10"/>
    </row>
    <row r="1910" spans="33:33" x14ac:dyDescent="0.25">
      <c r="AG1910" s="10"/>
    </row>
    <row r="1911" spans="33:33" x14ac:dyDescent="0.25">
      <c r="AG1911" s="10"/>
    </row>
    <row r="1912" spans="33:33" x14ac:dyDescent="0.25">
      <c r="AG1912" s="10"/>
    </row>
    <row r="1913" spans="33:33" x14ac:dyDescent="0.25">
      <c r="AG1913" s="10"/>
    </row>
    <row r="1914" spans="33:33" x14ac:dyDescent="0.25">
      <c r="AG1914" s="10"/>
    </row>
    <row r="1915" spans="33:33" x14ac:dyDescent="0.25">
      <c r="AG1915" s="10"/>
    </row>
    <row r="1916" spans="33:33" x14ac:dyDescent="0.25">
      <c r="AG1916" s="10"/>
    </row>
    <row r="1917" spans="33:33" x14ac:dyDescent="0.25">
      <c r="AG1917" s="10"/>
    </row>
    <row r="1918" spans="33:33" x14ac:dyDescent="0.25">
      <c r="AG1918" s="10"/>
    </row>
    <row r="1919" spans="33:33" x14ac:dyDescent="0.25">
      <c r="AG1919" s="10"/>
    </row>
    <row r="1920" spans="33:33" x14ac:dyDescent="0.25">
      <c r="AG1920" s="10"/>
    </row>
    <row r="1921" spans="33:33" x14ac:dyDescent="0.25">
      <c r="AG1921" s="10"/>
    </row>
    <row r="1922" spans="33:33" x14ac:dyDescent="0.25">
      <c r="AG1922" s="10"/>
    </row>
    <row r="1923" spans="33:33" x14ac:dyDescent="0.25">
      <c r="AG1923" s="10"/>
    </row>
    <row r="1924" spans="33:33" x14ac:dyDescent="0.25">
      <c r="AG1924" s="10"/>
    </row>
    <row r="1925" spans="33:33" x14ac:dyDescent="0.25">
      <c r="AG1925" s="10"/>
    </row>
    <row r="1926" spans="33:33" x14ac:dyDescent="0.25">
      <c r="AG1926" s="10"/>
    </row>
    <row r="1927" spans="33:33" x14ac:dyDescent="0.25">
      <c r="AG1927" s="10"/>
    </row>
    <row r="1928" spans="33:33" x14ac:dyDescent="0.25">
      <c r="AG1928" s="10"/>
    </row>
    <row r="1929" spans="33:33" x14ac:dyDescent="0.25">
      <c r="AG1929" s="10"/>
    </row>
    <row r="1930" spans="33:33" x14ac:dyDescent="0.25">
      <c r="AG1930" s="10"/>
    </row>
    <row r="1931" spans="33:33" x14ac:dyDescent="0.25">
      <c r="AG1931" s="10"/>
    </row>
    <row r="1932" spans="33:33" x14ac:dyDescent="0.25">
      <c r="AG1932" s="10"/>
    </row>
    <row r="1933" spans="33:33" x14ac:dyDescent="0.25">
      <c r="AG1933" s="10"/>
    </row>
    <row r="1934" spans="33:33" x14ac:dyDescent="0.25">
      <c r="AG1934" s="10"/>
    </row>
    <row r="1935" spans="33:33" x14ac:dyDescent="0.25">
      <c r="AG1935" s="10"/>
    </row>
    <row r="1936" spans="33:33" x14ac:dyDescent="0.25">
      <c r="AG1936" s="10"/>
    </row>
    <row r="1937" spans="33:33" x14ac:dyDescent="0.25">
      <c r="AG1937" s="10"/>
    </row>
    <row r="1938" spans="33:33" x14ac:dyDescent="0.25">
      <c r="AG1938" s="10"/>
    </row>
    <row r="1939" spans="33:33" x14ac:dyDescent="0.25">
      <c r="AG1939" s="10"/>
    </row>
    <row r="1940" spans="33:33" x14ac:dyDescent="0.25">
      <c r="AG1940" s="10"/>
    </row>
    <row r="1941" spans="33:33" x14ac:dyDescent="0.25">
      <c r="AG1941" s="10"/>
    </row>
    <row r="1942" spans="33:33" x14ac:dyDescent="0.25">
      <c r="AG1942" s="10"/>
    </row>
    <row r="1943" spans="33:33" x14ac:dyDescent="0.25">
      <c r="AG1943" s="10"/>
    </row>
    <row r="1944" spans="33:33" x14ac:dyDescent="0.25">
      <c r="AG1944" s="10"/>
    </row>
    <row r="1945" spans="33:33" x14ac:dyDescent="0.25">
      <c r="AG1945" s="10"/>
    </row>
    <row r="1946" spans="33:33" x14ac:dyDescent="0.25">
      <c r="AG1946" s="10"/>
    </row>
    <row r="1947" spans="33:33" x14ac:dyDescent="0.25">
      <c r="AG1947" s="10"/>
    </row>
    <row r="1948" spans="33:33" x14ac:dyDescent="0.25">
      <c r="AG1948" s="10"/>
    </row>
    <row r="1949" spans="33:33" x14ac:dyDescent="0.25">
      <c r="AG1949" s="10"/>
    </row>
    <row r="1950" spans="33:33" x14ac:dyDescent="0.25">
      <c r="AG1950" s="10"/>
    </row>
    <row r="1951" spans="33:33" x14ac:dyDescent="0.25">
      <c r="AG1951" s="10"/>
    </row>
    <row r="1952" spans="33:33" x14ac:dyDescent="0.25">
      <c r="AG1952" s="10"/>
    </row>
    <row r="1953" spans="33:33" x14ac:dyDescent="0.25">
      <c r="AG1953" s="10"/>
    </row>
    <row r="1954" spans="33:33" x14ac:dyDescent="0.25">
      <c r="AG1954" s="10"/>
    </row>
    <row r="1955" spans="33:33" x14ac:dyDescent="0.25">
      <c r="AG1955" s="10"/>
    </row>
    <row r="1956" spans="33:33" x14ac:dyDescent="0.25">
      <c r="AG1956" s="10"/>
    </row>
    <row r="1957" spans="33:33" x14ac:dyDescent="0.25">
      <c r="AG1957" s="10"/>
    </row>
    <row r="1958" spans="33:33" x14ac:dyDescent="0.25">
      <c r="AG1958" s="10"/>
    </row>
    <row r="1959" spans="33:33" x14ac:dyDescent="0.25">
      <c r="AG1959" s="10"/>
    </row>
    <row r="1960" spans="33:33" x14ac:dyDescent="0.25">
      <c r="AG1960" s="10"/>
    </row>
    <row r="1961" spans="33:33" x14ac:dyDescent="0.25">
      <c r="AG1961" s="10"/>
    </row>
    <row r="1962" spans="33:33" x14ac:dyDescent="0.25">
      <c r="AG1962" s="10"/>
    </row>
    <row r="1963" spans="33:33" x14ac:dyDescent="0.25">
      <c r="AG1963" s="10"/>
    </row>
    <row r="1964" spans="33:33" x14ac:dyDescent="0.25">
      <c r="AG1964" s="10"/>
    </row>
    <row r="1965" spans="33:33" x14ac:dyDescent="0.25">
      <c r="AG1965" s="10"/>
    </row>
    <row r="1966" spans="33:33" x14ac:dyDescent="0.25">
      <c r="AG1966" s="10"/>
    </row>
    <row r="1967" spans="33:33" x14ac:dyDescent="0.25">
      <c r="AG1967" s="10"/>
    </row>
    <row r="1968" spans="33:33" x14ac:dyDescent="0.25">
      <c r="AG1968" s="10"/>
    </row>
    <row r="1969" spans="33:33" x14ac:dyDescent="0.25">
      <c r="AG1969" s="10"/>
    </row>
    <row r="1970" spans="33:33" x14ac:dyDescent="0.25">
      <c r="AG1970" s="10"/>
    </row>
    <row r="1971" spans="33:33" x14ac:dyDescent="0.25">
      <c r="AG1971" s="10"/>
    </row>
    <row r="1972" spans="33:33" x14ac:dyDescent="0.25">
      <c r="AG1972" s="10"/>
    </row>
    <row r="1973" spans="33:33" x14ac:dyDescent="0.25">
      <c r="AG1973" s="10"/>
    </row>
    <row r="1974" spans="33:33" x14ac:dyDescent="0.25">
      <c r="AG1974" s="10"/>
    </row>
    <row r="1975" spans="33:33" x14ac:dyDescent="0.25">
      <c r="AG1975" s="10"/>
    </row>
    <row r="1976" spans="33:33" x14ac:dyDescent="0.25">
      <c r="AG1976" s="10"/>
    </row>
    <row r="1977" spans="33:33" x14ac:dyDescent="0.25">
      <c r="AG1977" s="10"/>
    </row>
    <row r="1978" spans="33:33" x14ac:dyDescent="0.25">
      <c r="AG1978" s="10"/>
    </row>
    <row r="1979" spans="33:33" x14ac:dyDescent="0.25">
      <c r="AG1979" s="10"/>
    </row>
    <row r="1980" spans="33:33" x14ac:dyDescent="0.25">
      <c r="AG1980" s="10"/>
    </row>
    <row r="1981" spans="33:33" x14ac:dyDescent="0.25">
      <c r="AG1981" s="10"/>
    </row>
    <row r="1982" spans="33:33" x14ac:dyDescent="0.25">
      <c r="AG1982" s="10"/>
    </row>
    <row r="1983" spans="33:33" x14ac:dyDescent="0.25">
      <c r="AG1983" s="10"/>
    </row>
    <row r="1984" spans="33:33" x14ac:dyDescent="0.25">
      <c r="AG1984" s="10"/>
    </row>
    <row r="1985" spans="33:33" x14ac:dyDescent="0.25">
      <c r="AG1985" s="10"/>
    </row>
    <row r="1986" spans="33:33" x14ac:dyDescent="0.25">
      <c r="AG1986" s="10"/>
    </row>
    <row r="1987" spans="33:33" x14ac:dyDescent="0.25">
      <c r="AG1987" s="10"/>
    </row>
    <row r="1988" spans="33:33" x14ac:dyDescent="0.25">
      <c r="AG1988" s="10"/>
    </row>
    <row r="1989" spans="33:33" x14ac:dyDescent="0.25">
      <c r="AG1989" s="10"/>
    </row>
    <row r="1990" spans="33:33" x14ac:dyDescent="0.25">
      <c r="AG1990" s="10"/>
    </row>
    <row r="1991" spans="33:33" x14ac:dyDescent="0.25">
      <c r="AG1991" s="10"/>
    </row>
    <row r="1992" spans="33:33" x14ac:dyDescent="0.25">
      <c r="AG1992" s="10"/>
    </row>
    <row r="1993" spans="33:33" x14ac:dyDescent="0.25">
      <c r="AG1993" s="10"/>
    </row>
    <row r="1994" spans="33:33" x14ac:dyDescent="0.25">
      <c r="AG1994" s="10"/>
    </row>
    <row r="1995" spans="33:33" x14ac:dyDescent="0.25">
      <c r="AG1995" s="10"/>
    </row>
    <row r="1996" spans="33:33" x14ac:dyDescent="0.25">
      <c r="AG1996" s="10"/>
    </row>
    <row r="1997" spans="33:33" x14ac:dyDescent="0.25">
      <c r="AG1997" s="10"/>
    </row>
    <row r="1998" spans="33:33" x14ac:dyDescent="0.25">
      <c r="AG1998" s="10"/>
    </row>
    <row r="1999" spans="33:33" x14ac:dyDescent="0.25">
      <c r="AG1999" s="10"/>
    </row>
    <row r="2000" spans="33:33" x14ac:dyDescent="0.25">
      <c r="AG2000" s="10"/>
    </row>
    <row r="2001" spans="33:33" x14ac:dyDescent="0.25">
      <c r="AG2001" s="10"/>
    </row>
    <row r="2002" spans="33:33" x14ac:dyDescent="0.25">
      <c r="AG2002" s="10"/>
    </row>
    <row r="2003" spans="33:33" x14ac:dyDescent="0.25">
      <c r="AG2003" s="10"/>
    </row>
    <row r="2004" spans="33:33" x14ac:dyDescent="0.25">
      <c r="AG2004" s="10"/>
    </row>
    <row r="2005" spans="33:33" x14ac:dyDescent="0.25">
      <c r="AG2005" s="10"/>
    </row>
    <row r="2006" spans="33:33" x14ac:dyDescent="0.25">
      <c r="AG2006" s="10"/>
    </row>
    <row r="2007" spans="33:33" x14ac:dyDescent="0.25">
      <c r="AG2007" s="10"/>
    </row>
    <row r="2008" spans="33:33" x14ac:dyDescent="0.25">
      <c r="AG2008" s="10"/>
    </row>
    <row r="2009" spans="33:33" x14ac:dyDescent="0.25">
      <c r="AG2009" s="10"/>
    </row>
    <row r="2010" spans="33:33" x14ac:dyDescent="0.25">
      <c r="AG2010" s="10"/>
    </row>
    <row r="2011" spans="33:33" x14ac:dyDescent="0.25">
      <c r="AG2011" s="10"/>
    </row>
    <row r="2012" spans="33:33" x14ac:dyDescent="0.25">
      <c r="AG2012" s="10"/>
    </row>
    <row r="2013" spans="33:33" x14ac:dyDescent="0.25">
      <c r="AG2013" s="10"/>
    </row>
    <row r="2014" spans="33:33" x14ac:dyDescent="0.25">
      <c r="AG2014" s="10"/>
    </row>
    <row r="2015" spans="33:33" x14ac:dyDescent="0.25">
      <c r="AG2015" s="10"/>
    </row>
    <row r="2016" spans="33:33" x14ac:dyDescent="0.25">
      <c r="AG2016" s="10"/>
    </row>
    <row r="2017" spans="33:33" x14ac:dyDescent="0.25">
      <c r="AG2017" s="10"/>
    </row>
    <row r="2018" spans="33:33" x14ac:dyDescent="0.25">
      <c r="AG2018" s="10"/>
    </row>
    <row r="2019" spans="33:33" x14ac:dyDescent="0.25">
      <c r="AG2019" s="10"/>
    </row>
    <row r="2020" spans="33:33" x14ac:dyDescent="0.25">
      <c r="AG2020" s="10"/>
    </row>
    <row r="2021" spans="33:33" x14ac:dyDescent="0.25">
      <c r="AG2021" s="10"/>
    </row>
    <row r="2022" spans="33:33" x14ac:dyDescent="0.25">
      <c r="AG2022" s="10"/>
    </row>
    <row r="2023" spans="33:33" x14ac:dyDescent="0.25">
      <c r="AG2023" s="10"/>
    </row>
    <row r="2024" spans="33:33" x14ac:dyDescent="0.25">
      <c r="AG2024" s="10"/>
    </row>
    <row r="2025" spans="33:33" x14ac:dyDescent="0.25">
      <c r="AG2025" s="10"/>
    </row>
    <row r="2026" spans="33:33" x14ac:dyDescent="0.25">
      <c r="AG2026" s="10"/>
    </row>
    <row r="2027" spans="33:33" x14ac:dyDescent="0.25">
      <c r="AG2027" s="10"/>
    </row>
    <row r="2028" spans="33:33" x14ac:dyDescent="0.25">
      <c r="AG2028" s="10"/>
    </row>
    <row r="2029" spans="33:33" x14ac:dyDescent="0.25">
      <c r="AG2029" s="10"/>
    </row>
    <row r="2030" spans="33:33" x14ac:dyDescent="0.25">
      <c r="AG2030" s="10"/>
    </row>
    <row r="2031" spans="33:33" x14ac:dyDescent="0.25">
      <c r="AG2031" s="10"/>
    </row>
    <row r="2032" spans="33:33" x14ac:dyDescent="0.25">
      <c r="AG2032" s="10"/>
    </row>
    <row r="2033" spans="33:33" x14ac:dyDescent="0.25">
      <c r="AG2033" s="10"/>
    </row>
    <row r="2034" spans="33:33" x14ac:dyDescent="0.25">
      <c r="AG2034" s="10"/>
    </row>
    <row r="2035" spans="33:33" x14ac:dyDescent="0.25">
      <c r="AG2035" s="10"/>
    </row>
    <row r="2036" spans="33:33" x14ac:dyDescent="0.25">
      <c r="AG2036" s="10"/>
    </row>
    <row r="2037" spans="33:33" x14ac:dyDescent="0.25">
      <c r="AG2037" s="10"/>
    </row>
    <row r="2038" spans="33:33" x14ac:dyDescent="0.25">
      <c r="AG2038" s="10"/>
    </row>
    <row r="2039" spans="33:33" x14ac:dyDescent="0.25">
      <c r="AG2039" s="10"/>
    </row>
    <row r="2040" spans="33:33" x14ac:dyDescent="0.25">
      <c r="AG2040" s="10"/>
    </row>
    <row r="2041" spans="33:33" x14ac:dyDescent="0.25">
      <c r="AG2041" s="10"/>
    </row>
    <row r="2042" spans="33:33" x14ac:dyDescent="0.25">
      <c r="AG2042" s="10"/>
    </row>
    <row r="2043" spans="33:33" x14ac:dyDescent="0.25">
      <c r="AG2043" s="10"/>
    </row>
    <row r="2044" spans="33:33" x14ac:dyDescent="0.25">
      <c r="AG2044" s="10"/>
    </row>
    <row r="2045" spans="33:33" x14ac:dyDescent="0.25">
      <c r="AG2045" s="10"/>
    </row>
    <row r="2046" spans="33:33" x14ac:dyDescent="0.25">
      <c r="AG2046" s="10"/>
    </row>
    <row r="2047" spans="33:33" x14ac:dyDescent="0.25">
      <c r="AG2047" s="10"/>
    </row>
    <row r="2048" spans="33:33" x14ac:dyDescent="0.25">
      <c r="AG2048" s="10"/>
    </row>
    <row r="2049" spans="33:33" x14ac:dyDescent="0.25">
      <c r="AG2049" s="10"/>
    </row>
    <row r="2050" spans="33:33" x14ac:dyDescent="0.25">
      <c r="AG2050" s="10"/>
    </row>
    <row r="2051" spans="33:33" x14ac:dyDescent="0.25">
      <c r="AG2051" s="10"/>
    </row>
    <row r="2052" spans="33:33" x14ac:dyDescent="0.25">
      <c r="AG2052" s="10"/>
    </row>
    <row r="2053" spans="33:33" x14ac:dyDescent="0.25">
      <c r="AG2053" s="10"/>
    </row>
    <row r="2054" spans="33:33" x14ac:dyDescent="0.25">
      <c r="AG2054" s="10"/>
    </row>
    <row r="2055" spans="33:33" x14ac:dyDescent="0.25">
      <c r="AG2055" s="10"/>
    </row>
    <row r="2056" spans="33:33" x14ac:dyDescent="0.25">
      <c r="AG2056" s="10"/>
    </row>
    <row r="2057" spans="33:33" x14ac:dyDescent="0.25">
      <c r="AG2057" s="10"/>
    </row>
    <row r="2058" spans="33:33" x14ac:dyDescent="0.25">
      <c r="AG2058" s="10"/>
    </row>
    <row r="2059" spans="33:33" x14ac:dyDescent="0.25">
      <c r="AG2059" s="10"/>
    </row>
    <row r="2060" spans="33:33" x14ac:dyDescent="0.25">
      <c r="AG2060" s="10"/>
    </row>
    <row r="2061" spans="33:33" x14ac:dyDescent="0.25">
      <c r="AG2061" s="10"/>
    </row>
    <row r="2062" spans="33:33" x14ac:dyDescent="0.25">
      <c r="AG2062" s="10"/>
    </row>
    <row r="2063" spans="33:33" x14ac:dyDescent="0.25">
      <c r="AG2063" s="10"/>
    </row>
    <row r="2064" spans="33:33" x14ac:dyDescent="0.25">
      <c r="AG2064" s="10"/>
    </row>
    <row r="2065" spans="33:33" x14ac:dyDescent="0.25">
      <c r="AG2065" s="10"/>
    </row>
    <row r="2066" spans="33:33" x14ac:dyDescent="0.25">
      <c r="AG2066" s="10"/>
    </row>
    <row r="2067" spans="33:33" x14ac:dyDescent="0.25">
      <c r="AG2067" s="10"/>
    </row>
    <row r="2068" spans="33:33" x14ac:dyDescent="0.25">
      <c r="AG2068" s="10"/>
    </row>
    <row r="2069" spans="33:33" x14ac:dyDescent="0.25">
      <c r="AG2069" s="10"/>
    </row>
    <row r="2070" spans="33:33" x14ac:dyDescent="0.25">
      <c r="AG2070" s="10"/>
    </row>
    <row r="2071" spans="33:33" x14ac:dyDescent="0.25">
      <c r="AG2071" s="10"/>
    </row>
    <row r="2072" spans="33:33" x14ac:dyDescent="0.25">
      <c r="AG2072" s="10"/>
    </row>
    <row r="2073" spans="33:33" x14ac:dyDescent="0.25">
      <c r="AG2073" s="10"/>
    </row>
    <row r="2074" spans="33:33" x14ac:dyDescent="0.25">
      <c r="AG2074" s="10"/>
    </row>
    <row r="2075" spans="33:33" x14ac:dyDescent="0.25">
      <c r="AG2075" s="10"/>
    </row>
    <row r="2076" spans="33:33" x14ac:dyDescent="0.25">
      <c r="AG2076" s="10"/>
    </row>
    <row r="2077" spans="33:33" x14ac:dyDescent="0.25">
      <c r="AG2077" s="10"/>
    </row>
    <row r="2078" spans="33:33" x14ac:dyDescent="0.25">
      <c r="AG2078" s="10"/>
    </row>
    <row r="2079" spans="33:33" x14ac:dyDescent="0.25">
      <c r="AG2079" s="10"/>
    </row>
    <row r="2080" spans="33:33" x14ac:dyDescent="0.25">
      <c r="AG2080" s="10"/>
    </row>
    <row r="2081" spans="33:33" x14ac:dyDescent="0.25">
      <c r="AG2081" s="10"/>
    </row>
    <row r="2082" spans="33:33" x14ac:dyDescent="0.25">
      <c r="AG2082" s="10"/>
    </row>
    <row r="2083" spans="33:33" x14ac:dyDescent="0.25">
      <c r="AG2083" s="10"/>
    </row>
    <row r="2084" spans="33:33" x14ac:dyDescent="0.25">
      <c r="AG2084" s="10"/>
    </row>
    <row r="2085" spans="33:33" x14ac:dyDescent="0.25">
      <c r="AG2085" s="10"/>
    </row>
    <row r="2086" spans="33:33" x14ac:dyDescent="0.25">
      <c r="AG2086" s="10"/>
    </row>
    <row r="2087" spans="33:33" x14ac:dyDescent="0.25">
      <c r="AG2087" s="10"/>
    </row>
    <row r="2088" spans="33:33" x14ac:dyDescent="0.25">
      <c r="AG2088" s="10"/>
    </row>
    <row r="2089" spans="33:33" x14ac:dyDescent="0.25">
      <c r="AG2089" s="10"/>
    </row>
    <row r="2090" spans="33:33" x14ac:dyDescent="0.25">
      <c r="AG2090" s="10"/>
    </row>
    <row r="2091" spans="33:33" x14ac:dyDescent="0.25">
      <c r="AG2091" s="10"/>
    </row>
    <row r="2092" spans="33:33" x14ac:dyDescent="0.25">
      <c r="AG2092" s="10"/>
    </row>
    <row r="2093" spans="33:33" x14ac:dyDescent="0.25">
      <c r="AG2093" s="10"/>
    </row>
    <row r="2094" spans="33:33" x14ac:dyDescent="0.25">
      <c r="AG2094" s="10"/>
    </row>
    <row r="2095" spans="33:33" x14ac:dyDescent="0.25">
      <c r="AG2095" s="10"/>
    </row>
    <row r="2096" spans="33:33" x14ac:dyDescent="0.25">
      <c r="AG2096" s="10"/>
    </row>
    <row r="2097" spans="33:33" x14ac:dyDescent="0.25">
      <c r="AG2097" s="10"/>
    </row>
    <row r="2098" spans="33:33" x14ac:dyDescent="0.25">
      <c r="AG2098" s="10"/>
    </row>
    <row r="2099" spans="33:33" x14ac:dyDescent="0.25">
      <c r="AG2099" s="10"/>
    </row>
    <row r="2100" spans="33:33" x14ac:dyDescent="0.25">
      <c r="AG2100" s="10"/>
    </row>
    <row r="2101" spans="33:33" x14ac:dyDescent="0.25">
      <c r="AG2101" s="10"/>
    </row>
    <row r="2102" spans="33:33" x14ac:dyDescent="0.25">
      <c r="AG2102" s="10"/>
    </row>
    <row r="2103" spans="33:33" x14ac:dyDescent="0.25">
      <c r="AG2103" s="10"/>
    </row>
    <row r="2104" spans="33:33" x14ac:dyDescent="0.25">
      <c r="AG2104" s="10"/>
    </row>
    <row r="2105" spans="33:33" x14ac:dyDescent="0.25">
      <c r="AG2105" s="10"/>
    </row>
    <row r="2106" spans="33:33" x14ac:dyDescent="0.25">
      <c r="AG2106" s="10"/>
    </row>
    <row r="2107" spans="33:33" x14ac:dyDescent="0.25">
      <c r="AG2107" s="10"/>
    </row>
    <row r="2108" spans="33:33" x14ac:dyDescent="0.25">
      <c r="AG2108" s="10"/>
    </row>
    <row r="2109" spans="33:33" x14ac:dyDescent="0.25">
      <c r="AG2109" s="10"/>
    </row>
    <row r="2110" spans="33:33" x14ac:dyDescent="0.25">
      <c r="AG2110" s="10"/>
    </row>
    <row r="2111" spans="33:33" x14ac:dyDescent="0.25">
      <c r="AG2111" s="10"/>
    </row>
    <row r="2112" spans="33:33" x14ac:dyDescent="0.25">
      <c r="AG2112" s="10"/>
    </row>
    <row r="2113" spans="33:33" x14ac:dyDescent="0.25">
      <c r="AG2113" s="10"/>
    </row>
    <row r="2114" spans="33:33" x14ac:dyDescent="0.25">
      <c r="AG2114" s="10"/>
    </row>
    <row r="2115" spans="33:33" x14ac:dyDescent="0.25">
      <c r="AG2115" s="10"/>
    </row>
    <row r="2116" spans="33:33" x14ac:dyDescent="0.25">
      <c r="AG2116" s="10"/>
    </row>
    <row r="2117" spans="33:33" x14ac:dyDescent="0.25">
      <c r="AG2117" s="10"/>
    </row>
    <row r="2118" spans="33:33" x14ac:dyDescent="0.25">
      <c r="AG2118" s="10"/>
    </row>
    <row r="2119" spans="33:33" x14ac:dyDescent="0.25">
      <c r="AG2119" s="10"/>
    </row>
    <row r="2120" spans="33:33" x14ac:dyDescent="0.25">
      <c r="AG2120" s="10"/>
    </row>
    <row r="2121" spans="33:33" x14ac:dyDescent="0.25">
      <c r="AG2121" s="10"/>
    </row>
    <row r="2122" spans="33:33" x14ac:dyDescent="0.25">
      <c r="AG2122" s="10"/>
    </row>
    <row r="2123" spans="33:33" x14ac:dyDescent="0.25">
      <c r="AG2123" s="10"/>
    </row>
    <row r="2124" spans="33:33" x14ac:dyDescent="0.25">
      <c r="AG2124" s="10"/>
    </row>
    <row r="2125" spans="33:33" x14ac:dyDescent="0.25">
      <c r="AG2125" s="10"/>
    </row>
    <row r="2126" spans="33:33" x14ac:dyDescent="0.25">
      <c r="AG2126" s="10"/>
    </row>
    <row r="2127" spans="33:33" x14ac:dyDescent="0.25">
      <c r="AG2127" s="10"/>
    </row>
    <row r="2128" spans="33:33" x14ac:dyDescent="0.25">
      <c r="AG2128" s="10"/>
    </row>
    <row r="2129" spans="33:33" x14ac:dyDescent="0.25">
      <c r="AG2129" s="10"/>
    </row>
    <row r="2130" spans="33:33" x14ac:dyDescent="0.25">
      <c r="AG2130" s="10"/>
    </row>
    <row r="2131" spans="33:33" x14ac:dyDescent="0.25">
      <c r="AG2131" s="10"/>
    </row>
    <row r="2132" spans="33:33" x14ac:dyDescent="0.25">
      <c r="AG2132" s="10"/>
    </row>
    <row r="2133" spans="33:33" x14ac:dyDescent="0.25">
      <c r="AG2133" s="10"/>
    </row>
    <row r="2134" spans="33:33" x14ac:dyDescent="0.25">
      <c r="AG2134" s="10"/>
    </row>
    <row r="2135" spans="33:33" x14ac:dyDescent="0.25">
      <c r="AG2135" s="10"/>
    </row>
    <row r="2136" spans="33:33" x14ac:dyDescent="0.25">
      <c r="AG2136" s="10"/>
    </row>
    <row r="2137" spans="33:33" x14ac:dyDescent="0.25">
      <c r="AG2137" s="10"/>
    </row>
    <row r="2138" spans="33:33" x14ac:dyDescent="0.25">
      <c r="AG2138" s="10"/>
    </row>
    <row r="2139" spans="33:33" x14ac:dyDescent="0.25">
      <c r="AG2139" s="10"/>
    </row>
    <row r="2140" spans="33:33" x14ac:dyDescent="0.25">
      <c r="AG2140" s="10"/>
    </row>
    <row r="2141" spans="33:33" x14ac:dyDescent="0.25">
      <c r="AG2141" s="10"/>
    </row>
    <row r="2142" spans="33:33" x14ac:dyDescent="0.25">
      <c r="AG2142" s="10"/>
    </row>
    <row r="2143" spans="33:33" x14ac:dyDescent="0.25">
      <c r="AG2143" s="10"/>
    </row>
    <row r="2144" spans="33:33" x14ac:dyDescent="0.25">
      <c r="AG2144" s="10"/>
    </row>
    <row r="2145" spans="33:33" x14ac:dyDescent="0.25">
      <c r="AG2145" s="10"/>
    </row>
    <row r="2146" spans="33:33" x14ac:dyDescent="0.25">
      <c r="AG2146" s="10"/>
    </row>
    <row r="2147" spans="33:33" x14ac:dyDescent="0.25">
      <c r="AG2147" s="10"/>
    </row>
    <row r="2148" spans="33:33" x14ac:dyDescent="0.25">
      <c r="AG2148" s="10"/>
    </row>
    <row r="2149" spans="33:33" x14ac:dyDescent="0.25">
      <c r="AG2149" s="10"/>
    </row>
    <row r="2150" spans="33:33" x14ac:dyDescent="0.25">
      <c r="AG2150" s="10"/>
    </row>
    <row r="2151" spans="33:33" x14ac:dyDescent="0.25">
      <c r="AG2151" s="10"/>
    </row>
    <row r="2152" spans="33:33" x14ac:dyDescent="0.25">
      <c r="AG2152" s="10"/>
    </row>
    <row r="2153" spans="33:33" x14ac:dyDescent="0.25">
      <c r="AG2153" s="10"/>
    </row>
    <row r="2154" spans="33:33" x14ac:dyDescent="0.25">
      <c r="AG2154" s="10"/>
    </row>
    <row r="2155" spans="33:33" x14ac:dyDescent="0.25">
      <c r="AG2155" s="10"/>
    </row>
    <row r="2156" spans="33:33" x14ac:dyDescent="0.25">
      <c r="AG2156" s="10"/>
    </row>
    <row r="2157" spans="33:33" x14ac:dyDescent="0.25">
      <c r="AG2157" s="10"/>
    </row>
    <row r="2158" spans="33:33" x14ac:dyDescent="0.25">
      <c r="AG2158" s="10"/>
    </row>
    <row r="2159" spans="33:33" x14ac:dyDescent="0.25">
      <c r="AG2159" s="10"/>
    </row>
    <row r="2160" spans="33:33" x14ac:dyDescent="0.25">
      <c r="AG2160" s="10"/>
    </row>
    <row r="2161" spans="33:33" x14ac:dyDescent="0.25">
      <c r="AG2161" s="10"/>
    </row>
    <row r="2162" spans="33:33" x14ac:dyDescent="0.25">
      <c r="AG2162" s="10"/>
    </row>
    <row r="2163" spans="33:33" x14ac:dyDescent="0.25">
      <c r="AG2163" s="10"/>
    </row>
    <row r="2164" spans="33:33" x14ac:dyDescent="0.25">
      <c r="AG2164" s="10"/>
    </row>
    <row r="2165" spans="33:33" x14ac:dyDescent="0.25">
      <c r="AG2165" s="10"/>
    </row>
    <row r="2166" spans="33:33" x14ac:dyDescent="0.25">
      <c r="AG2166" s="10"/>
    </row>
    <row r="2167" spans="33:33" x14ac:dyDescent="0.25">
      <c r="AG2167" s="10"/>
    </row>
    <row r="2168" spans="33:33" x14ac:dyDescent="0.25">
      <c r="AG2168" s="10"/>
    </row>
    <row r="2169" spans="33:33" x14ac:dyDescent="0.25">
      <c r="AG2169" s="10"/>
    </row>
    <row r="2170" spans="33:33" x14ac:dyDescent="0.25">
      <c r="AG2170" s="10"/>
    </row>
    <row r="2171" spans="33:33" x14ac:dyDescent="0.25">
      <c r="AG2171" s="10"/>
    </row>
    <row r="2172" spans="33:33" x14ac:dyDescent="0.25">
      <c r="AG2172" s="10"/>
    </row>
    <row r="2173" spans="33:33" x14ac:dyDescent="0.25">
      <c r="AG2173" s="10"/>
    </row>
    <row r="2174" spans="33:33" x14ac:dyDescent="0.25">
      <c r="AG2174" s="10"/>
    </row>
    <row r="2175" spans="33:33" x14ac:dyDescent="0.25">
      <c r="AG2175" s="10"/>
    </row>
    <row r="2176" spans="33:33" x14ac:dyDescent="0.25">
      <c r="AG2176" s="10"/>
    </row>
    <row r="2177" spans="33:33" x14ac:dyDescent="0.25">
      <c r="AG2177" s="10"/>
    </row>
    <row r="2178" spans="33:33" x14ac:dyDescent="0.25">
      <c r="AG2178" s="10"/>
    </row>
    <row r="2179" spans="33:33" x14ac:dyDescent="0.25">
      <c r="AG2179" s="10"/>
    </row>
    <row r="2180" spans="33:33" x14ac:dyDescent="0.25">
      <c r="AG2180" s="10"/>
    </row>
    <row r="2181" spans="33:33" x14ac:dyDescent="0.25">
      <c r="AG2181" s="10"/>
    </row>
    <row r="2182" spans="33:33" x14ac:dyDescent="0.25">
      <c r="AG2182" s="10"/>
    </row>
    <row r="2183" spans="33:33" x14ac:dyDescent="0.25">
      <c r="AG2183" s="10"/>
    </row>
    <row r="2184" spans="33:33" x14ac:dyDescent="0.25">
      <c r="AG2184" s="10"/>
    </row>
    <row r="2185" spans="33:33" x14ac:dyDescent="0.25">
      <c r="AG2185" s="10"/>
    </row>
    <row r="2186" spans="33:33" x14ac:dyDescent="0.25">
      <c r="AG2186" s="10"/>
    </row>
    <row r="2187" spans="33:33" x14ac:dyDescent="0.25">
      <c r="AG2187" s="10"/>
    </row>
    <row r="2188" spans="33:33" x14ac:dyDescent="0.25">
      <c r="AG2188" s="10"/>
    </row>
    <row r="2189" spans="33:33" x14ac:dyDescent="0.25">
      <c r="AG2189" s="10"/>
    </row>
    <row r="2190" spans="33:33" x14ac:dyDescent="0.25">
      <c r="AG2190" s="10"/>
    </row>
    <row r="2191" spans="33:33" x14ac:dyDescent="0.25">
      <c r="AG2191" s="10"/>
    </row>
    <row r="2192" spans="33:33" x14ac:dyDescent="0.25">
      <c r="AG2192" s="10"/>
    </row>
    <row r="2193" spans="33:33" x14ac:dyDescent="0.25">
      <c r="AG2193" s="10"/>
    </row>
    <row r="2194" spans="33:33" x14ac:dyDescent="0.25">
      <c r="AG2194" s="10"/>
    </row>
    <row r="2195" spans="33:33" x14ac:dyDescent="0.25">
      <c r="AG2195" s="10"/>
    </row>
    <row r="2196" spans="33:33" x14ac:dyDescent="0.25">
      <c r="AG2196" s="10"/>
    </row>
    <row r="2197" spans="33:33" x14ac:dyDescent="0.25">
      <c r="AG2197" s="10"/>
    </row>
    <row r="2198" spans="33:33" x14ac:dyDescent="0.25">
      <c r="AG2198" s="10"/>
    </row>
    <row r="2199" spans="33:33" x14ac:dyDescent="0.25">
      <c r="AG2199" s="10"/>
    </row>
    <row r="2200" spans="33:33" x14ac:dyDescent="0.25">
      <c r="AG2200" s="10"/>
    </row>
    <row r="2201" spans="33:33" x14ac:dyDescent="0.25">
      <c r="AG2201" s="10"/>
    </row>
    <row r="2202" spans="33:33" x14ac:dyDescent="0.25">
      <c r="AG2202" s="10"/>
    </row>
    <row r="2203" spans="33:33" x14ac:dyDescent="0.25">
      <c r="AG2203" s="10"/>
    </row>
    <row r="2204" spans="33:33" x14ac:dyDescent="0.25">
      <c r="AG2204" s="10"/>
    </row>
    <row r="2205" spans="33:33" x14ac:dyDescent="0.25">
      <c r="AG2205" s="10"/>
    </row>
    <row r="2206" spans="33:33" x14ac:dyDescent="0.25">
      <c r="AG2206" s="10"/>
    </row>
    <row r="2207" spans="33:33" x14ac:dyDescent="0.25">
      <c r="AG2207" s="10"/>
    </row>
    <row r="2208" spans="33:33" x14ac:dyDescent="0.25">
      <c r="AG2208" s="10"/>
    </row>
    <row r="2209" spans="33:33" x14ac:dyDescent="0.25">
      <c r="AG2209" s="10"/>
    </row>
    <row r="2210" spans="33:33" x14ac:dyDescent="0.25">
      <c r="AG2210" s="10"/>
    </row>
    <row r="2211" spans="33:33" x14ac:dyDescent="0.25">
      <c r="AG2211" s="10"/>
    </row>
    <row r="2212" spans="33:33" x14ac:dyDescent="0.25">
      <c r="AG2212" s="10"/>
    </row>
    <row r="2213" spans="33:33" x14ac:dyDescent="0.25">
      <c r="AG2213" s="10"/>
    </row>
    <row r="2214" spans="33:33" x14ac:dyDescent="0.25">
      <c r="AG2214" s="10"/>
    </row>
    <row r="2215" spans="33:33" x14ac:dyDescent="0.25">
      <c r="AG2215" s="10"/>
    </row>
    <row r="2216" spans="33:33" x14ac:dyDescent="0.25">
      <c r="AG2216" s="10"/>
    </row>
    <row r="2217" spans="33:33" x14ac:dyDescent="0.25">
      <c r="AG2217" s="10"/>
    </row>
    <row r="2218" spans="33:33" x14ac:dyDescent="0.25">
      <c r="AG2218" s="10"/>
    </row>
    <row r="2219" spans="33:33" x14ac:dyDescent="0.25">
      <c r="AG2219" s="10"/>
    </row>
    <row r="2220" spans="33:33" x14ac:dyDescent="0.25">
      <c r="AG2220" s="10"/>
    </row>
    <row r="2221" spans="33:33" x14ac:dyDescent="0.25">
      <c r="AG2221" s="10"/>
    </row>
    <row r="2222" spans="33:33" x14ac:dyDescent="0.25">
      <c r="AG2222" s="10"/>
    </row>
    <row r="2223" spans="33:33" x14ac:dyDescent="0.25">
      <c r="AG2223" s="10"/>
    </row>
    <row r="2224" spans="33:33" x14ac:dyDescent="0.25">
      <c r="AG2224" s="10"/>
    </row>
    <row r="2225" spans="33:33" x14ac:dyDescent="0.25">
      <c r="AG2225" s="10"/>
    </row>
    <row r="2226" spans="33:33" x14ac:dyDescent="0.25">
      <c r="AG2226" s="10"/>
    </row>
    <row r="2227" spans="33:33" x14ac:dyDescent="0.25">
      <c r="AG2227" s="10"/>
    </row>
    <row r="2228" spans="33:33" x14ac:dyDescent="0.25">
      <c r="AG2228" s="10"/>
    </row>
    <row r="2229" spans="33:33" x14ac:dyDescent="0.25">
      <c r="AG2229" s="10"/>
    </row>
    <row r="2230" spans="33:33" x14ac:dyDescent="0.25">
      <c r="AG2230" s="10"/>
    </row>
    <row r="2231" spans="33:33" x14ac:dyDescent="0.25">
      <c r="AG2231" s="10"/>
    </row>
    <row r="2232" spans="33:33" x14ac:dyDescent="0.25">
      <c r="AG2232" s="10"/>
    </row>
    <row r="2233" spans="33:33" x14ac:dyDescent="0.25">
      <c r="AG2233" s="10"/>
    </row>
    <row r="2234" spans="33:33" x14ac:dyDescent="0.25">
      <c r="AG2234" s="10"/>
    </row>
    <row r="2235" spans="33:33" x14ac:dyDescent="0.25">
      <c r="AG2235" s="10"/>
    </row>
    <row r="2236" spans="33:33" x14ac:dyDescent="0.25">
      <c r="AG2236" s="10"/>
    </row>
    <row r="2237" spans="33:33" x14ac:dyDescent="0.25">
      <c r="AG2237" s="10"/>
    </row>
    <row r="2238" spans="33:33" x14ac:dyDescent="0.25">
      <c r="AG2238" s="10"/>
    </row>
    <row r="2239" spans="33:33" x14ac:dyDescent="0.25">
      <c r="AG2239" s="10"/>
    </row>
    <row r="2240" spans="33:33" x14ac:dyDescent="0.25">
      <c r="AG2240" s="10"/>
    </row>
    <row r="2241" spans="33:33" x14ac:dyDescent="0.25">
      <c r="AG2241" s="10"/>
    </row>
    <row r="2242" spans="33:33" x14ac:dyDescent="0.25">
      <c r="AG2242" s="10"/>
    </row>
    <row r="2243" spans="33:33" x14ac:dyDescent="0.25">
      <c r="AG2243" s="10"/>
    </row>
    <row r="2244" spans="33:33" x14ac:dyDescent="0.25">
      <c r="AG2244" s="10"/>
    </row>
    <row r="2245" spans="33:33" x14ac:dyDescent="0.25">
      <c r="AG2245" s="10"/>
    </row>
    <row r="2246" spans="33:33" x14ac:dyDescent="0.25">
      <c r="AG2246" s="10"/>
    </row>
    <row r="2247" spans="33:33" x14ac:dyDescent="0.25">
      <c r="AG2247" s="10"/>
    </row>
    <row r="2248" spans="33:33" x14ac:dyDescent="0.25">
      <c r="AG2248" s="10"/>
    </row>
    <row r="2249" spans="33:33" x14ac:dyDescent="0.25">
      <c r="AG2249" s="10"/>
    </row>
    <row r="2250" spans="33:33" x14ac:dyDescent="0.25">
      <c r="AG2250" s="10"/>
    </row>
    <row r="2251" spans="33:33" x14ac:dyDescent="0.25">
      <c r="AG2251" s="10"/>
    </row>
    <row r="2252" spans="33:33" x14ac:dyDescent="0.25">
      <c r="AG2252" s="10"/>
    </row>
    <row r="2253" spans="33:33" x14ac:dyDescent="0.25">
      <c r="AG2253" s="10"/>
    </row>
    <row r="2254" spans="33:33" x14ac:dyDescent="0.25">
      <c r="AG2254" s="10"/>
    </row>
    <row r="2255" spans="33:33" x14ac:dyDescent="0.25">
      <c r="AG2255" s="10"/>
    </row>
    <row r="2256" spans="33:33" x14ac:dyDescent="0.25">
      <c r="AG2256" s="10"/>
    </row>
    <row r="2257" spans="33:33" x14ac:dyDescent="0.25">
      <c r="AG2257" s="10"/>
    </row>
    <row r="2258" spans="33:33" x14ac:dyDescent="0.25">
      <c r="AG2258" s="10"/>
    </row>
    <row r="2259" spans="33:33" x14ac:dyDescent="0.25">
      <c r="AG2259" s="10"/>
    </row>
    <row r="2260" spans="33:33" x14ac:dyDescent="0.25">
      <c r="AG2260" s="10"/>
    </row>
    <row r="2261" spans="33:33" x14ac:dyDescent="0.25">
      <c r="AG2261" s="10"/>
    </row>
    <row r="2262" spans="33:33" x14ac:dyDescent="0.25">
      <c r="AG2262" s="10"/>
    </row>
    <row r="2263" spans="33:33" x14ac:dyDescent="0.25">
      <c r="AG2263" s="10"/>
    </row>
    <row r="2264" spans="33:33" x14ac:dyDescent="0.25">
      <c r="AG2264" s="10"/>
    </row>
    <row r="2265" spans="33:33" x14ac:dyDescent="0.25">
      <c r="AG2265" s="10"/>
    </row>
    <row r="2266" spans="33:33" x14ac:dyDescent="0.25">
      <c r="AG2266" s="10"/>
    </row>
    <row r="2267" spans="33:33" x14ac:dyDescent="0.25">
      <c r="AG2267" s="10"/>
    </row>
    <row r="2268" spans="33:33" x14ac:dyDescent="0.25">
      <c r="AG2268" s="10"/>
    </row>
    <row r="2269" spans="33:33" x14ac:dyDescent="0.25">
      <c r="AG2269" s="10"/>
    </row>
    <row r="2270" spans="33:33" x14ac:dyDescent="0.25">
      <c r="AG2270" s="10"/>
    </row>
    <row r="2271" spans="33:33" x14ac:dyDescent="0.25">
      <c r="AG2271" s="10"/>
    </row>
    <row r="2272" spans="33:33" x14ac:dyDescent="0.25">
      <c r="AG2272" s="10"/>
    </row>
    <row r="2273" spans="33:33" x14ac:dyDescent="0.25">
      <c r="AG2273" s="10"/>
    </row>
    <row r="2274" spans="33:33" x14ac:dyDescent="0.25">
      <c r="AG2274" s="10"/>
    </row>
    <row r="2275" spans="33:33" x14ac:dyDescent="0.25">
      <c r="AG2275" s="10"/>
    </row>
    <row r="2276" spans="33:33" x14ac:dyDescent="0.25">
      <c r="AG2276" s="10"/>
    </row>
    <row r="2277" spans="33:33" x14ac:dyDescent="0.25">
      <c r="AG2277" s="10"/>
    </row>
    <row r="2278" spans="33:33" x14ac:dyDescent="0.25">
      <c r="AG2278" s="10"/>
    </row>
    <row r="2279" spans="33:33" x14ac:dyDescent="0.25">
      <c r="AG2279" s="10"/>
    </row>
    <row r="2280" spans="33:33" x14ac:dyDescent="0.25">
      <c r="AG2280" s="10"/>
    </row>
    <row r="2281" spans="33:33" x14ac:dyDescent="0.25">
      <c r="AG2281" s="10"/>
    </row>
    <row r="2282" spans="33:33" x14ac:dyDescent="0.25">
      <c r="AG2282" s="10"/>
    </row>
    <row r="2283" spans="33:33" x14ac:dyDescent="0.25">
      <c r="AG2283" s="10"/>
    </row>
    <row r="2284" spans="33:33" x14ac:dyDescent="0.25">
      <c r="AG2284" s="10"/>
    </row>
    <row r="2285" spans="33:33" x14ac:dyDescent="0.25">
      <c r="AG2285" s="10"/>
    </row>
    <row r="2286" spans="33:33" x14ac:dyDescent="0.25">
      <c r="AG2286" s="10"/>
    </row>
    <row r="2287" spans="33:33" x14ac:dyDescent="0.25">
      <c r="AG2287" s="10"/>
    </row>
    <row r="2288" spans="33:33" x14ac:dyDescent="0.25">
      <c r="AG2288" s="10"/>
    </row>
    <row r="2289" spans="33:33" x14ac:dyDescent="0.25">
      <c r="AG2289" s="10"/>
    </row>
    <row r="2290" spans="33:33" x14ac:dyDescent="0.25">
      <c r="AG2290" s="10"/>
    </row>
    <row r="2291" spans="33:33" x14ac:dyDescent="0.25">
      <c r="AG2291" s="10"/>
    </row>
    <row r="2292" spans="33:33" x14ac:dyDescent="0.25">
      <c r="AG2292" s="10"/>
    </row>
    <row r="2293" spans="33:33" x14ac:dyDescent="0.25">
      <c r="AG2293" s="10"/>
    </row>
    <row r="2294" spans="33:33" x14ac:dyDescent="0.25">
      <c r="AG2294" s="10"/>
    </row>
    <row r="2295" spans="33:33" x14ac:dyDescent="0.25">
      <c r="AG2295" s="10"/>
    </row>
    <row r="2296" spans="33:33" x14ac:dyDescent="0.25">
      <c r="AG2296" s="10"/>
    </row>
    <row r="2297" spans="33:33" x14ac:dyDescent="0.25">
      <c r="AG2297" s="10"/>
    </row>
    <row r="2298" spans="33:33" x14ac:dyDescent="0.25">
      <c r="AG2298" s="10"/>
    </row>
    <row r="2299" spans="33:33" x14ac:dyDescent="0.25">
      <c r="AG2299" s="10"/>
    </row>
    <row r="2300" spans="33:33" x14ac:dyDescent="0.25">
      <c r="AG2300" s="10"/>
    </row>
    <row r="2301" spans="33:33" x14ac:dyDescent="0.25">
      <c r="AG2301" s="10"/>
    </row>
    <row r="2302" spans="33:33" x14ac:dyDescent="0.25">
      <c r="AG2302" s="10"/>
    </row>
    <row r="2303" spans="33:33" x14ac:dyDescent="0.25">
      <c r="AG2303" s="10"/>
    </row>
    <row r="2304" spans="33:33" x14ac:dyDescent="0.25">
      <c r="AG2304" s="10"/>
    </row>
    <row r="2305" spans="33:33" x14ac:dyDescent="0.25">
      <c r="AG2305" s="10"/>
    </row>
    <row r="2306" spans="33:33" x14ac:dyDescent="0.25">
      <c r="AG2306" s="10"/>
    </row>
    <row r="2307" spans="33:33" x14ac:dyDescent="0.25">
      <c r="AG2307" s="10"/>
    </row>
    <row r="2308" spans="33:33" x14ac:dyDescent="0.25">
      <c r="AG2308" s="10"/>
    </row>
    <row r="2309" spans="33:33" x14ac:dyDescent="0.25">
      <c r="AG2309" s="10"/>
    </row>
    <row r="2310" spans="33:33" x14ac:dyDescent="0.25">
      <c r="AG2310" s="10"/>
    </row>
    <row r="2311" spans="33:33" x14ac:dyDescent="0.25">
      <c r="AG2311" s="10"/>
    </row>
    <row r="2312" spans="33:33" x14ac:dyDescent="0.25">
      <c r="AG2312" s="10"/>
    </row>
    <row r="2313" spans="33:33" x14ac:dyDescent="0.25">
      <c r="AG2313" s="10"/>
    </row>
    <row r="2314" spans="33:33" x14ac:dyDescent="0.25">
      <c r="AG2314" s="10"/>
    </row>
    <row r="2315" spans="33:33" x14ac:dyDescent="0.25">
      <c r="AG2315" s="10"/>
    </row>
    <row r="2316" spans="33:33" x14ac:dyDescent="0.25">
      <c r="AG2316" s="10"/>
    </row>
    <row r="2317" spans="33:33" x14ac:dyDescent="0.25">
      <c r="AG2317" s="10"/>
    </row>
    <row r="2318" spans="33:33" x14ac:dyDescent="0.25">
      <c r="AG2318" s="10"/>
    </row>
    <row r="2319" spans="33:33" x14ac:dyDescent="0.25">
      <c r="AG2319" s="10"/>
    </row>
    <row r="2320" spans="33:33" x14ac:dyDescent="0.25">
      <c r="AG2320" s="10"/>
    </row>
    <row r="2321" spans="33:33" x14ac:dyDescent="0.25">
      <c r="AG2321" s="10"/>
    </row>
    <row r="2322" spans="33:33" x14ac:dyDescent="0.25">
      <c r="AG2322" s="10"/>
    </row>
    <row r="2323" spans="33:33" x14ac:dyDescent="0.25">
      <c r="AG2323" s="10"/>
    </row>
    <row r="2324" spans="33:33" x14ac:dyDescent="0.25">
      <c r="AG2324" s="10"/>
    </row>
    <row r="2325" spans="33:33" x14ac:dyDescent="0.25">
      <c r="AG2325" s="10"/>
    </row>
    <row r="2326" spans="33:33" x14ac:dyDescent="0.25">
      <c r="AG2326" s="10"/>
    </row>
    <row r="2327" spans="33:33" x14ac:dyDescent="0.25">
      <c r="AG2327" s="10"/>
    </row>
    <row r="2328" spans="33:33" x14ac:dyDescent="0.25">
      <c r="AG2328" s="10"/>
    </row>
    <row r="2329" spans="33:33" x14ac:dyDescent="0.25">
      <c r="AG2329" s="10"/>
    </row>
    <row r="2330" spans="33:33" x14ac:dyDescent="0.25">
      <c r="AG2330" s="10"/>
    </row>
    <row r="2331" spans="33:33" x14ac:dyDescent="0.25">
      <c r="AG2331" s="10"/>
    </row>
    <row r="2332" spans="33:33" x14ac:dyDescent="0.25">
      <c r="AG2332" s="10"/>
    </row>
    <row r="2333" spans="33:33" x14ac:dyDescent="0.25">
      <c r="AG2333" s="10"/>
    </row>
    <row r="2334" spans="33:33" x14ac:dyDescent="0.25">
      <c r="AG2334" s="10"/>
    </row>
    <row r="2335" spans="33:33" x14ac:dyDescent="0.25">
      <c r="AG2335" s="10"/>
    </row>
    <row r="2336" spans="33:33" x14ac:dyDescent="0.25">
      <c r="AG2336" s="10"/>
    </row>
    <row r="2337" spans="33:33" x14ac:dyDescent="0.25">
      <c r="AG2337" s="10"/>
    </row>
    <row r="2338" spans="33:33" x14ac:dyDescent="0.25">
      <c r="AG2338" s="10"/>
    </row>
    <row r="2339" spans="33:33" x14ac:dyDescent="0.25">
      <c r="AG2339" s="10"/>
    </row>
    <row r="2340" spans="33:33" x14ac:dyDescent="0.25">
      <c r="AG2340" s="10"/>
    </row>
    <row r="2341" spans="33:33" x14ac:dyDescent="0.25">
      <c r="AG2341" s="10"/>
    </row>
    <row r="2342" spans="33:33" x14ac:dyDescent="0.25">
      <c r="AG2342" s="10"/>
    </row>
    <row r="2343" spans="33:33" x14ac:dyDescent="0.25">
      <c r="AG2343" s="10"/>
    </row>
    <row r="2344" spans="33:33" x14ac:dyDescent="0.25">
      <c r="AG2344" s="10"/>
    </row>
    <row r="2345" spans="33:33" x14ac:dyDescent="0.25">
      <c r="AG2345" s="10"/>
    </row>
    <row r="2346" spans="33:33" x14ac:dyDescent="0.25">
      <c r="AG2346" s="10"/>
    </row>
    <row r="2347" spans="33:33" x14ac:dyDescent="0.25">
      <c r="AG2347" s="10"/>
    </row>
    <row r="2348" spans="33:33" x14ac:dyDescent="0.25">
      <c r="AG2348" s="10"/>
    </row>
    <row r="2349" spans="33:33" x14ac:dyDescent="0.25">
      <c r="AG2349" s="10"/>
    </row>
    <row r="2350" spans="33:33" x14ac:dyDescent="0.25">
      <c r="AG2350" s="10"/>
    </row>
    <row r="2351" spans="33:33" x14ac:dyDescent="0.25">
      <c r="AG2351" s="10"/>
    </row>
    <row r="2352" spans="33:33" x14ac:dyDescent="0.25">
      <c r="AG2352" s="10"/>
    </row>
    <row r="2353" spans="33:33" x14ac:dyDescent="0.25">
      <c r="AG2353" s="10"/>
    </row>
    <row r="2354" spans="33:33" x14ac:dyDescent="0.25">
      <c r="AG2354" s="10"/>
    </row>
    <row r="2355" spans="33:33" x14ac:dyDescent="0.25">
      <c r="AG2355" s="10"/>
    </row>
    <row r="2356" spans="33:33" x14ac:dyDescent="0.25">
      <c r="AG2356" s="10"/>
    </row>
    <row r="2357" spans="33:33" x14ac:dyDescent="0.25">
      <c r="AG2357" s="10"/>
    </row>
    <row r="2358" spans="33:33" x14ac:dyDescent="0.25">
      <c r="AG2358" s="10"/>
    </row>
    <row r="2359" spans="33:33" x14ac:dyDescent="0.25">
      <c r="AG2359" s="10"/>
    </row>
    <row r="2360" spans="33:33" x14ac:dyDescent="0.25">
      <c r="AG2360" s="10"/>
    </row>
    <row r="2361" spans="33:33" x14ac:dyDescent="0.25">
      <c r="AG2361" s="10"/>
    </row>
    <row r="2362" spans="33:33" x14ac:dyDescent="0.25">
      <c r="AG2362" s="10"/>
    </row>
    <row r="2363" spans="33:33" x14ac:dyDescent="0.25">
      <c r="AG2363" s="10"/>
    </row>
    <row r="2364" spans="33:33" x14ac:dyDescent="0.25">
      <c r="AG2364" s="10"/>
    </row>
    <row r="2365" spans="33:33" x14ac:dyDescent="0.25">
      <c r="AG2365" s="10"/>
    </row>
    <row r="2366" spans="33:33" x14ac:dyDescent="0.25">
      <c r="AG2366" s="10"/>
    </row>
    <row r="2367" spans="33:33" x14ac:dyDescent="0.25">
      <c r="AG2367" s="10"/>
    </row>
    <row r="2368" spans="33:33" x14ac:dyDescent="0.25">
      <c r="AG2368" s="10"/>
    </row>
    <row r="2369" spans="33:33" x14ac:dyDescent="0.25">
      <c r="AG2369" s="10"/>
    </row>
    <row r="2370" spans="33:33" x14ac:dyDescent="0.25">
      <c r="AG2370" s="10"/>
    </row>
    <row r="2371" spans="33:33" x14ac:dyDescent="0.25">
      <c r="AG2371" s="10"/>
    </row>
    <row r="2372" spans="33:33" x14ac:dyDescent="0.25">
      <c r="AG2372" s="10"/>
    </row>
    <row r="2373" spans="33:33" x14ac:dyDescent="0.25">
      <c r="AG2373" s="10"/>
    </row>
    <row r="2374" spans="33:33" x14ac:dyDescent="0.25">
      <c r="AG2374" s="10"/>
    </row>
    <row r="2375" spans="33:33" x14ac:dyDescent="0.25">
      <c r="AG2375" s="10"/>
    </row>
    <row r="2376" spans="33:33" x14ac:dyDescent="0.25">
      <c r="AG2376" s="10"/>
    </row>
    <row r="2377" spans="33:33" x14ac:dyDescent="0.25">
      <c r="AG2377" s="10"/>
    </row>
    <row r="2378" spans="33:33" x14ac:dyDescent="0.25">
      <c r="AG2378" s="10"/>
    </row>
    <row r="2379" spans="33:33" x14ac:dyDescent="0.25">
      <c r="AG2379" s="10"/>
    </row>
    <row r="2380" spans="33:33" x14ac:dyDescent="0.25">
      <c r="AG2380" s="10"/>
    </row>
    <row r="2381" spans="33:33" x14ac:dyDescent="0.25">
      <c r="AG2381" s="10"/>
    </row>
    <row r="2382" spans="33:33" x14ac:dyDescent="0.25">
      <c r="AG2382" s="10"/>
    </row>
    <row r="2383" spans="33:33" x14ac:dyDescent="0.25">
      <c r="AG2383" s="10"/>
    </row>
    <row r="2384" spans="33:33" x14ac:dyDescent="0.25">
      <c r="AG2384" s="10"/>
    </row>
    <row r="2385" spans="33:33" x14ac:dyDescent="0.25">
      <c r="AG2385" s="10"/>
    </row>
    <row r="2386" spans="33:33" x14ac:dyDescent="0.25">
      <c r="AG2386" s="10"/>
    </row>
    <row r="2387" spans="33:33" x14ac:dyDescent="0.25">
      <c r="AG2387" s="10"/>
    </row>
    <row r="2388" spans="33:33" x14ac:dyDescent="0.25">
      <c r="AG2388" s="10"/>
    </row>
    <row r="2389" spans="33:33" x14ac:dyDescent="0.25">
      <c r="AG2389" s="10"/>
    </row>
    <row r="2390" spans="33:33" x14ac:dyDescent="0.25">
      <c r="AG2390" s="10"/>
    </row>
    <row r="2391" spans="33:33" x14ac:dyDescent="0.25">
      <c r="AG2391" s="10"/>
    </row>
    <row r="2392" spans="33:33" x14ac:dyDescent="0.25">
      <c r="AG2392" s="10"/>
    </row>
    <row r="2393" spans="33:33" x14ac:dyDescent="0.25">
      <c r="AG2393" s="10"/>
    </row>
    <row r="2394" spans="33:33" x14ac:dyDescent="0.25">
      <c r="AG2394" s="10"/>
    </row>
    <row r="2395" spans="33:33" x14ac:dyDescent="0.25">
      <c r="AG2395" s="10"/>
    </row>
    <row r="2396" spans="33:33" x14ac:dyDescent="0.25">
      <c r="AG2396" s="10"/>
    </row>
    <row r="2397" spans="33:33" x14ac:dyDescent="0.25">
      <c r="AG2397" s="10"/>
    </row>
    <row r="2398" spans="33:33" x14ac:dyDescent="0.25">
      <c r="AG2398" s="10"/>
    </row>
    <row r="2399" spans="33:33" x14ac:dyDescent="0.25">
      <c r="AG2399" s="10"/>
    </row>
    <row r="2400" spans="33:33" x14ac:dyDescent="0.25">
      <c r="AG2400" s="10"/>
    </row>
    <row r="2401" spans="33:33" x14ac:dyDescent="0.25">
      <c r="AG2401" s="10"/>
    </row>
    <row r="2402" spans="33:33" x14ac:dyDescent="0.25">
      <c r="AG2402" s="10"/>
    </row>
    <row r="2403" spans="33:33" x14ac:dyDescent="0.25">
      <c r="AG2403" s="10"/>
    </row>
    <row r="2404" spans="33:33" x14ac:dyDescent="0.25">
      <c r="AG2404" s="10"/>
    </row>
    <row r="2405" spans="33:33" x14ac:dyDescent="0.25">
      <c r="AG2405" s="10"/>
    </row>
    <row r="2406" spans="33:33" x14ac:dyDescent="0.25">
      <c r="AG2406" s="10"/>
    </row>
    <row r="2407" spans="33:33" x14ac:dyDescent="0.25">
      <c r="AG2407" s="10"/>
    </row>
    <row r="2408" spans="33:33" x14ac:dyDescent="0.25">
      <c r="AG2408" s="10"/>
    </row>
    <row r="2409" spans="33:33" x14ac:dyDescent="0.25">
      <c r="AG2409" s="10"/>
    </row>
    <row r="2410" spans="33:33" x14ac:dyDescent="0.25">
      <c r="AG2410" s="10"/>
    </row>
    <row r="2411" spans="33:33" x14ac:dyDescent="0.25">
      <c r="AG2411" s="10"/>
    </row>
    <row r="2412" spans="33:33" x14ac:dyDescent="0.25">
      <c r="AG2412" s="10"/>
    </row>
    <row r="2413" spans="33:33" x14ac:dyDescent="0.25">
      <c r="AG2413" s="10"/>
    </row>
    <row r="2414" spans="33:33" x14ac:dyDescent="0.25">
      <c r="AG2414" s="10"/>
    </row>
    <row r="2415" spans="33:33" x14ac:dyDescent="0.25">
      <c r="AG2415" s="10"/>
    </row>
    <row r="2416" spans="33:33" x14ac:dyDescent="0.25">
      <c r="AG2416" s="10"/>
    </row>
    <row r="2417" spans="33:33" x14ac:dyDescent="0.25">
      <c r="AG2417" s="10"/>
    </row>
    <row r="2418" spans="33:33" x14ac:dyDescent="0.25">
      <c r="AG2418" s="10"/>
    </row>
    <row r="2419" spans="33:33" x14ac:dyDescent="0.25">
      <c r="AG2419" s="10"/>
    </row>
    <row r="2420" spans="33:33" x14ac:dyDescent="0.25">
      <c r="AG2420" s="10"/>
    </row>
    <row r="2421" spans="33:33" x14ac:dyDescent="0.25">
      <c r="AG2421" s="10"/>
    </row>
    <row r="2422" spans="33:33" x14ac:dyDescent="0.25">
      <c r="AG2422" s="10"/>
    </row>
    <row r="2423" spans="33:33" x14ac:dyDescent="0.25">
      <c r="AG2423" s="10"/>
    </row>
    <row r="2424" spans="33:33" x14ac:dyDescent="0.25">
      <c r="AG2424" s="10"/>
    </row>
    <row r="2425" spans="33:33" x14ac:dyDescent="0.25">
      <c r="AG2425" s="10"/>
    </row>
    <row r="2426" spans="33:33" x14ac:dyDescent="0.25">
      <c r="AG2426" s="10"/>
    </row>
    <row r="2427" spans="33:33" x14ac:dyDescent="0.25">
      <c r="AG2427" s="10"/>
    </row>
    <row r="2428" spans="33:33" x14ac:dyDescent="0.25">
      <c r="AG2428" s="10"/>
    </row>
    <row r="2429" spans="33:33" x14ac:dyDescent="0.25">
      <c r="AG2429" s="10"/>
    </row>
    <row r="2430" spans="33:33" x14ac:dyDescent="0.25">
      <c r="AG2430" s="10"/>
    </row>
    <row r="2431" spans="33:33" x14ac:dyDescent="0.25">
      <c r="AG2431" s="10"/>
    </row>
    <row r="2432" spans="33:33" x14ac:dyDescent="0.25">
      <c r="AG2432" s="10"/>
    </row>
    <row r="2433" spans="33:33" x14ac:dyDescent="0.25">
      <c r="AG2433" s="10"/>
    </row>
    <row r="2434" spans="33:33" x14ac:dyDescent="0.25">
      <c r="AG2434" s="10"/>
    </row>
    <row r="2435" spans="33:33" x14ac:dyDescent="0.25">
      <c r="AG2435" s="10"/>
    </row>
    <row r="2436" spans="33:33" x14ac:dyDescent="0.25">
      <c r="AG2436" s="10"/>
    </row>
    <row r="2437" spans="33:33" x14ac:dyDescent="0.25">
      <c r="AG2437" s="10"/>
    </row>
    <row r="2438" spans="33:33" x14ac:dyDescent="0.25">
      <c r="AG2438" s="10"/>
    </row>
    <row r="2439" spans="33:33" x14ac:dyDescent="0.25">
      <c r="AG2439" s="10"/>
    </row>
    <row r="2440" spans="33:33" x14ac:dyDescent="0.25">
      <c r="AG2440" s="10"/>
    </row>
    <row r="2441" spans="33:33" x14ac:dyDescent="0.25">
      <c r="AG2441" s="10"/>
    </row>
    <row r="2442" spans="33:33" x14ac:dyDescent="0.25">
      <c r="AG2442" s="10"/>
    </row>
    <row r="2443" spans="33:33" x14ac:dyDescent="0.25">
      <c r="AG2443" s="10"/>
    </row>
    <row r="2444" spans="33:33" x14ac:dyDescent="0.25">
      <c r="AG2444" s="10"/>
    </row>
    <row r="2445" spans="33:33" x14ac:dyDescent="0.25">
      <c r="AG2445" s="10"/>
    </row>
    <row r="2446" spans="33:33" x14ac:dyDescent="0.25">
      <c r="AG2446" s="10"/>
    </row>
    <row r="2447" spans="33:33" x14ac:dyDescent="0.25">
      <c r="AG2447" s="10"/>
    </row>
    <row r="2448" spans="33:33" x14ac:dyDescent="0.25">
      <c r="AG2448" s="10"/>
    </row>
    <row r="2449" spans="33:33" x14ac:dyDescent="0.25">
      <c r="AG2449" s="10"/>
    </row>
    <row r="2450" spans="33:33" x14ac:dyDescent="0.25">
      <c r="AG2450" s="10"/>
    </row>
    <row r="2451" spans="33:33" x14ac:dyDescent="0.25">
      <c r="AG2451" s="10"/>
    </row>
    <row r="2452" spans="33:33" x14ac:dyDescent="0.25">
      <c r="AG2452" s="10"/>
    </row>
    <row r="2453" spans="33:33" x14ac:dyDescent="0.25">
      <c r="AG2453" s="10"/>
    </row>
    <row r="2454" spans="33:33" x14ac:dyDescent="0.25">
      <c r="AG2454" s="10"/>
    </row>
    <row r="2455" spans="33:33" x14ac:dyDescent="0.25">
      <c r="AG2455" s="10"/>
    </row>
    <row r="2456" spans="33:33" x14ac:dyDescent="0.25">
      <c r="AG2456" s="10"/>
    </row>
    <row r="2457" spans="33:33" x14ac:dyDescent="0.25">
      <c r="AG2457" s="10"/>
    </row>
    <row r="2458" spans="33:33" x14ac:dyDescent="0.25">
      <c r="AG2458" s="10"/>
    </row>
    <row r="2459" spans="33:33" x14ac:dyDescent="0.25">
      <c r="AG2459" s="10"/>
    </row>
    <row r="2460" spans="33:33" x14ac:dyDescent="0.25">
      <c r="AG2460" s="10"/>
    </row>
    <row r="2461" spans="33:33" x14ac:dyDescent="0.25">
      <c r="AG2461" s="10"/>
    </row>
    <row r="2462" spans="33:33" x14ac:dyDescent="0.25">
      <c r="AG2462" s="10"/>
    </row>
    <row r="2463" spans="33:33" x14ac:dyDescent="0.25">
      <c r="AG2463" s="10"/>
    </row>
    <row r="2464" spans="33:33" x14ac:dyDescent="0.25">
      <c r="AG2464" s="10"/>
    </row>
    <row r="2465" spans="33:33" x14ac:dyDescent="0.25">
      <c r="AG2465" s="10"/>
    </row>
    <row r="2466" spans="33:33" x14ac:dyDescent="0.25">
      <c r="AG2466" s="10"/>
    </row>
    <row r="2467" spans="33:33" x14ac:dyDescent="0.25">
      <c r="AG2467" s="10"/>
    </row>
    <row r="2468" spans="33:33" x14ac:dyDescent="0.25">
      <c r="AG2468" s="10"/>
    </row>
    <row r="2469" spans="33:33" x14ac:dyDescent="0.25">
      <c r="AG2469" s="10"/>
    </row>
    <row r="2470" spans="33:33" x14ac:dyDescent="0.25">
      <c r="AG2470" s="10"/>
    </row>
    <row r="2471" spans="33:33" x14ac:dyDescent="0.25">
      <c r="AG2471" s="10"/>
    </row>
    <row r="2472" spans="33:33" x14ac:dyDescent="0.25">
      <c r="AG2472" s="10"/>
    </row>
    <row r="2473" spans="33:33" x14ac:dyDescent="0.25">
      <c r="AG2473" s="10"/>
    </row>
    <row r="2474" spans="33:33" x14ac:dyDescent="0.25">
      <c r="AG2474" s="10"/>
    </row>
    <row r="2475" spans="33:33" x14ac:dyDescent="0.25">
      <c r="AG2475" s="10"/>
    </row>
    <row r="2476" spans="33:33" x14ac:dyDescent="0.25">
      <c r="AG2476" s="10"/>
    </row>
    <row r="2477" spans="33:33" x14ac:dyDescent="0.25">
      <c r="AG2477" s="10"/>
    </row>
    <row r="2478" spans="33:33" x14ac:dyDescent="0.25">
      <c r="AG2478" s="10"/>
    </row>
    <row r="2479" spans="33:33" x14ac:dyDescent="0.25">
      <c r="AG2479" s="10"/>
    </row>
    <row r="2480" spans="33:33" x14ac:dyDescent="0.25">
      <c r="AG2480" s="10"/>
    </row>
    <row r="2481" spans="33:33" x14ac:dyDescent="0.25">
      <c r="AG2481" s="10"/>
    </row>
    <row r="2482" spans="33:33" x14ac:dyDescent="0.25">
      <c r="AG2482" s="10"/>
    </row>
    <row r="2483" spans="33:33" x14ac:dyDescent="0.25">
      <c r="AG2483" s="10"/>
    </row>
    <row r="2484" spans="33:33" x14ac:dyDescent="0.25">
      <c r="AG2484" s="10"/>
    </row>
    <row r="2485" spans="33:33" x14ac:dyDescent="0.25">
      <c r="AG2485" s="10"/>
    </row>
    <row r="2486" spans="33:33" x14ac:dyDescent="0.25">
      <c r="AG2486" s="10"/>
    </row>
    <row r="2487" spans="33:33" x14ac:dyDescent="0.25">
      <c r="AG2487" s="10"/>
    </row>
    <row r="2488" spans="33:33" x14ac:dyDescent="0.25">
      <c r="AG2488" s="10"/>
    </row>
    <row r="2489" spans="33:33" x14ac:dyDescent="0.25">
      <c r="AG2489" s="10"/>
    </row>
    <row r="2490" spans="33:33" x14ac:dyDescent="0.25">
      <c r="AG2490" s="10"/>
    </row>
    <row r="2491" spans="33:33" x14ac:dyDescent="0.25">
      <c r="AG2491" s="10"/>
    </row>
    <row r="2492" spans="33:33" x14ac:dyDescent="0.25">
      <c r="AG2492" s="10"/>
    </row>
    <row r="2493" spans="33:33" x14ac:dyDescent="0.25">
      <c r="AG2493" s="10"/>
    </row>
    <row r="2494" spans="33:33" x14ac:dyDescent="0.25">
      <c r="AG2494" s="10"/>
    </row>
    <row r="2495" spans="33:33" x14ac:dyDescent="0.25">
      <c r="AG2495" s="10"/>
    </row>
    <row r="2496" spans="33:33" x14ac:dyDescent="0.25">
      <c r="AG2496" s="10"/>
    </row>
    <row r="2497" spans="33:33" x14ac:dyDescent="0.25">
      <c r="AG2497" s="10"/>
    </row>
    <row r="2498" spans="33:33" x14ac:dyDescent="0.25">
      <c r="AG2498" s="10"/>
    </row>
    <row r="2499" spans="33:33" x14ac:dyDescent="0.25">
      <c r="AG2499" s="10"/>
    </row>
    <row r="2500" spans="33:33" x14ac:dyDescent="0.25">
      <c r="AG2500" s="10"/>
    </row>
    <row r="2501" spans="33:33" x14ac:dyDescent="0.25">
      <c r="AG2501" s="10"/>
    </row>
    <row r="2502" spans="33:33" x14ac:dyDescent="0.25">
      <c r="AG2502" s="10"/>
    </row>
    <row r="2503" spans="33:33" x14ac:dyDescent="0.25">
      <c r="AG2503" s="10"/>
    </row>
    <row r="2504" spans="33:33" x14ac:dyDescent="0.25">
      <c r="AG2504" s="10"/>
    </row>
    <row r="2505" spans="33:33" x14ac:dyDescent="0.25">
      <c r="AG2505" s="10"/>
    </row>
    <row r="2506" spans="33:33" x14ac:dyDescent="0.25">
      <c r="AG2506" s="10"/>
    </row>
    <row r="2507" spans="33:33" x14ac:dyDescent="0.25">
      <c r="AG2507" s="10"/>
    </row>
    <row r="2508" spans="33:33" x14ac:dyDescent="0.25">
      <c r="AG2508" s="10"/>
    </row>
    <row r="2509" spans="33:33" x14ac:dyDescent="0.25">
      <c r="AG2509" s="10"/>
    </row>
    <row r="2510" spans="33:33" x14ac:dyDescent="0.25">
      <c r="AG2510" s="10"/>
    </row>
    <row r="2511" spans="33:33" x14ac:dyDescent="0.25">
      <c r="AG2511" s="10"/>
    </row>
    <row r="2512" spans="33:33" x14ac:dyDescent="0.25">
      <c r="AG2512" s="10"/>
    </row>
    <row r="2513" spans="33:33" x14ac:dyDescent="0.25">
      <c r="AG2513" s="10"/>
    </row>
    <row r="2514" spans="33:33" x14ac:dyDescent="0.25">
      <c r="AG2514" s="10"/>
    </row>
    <row r="2515" spans="33:33" x14ac:dyDescent="0.25">
      <c r="AG2515" s="10"/>
    </row>
    <row r="2516" spans="33:33" x14ac:dyDescent="0.25">
      <c r="AG2516" s="10"/>
    </row>
    <row r="2517" spans="33:33" x14ac:dyDescent="0.25">
      <c r="AG2517" s="10"/>
    </row>
    <row r="2518" spans="33:33" x14ac:dyDescent="0.25">
      <c r="AG2518" s="10"/>
    </row>
    <row r="2519" spans="33:33" x14ac:dyDescent="0.25">
      <c r="AG2519" s="10"/>
    </row>
    <row r="2520" spans="33:33" x14ac:dyDescent="0.25">
      <c r="AG2520" s="10"/>
    </row>
    <row r="2521" spans="33:33" x14ac:dyDescent="0.25">
      <c r="AG2521" s="10"/>
    </row>
    <row r="2522" spans="33:33" x14ac:dyDescent="0.25">
      <c r="AG2522" s="10"/>
    </row>
    <row r="2523" spans="33:33" x14ac:dyDescent="0.25">
      <c r="AG2523" s="10"/>
    </row>
    <row r="2524" spans="33:33" x14ac:dyDescent="0.25">
      <c r="AG2524" s="10"/>
    </row>
    <row r="2525" spans="33:33" x14ac:dyDescent="0.25">
      <c r="AG2525" s="10"/>
    </row>
    <row r="2526" spans="33:33" x14ac:dyDescent="0.25">
      <c r="AG2526" s="10"/>
    </row>
    <row r="2527" spans="33:33" x14ac:dyDescent="0.25">
      <c r="AG2527" s="10"/>
    </row>
    <row r="2528" spans="33:33" x14ac:dyDescent="0.25">
      <c r="AG2528" s="10"/>
    </row>
    <row r="2529" spans="33:33" x14ac:dyDescent="0.25">
      <c r="AG2529" s="10"/>
    </row>
    <row r="2530" spans="33:33" x14ac:dyDescent="0.25">
      <c r="AG2530" s="10"/>
    </row>
    <row r="2531" spans="33:33" x14ac:dyDescent="0.25">
      <c r="AG2531" s="10"/>
    </row>
    <row r="2532" spans="33:33" x14ac:dyDescent="0.25">
      <c r="AG2532" s="10"/>
    </row>
    <row r="2533" spans="33:33" x14ac:dyDescent="0.25">
      <c r="AG2533" s="10"/>
    </row>
    <row r="2534" spans="33:33" x14ac:dyDescent="0.25">
      <c r="AG2534" s="10"/>
    </row>
    <row r="2535" spans="33:33" x14ac:dyDescent="0.25">
      <c r="AG2535" s="10"/>
    </row>
    <row r="2536" spans="33:33" x14ac:dyDescent="0.25">
      <c r="AG2536" s="10"/>
    </row>
    <row r="2537" spans="33:33" x14ac:dyDescent="0.25">
      <c r="AG2537" s="10"/>
    </row>
    <row r="2538" spans="33:33" x14ac:dyDescent="0.25">
      <c r="AG2538" s="10"/>
    </row>
    <row r="2539" spans="33:33" x14ac:dyDescent="0.25">
      <c r="AG2539" s="10"/>
    </row>
    <row r="2540" spans="33:33" x14ac:dyDescent="0.25">
      <c r="AG2540" s="10"/>
    </row>
    <row r="2541" spans="33:33" x14ac:dyDescent="0.25">
      <c r="AG2541" s="10"/>
    </row>
    <row r="2542" spans="33:33" x14ac:dyDescent="0.25">
      <c r="AG2542" s="10"/>
    </row>
    <row r="2543" spans="33:33" x14ac:dyDescent="0.25">
      <c r="AG2543" s="10"/>
    </row>
    <row r="2544" spans="33:33" x14ac:dyDescent="0.25">
      <c r="AG2544" s="10"/>
    </row>
    <row r="2545" spans="33:33" x14ac:dyDescent="0.25">
      <c r="AG2545" s="10"/>
    </row>
    <row r="2546" spans="33:33" x14ac:dyDescent="0.25">
      <c r="AG2546" s="10"/>
    </row>
    <row r="2547" spans="33:33" x14ac:dyDescent="0.25">
      <c r="AG2547" s="10"/>
    </row>
    <row r="2548" spans="33:33" x14ac:dyDescent="0.25">
      <c r="AG2548" s="10"/>
    </row>
    <row r="2549" spans="33:33" x14ac:dyDescent="0.25">
      <c r="AG2549" s="10"/>
    </row>
    <row r="2550" spans="33:33" x14ac:dyDescent="0.25">
      <c r="AG2550" s="10"/>
    </row>
    <row r="2551" spans="33:33" x14ac:dyDescent="0.25">
      <c r="AG2551" s="10"/>
    </row>
    <row r="2552" spans="33:33" x14ac:dyDescent="0.25">
      <c r="AG2552" s="10"/>
    </row>
    <row r="2553" spans="33:33" x14ac:dyDescent="0.25">
      <c r="AG2553" s="10"/>
    </row>
    <row r="2554" spans="33:33" x14ac:dyDescent="0.25">
      <c r="AG2554" s="10"/>
    </row>
    <row r="2555" spans="33:33" x14ac:dyDescent="0.25">
      <c r="AG2555" s="10"/>
    </row>
    <row r="2556" spans="33:33" x14ac:dyDescent="0.25">
      <c r="AG2556" s="10"/>
    </row>
    <row r="2557" spans="33:33" x14ac:dyDescent="0.25">
      <c r="AG2557" s="10"/>
    </row>
    <row r="2558" spans="33:33" x14ac:dyDescent="0.25">
      <c r="AG2558" s="10"/>
    </row>
    <row r="2559" spans="33:33" x14ac:dyDescent="0.25">
      <c r="AG2559" s="10"/>
    </row>
    <row r="2560" spans="33:33" x14ac:dyDescent="0.25">
      <c r="AG2560" s="10"/>
    </row>
    <row r="2561" spans="33:33" x14ac:dyDescent="0.25">
      <c r="AG2561" s="10"/>
    </row>
    <row r="2562" spans="33:33" x14ac:dyDescent="0.25">
      <c r="AG2562" s="10"/>
    </row>
    <row r="2563" spans="33:33" x14ac:dyDescent="0.25">
      <c r="AG2563" s="10"/>
    </row>
    <row r="2564" spans="33:33" x14ac:dyDescent="0.25">
      <c r="AG2564" s="10"/>
    </row>
    <row r="2565" spans="33:33" x14ac:dyDescent="0.25">
      <c r="AG2565" s="10"/>
    </row>
    <row r="2566" spans="33:33" x14ac:dyDescent="0.25">
      <c r="AG2566" s="10"/>
    </row>
    <row r="2567" spans="33:33" x14ac:dyDescent="0.25">
      <c r="AG2567" s="10"/>
    </row>
    <row r="2568" spans="33:33" x14ac:dyDescent="0.25">
      <c r="AG2568" s="10"/>
    </row>
    <row r="2569" spans="33:33" x14ac:dyDescent="0.25">
      <c r="AG2569" s="10"/>
    </row>
    <row r="2570" spans="33:33" x14ac:dyDescent="0.25">
      <c r="AG2570" s="10"/>
    </row>
    <row r="2571" spans="33:33" x14ac:dyDescent="0.25">
      <c r="AG2571" s="10"/>
    </row>
    <row r="2572" spans="33:33" x14ac:dyDescent="0.25">
      <c r="AG2572" s="10"/>
    </row>
    <row r="2573" spans="33:33" x14ac:dyDescent="0.25">
      <c r="AG2573" s="10"/>
    </row>
    <row r="2574" spans="33:33" x14ac:dyDescent="0.25">
      <c r="AG2574" s="10"/>
    </row>
    <row r="2575" spans="33:33" x14ac:dyDescent="0.25">
      <c r="AG2575" s="10"/>
    </row>
    <row r="2576" spans="33:33" x14ac:dyDescent="0.25">
      <c r="AG2576" s="10"/>
    </row>
    <row r="2577" spans="33:33" x14ac:dyDescent="0.25">
      <c r="AG2577" s="10"/>
    </row>
    <row r="2578" spans="33:33" x14ac:dyDescent="0.25">
      <c r="AG2578" s="10"/>
    </row>
    <row r="2579" spans="33:33" x14ac:dyDescent="0.25">
      <c r="AG2579" s="10"/>
    </row>
    <row r="2580" spans="33:33" x14ac:dyDescent="0.25">
      <c r="AG2580" s="10"/>
    </row>
    <row r="2581" spans="33:33" x14ac:dyDescent="0.25">
      <c r="AG2581" s="10"/>
    </row>
    <row r="2582" spans="33:33" x14ac:dyDescent="0.25">
      <c r="AG2582" s="10"/>
    </row>
    <row r="2583" spans="33:33" x14ac:dyDescent="0.25">
      <c r="AG2583" s="10"/>
    </row>
    <row r="2584" spans="33:33" x14ac:dyDescent="0.25">
      <c r="AG2584" s="10"/>
    </row>
    <row r="2585" spans="33:33" x14ac:dyDescent="0.25">
      <c r="AG2585" s="10"/>
    </row>
    <row r="2586" spans="33:33" x14ac:dyDescent="0.25">
      <c r="AG2586" s="10"/>
    </row>
    <row r="2587" spans="33:33" x14ac:dyDescent="0.25">
      <c r="AG2587" s="10"/>
    </row>
    <row r="2588" spans="33:33" x14ac:dyDescent="0.25">
      <c r="AG2588" s="10"/>
    </row>
    <row r="2589" spans="33:33" x14ac:dyDescent="0.25">
      <c r="AG2589" s="10"/>
    </row>
    <row r="2590" spans="33:33" x14ac:dyDescent="0.25">
      <c r="AG2590" s="10"/>
    </row>
    <row r="2591" spans="33:33" x14ac:dyDescent="0.25">
      <c r="AG2591" s="10"/>
    </row>
    <row r="2592" spans="33:33" x14ac:dyDescent="0.25">
      <c r="AG2592" s="10"/>
    </row>
    <row r="2593" spans="33:33" x14ac:dyDescent="0.25">
      <c r="AG2593" s="10"/>
    </row>
    <row r="2594" spans="33:33" x14ac:dyDescent="0.25">
      <c r="AG2594" s="10"/>
    </row>
    <row r="2595" spans="33:33" x14ac:dyDescent="0.25">
      <c r="AG2595" s="10"/>
    </row>
    <row r="2596" spans="33:33" x14ac:dyDescent="0.25">
      <c r="AG2596" s="10"/>
    </row>
    <row r="2597" spans="33:33" x14ac:dyDescent="0.25">
      <c r="AG2597" s="10"/>
    </row>
    <row r="2598" spans="33:33" x14ac:dyDescent="0.25">
      <c r="AG2598" s="10"/>
    </row>
    <row r="2599" spans="33:33" x14ac:dyDescent="0.25">
      <c r="AG2599" s="10"/>
    </row>
    <row r="2600" spans="33:33" x14ac:dyDescent="0.25">
      <c r="AG2600" s="10"/>
    </row>
    <row r="2601" spans="33:33" x14ac:dyDescent="0.25">
      <c r="AG2601" s="10"/>
    </row>
    <row r="2602" spans="33:33" x14ac:dyDescent="0.25">
      <c r="AG2602" s="10"/>
    </row>
    <row r="2603" spans="33:33" x14ac:dyDescent="0.25">
      <c r="AG2603" s="10"/>
    </row>
    <row r="2604" spans="33:33" x14ac:dyDescent="0.25">
      <c r="AG2604" s="10"/>
    </row>
    <row r="2605" spans="33:33" x14ac:dyDescent="0.25">
      <c r="AG2605" s="10"/>
    </row>
    <row r="2606" spans="33:33" x14ac:dyDescent="0.25">
      <c r="AG2606" s="10"/>
    </row>
    <row r="2607" spans="33:33" x14ac:dyDescent="0.25">
      <c r="AG2607" s="10"/>
    </row>
    <row r="2608" spans="33:33" x14ac:dyDescent="0.25">
      <c r="AG2608" s="10"/>
    </row>
    <row r="2609" spans="33:33" x14ac:dyDescent="0.25">
      <c r="AG2609" s="10"/>
    </row>
    <row r="2610" spans="33:33" x14ac:dyDescent="0.25">
      <c r="AG2610" s="10"/>
    </row>
    <row r="2611" spans="33:33" x14ac:dyDescent="0.25">
      <c r="AG2611" s="10"/>
    </row>
    <row r="2612" spans="33:33" x14ac:dyDescent="0.25">
      <c r="AG2612" s="10"/>
    </row>
    <row r="2613" spans="33:33" x14ac:dyDescent="0.25">
      <c r="AG2613" s="10"/>
    </row>
    <row r="2614" spans="33:33" x14ac:dyDescent="0.25">
      <c r="AG2614" s="10"/>
    </row>
    <row r="2615" spans="33:33" x14ac:dyDescent="0.25">
      <c r="AG2615" s="10"/>
    </row>
    <row r="2616" spans="33:33" x14ac:dyDescent="0.25">
      <c r="AG2616" s="10"/>
    </row>
    <row r="2617" spans="33:33" x14ac:dyDescent="0.25">
      <c r="AG2617" s="10"/>
    </row>
    <row r="2618" spans="33:33" x14ac:dyDescent="0.25">
      <c r="AG2618" s="10"/>
    </row>
    <row r="2619" spans="33:33" x14ac:dyDescent="0.25">
      <c r="AG2619" s="10"/>
    </row>
    <row r="2620" spans="33:33" x14ac:dyDescent="0.25">
      <c r="AG2620" s="10"/>
    </row>
    <row r="2621" spans="33:33" x14ac:dyDescent="0.25">
      <c r="AG2621" s="10"/>
    </row>
    <row r="2622" spans="33:33" x14ac:dyDescent="0.25">
      <c r="AG2622" s="10"/>
    </row>
    <row r="2623" spans="33:33" x14ac:dyDescent="0.25">
      <c r="AG2623" s="10"/>
    </row>
    <row r="2624" spans="33:33" x14ac:dyDescent="0.25">
      <c r="AG2624" s="10"/>
    </row>
    <row r="2625" spans="33:33" x14ac:dyDescent="0.25">
      <c r="AG2625" s="10"/>
    </row>
    <row r="2626" spans="33:33" x14ac:dyDescent="0.25">
      <c r="AG2626" s="10"/>
    </row>
    <row r="2627" spans="33:33" x14ac:dyDescent="0.25">
      <c r="AG2627" s="10"/>
    </row>
    <row r="2628" spans="33:33" x14ac:dyDescent="0.25">
      <c r="AG2628" s="10"/>
    </row>
    <row r="2629" spans="33:33" x14ac:dyDescent="0.25">
      <c r="AG2629" s="10"/>
    </row>
    <row r="2630" spans="33:33" x14ac:dyDescent="0.25">
      <c r="AG2630" s="10"/>
    </row>
    <row r="2631" spans="33:33" x14ac:dyDescent="0.25">
      <c r="AG2631" s="10"/>
    </row>
    <row r="2632" spans="33:33" x14ac:dyDescent="0.25">
      <c r="AG2632" s="10"/>
    </row>
    <row r="2633" spans="33:33" x14ac:dyDescent="0.25">
      <c r="AG2633" s="10"/>
    </row>
    <row r="2634" spans="33:33" x14ac:dyDescent="0.25">
      <c r="AG2634" s="10"/>
    </row>
    <row r="2635" spans="33:33" x14ac:dyDescent="0.25">
      <c r="AG2635" s="10"/>
    </row>
    <row r="2636" spans="33:33" x14ac:dyDescent="0.25">
      <c r="AG2636" s="10"/>
    </row>
    <row r="2637" spans="33:33" x14ac:dyDescent="0.25">
      <c r="AG2637" s="10"/>
    </row>
    <row r="2638" spans="33:33" x14ac:dyDescent="0.25">
      <c r="AG2638" s="10"/>
    </row>
    <row r="2639" spans="33:33" x14ac:dyDescent="0.25">
      <c r="AG2639" s="10"/>
    </row>
    <row r="2640" spans="33:33" x14ac:dyDescent="0.25">
      <c r="AG2640" s="10"/>
    </row>
    <row r="2641" spans="33:33" x14ac:dyDescent="0.25">
      <c r="AG2641" s="10"/>
    </row>
    <row r="2642" spans="33:33" x14ac:dyDescent="0.25">
      <c r="AG2642" s="10"/>
    </row>
    <row r="2643" spans="33:33" x14ac:dyDescent="0.25">
      <c r="AG2643" s="10"/>
    </row>
    <row r="2644" spans="33:33" x14ac:dyDescent="0.25">
      <c r="AG2644" s="10"/>
    </row>
    <row r="2645" spans="33:33" x14ac:dyDescent="0.25">
      <c r="AG2645" s="10"/>
    </row>
    <row r="2646" spans="33:33" x14ac:dyDescent="0.25">
      <c r="AG2646" s="10"/>
    </row>
    <row r="2647" spans="33:33" x14ac:dyDescent="0.25">
      <c r="AG2647" s="10"/>
    </row>
    <row r="2648" spans="33:33" x14ac:dyDescent="0.25">
      <c r="AG2648" s="10"/>
    </row>
    <row r="2649" spans="33:33" x14ac:dyDescent="0.25">
      <c r="AG2649" s="10"/>
    </row>
    <row r="2650" spans="33:33" x14ac:dyDescent="0.25">
      <c r="AG2650" s="10"/>
    </row>
    <row r="2651" spans="33:33" x14ac:dyDescent="0.25">
      <c r="AG2651" s="10"/>
    </row>
    <row r="2652" spans="33:33" x14ac:dyDescent="0.25">
      <c r="AG2652" s="10"/>
    </row>
    <row r="2653" spans="33:33" x14ac:dyDescent="0.25">
      <c r="AG2653" s="10"/>
    </row>
    <row r="2654" spans="33:33" x14ac:dyDescent="0.25">
      <c r="AG2654" s="10"/>
    </row>
    <row r="2655" spans="33:33" x14ac:dyDescent="0.25">
      <c r="AG2655" s="10"/>
    </row>
    <row r="2656" spans="33:33" x14ac:dyDescent="0.25">
      <c r="AG2656" s="10"/>
    </row>
    <row r="2657" spans="33:33" x14ac:dyDescent="0.25">
      <c r="AG2657" s="10"/>
    </row>
    <row r="2658" spans="33:33" x14ac:dyDescent="0.25">
      <c r="AG2658" s="10"/>
    </row>
    <row r="2659" spans="33:33" x14ac:dyDescent="0.25">
      <c r="AG2659" s="10"/>
    </row>
    <row r="2660" spans="33:33" x14ac:dyDescent="0.25">
      <c r="AG2660" s="10"/>
    </row>
    <row r="2661" spans="33:33" x14ac:dyDescent="0.25">
      <c r="AG2661" s="10"/>
    </row>
    <row r="2662" spans="33:33" x14ac:dyDescent="0.25">
      <c r="AG2662" s="10"/>
    </row>
    <row r="2663" spans="33:33" x14ac:dyDescent="0.25">
      <c r="AG2663" s="10"/>
    </row>
    <row r="2664" spans="33:33" x14ac:dyDescent="0.25">
      <c r="AG2664" s="10"/>
    </row>
    <row r="2665" spans="33:33" x14ac:dyDescent="0.25">
      <c r="AG2665" s="10"/>
    </row>
    <row r="2666" spans="33:33" x14ac:dyDescent="0.25">
      <c r="AG2666" s="10"/>
    </row>
    <row r="2667" spans="33:33" x14ac:dyDescent="0.25">
      <c r="AG2667" s="10"/>
    </row>
    <row r="2668" spans="33:33" x14ac:dyDescent="0.25">
      <c r="AG2668" s="10"/>
    </row>
    <row r="2669" spans="33:33" x14ac:dyDescent="0.25">
      <c r="AG2669" s="10"/>
    </row>
    <row r="2670" spans="33:33" x14ac:dyDescent="0.25">
      <c r="AG2670" s="10"/>
    </row>
    <row r="2671" spans="33:33" x14ac:dyDescent="0.25">
      <c r="AG2671" s="10"/>
    </row>
    <row r="2672" spans="33:33" x14ac:dyDescent="0.25">
      <c r="AG2672" s="10"/>
    </row>
    <row r="2673" spans="33:33" x14ac:dyDescent="0.25">
      <c r="AG2673" s="10"/>
    </row>
    <row r="2674" spans="33:33" x14ac:dyDescent="0.25">
      <c r="AG2674" s="10"/>
    </row>
    <row r="2675" spans="33:33" x14ac:dyDescent="0.25">
      <c r="AG2675" s="10"/>
    </row>
    <row r="2676" spans="33:33" x14ac:dyDescent="0.25">
      <c r="AG2676" s="10"/>
    </row>
    <row r="2677" spans="33:33" x14ac:dyDescent="0.25">
      <c r="AG2677" s="10"/>
    </row>
    <row r="2678" spans="33:33" x14ac:dyDescent="0.25">
      <c r="AG2678" s="10"/>
    </row>
    <row r="2679" spans="33:33" x14ac:dyDescent="0.25">
      <c r="AG2679" s="10"/>
    </row>
    <row r="2680" spans="33:33" x14ac:dyDescent="0.25">
      <c r="AG2680" s="10"/>
    </row>
    <row r="2681" spans="33:33" x14ac:dyDescent="0.25">
      <c r="AG2681" s="10"/>
    </row>
    <row r="2682" spans="33:33" x14ac:dyDescent="0.25">
      <c r="AG2682" s="10"/>
    </row>
    <row r="2683" spans="33:33" x14ac:dyDescent="0.25">
      <c r="AG2683" s="10"/>
    </row>
    <row r="2684" spans="33:33" x14ac:dyDescent="0.25">
      <c r="AG2684" s="10"/>
    </row>
    <row r="2685" spans="33:33" x14ac:dyDescent="0.25">
      <c r="AG2685" s="10"/>
    </row>
    <row r="2686" spans="33:33" x14ac:dyDescent="0.25">
      <c r="AG2686" s="10"/>
    </row>
    <row r="2687" spans="33:33" x14ac:dyDescent="0.25">
      <c r="AG2687" s="10"/>
    </row>
    <row r="2688" spans="33:33" x14ac:dyDescent="0.25">
      <c r="AG2688" s="10"/>
    </row>
    <row r="2689" spans="33:33" x14ac:dyDescent="0.25">
      <c r="AG2689" s="10"/>
    </row>
    <row r="2690" spans="33:33" x14ac:dyDescent="0.25">
      <c r="AG2690" s="10"/>
    </row>
    <row r="2691" spans="33:33" x14ac:dyDescent="0.25">
      <c r="AG269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723"/>
  <sheetViews>
    <sheetView topLeftCell="O1" workbookViewId="0">
      <selection activeCell="AD5" sqref="AD5"/>
    </sheetView>
  </sheetViews>
  <sheetFormatPr defaultRowHeight="15" x14ac:dyDescent="0.25"/>
  <cols>
    <col min="4" max="4" width="9.140625" style="24"/>
    <col min="6" max="6" width="15.28515625" bestFit="1" customWidth="1"/>
    <col min="10" max="11" width="9.140625" style="17"/>
    <col min="13" max="13" width="15.28515625" bestFit="1" customWidth="1"/>
    <col min="17" max="18" width="9.140625" style="17"/>
    <col min="19" max="19" width="9.140625" style="24"/>
    <col min="21" max="21" width="15.28515625" bestFit="1" customWidth="1"/>
    <col min="22" max="24" width="15.28515625" style="17" customWidth="1"/>
    <col min="27" max="27" width="9.140625" style="17"/>
    <col min="28" max="28" width="9.5703125" style="17" bestFit="1" customWidth="1"/>
    <col min="29" max="29" width="9.5703125" style="17" customWidth="1"/>
    <col min="32" max="32" width="15.28515625" bestFit="1" customWidth="1"/>
    <col min="36" max="36" width="9.140625" style="17"/>
    <col min="38" max="38" width="9.140625" style="17"/>
    <col min="39" max="39" width="15.28515625" bestFit="1" customWidth="1"/>
  </cols>
  <sheetData>
    <row r="2" spans="1:44" x14ac:dyDescent="0.25">
      <c r="D2" s="24" t="s">
        <v>101</v>
      </c>
      <c r="F2" s="21" t="s">
        <v>94</v>
      </c>
      <c r="M2" s="21" t="s">
        <v>95</v>
      </c>
      <c r="U2" s="21" t="s">
        <v>96</v>
      </c>
      <c r="V2" s="21"/>
      <c r="W2" s="21"/>
      <c r="X2" s="21"/>
      <c r="AF2" s="21" t="s">
        <v>97</v>
      </c>
      <c r="AM2" s="21" t="s">
        <v>98</v>
      </c>
    </row>
    <row r="3" spans="1:44" x14ac:dyDescent="0.25">
      <c r="G3" t="s">
        <v>47</v>
      </c>
      <c r="H3" t="s">
        <v>48</v>
      </c>
      <c r="N3" s="17" t="s">
        <v>47</v>
      </c>
      <c r="O3" s="17" t="s">
        <v>48</v>
      </c>
      <c r="T3" t="s">
        <v>101</v>
      </c>
      <c r="W3" s="17" t="s">
        <v>47</v>
      </c>
      <c r="X3" s="17" t="s">
        <v>48</v>
      </c>
      <c r="Y3" t="s">
        <v>89</v>
      </c>
      <c r="Z3" t="s">
        <v>90</v>
      </c>
      <c r="AG3" t="s">
        <v>47</v>
      </c>
      <c r="AH3" t="s">
        <v>48</v>
      </c>
      <c r="AN3" t="s">
        <v>47</v>
      </c>
      <c r="AO3" t="s">
        <v>48</v>
      </c>
    </row>
    <row r="4" spans="1:44" x14ac:dyDescent="0.25">
      <c r="A4" s="28">
        <v>7.7655349075475559</v>
      </c>
      <c r="C4" s="17">
        <v>36.9083435701288</v>
      </c>
      <c r="D4" s="28">
        <v>7.7448723695443196</v>
      </c>
      <c r="F4" s="16">
        <v>40849</v>
      </c>
      <c r="G4" s="10">
        <v>7.16</v>
      </c>
      <c r="H4" s="10">
        <v>9.8699999999999992</v>
      </c>
      <c r="I4">
        <f>SUM(G4:G171)</f>
        <v>7500.2399999999843</v>
      </c>
      <c r="J4" s="17">
        <f>G4*($C4+H4)*D4</f>
        <v>2594.0128723628868</v>
      </c>
      <c r="K4" s="17">
        <f>SUM(J4:J171)/SUM(G4:G171)</f>
        <v>369.91062259909285</v>
      </c>
      <c r="M4" s="16">
        <v>40849</v>
      </c>
      <c r="N4" s="10">
        <v>7.16</v>
      </c>
      <c r="O4" s="10">
        <v>9.8699999999999992</v>
      </c>
      <c r="P4" s="17">
        <f>SUM(N4:N171)</f>
        <v>7500.2399999999843</v>
      </c>
      <c r="Q4" s="17">
        <f>N4*($C4+O4)*D4</f>
        <v>2594.0128723628868</v>
      </c>
      <c r="R4" s="17">
        <f>SUM(Q4:Q171)/SUM(N4:N171)</f>
        <v>369.91062259909285</v>
      </c>
      <c r="T4" s="24">
        <v>7.7454217666438945</v>
      </c>
      <c r="U4" s="16">
        <v>40848</v>
      </c>
      <c r="V4" s="10">
        <v>51.67</v>
      </c>
      <c r="W4" s="16"/>
      <c r="X4" s="16"/>
      <c r="Y4" s="10">
        <v>33.33</v>
      </c>
      <c r="Z4" s="10">
        <v>7.15</v>
      </c>
      <c r="AA4" s="17">
        <f t="shared" ref="AA4:AA27" ca="1" si="0">AVERAGE(OFFSET($Y$4, (ROW(Y4)-4) * 4,0,4,1))</f>
        <v>41.09</v>
      </c>
      <c r="AB4" s="10">
        <f ca="1">SUM(AA4:AA579)</f>
        <v>7164.1774999999961</v>
      </c>
      <c r="AC4" s="10">
        <f>Y4*(V4+Z4)*T4</f>
        <v>15184.671658105415</v>
      </c>
      <c r="AD4">
        <f>SUM(AC4:AC579)/(SUM(Y4:Y99)+SUM(W100:W579))</f>
        <v>368.67272156594112</v>
      </c>
      <c r="AF4" s="16">
        <v>40849</v>
      </c>
      <c r="AG4" s="10">
        <v>96.65</v>
      </c>
      <c r="AH4" s="10">
        <v>7.73</v>
      </c>
      <c r="AI4" s="17">
        <f>SUM(AG4:AG699)</f>
        <v>33649.709999999977</v>
      </c>
      <c r="AJ4" s="17">
        <f>AG4*($C4+AH4)*D4</f>
        <v>33413.671156827659</v>
      </c>
      <c r="AK4" s="17">
        <f>SUM(AJ4:AJ699)/SUM(AG4:AG699)</f>
        <v>382.26526512663105</v>
      </c>
      <c r="AM4" s="16">
        <v>40849</v>
      </c>
      <c r="AN4" s="10">
        <v>96.65</v>
      </c>
      <c r="AO4" s="10">
        <v>7.73</v>
      </c>
      <c r="AP4" s="17">
        <f>SUM(AN4:AN699)</f>
        <v>33649.709999999977</v>
      </c>
      <c r="AQ4">
        <f>AN4*($C4+AO4)*D4</f>
        <v>33413.671156827659</v>
      </c>
      <c r="AR4">
        <f>SUM(AQ4:AQ699)/SUM(AN4:AN699)</f>
        <v>382.26526512663105</v>
      </c>
    </row>
    <row r="5" spans="1:44" x14ac:dyDescent="0.25">
      <c r="A5" s="28">
        <v>7.7655349075475559</v>
      </c>
      <c r="C5" s="17">
        <v>36.041783763449502</v>
      </c>
      <c r="D5" s="28">
        <v>7.7448723695443196</v>
      </c>
      <c r="F5" s="11">
        <v>40849.041666666664</v>
      </c>
      <c r="G5" s="10">
        <v>7.16</v>
      </c>
      <c r="H5" s="10">
        <v>9.8699999999999992</v>
      </c>
      <c r="J5" s="28">
        <f t="shared" ref="J5:J68" si="1">G5*($C5+H5)*D5</f>
        <v>2545.9592834232003</v>
      </c>
      <c r="M5" s="11">
        <v>40849.041666666664</v>
      </c>
      <c r="N5" s="10">
        <v>7.16</v>
      </c>
      <c r="O5" s="10">
        <v>9.8699999999999992</v>
      </c>
      <c r="Q5" s="28">
        <f t="shared" ref="Q5:Q68" si="2">N5*($C5+O5)*D5</f>
        <v>2545.9592834232003</v>
      </c>
      <c r="T5" s="24">
        <v>7.7454217666438945</v>
      </c>
      <c r="U5" s="11">
        <v>40848.010416666664</v>
      </c>
      <c r="V5" s="10">
        <v>98.84</v>
      </c>
      <c r="W5" s="11"/>
      <c r="X5" s="11"/>
      <c r="Y5" s="10">
        <v>92.34</v>
      </c>
      <c r="Z5" s="10">
        <v>7.85</v>
      </c>
      <c r="AA5" s="17">
        <f t="shared" ca="1" si="0"/>
        <v>68.717500000000001</v>
      </c>
      <c r="AB5" s="10"/>
      <c r="AC5" s="10">
        <f t="shared" ref="AC5:AC68" si="3">Y5*(V5+Z5)*T5</f>
        <v>76305.994518474123</v>
      </c>
      <c r="AF5" s="11">
        <v>40849.041666666664</v>
      </c>
      <c r="AG5" s="10">
        <v>48.61</v>
      </c>
      <c r="AH5" s="10">
        <v>6.71</v>
      </c>
      <c r="AJ5" s="28">
        <f t="shared" ref="AJ5:AJ68" si="4">AG5*($C5+AH5)*D5</f>
        <v>16095.116559656275</v>
      </c>
      <c r="AK5" s="17"/>
      <c r="AM5" s="11">
        <v>40849.041666666664</v>
      </c>
      <c r="AN5" s="10">
        <v>48.61</v>
      </c>
      <c r="AO5" s="10">
        <v>6.71</v>
      </c>
      <c r="AQ5" s="28">
        <f t="shared" ref="AQ5:AQ68" si="5">AN5*($C5+AO5)*D5</f>
        <v>16095.116559656275</v>
      </c>
    </row>
    <row r="6" spans="1:44" x14ac:dyDescent="0.25">
      <c r="A6" s="28">
        <v>7.7655349075475559</v>
      </c>
      <c r="C6" s="17">
        <v>35.392779441869301</v>
      </c>
      <c r="D6" s="28">
        <v>7.7448723695443196</v>
      </c>
      <c r="F6" s="11">
        <v>40849.083333333336</v>
      </c>
      <c r="G6" s="10">
        <v>7.16</v>
      </c>
      <c r="H6" s="10">
        <v>9.8699999999999992</v>
      </c>
      <c r="J6" s="28">
        <f t="shared" si="1"/>
        <v>2509.9698610556834</v>
      </c>
      <c r="M6" s="11">
        <v>40849.083333333336</v>
      </c>
      <c r="N6" s="10">
        <v>7.16</v>
      </c>
      <c r="O6" s="10">
        <v>9.8699999999999992</v>
      </c>
      <c r="Q6" s="28">
        <f t="shared" si="2"/>
        <v>2509.9698610556834</v>
      </c>
      <c r="T6" s="24">
        <v>7.7454217666438945</v>
      </c>
      <c r="U6" s="11">
        <v>40848.020833333336</v>
      </c>
      <c r="V6" s="10">
        <v>16</v>
      </c>
      <c r="W6" s="11"/>
      <c r="X6" s="11"/>
      <c r="Y6" s="10">
        <v>12.22</v>
      </c>
      <c r="Z6" s="10">
        <v>5.34</v>
      </c>
      <c r="AA6" s="17">
        <f t="shared" ca="1" si="0"/>
        <v>44.075000000000003</v>
      </c>
      <c r="AB6" s="10"/>
      <c r="AC6" s="10">
        <f t="shared" si="3"/>
        <v>2019.8108121122084</v>
      </c>
      <c r="AF6" s="11">
        <v>40849.083333333336</v>
      </c>
      <c r="AG6" s="10">
        <v>53.75</v>
      </c>
      <c r="AH6" s="10">
        <v>5.42</v>
      </c>
      <c r="AJ6" s="28">
        <f t="shared" si="4"/>
        <v>16989.82502052065</v>
      </c>
      <c r="AK6" s="17"/>
      <c r="AM6" s="11">
        <v>40849.083333333336</v>
      </c>
      <c r="AN6" s="10">
        <v>53.75</v>
      </c>
      <c r="AO6" s="10">
        <v>5.42</v>
      </c>
      <c r="AQ6" s="28">
        <f t="shared" si="5"/>
        <v>16989.82502052065</v>
      </c>
    </row>
    <row r="7" spans="1:44" x14ac:dyDescent="0.25">
      <c r="A7" s="28">
        <v>7.7655349075475559</v>
      </c>
      <c r="C7" s="17">
        <v>35.481354808784303</v>
      </c>
      <c r="D7" s="28">
        <v>7.7448723695443196</v>
      </c>
      <c r="F7" s="11">
        <v>40849.125</v>
      </c>
      <c r="G7" s="10">
        <v>7.16</v>
      </c>
      <c r="H7" s="10">
        <v>9.8699999999999992</v>
      </c>
      <c r="J7" s="28">
        <f t="shared" si="1"/>
        <v>2514.8816562244738</v>
      </c>
      <c r="M7" s="11">
        <v>40849.125</v>
      </c>
      <c r="N7" s="10">
        <v>7.16</v>
      </c>
      <c r="O7" s="10">
        <v>9.8699999999999992</v>
      </c>
      <c r="Q7" s="28">
        <f t="shared" si="2"/>
        <v>2514.8816562244738</v>
      </c>
      <c r="T7" s="24">
        <v>7.7454217666438945</v>
      </c>
      <c r="U7" s="11">
        <v>40848.03125</v>
      </c>
      <c r="V7" s="10">
        <v>85.42</v>
      </c>
      <c r="W7" s="11"/>
      <c r="X7" s="11"/>
      <c r="Y7" s="10">
        <v>26.47</v>
      </c>
      <c r="Z7" s="10">
        <v>9.98</v>
      </c>
      <c r="AA7" s="17">
        <f t="shared" ca="1" si="0"/>
        <v>60.155000000000001</v>
      </c>
      <c r="AB7" s="10"/>
      <c r="AC7" s="10">
        <f t="shared" si="3"/>
        <v>19559.033371156293</v>
      </c>
      <c r="AF7" s="11">
        <v>40849.125</v>
      </c>
      <c r="AG7" s="10">
        <v>35.799999999999997</v>
      </c>
      <c r="AH7" s="10">
        <v>1.77</v>
      </c>
      <c r="AJ7" s="28">
        <f t="shared" si="4"/>
        <v>10328.550191401908</v>
      </c>
      <c r="AK7" s="17"/>
      <c r="AM7" s="11">
        <v>40849.125</v>
      </c>
      <c r="AN7" s="10">
        <v>35.799999999999997</v>
      </c>
      <c r="AO7" s="10">
        <v>1.77</v>
      </c>
      <c r="AQ7" s="28">
        <f t="shared" si="5"/>
        <v>10328.550191401908</v>
      </c>
    </row>
    <row r="8" spans="1:44" x14ac:dyDescent="0.25">
      <c r="A8" s="28">
        <v>7.7655349075475559</v>
      </c>
      <c r="C8" s="17">
        <v>36.434034870156303</v>
      </c>
      <c r="D8" s="28">
        <v>7.7448723695443196</v>
      </c>
      <c r="F8" s="11">
        <v>40849.166666666664</v>
      </c>
      <c r="G8" s="10">
        <v>7.16</v>
      </c>
      <c r="H8" s="10">
        <v>9.8699999999999992</v>
      </c>
      <c r="J8" s="28">
        <f t="shared" si="1"/>
        <v>2567.710896292318</v>
      </c>
      <c r="M8" s="11">
        <v>40849.166666666664</v>
      </c>
      <c r="N8" s="10">
        <v>7.16</v>
      </c>
      <c r="O8" s="10">
        <v>9.8699999999999992</v>
      </c>
      <c r="Q8" s="28">
        <f t="shared" si="2"/>
        <v>2567.710896292318</v>
      </c>
      <c r="T8" s="24">
        <v>7.7454217666438945</v>
      </c>
      <c r="U8" s="11">
        <v>40848.041666666664</v>
      </c>
      <c r="V8" s="10">
        <v>95.54</v>
      </c>
      <c r="W8" s="11"/>
      <c r="X8" s="11"/>
      <c r="Y8" s="10">
        <v>78.27</v>
      </c>
      <c r="Z8" s="10">
        <v>9.43</v>
      </c>
      <c r="AA8" s="17">
        <f t="shared" ca="1" si="0"/>
        <v>37.14</v>
      </c>
      <c r="AB8" s="10"/>
      <c r="AC8" s="10">
        <f t="shared" si="3"/>
        <v>63636.399951047591</v>
      </c>
      <c r="AF8" s="11">
        <v>40849.166666666664</v>
      </c>
      <c r="AG8" s="10">
        <v>61.66</v>
      </c>
      <c r="AH8" s="10">
        <v>8.27</v>
      </c>
      <c r="AJ8" s="28">
        <f t="shared" si="4"/>
        <v>21348.359562206373</v>
      </c>
      <c r="AK8" s="17"/>
      <c r="AM8" s="11">
        <v>40849.166666666664</v>
      </c>
      <c r="AN8" s="10">
        <v>61.66</v>
      </c>
      <c r="AO8" s="10">
        <v>8.27</v>
      </c>
      <c r="AQ8" s="28">
        <f t="shared" si="5"/>
        <v>21348.359562206373</v>
      </c>
    </row>
    <row r="9" spans="1:44" x14ac:dyDescent="0.25">
      <c r="A9" s="28">
        <v>7.7655349075475559</v>
      </c>
      <c r="C9" s="17">
        <v>38.007322180119701</v>
      </c>
      <c r="D9" s="28">
        <v>7.7448723695443196</v>
      </c>
      <c r="F9" s="11">
        <v>40849.208333333336</v>
      </c>
      <c r="G9" s="10">
        <v>7.16</v>
      </c>
      <c r="H9" s="10">
        <v>9.8699999999999992</v>
      </c>
      <c r="J9" s="28">
        <f t="shared" si="1"/>
        <v>2654.9548477129561</v>
      </c>
      <c r="M9" s="11">
        <v>40849.208333333336</v>
      </c>
      <c r="N9" s="10">
        <v>7.16</v>
      </c>
      <c r="O9" s="10">
        <v>9.8699999999999992</v>
      </c>
      <c r="Q9" s="28">
        <f t="shared" si="2"/>
        <v>2654.9548477129561</v>
      </c>
      <c r="T9" s="24">
        <v>7.7454217666438945</v>
      </c>
      <c r="U9" s="11">
        <v>40848.052083333336</v>
      </c>
      <c r="V9" s="10">
        <v>76.38</v>
      </c>
      <c r="W9" s="11"/>
      <c r="X9" s="11"/>
      <c r="Y9" s="10">
        <v>22.9</v>
      </c>
      <c r="Z9" s="10">
        <v>9.69</v>
      </c>
      <c r="AA9" s="17">
        <f t="shared" ca="1" si="0"/>
        <v>69.282499999999999</v>
      </c>
      <c r="AB9" s="10"/>
      <c r="AC9" s="10">
        <f t="shared" si="3"/>
        <v>15266.249538320413</v>
      </c>
      <c r="AF9" s="11">
        <v>40849.208333333336</v>
      </c>
      <c r="AG9" s="10">
        <v>73.94</v>
      </c>
      <c r="AH9" s="10">
        <v>0.11</v>
      </c>
      <c r="AJ9" s="28">
        <f t="shared" si="4"/>
        <v>21828.108028462037</v>
      </c>
      <c r="AK9" s="17"/>
      <c r="AM9" s="11">
        <v>40849.208333333336</v>
      </c>
      <c r="AN9" s="10">
        <v>73.94</v>
      </c>
      <c r="AO9" s="10">
        <v>0.11</v>
      </c>
      <c r="AQ9" s="28">
        <f t="shared" si="5"/>
        <v>21828.108028462037</v>
      </c>
    </row>
    <row r="10" spans="1:44" x14ac:dyDescent="0.25">
      <c r="A10" s="28">
        <v>7.7655349075475559</v>
      </c>
      <c r="C10" s="17">
        <v>39.465147136974799</v>
      </c>
      <c r="D10" s="28">
        <v>7.7448723695443196</v>
      </c>
      <c r="F10" s="11">
        <v>40849.25</v>
      </c>
      <c r="G10" s="10">
        <v>7.16</v>
      </c>
      <c r="H10" s="10">
        <v>9.8699999999999992</v>
      </c>
      <c r="J10" s="28">
        <f t="shared" si="1"/>
        <v>2735.796032225287</v>
      </c>
      <c r="M10" s="11">
        <v>40849.25</v>
      </c>
      <c r="N10" s="10">
        <v>7.16</v>
      </c>
      <c r="O10" s="10">
        <v>9.8699999999999992</v>
      </c>
      <c r="Q10" s="28">
        <f t="shared" si="2"/>
        <v>2735.796032225287</v>
      </c>
      <c r="T10" s="24">
        <v>7.7454217666438945</v>
      </c>
      <c r="U10" s="11">
        <v>40848.0625</v>
      </c>
      <c r="V10" s="10">
        <v>70.5</v>
      </c>
      <c r="W10" s="11"/>
      <c r="X10" s="11"/>
      <c r="Y10" s="10">
        <v>79.97</v>
      </c>
      <c r="Z10" s="10">
        <v>7.49</v>
      </c>
      <c r="AA10" s="17">
        <f t="shared" ca="1" si="0"/>
        <v>34.964999999999996</v>
      </c>
      <c r="AB10" s="10"/>
      <c r="AC10" s="10">
        <f t="shared" si="3"/>
        <v>48307.113523137166</v>
      </c>
      <c r="AF10" s="11">
        <v>40849.25</v>
      </c>
      <c r="AG10" s="10">
        <v>65.349999999999994</v>
      </c>
      <c r="AH10" s="10">
        <v>7.31</v>
      </c>
      <c r="AJ10" s="28">
        <f t="shared" si="4"/>
        <v>23674.18404238909</v>
      </c>
      <c r="AK10" s="17"/>
      <c r="AM10" s="11">
        <v>40849.25</v>
      </c>
      <c r="AN10" s="10">
        <v>65.349999999999994</v>
      </c>
      <c r="AO10" s="10">
        <v>7.31</v>
      </c>
      <c r="AQ10" s="28">
        <f t="shared" si="5"/>
        <v>23674.18404238909</v>
      </c>
    </row>
    <row r="11" spans="1:44" x14ac:dyDescent="0.25">
      <c r="A11" s="28">
        <v>7.7655349075475559</v>
      </c>
      <c r="C11" s="17">
        <v>41.714457442175998</v>
      </c>
      <c r="D11" s="28">
        <v>7.7448723695443196</v>
      </c>
      <c r="F11" s="11">
        <v>40849.291666666664</v>
      </c>
      <c r="G11" s="10">
        <v>7.16</v>
      </c>
      <c r="H11" s="10">
        <v>9.8699999999999992</v>
      </c>
      <c r="J11" s="28">
        <f t="shared" si="1"/>
        <v>2860.5276802556014</v>
      </c>
      <c r="M11" s="11">
        <v>40849.291666666664</v>
      </c>
      <c r="N11" s="10">
        <v>7.16</v>
      </c>
      <c r="O11" s="10">
        <v>9.8699999999999992</v>
      </c>
      <c r="Q11" s="28">
        <f t="shared" si="2"/>
        <v>2860.5276802556014</v>
      </c>
      <c r="T11" s="24">
        <v>7.7454217666438945</v>
      </c>
      <c r="U11" s="11">
        <v>40848.072916666664</v>
      </c>
      <c r="V11" s="10">
        <v>51.33</v>
      </c>
      <c r="W11" s="11"/>
      <c r="X11" s="11"/>
      <c r="Y11" s="10">
        <v>93.73</v>
      </c>
      <c r="Z11" s="10">
        <v>8.56</v>
      </c>
      <c r="AA11" s="17">
        <f t="shared" ca="1" si="0"/>
        <v>61.78</v>
      </c>
      <c r="AB11" s="10"/>
      <c r="AC11" s="10">
        <f t="shared" si="3"/>
        <v>43478.845309211305</v>
      </c>
      <c r="AF11" s="11">
        <v>40849.291666666664</v>
      </c>
      <c r="AG11" s="10">
        <v>7.05</v>
      </c>
      <c r="AH11" s="10">
        <v>2.41</v>
      </c>
      <c r="AJ11" s="28">
        <f t="shared" si="4"/>
        <v>2409.2549534185537</v>
      </c>
      <c r="AK11" s="17"/>
      <c r="AM11" s="11">
        <v>40849.291666666664</v>
      </c>
      <c r="AN11" s="10">
        <v>7.05</v>
      </c>
      <c r="AO11" s="10">
        <v>2.41</v>
      </c>
      <c r="AQ11" s="28">
        <f t="shared" si="5"/>
        <v>2409.2549534185537</v>
      </c>
    </row>
    <row r="12" spans="1:44" x14ac:dyDescent="0.25">
      <c r="A12" s="28">
        <v>7.7655349075475559</v>
      </c>
      <c r="C12" s="17">
        <v>44.650391881787399</v>
      </c>
      <c r="D12" s="28">
        <v>7.7448723695443196</v>
      </c>
      <c r="F12" s="11">
        <v>40849.333333333336</v>
      </c>
      <c r="G12" s="10">
        <v>7.16</v>
      </c>
      <c r="H12" s="10">
        <v>9.8699999999999992</v>
      </c>
      <c r="J12" s="28">
        <f t="shared" si="1"/>
        <v>3023.334892899803</v>
      </c>
      <c r="M12" s="11">
        <v>40849.333333333336</v>
      </c>
      <c r="N12" s="10">
        <v>7.16</v>
      </c>
      <c r="O12" s="10">
        <v>9.8699999999999992</v>
      </c>
      <c r="Q12" s="28">
        <f t="shared" si="2"/>
        <v>3023.334892899803</v>
      </c>
      <c r="T12" s="24">
        <v>7.7454217666438945</v>
      </c>
      <c r="U12" s="11">
        <v>40848.083333333336</v>
      </c>
      <c r="V12" s="10">
        <v>61.44</v>
      </c>
      <c r="W12" s="11"/>
      <c r="X12" s="11"/>
      <c r="Y12" s="10">
        <v>56.77</v>
      </c>
      <c r="Z12" s="10">
        <v>4.1100000000000003</v>
      </c>
      <c r="AA12" s="17">
        <f t="shared" ca="1" si="0"/>
        <v>40.524999999999999</v>
      </c>
      <c r="AB12" s="10"/>
      <c r="AC12" s="10">
        <f t="shared" si="3"/>
        <v>28822.83276653511</v>
      </c>
      <c r="AF12" s="11">
        <v>40849.333333333336</v>
      </c>
      <c r="AG12" s="10">
        <v>19.100000000000001</v>
      </c>
      <c r="AH12" s="10">
        <v>6.01</v>
      </c>
      <c r="AJ12" s="28">
        <f t="shared" si="4"/>
        <v>7494.0429439268637</v>
      </c>
      <c r="AK12" s="17"/>
      <c r="AM12" s="11">
        <v>40849.333333333336</v>
      </c>
      <c r="AN12" s="10">
        <v>19.100000000000001</v>
      </c>
      <c r="AO12" s="10">
        <v>6.01</v>
      </c>
      <c r="AQ12" s="28">
        <f t="shared" si="5"/>
        <v>7494.0429439268637</v>
      </c>
    </row>
    <row r="13" spans="1:44" x14ac:dyDescent="0.25">
      <c r="A13" s="28">
        <v>7.7655349075475559</v>
      </c>
      <c r="C13" s="17">
        <v>44.135159116736602</v>
      </c>
      <c r="D13" s="28">
        <v>7.7448723695443196</v>
      </c>
      <c r="F13" s="11">
        <v>40849.375</v>
      </c>
      <c r="G13" s="10">
        <v>7.16</v>
      </c>
      <c r="H13" s="10">
        <v>9.8699999999999992</v>
      </c>
      <c r="J13" s="28">
        <f t="shared" si="1"/>
        <v>2994.763542937374</v>
      </c>
      <c r="M13" s="11">
        <v>40849.375</v>
      </c>
      <c r="N13" s="10">
        <v>7.16</v>
      </c>
      <c r="O13" s="10">
        <v>9.8699999999999992</v>
      </c>
      <c r="Q13" s="28">
        <f t="shared" si="2"/>
        <v>2994.763542937374</v>
      </c>
      <c r="T13" s="24">
        <v>7.7454217666438945</v>
      </c>
      <c r="U13" s="11">
        <v>40848.09375</v>
      </c>
      <c r="V13" s="10">
        <v>44.34</v>
      </c>
      <c r="W13" s="11"/>
      <c r="X13" s="11"/>
      <c r="Y13" s="10">
        <v>16.649999999999999</v>
      </c>
      <c r="Z13" s="10">
        <v>9.9700000000000006</v>
      </c>
      <c r="AA13" s="17">
        <f t="shared" ca="1" si="0"/>
        <v>55.807500000000005</v>
      </c>
      <c r="AB13" s="10"/>
      <c r="AC13" s="10">
        <f t="shared" si="3"/>
        <v>7003.886704838058</v>
      </c>
      <c r="AF13" s="11">
        <v>40849.375</v>
      </c>
      <c r="AG13" s="10">
        <v>63.51</v>
      </c>
      <c r="AH13" s="10">
        <v>3.4</v>
      </c>
      <c r="AJ13" s="28">
        <f t="shared" si="4"/>
        <v>23381.444054398486</v>
      </c>
      <c r="AK13" s="17"/>
      <c r="AM13" s="11">
        <v>40849.375</v>
      </c>
      <c r="AN13" s="10">
        <v>63.51</v>
      </c>
      <c r="AO13" s="10">
        <v>3.4</v>
      </c>
      <c r="AQ13" s="28">
        <f t="shared" si="5"/>
        <v>23381.444054398486</v>
      </c>
    </row>
    <row r="14" spans="1:44" x14ac:dyDescent="0.25">
      <c r="A14" s="28">
        <v>7.7655349075475559</v>
      </c>
      <c r="C14" s="17">
        <v>43.895202582912098</v>
      </c>
      <c r="D14" s="28">
        <v>7.7448723695443196</v>
      </c>
      <c r="F14" s="11">
        <v>40849.416666666664</v>
      </c>
      <c r="G14" s="10">
        <v>7.16</v>
      </c>
      <c r="H14" s="10">
        <v>9.8699999999999992</v>
      </c>
      <c r="J14" s="28">
        <f t="shared" si="1"/>
        <v>2981.4571645998176</v>
      </c>
      <c r="M14" s="11">
        <v>40849.416666666664</v>
      </c>
      <c r="N14" s="10">
        <v>7.16</v>
      </c>
      <c r="O14" s="10">
        <v>9.8699999999999992</v>
      </c>
      <c r="Q14" s="28">
        <f t="shared" si="2"/>
        <v>2981.4571645998176</v>
      </c>
      <c r="T14" s="24">
        <v>7.7454217666438945</v>
      </c>
      <c r="U14" s="11">
        <v>40848.104166666664</v>
      </c>
      <c r="V14" s="10">
        <v>46.75</v>
      </c>
      <c r="W14" s="11"/>
      <c r="X14" s="11"/>
      <c r="Y14" s="10">
        <v>89.95</v>
      </c>
      <c r="Z14" s="10">
        <v>5.72</v>
      </c>
      <c r="AA14" s="17">
        <f t="shared" ca="1" si="0"/>
        <v>64.547499999999999</v>
      </c>
      <c r="AB14" s="10"/>
      <c r="AC14" s="10">
        <f t="shared" si="3"/>
        <v>36555.885094617675</v>
      </c>
      <c r="AF14" s="11">
        <v>40849.416666666664</v>
      </c>
      <c r="AG14" s="10">
        <v>90.78</v>
      </c>
      <c r="AH14" s="10">
        <v>2.42</v>
      </c>
      <c r="AJ14" s="28">
        <f t="shared" si="4"/>
        <v>32563.270109245841</v>
      </c>
      <c r="AK14" s="17"/>
      <c r="AM14" s="11">
        <v>40849.416666666664</v>
      </c>
      <c r="AN14" s="10">
        <v>90.78</v>
      </c>
      <c r="AO14" s="10">
        <v>2.42</v>
      </c>
      <c r="AQ14" s="28">
        <f t="shared" si="5"/>
        <v>32563.270109245841</v>
      </c>
    </row>
    <row r="15" spans="1:44" x14ac:dyDescent="0.25">
      <c r="A15" s="28">
        <v>7.7655349075475559</v>
      </c>
      <c r="C15" s="17">
        <v>43.338361158896497</v>
      </c>
      <c r="D15" s="28">
        <v>7.7448723695443196</v>
      </c>
      <c r="F15" s="11">
        <v>40849.458333333336</v>
      </c>
      <c r="G15" s="10">
        <v>7.16</v>
      </c>
      <c r="H15" s="10">
        <v>9.8699999999999992</v>
      </c>
      <c r="J15" s="28">
        <f t="shared" si="1"/>
        <v>2950.5784777648323</v>
      </c>
      <c r="M15" s="11">
        <v>40849.458333333336</v>
      </c>
      <c r="N15" s="10">
        <v>7.16</v>
      </c>
      <c r="O15" s="10">
        <v>9.8699999999999992</v>
      </c>
      <c r="Q15" s="28">
        <f t="shared" si="2"/>
        <v>2950.5784777648323</v>
      </c>
      <c r="T15" s="24">
        <v>7.7454217666438945</v>
      </c>
      <c r="U15" s="11">
        <v>40848.114583333336</v>
      </c>
      <c r="V15" s="10">
        <v>3.37</v>
      </c>
      <c r="W15" s="11"/>
      <c r="X15" s="11"/>
      <c r="Y15" s="10">
        <v>12.93</v>
      </c>
      <c r="Z15" s="10">
        <v>4.54</v>
      </c>
      <c r="AA15" s="17">
        <f t="shared" ca="1" si="0"/>
        <v>41.09</v>
      </c>
      <c r="AB15" s="10"/>
      <c r="AC15" s="10">
        <f t="shared" si="3"/>
        <v>792.17308023180101</v>
      </c>
      <c r="AF15" s="11">
        <v>40849.458333333336</v>
      </c>
      <c r="AG15" s="10">
        <v>1.27</v>
      </c>
      <c r="AH15" s="10">
        <v>5.65</v>
      </c>
      <c r="AJ15" s="28">
        <f t="shared" si="4"/>
        <v>481.84892805637043</v>
      </c>
      <c r="AK15" s="17"/>
      <c r="AM15" s="11">
        <v>40849.458333333336</v>
      </c>
      <c r="AN15" s="10">
        <v>1.27</v>
      </c>
      <c r="AO15" s="10">
        <v>5.65</v>
      </c>
      <c r="AQ15" s="28">
        <f t="shared" si="5"/>
        <v>481.84892805637043</v>
      </c>
    </row>
    <row r="16" spans="1:44" x14ac:dyDescent="0.25">
      <c r="A16" s="28">
        <v>7.7655349075475559</v>
      </c>
      <c r="C16" s="17">
        <v>42.761934877869699</v>
      </c>
      <c r="D16" s="28">
        <v>7.7448723695443196</v>
      </c>
      <c r="F16" s="11">
        <v>40849.5</v>
      </c>
      <c r="G16" s="10">
        <v>7.16</v>
      </c>
      <c r="H16" s="10">
        <v>9.8699999999999992</v>
      </c>
      <c r="J16" s="28">
        <f t="shared" si="1"/>
        <v>2918.6137462494858</v>
      </c>
      <c r="M16" s="11">
        <v>40849.5</v>
      </c>
      <c r="N16" s="10">
        <v>7.16</v>
      </c>
      <c r="O16" s="10">
        <v>9.8699999999999992</v>
      </c>
      <c r="Q16" s="28">
        <f t="shared" si="2"/>
        <v>2918.6137462494858</v>
      </c>
      <c r="T16" s="24">
        <v>7.7454217666438945</v>
      </c>
      <c r="U16" s="11">
        <v>40848.125</v>
      </c>
      <c r="V16" s="10">
        <v>63.86</v>
      </c>
      <c r="W16" s="11"/>
      <c r="X16" s="11"/>
      <c r="Y16" s="10">
        <v>20.74</v>
      </c>
      <c r="Z16" s="10">
        <v>7.67</v>
      </c>
      <c r="AA16" s="17">
        <f t="shared" ca="1" si="0"/>
        <v>68.717500000000001</v>
      </c>
      <c r="AB16" s="10"/>
      <c r="AC16" s="10">
        <f t="shared" si="3"/>
        <v>11490.582593397103</v>
      </c>
      <c r="AF16" s="11">
        <v>40849.5</v>
      </c>
      <c r="AG16" s="10">
        <v>7.49</v>
      </c>
      <c r="AH16" s="10">
        <v>4.96</v>
      </c>
      <c r="AJ16" s="28">
        <f t="shared" si="4"/>
        <v>2768.3062084774801</v>
      </c>
      <c r="AK16" s="17"/>
      <c r="AM16" s="11">
        <v>40849.5</v>
      </c>
      <c r="AN16" s="10">
        <v>7.49</v>
      </c>
      <c r="AO16" s="10">
        <v>4.96</v>
      </c>
      <c r="AQ16" s="28">
        <f t="shared" si="5"/>
        <v>2768.3062084774801</v>
      </c>
    </row>
    <row r="17" spans="1:43" x14ac:dyDescent="0.25">
      <c r="A17" s="28">
        <v>7.7655349075475559</v>
      </c>
      <c r="C17" s="17">
        <v>42.484950773689398</v>
      </c>
      <c r="D17" s="28">
        <v>7.7448723695443196</v>
      </c>
      <c r="F17" s="11">
        <v>40849.541666666664</v>
      </c>
      <c r="G17" s="10">
        <v>7.16</v>
      </c>
      <c r="H17" s="10">
        <v>9.8699999999999992</v>
      </c>
      <c r="J17" s="28">
        <f t="shared" si="1"/>
        <v>2903.2540674569605</v>
      </c>
      <c r="M17" s="11">
        <v>40849.541666666664</v>
      </c>
      <c r="N17" s="10">
        <v>7.16</v>
      </c>
      <c r="O17" s="10">
        <v>9.8699999999999992</v>
      </c>
      <c r="Q17" s="28">
        <f t="shared" si="2"/>
        <v>2903.2540674569605</v>
      </c>
      <c r="T17" s="24">
        <v>7.7454217666438945</v>
      </c>
      <c r="U17" s="11">
        <v>40848.135416666664</v>
      </c>
      <c r="V17" s="10">
        <v>32.35</v>
      </c>
      <c r="W17" s="11"/>
      <c r="X17" s="11"/>
      <c r="Y17" s="10">
        <v>38.479999999999997</v>
      </c>
      <c r="Z17" s="10">
        <v>8.06</v>
      </c>
      <c r="AA17" s="17">
        <f t="shared" ca="1" si="0"/>
        <v>44.075000000000003</v>
      </c>
      <c r="AB17" s="10"/>
      <c r="AC17" s="10">
        <f t="shared" si="3"/>
        <v>12043.951153346268</v>
      </c>
      <c r="AF17" s="11">
        <v>40849.541666666664</v>
      </c>
      <c r="AG17" s="10">
        <v>7.67</v>
      </c>
      <c r="AH17" s="10">
        <v>0.93</v>
      </c>
      <c r="AJ17" s="28">
        <f t="shared" si="4"/>
        <v>2578.9857479963403</v>
      </c>
      <c r="AK17" s="17"/>
      <c r="AM17" s="11">
        <v>40849.541666666664</v>
      </c>
      <c r="AN17" s="10">
        <v>7.67</v>
      </c>
      <c r="AO17" s="10">
        <v>0.93</v>
      </c>
      <c r="AQ17" s="28">
        <f t="shared" si="5"/>
        <v>2578.9857479963403</v>
      </c>
    </row>
    <row r="18" spans="1:43" x14ac:dyDescent="0.25">
      <c r="A18" s="28">
        <v>7.7655349075475559</v>
      </c>
      <c r="C18" s="17">
        <v>42.644776623445402</v>
      </c>
      <c r="D18" s="28">
        <v>7.7448723695443196</v>
      </c>
      <c r="F18" s="11">
        <v>40849.583333333336</v>
      </c>
      <c r="G18" s="10">
        <v>7.16</v>
      </c>
      <c r="H18" s="10">
        <v>9.8699999999999992</v>
      </c>
      <c r="J18" s="28">
        <f t="shared" si="1"/>
        <v>2912.1169360401937</v>
      </c>
      <c r="M18" s="11">
        <v>40849.583333333336</v>
      </c>
      <c r="N18" s="10">
        <v>7.16</v>
      </c>
      <c r="O18" s="10">
        <v>9.8699999999999992</v>
      </c>
      <c r="Q18" s="28">
        <f t="shared" si="2"/>
        <v>2912.1169360401937</v>
      </c>
      <c r="T18" s="24">
        <v>7.7454217666438945</v>
      </c>
      <c r="U18" s="11">
        <v>40848.145833333336</v>
      </c>
      <c r="V18" s="10">
        <v>6.12</v>
      </c>
      <c r="W18" s="11"/>
      <c r="X18" s="11"/>
      <c r="Y18" s="10">
        <v>82.51</v>
      </c>
      <c r="Z18" s="10">
        <v>9.74</v>
      </c>
      <c r="AA18" s="17">
        <f t="shared" ca="1" si="0"/>
        <v>60.155000000000001</v>
      </c>
      <c r="AB18" s="10"/>
      <c r="AC18" s="10">
        <f t="shared" si="3"/>
        <v>10135.725534457393</v>
      </c>
      <c r="AF18" s="11">
        <v>40849.583333333336</v>
      </c>
      <c r="AG18" s="10">
        <v>62.09</v>
      </c>
      <c r="AH18" s="10">
        <v>6.25</v>
      </c>
      <c r="AJ18" s="28">
        <f t="shared" si="4"/>
        <v>23512.477420533494</v>
      </c>
      <c r="AK18" s="17"/>
      <c r="AM18" s="11">
        <v>40849.583333333336</v>
      </c>
      <c r="AN18" s="10">
        <v>62.09</v>
      </c>
      <c r="AO18" s="10">
        <v>6.25</v>
      </c>
      <c r="AQ18" s="28">
        <f t="shared" si="5"/>
        <v>23512.477420533494</v>
      </c>
    </row>
    <row r="19" spans="1:43" x14ac:dyDescent="0.25">
      <c r="A19" s="28">
        <v>7.7655349075475559</v>
      </c>
      <c r="C19" s="17">
        <v>43.492811051769003</v>
      </c>
      <c r="D19" s="28">
        <v>7.7448723695443196</v>
      </c>
      <c r="F19" s="11">
        <v>40849.625</v>
      </c>
      <c r="G19" s="10">
        <v>7.16</v>
      </c>
      <c r="H19" s="10">
        <v>9.8699999999999992</v>
      </c>
      <c r="J19" s="28">
        <f t="shared" si="1"/>
        <v>2959.1432318725897</v>
      </c>
      <c r="M19" s="11">
        <v>40849.625</v>
      </c>
      <c r="N19" s="10">
        <v>7.16</v>
      </c>
      <c r="O19" s="10">
        <v>9.8699999999999992</v>
      </c>
      <c r="Q19" s="28">
        <f t="shared" si="2"/>
        <v>2959.1432318725897</v>
      </c>
      <c r="T19" s="24">
        <v>7.7454217666438945</v>
      </c>
      <c r="U19" s="11">
        <v>40848.15625</v>
      </c>
      <c r="V19" s="10">
        <v>32.31</v>
      </c>
      <c r="W19" s="11"/>
      <c r="X19" s="11"/>
      <c r="Y19" s="10">
        <v>98.89</v>
      </c>
      <c r="Z19" s="10">
        <v>4.21</v>
      </c>
      <c r="AA19" s="17">
        <f t="shared" ca="1" si="0"/>
        <v>37.14</v>
      </c>
      <c r="AB19" s="10"/>
      <c r="AC19" s="10">
        <f t="shared" si="3"/>
        <v>27972.302580544707</v>
      </c>
      <c r="AF19" s="11">
        <v>40849.625</v>
      </c>
      <c r="AG19" s="10">
        <v>69.34</v>
      </c>
      <c r="AH19" s="10">
        <v>9.0299999999999994</v>
      </c>
      <c r="AJ19" s="28">
        <f t="shared" si="4"/>
        <v>28206.296337058473</v>
      </c>
      <c r="AK19" s="17"/>
      <c r="AM19" s="11">
        <v>40849.625</v>
      </c>
      <c r="AN19" s="10">
        <v>69.34</v>
      </c>
      <c r="AO19" s="10">
        <v>9.0299999999999994</v>
      </c>
      <c r="AQ19" s="28">
        <f t="shared" si="5"/>
        <v>28206.296337058473</v>
      </c>
    </row>
    <row r="20" spans="1:43" x14ac:dyDescent="0.25">
      <c r="A20" s="28">
        <v>7.7655349075475559</v>
      </c>
      <c r="C20" s="17">
        <v>46.325204598054803</v>
      </c>
      <c r="D20" s="28">
        <v>7.7448723695443196</v>
      </c>
      <c r="F20" s="11">
        <v>40849.666666666664</v>
      </c>
      <c r="G20" s="10">
        <v>7.16</v>
      </c>
      <c r="H20" s="10">
        <v>9.8699999999999992</v>
      </c>
      <c r="J20" s="28">
        <f t="shared" si="1"/>
        <v>3116.20876172933</v>
      </c>
      <c r="M20" s="11">
        <v>40849.666666666664</v>
      </c>
      <c r="N20" s="10">
        <v>7.16</v>
      </c>
      <c r="O20" s="10">
        <v>9.8699999999999992</v>
      </c>
      <c r="Q20" s="28">
        <f t="shared" si="2"/>
        <v>3116.20876172933</v>
      </c>
      <c r="T20" s="24">
        <v>7.7454217666438945</v>
      </c>
      <c r="U20" s="11">
        <v>40848.166666666664</v>
      </c>
      <c r="V20" s="10">
        <v>36.74</v>
      </c>
      <c r="W20" s="11"/>
      <c r="X20" s="11"/>
      <c r="Y20" s="10">
        <v>40.71</v>
      </c>
      <c r="Z20" s="10">
        <v>3.11</v>
      </c>
      <c r="AA20" s="17">
        <f t="shared" ca="1" si="0"/>
        <v>69.282499999999999</v>
      </c>
      <c r="AB20" s="10"/>
      <c r="AC20" s="10">
        <f t="shared" si="3"/>
        <v>12565.347386784906</v>
      </c>
      <c r="AF20" s="11">
        <v>40849.666666666664</v>
      </c>
      <c r="AG20" s="10">
        <v>52.38</v>
      </c>
      <c r="AH20" s="10">
        <v>0.64</v>
      </c>
      <c r="AJ20" s="28">
        <f t="shared" si="4"/>
        <v>19052.675817776624</v>
      </c>
      <c r="AK20" s="17"/>
      <c r="AM20" s="11">
        <v>40849.666666666664</v>
      </c>
      <c r="AN20" s="10">
        <v>52.38</v>
      </c>
      <c r="AO20" s="10">
        <v>0.64</v>
      </c>
      <c r="AQ20" s="28">
        <f t="shared" si="5"/>
        <v>19052.675817776624</v>
      </c>
    </row>
    <row r="21" spans="1:43" x14ac:dyDescent="0.25">
      <c r="A21" s="28">
        <v>7.7655349075475559</v>
      </c>
      <c r="C21" s="17">
        <v>47.972928482002402</v>
      </c>
      <c r="D21" s="28">
        <v>7.7448723695443196</v>
      </c>
      <c r="F21" s="11">
        <v>40849.708333333336</v>
      </c>
      <c r="G21" s="10">
        <v>7.16</v>
      </c>
      <c r="H21" s="10">
        <v>9.8699999999999992</v>
      </c>
      <c r="J21" s="28">
        <f t="shared" si="1"/>
        <v>3207.5804657883259</v>
      </c>
      <c r="M21" s="11">
        <v>40849.708333333336</v>
      </c>
      <c r="N21" s="10">
        <v>7.16</v>
      </c>
      <c r="O21" s="10">
        <v>9.8699999999999992</v>
      </c>
      <c r="Q21" s="28">
        <f t="shared" si="2"/>
        <v>3207.5804657883259</v>
      </c>
      <c r="T21" s="24">
        <v>7.7454217666438945</v>
      </c>
      <c r="U21" s="11">
        <v>40848.177083333336</v>
      </c>
      <c r="V21" s="10">
        <v>69.36</v>
      </c>
      <c r="W21" s="11"/>
      <c r="X21" s="11"/>
      <c r="Y21" s="10">
        <v>1.1200000000000001</v>
      </c>
      <c r="Z21" s="10">
        <v>2.92</v>
      </c>
      <c r="AA21" s="17">
        <f t="shared" ca="1" si="0"/>
        <v>34.964999999999996</v>
      </c>
      <c r="AB21" s="10"/>
      <c r="AC21" s="10">
        <f t="shared" si="3"/>
        <v>627.01977552818323</v>
      </c>
      <c r="AF21" s="11">
        <v>40849.708333333336</v>
      </c>
      <c r="AG21" s="10">
        <v>81.69</v>
      </c>
      <c r="AH21" s="10">
        <v>9.83</v>
      </c>
      <c r="AJ21" s="28">
        <f t="shared" si="4"/>
        <v>36570.677247538057</v>
      </c>
      <c r="AK21" s="17"/>
      <c r="AM21" s="11">
        <v>40849.708333333336</v>
      </c>
      <c r="AN21" s="10">
        <v>81.69</v>
      </c>
      <c r="AO21" s="10">
        <v>9.83</v>
      </c>
      <c r="AQ21" s="28">
        <f t="shared" si="5"/>
        <v>36570.677247538057</v>
      </c>
    </row>
    <row r="22" spans="1:43" x14ac:dyDescent="0.25">
      <c r="A22" s="28">
        <v>7.7655349075475559</v>
      </c>
      <c r="C22" s="17">
        <v>45.437643197505601</v>
      </c>
      <c r="D22" s="28">
        <v>7.7448723695443196</v>
      </c>
      <c r="F22" s="11">
        <v>40849.75</v>
      </c>
      <c r="G22" s="10">
        <v>7.16</v>
      </c>
      <c r="H22" s="10">
        <v>9.8699999999999992</v>
      </c>
      <c r="J22" s="28">
        <f t="shared" si="1"/>
        <v>3066.9905653948349</v>
      </c>
      <c r="M22" s="11">
        <v>40849.75</v>
      </c>
      <c r="N22" s="10">
        <v>7.16</v>
      </c>
      <c r="O22" s="10">
        <v>9.8699999999999992</v>
      </c>
      <c r="Q22" s="28">
        <f t="shared" si="2"/>
        <v>3066.9905653948349</v>
      </c>
      <c r="T22" s="24">
        <v>7.7454217666438945</v>
      </c>
      <c r="U22" s="11">
        <v>40848.1875</v>
      </c>
      <c r="V22" s="10">
        <v>2.8</v>
      </c>
      <c r="W22" s="11"/>
      <c r="X22" s="11"/>
      <c r="Y22" s="10">
        <v>88.72</v>
      </c>
      <c r="Z22" s="10">
        <v>0.44</v>
      </c>
      <c r="AA22" s="17">
        <f t="shared" ca="1" si="0"/>
        <v>61.78</v>
      </c>
      <c r="AB22" s="10"/>
      <c r="AC22" s="10">
        <f t="shared" si="3"/>
        <v>2226.4431740027339</v>
      </c>
      <c r="AF22" s="11">
        <v>40849.75</v>
      </c>
      <c r="AG22" s="10">
        <v>84.68</v>
      </c>
      <c r="AH22" s="10">
        <v>2.84</v>
      </c>
      <c r="AJ22" s="28">
        <f t="shared" si="4"/>
        <v>31662.20637454437</v>
      </c>
      <c r="AK22" s="17"/>
      <c r="AM22" s="11">
        <v>40849.75</v>
      </c>
      <c r="AN22" s="10">
        <v>84.68</v>
      </c>
      <c r="AO22" s="10">
        <v>2.84</v>
      </c>
      <c r="AQ22" s="28">
        <f t="shared" si="5"/>
        <v>31662.20637454437</v>
      </c>
    </row>
    <row r="23" spans="1:43" x14ac:dyDescent="0.25">
      <c r="A23" s="28">
        <v>7.7655349075475559</v>
      </c>
      <c r="C23" s="17">
        <v>43.528045289945098</v>
      </c>
      <c r="D23" s="28">
        <v>7.7448723695443196</v>
      </c>
      <c r="F23" s="11">
        <v>40849.791666666664</v>
      </c>
      <c r="G23" s="10">
        <v>7.16</v>
      </c>
      <c r="H23" s="10">
        <v>9.8699999999999992</v>
      </c>
      <c r="J23" s="28">
        <f t="shared" si="1"/>
        <v>2961.0970861650071</v>
      </c>
      <c r="M23" s="11">
        <v>40849.791666666664</v>
      </c>
      <c r="N23" s="10">
        <v>7.16</v>
      </c>
      <c r="O23" s="10">
        <v>9.8699999999999992</v>
      </c>
      <c r="Q23" s="28">
        <f t="shared" si="2"/>
        <v>2961.0970861650071</v>
      </c>
      <c r="T23" s="24">
        <v>7.7454217666438945</v>
      </c>
      <c r="U23" s="11">
        <v>40848.197916666664</v>
      </c>
      <c r="V23" s="10">
        <v>75.430000000000007</v>
      </c>
      <c r="W23" s="11"/>
      <c r="X23" s="11"/>
      <c r="Y23" s="10">
        <v>18.010000000000002</v>
      </c>
      <c r="Z23" s="10">
        <v>2.74</v>
      </c>
      <c r="AA23" s="17">
        <f t="shared" ca="1" si="0"/>
        <v>40.524999999999999</v>
      </c>
      <c r="AB23" s="10"/>
      <c r="AC23" s="10">
        <f t="shared" si="3"/>
        <v>10904.327747168945</v>
      </c>
      <c r="AF23" s="11">
        <v>40849.791666666664</v>
      </c>
      <c r="AG23" s="10">
        <v>73.37</v>
      </c>
      <c r="AH23" s="10">
        <v>1.68</v>
      </c>
      <c r="AJ23" s="28">
        <f t="shared" si="4"/>
        <v>25689.077781959357</v>
      </c>
      <c r="AK23" s="17"/>
      <c r="AM23" s="11">
        <v>40849.791666666664</v>
      </c>
      <c r="AN23" s="10">
        <v>73.37</v>
      </c>
      <c r="AO23" s="10">
        <v>1.68</v>
      </c>
      <c r="AQ23" s="28">
        <f t="shared" si="5"/>
        <v>25689.077781959357</v>
      </c>
    </row>
    <row r="24" spans="1:43" x14ac:dyDescent="0.25">
      <c r="A24" s="28">
        <v>7.7655349075475559</v>
      </c>
      <c r="C24" s="17">
        <v>40.1160551244297</v>
      </c>
      <c r="D24" s="28">
        <v>7.7448723695443196</v>
      </c>
      <c r="F24" s="11">
        <v>40849.833333333336</v>
      </c>
      <c r="G24" s="10">
        <v>7.16</v>
      </c>
      <c r="H24" s="10">
        <v>9.8699999999999992</v>
      </c>
      <c r="J24" s="28">
        <f t="shared" si="1"/>
        <v>2771.8910191213181</v>
      </c>
      <c r="M24" s="11">
        <v>40849.833333333336</v>
      </c>
      <c r="N24" s="10">
        <v>7.16</v>
      </c>
      <c r="O24" s="10">
        <v>9.8699999999999992</v>
      </c>
      <c r="Q24" s="28">
        <f t="shared" si="2"/>
        <v>2771.8910191213181</v>
      </c>
      <c r="T24" s="24">
        <v>7.7454217666438945</v>
      </c>
      <c r="U24" s="11">
        <v>40848.208333333336</v>
      </c>
      <c r="V24" s="10">
        <v>99.29</v>
      </c>
      <c r="W24" s="11"/>
      <c r="X24" s="11"/>
      <c r="Y24" s="10">
        <v>78.069999999999993</v>
      </c>
      <c r="Z24" s="10">
        <v>7.66</v>
      </c>
      <c r="AA24" s="17">
        <f t="shared" ca="1" si="0"/>
        <v>55.807500000000005</v>
      </c>
      <c r="AB24" s="10"/>
      <c r="AC24" s="10">
        <f t="shared" si="3"/>
        <v>64671.069019576011</v>
      </c>
      <c r="AF24" s="11">
        <v>40849.833333333336</v>
      </c>
      <c r="AG24" s="10">
        <v>92.6</v>
      </c>
      <c r="AH24" s="10">
        <v>3.33</v>
      </c>
      <c r="AJ24" s="28">
        <f t="shared" si="4"/>
        <v>31158.432465837672</v>
      </c>
      <c r="AK24" s="17"/>
      <c r="AM24" s="11">
        <v>40849.833333333336</v>
      </c>
      <c r="AN24" s="10">
        <v>92.6</v>
      </c>
      <c r="AO24" s="10">
        <v>3.33</v>
      </c>
      <c r="AQ24" s="28">
        <f t="shared" si="5"/>
        <v>31158.432465837672</v>
      </c>
    </row>
    <row r="25" spans="1:43" x14ac:dyDescent="0.25">
      <c r="A25" s="28">
        <v>7.7655349075475559</v>
      </c>
      <c r="C25" s="17">
        <v>39.34981351719</v>
      </c>
      <c r="D25" s="28">
        <v>7.7448723695443196</v>
      </c>
      <c r="F25" s="11">
        <v>40849.875</v>
      </c>
      <c r="G25" s="10">
        <v>7.16</v>
      </c>
      <c r="H25" s="10">
        <v>9.8699999999999992</v>
      </c>
      <c r="J25" s="28">
        <f t="shared" si="1"/>
        <v>2729.4004040028071</v>
      </c>
      <c r="M25" s="11">
        <v>40849.875</v>
      </c>
      <c r="N25" s="10">
        <v>7.16</v>
      </c>
      <c r="O25" s="10">
        <v>9.8699999999999992</v>
      </c>
      <c r="Q25" s="28">
        <f t="shared" si="2"/>
        <v>2729.4004040028071</v>
      </c>
      <c r="T25" s="24">
        <v>7.7454217666438945</v>
      </c>
      <c r="U25" s="11">
        <v>40848.21875</v>
      </c>
      <c r="V25" s="10">
        <v>3.53</v>
      </c>
      <c r="W25" s="11"/>
      <c r="X25" s="11"/>
      <c r="Y25" s="10">
        <v>73.39</v>
      </c>
      <c r="Z25" s="10">
        <v>5</v>
      </c>
      <c r="AA25" s="17">
        <f t="shared" ca="1" si="0"/>
        <v>64.547499999999999</v>
      </c>
      <c r="AB25" s="10"/>
      <c r="AC25" s="10">
        <f t="shared" si="3"/>
        <v>4848.7633744625809</v>
      </c>
      <c r="AF25" s="11">
        <v>40849.875</v>
      </c>
      <c r="AG25" s="10">
        <v>59.61</v>
      </c>
      <c r="AH25" s="10">
        <v>9.02</v>
      </c>
      <c r="AJ25" s="28">
        <f t="shared" si="4"/>
        <v>22330.980901188341</v>
      </c>
      <c r="AK25" s="17"/>
      <c r="AM25" s="11">
        <v>40849.875</v>
      </c>
      <c r="AN25" s="10">
        <v>59.61</v>
      </c>
      <c r="AO25" s="10">
        <v>9.02</v>
      </c>
      <c r="AQ25" s="28">
        <f t="shared" si="5"/>
        <v>22330.980901188341</v>
      </c>
    </row>
    <row r="26" spans="1:43" x14ac:dyDescent="0.25">
      <c r="A26" s="28">
        <v>7.7655349075475559</v>
      </c>
      <c r="C26" s="17">
        <v>37.953711882850399</v>
      </c>
      <c r="D26" s="28">
        <v>7.7448723695443196</v>
      </c>
      <c r="F26" s="11">
        <v>40849.916666666664</v>
      </c>
      <c r="G26" s="10">
        <v>7.16</v>
      </c>
      <c r="H26" s="10">
        <v>9.8699999999999992</v>
      </c>
      <c r="J26" s="28">
        <f t="shared" si="1"/>
        <v>2651.9819805570405</v>
      </c>
      <c r="M26" s="11">
        <v>40849.916666666664</v>
      </c>
      <c r="N26" s="10">
        <v>7.16</v>
      </c>
      <c r="O26" s="10">
        <v>9.8699999999999992</v>
      </c>
      <c r="Q26" s="28">
        <f t="shared" si="2"/>
        <v>2651.9819805570405</v>
      </c>
      <c r="T26" s="24">
        <v>7.7454217666438945</v>
      </c>
      <c r="U26" s="11">
        <v>40848.229166666664</v>
      </c>
      <c r="V26" s="10">
        <v>12.06</v>
      </c>
      <c r="W26" s="11"/>
      <c r="X26" s="11"/>
      <c r="Y26" s="10">
        <v>33.33</v>
      </c>
      <c r="Z26" s="10">
        <v>7.15</v>
      </c>
      <c r="AA26" s="17">
        <f t="shared" ca="1" si="0"/>
        <v>41.09</v>
      </c>
      <c r="AB26" s="10"/>
      <c r="AC26" s="10">
        <f t="shared" si="3"/>
        <v>4959.1557727338504</v>
      </c>
      <c r="AF26" s="11">
        <v>40849.916666666664</v>
      </c>
      <c r="AG26" s="10">
        <v>73.069999999999993</v>
      </c>
      <c r="AH26" s="10">
        <v>2.04</v>
      </c>
      <c r="AJ26" s="28">
        <f t="shared" si="4"/>
        <v>22633.154404129506</v>
      </c>
      <c r="AK26" s="17"/>
      <c r="AM26" s="11">
        <v>40849.916666666664</v>
      </c>
      <c r="AN26" s="10">
        <v>73.069999999999993</v>
      </c>
      <c r="AO26" s="10">
        <v>2.04</v>
      </c>
      <c r="AQ26" s="28">
        <f t="shared" si="5"/>
        <v>22633.154404129506</v>
      </c>
    </row>
    <row r="27" spans="1:43" x14ac:dyDescent="0.25">
      <c r="A27" s="28">
        <v>7.7655349075475559</v>
      </c>
      <c r="C27" s="17">
        <v>36.467786627257297</v>
      </c>
      <c r="D27" s="28">
        <v>7.7448723695443196</v>
      </c>
      <c r="F27" s="11">
        <v>40849.958333333336</v>
      </c>
      <c r="G27" s="10">
        <v>7.16</v>
      </c>
      <c r="H27" s="10">
        <v>9.8699999999999992</v>
      </c>
      <c r="J27" s="28">
        <f t="shared" si="1"/>
        <v>2569.5825421374429</v>
      </c>
      <c r="M27" s="11">
        <v>40849.958333333336</v>
      </c>
      <c r="N27" s="10">
        <v>7.16</v>
      </c>
      <c r="O27" s="10">
        <v>9.8699999999999992</v>
      </c>
      <c r="Q27" s="28">
        <f t="shared" si="2"/>
        <v>2569.5825421374429</v>
      </c>
      <c r="T27" s="24">
        <v>7.7454217666438945</v>
      </c>
      <c r="U27" s="11">
        <v>40848.239583333336</v>
      </c>
      <c r="V27" s="10">
        <v>62.57</v>
      </c>
      <c r="W27" s="11"/>
      <c r="X27" s="11"/>
      <c r="Y27" s="10">
        <v>92.34</v>
      </c>
      <c r="Z27" s="10">
        <v>7.85</v>
      </c>
      <c r="AA27" s="17">
        <f t="shared" ca="1" si="0"/>
        <v>68.717500000000001</v>
      </c>
      <c r="AB27" s="10"/>
      <c r="AC27" s="10">
        <f t="shared" si="3"/>
        <v>50365.2463585242</v>
      </c>
      <c r="AF27" s="11">
        <v>40849.958333333336</v>
      </c>
      <c r="AG27" s="10">
        <v>90.39</v>
      </c>
      <c r="AH27" s="10">
        <v>0.03</v>
      </c>
      <c r="AJ27" s="28">
        <f t="shared" si="4"/>
        <v>25550.604500594829</v>
      </c>
      <c r="AK27" s="17"/>
      <c r="AM27" s="11">
        <v>40849.958333333336</v>
      </c>
      <c r="AN27" s="10">
        <v>90.39</v>
      </c>
      <c r="AO27" s="10">
        <v>0.03</v>
      </c>
      <c r="AQ27" s="28">
        <f t="shared" si="5"/>
        <v>25550.604500594829</v>
      </c>
    </row>
    <row r="28" spans="1:43" x14ac:dyDescent="0.25">
      <c r="A28" s="28">
        <v>7.7210099921515676</v>
      </c>
      <c r="C28" s="17">
        <v>32.356189913211402</v>
      </c>
      <c r="D28" s="28">
        <v>7.7451460658192497</v>
      </c>
      <c r="F28" s="16">
        <v>40850</v>
      </c>
      <c r="G28" s="10">
        <v>13.02</v>
      </c>
      <c r="H28" s="10">
        <v>7</v>
      </c>
      <c r="J28" s="28">
        <f t="shared" si="1"/>
        <v>3968.7491019247182</v>
      </c>
      <c r="M28" s="16">
        <v>40850</v>
      </c>
      <c r="N28" s="10">
        <v>13.02</v>
      </c>
      <c r="O28" s="10">
        <v>7</v>
      </c>
      <c r="Q28" s="28">
        <f t="shared" si="2"/>
        <v>3968.7491019247182</v>
      </c>
      <c r="T28" s="24">
        <f>D4</f>
        <v>7.7448723695443196</v>
      </c>
      <c r="U28" s="11">
        <v>40848.25</v>
      </c>
      <c r="V28" s="10">
        <v>36.07</v>
      </c>
      <c r="W28" s="11"/>
      <c r="X28" s="11"/>
      <c r="Y28" s="10">
        <v>12.22</v>
      </c>
      <c r="Z28" s="10">
        <v>5.34</v>
      </c>
      <c r="AB28" s="10"/>
      <c r="AC28" s="10">
        <f t="shared" si="3"/>
        <v>3919.1393141349859</v>
      </c>
      <c r="AF28" s="16">
        <v>40850</v>
      </c>
      <c r="AG28" s="10">
        <v>33.549999999999997</v>
      </c>
      <c r="AH28" s="10">
        <v>9.67</v>
      </c>
      <c r="AJ28" s="28">
        <f t="shared" si="4"/>
        <v>10920.490761140727</v>
      </c>
      <c r="AK28" s="17"/>
      <c r="AM28" s="16">
        <v>40850</v>
      </c>
      <c r="AN28" s="10">
        <v>33.549999999999997</v>
      </c>
      <c r="AO28" s="10">
        <v>9.67</v>
      </c>
      <c r="AQ28" s="28">
        <f t="shared" si="5"/>
        <v>10920.490761140727</v>
      </c>
    </row>
    <row r="29" spans="1:43" x14ac:dyDescent="0.25">
      <c r="A29" s="28">
        <v>7.7210099921515676</v>
      </c>
      <c r="C29" s="17">
        <v>31.426724665938</v>
      </c>
      <c r="D29" s="28">
        <v>7.7451460658192497</v>
      </c>
      <c r="F29" s="11">
        <v>40850.041666666664</v>
      </c>
      <c r="G29" s="10">
        <v>13.02</v>
      </c>
      <c r="H29" s="10">
        <v>7</v>
      </c>
      <c r="J29" s="28">
        <f t="shared" si="1"/>
        <v>3875.0201517005935</v>
      </c>
      <c r="M29" s="11">
        <v>40850.041666666664</v>
      </c>
      <c r="N29" s="10">
        <v>13.02</v>
      </c>
      <c r="O29" s="10">
        <v>7</v>
      </c>
      <c r="Q29" s="28">
        <f t="shared" si="2"/>
        <v>3875.0201517005935</v>
      </c>
      <c r="T29" s="28">
        <f t="shared" ref="T29:T92" si="6">D5</f>
        <v>7.7448723695443196</v>
      </c>
      <c r="U29" s="11">
        <v>40848.260416666664</v>
      </c>
      <c r="V29" s="10">
        <v>76.510000000000005</v>
      </c>
      <c r="W29" s="11"/>
      <c r="X29" s="11"/>
      <c r="Y29" s="10">
        <v>26.47</v>
      </c>
      <c r="Z29" s="10">
        <v>9.98</v>
      </c>
      <c r="AB29" s="10"/>
      <c r="AC29" s="10">
        <f t="shared" si="3"/>
        <v>17731.035677572781</v>
      </c>
      <c r="AF29" s="11">
        <v>40850.041666666664</v>
      </c>
      <c r="AG29" s="10">
        <v>59.82</v>
      </c>
      <c r="AH29" s="10">
        <v>1.41</v>
      </c>
      <c r="AJ29" s="28">
        <f t="shared" si="4"/>
        <v>15213.735190451836</v>
      </c>
      <c r="AK29" s="17"/>
      <c r="AM29" s="11">
        <v>40850.041666666664</v>
      </c>
      <c r="AN29" s="10">
        <v>59.82</v>
      </c>
      <c r="AO29" s="10">
        <v>1.41</v>
      </c>
      <c r="AQ29" s="28">
        <f t="shared" si="5"/>
        <v>15213.735190451836</v>
      </c>
    </row>
    <row r="30" spans="1:43" x14ac:dyDescent="0.25">
      <c r="A30" s="28">
        <v>7.7210099921515676</v>
      </c>
      <c r="C30" s="17">
        <v>30.471618810925101</v>
      </c>
      <c r="D30" s="28">
        <v>7.7451460658192497</v>
      </c>
      <c r="F30" s="11">
        <v>40850.083333333336</v>
      </c>
      <c r="G30" s="10">
        <v>13.02</v>
      </c>
      <c r="H30" s="10">
        <v>7</v>
      </c>
      <c r="J30" s="28">
        <f t="shared" si="1"/>
        <v>3778.7055563933627</v>
      </c>
      <c r="M30" s="11">
        <v>40850.083333333336</v>
      </c>
      <c r="N30" s="10">
        <v>13.02</v>
      </c>
      <c r="O30" s="10">
        <v>7</v>
      </c>
      <c r="Q30" s="28">
        <f t="shared" si="2"/>
        <v>3778.7055563933627</v>
      </c>
      <c r="T30" s="28">
        <f t="shared" si="6"/>
        <v>7.7448723695443196</v>
      </c>
      <c r="U30" s="11">
        <v>40848.270833333336</v>
      </c>
      <c r="V30" s="10">
        <v>68.260000000000005</v>
      </c>
      <c r="W30" s="11"/>
      <c r="X30" s="11"/>
      <c r="Y30" s="10">
        <v>78.27</v>
      </c>
      <c r="Z30" s="10">
        <v>9.43</v>
      </c>
      <c r="AB30" s="10"/>
      <c r="AC30" s="10">
        <f t="shared" si="3"/>
        <v>47094.991248697326</v>
      </c>
      <c r="AF30" s="11">
        <v>40850.083333333336</v>
      </c>
      <c r="AG30" s="10">
        <v>17.440000000000001</v>
      </c>
      <c r="AH30" s="10">
        <v>2.2400000000000002</v>
      </c>
      <c r="AJ30" s="28">
        <f t="shared" si="4"/>
        <v>4418.5332745058704</v>
      </c>
      <c r="AK30" s="17"/>
      <c r="AM30" s="11">
        <v>40850.083333333336</v>
      </c>
      <c r="AN30" s="10">
        <v>17.440000000000001</v>
      </c>
      <c r="AO30" s="10">
        <v>2.2400000000000002</v>
      </c>
      <c r="AQ30" s="28">
        <f t="shared" si="5"/>
        <v>4418.5332745058704</v>
      </c>
    </row>
    <row r="31" spans="1:43" x14ac:dyDescent="0.25">
      <c r="A31" s="28">
        <v>7.7210099921515676</v>
      </c>
      <c r="C31" s="17">
        <v>30.3775983864757</v>
      </c>
      <c r="D31" s="28">
        <v>7.7451460658192497</v>
      </c>
      <c r="F31" s="11">
        <v>40850.125</v>
      </c>
      <c r="G31" s="10">
        <v>13.02</v>
      </c>
      <c r="H31" s="10">
        <v>7</v>
      </c>
      <c r="J31" s="28">
        <f t="shared" si="1"/>
        <v>3769.2243673880498</v>
      </c>
      <c r="M31" s="11">
        <v>40850.125</v>
      </c>
      <c r="N31" s="10">
        <v>13.02</v>
      </c>
      <c r="O31" s="10">
        <v>7</v>
      </c>
      <c r="Q31" s="28">
        <f t="shared" si="2"/>
        <v>3769.2243673880498</v>
      </c>
      <c r="T31" s="28">
        <f t="shared" si="6"/>
        <v>7.7448723695443196</v>
      </c>
      <c r="U31" s="11">
        <v>40848.28125</v>
      </c>
      <c r="V31" s="10">
        <v>70.14</v>
      </c>
      <c r="W31" s="11"/>
      <c r="X31" s="11"/>
      <c r="Y31" s="10">
        <v>22.9</v>
      </c>
      <c r="Z31" s="10">
        <v>9.69</v>
      </c>
      <c r="AB31" s="10"/>
      <c r="AC31" s="10">
        <f t="shared" si="3"/>
        <v>14158.455392870555</v>
      </c>
      <c r="AF31" s="11">
        <v>40850.125</v>
      </c>
      <c r="AG31" s="10">
        <v>22.34</v>
      </c>
      <c r="AH31" s="10">
        <v>3.19</v>
      </c>
      <c r="AJ31" s="28">
        <f t="shared" si="4"/>
        <v>5808.0861806821677</v>
      </c>
      <c r="AK31" s="17"/>
      <c r="AM31" s="11">
        <v>40850.125</v>
      </c>
      <c r="AN31" s="10">
        <v>22.34</v>
      </c>
      <c r="AO31" s="10">
        <v>3.19</v>
      </c>
      <c r="AQ31" s="28">
        <f t="shared" si="5"/>
        <v>5808.0861806821677</v>
      </c>
    </row>
    <row r="32" spans="1:43" x14ac:dyDescent="0.25">
      <c r="A32" s="28">
        <v>7.7210099921515676</v>
      </c>
      <c r="C32" s="17">
        <v>32.158968108058701</v>
      </c>
      <c r="D32" s="28">
        <v>7.7451460658192497</v>
      </c>
      <c r="F32" s="11">
        <v>40850.166666666664</v>
      </c>
      <c r="G32" s="10">
        <v>13.02</v>
      </c>
      <c r="H32" s="10">
        <v>7</v>
      </c>
      <c r="J32" s="28">
        <f t="shared" si="1"/>
        <v>3948.8608997434135</v>
      </c>
      <c r="M32" s="11">
        <v>40850.166666666664</v>
      </c>
      <c r="N32" s="10">
        <v>13.02</v>
      </c>
      <c r="O32" s="10">
        <v>7</v>
      </c>
      <c r="Q32" s="28">
        <f t="shared" si="2"/>
        <v>3948.8608997434135</v>
      </c>
      <c r="T32" s="28">
        <f t="shared" si="6"/>
        <v>7.7448723695443196</v>
      </c>
      <c r="U32" s="11">
        <v>40848.291666666664</v>
      </c>
      <c r="V32" s="10">
        <v>84.19</v>
      </c>
      <c r="W32" s="11"/>
      <c r="X32" s="11"/>
      <c r="Y32" s="10">
        <v>79.97</v>
      </c>
      <c r="Z32" s="10">
        <v>7.49</v>
      </c>
      <c r="AB32" s="10"/>
      <c r="AC32" s="10">
        <f t="shared" si="3"/>
        <v>56782.690410220661</v>
      </c>
      <c r="AF32" s="11">
        <v>40850.166666666664</v>
      </c>
      <c r="AG32" s="10">
        <v>82.93</v>
      </c>
      <c r="AH32" s="10">
        <v>7.43</v>
      </c>
      <c r="AJ32" s="28">
        <f t="shared" si="4"/>
        <v>25428.190705292454</v>
      </c>
      <c r="AK32" s="17"/>
      <c r="AM32" s="11">
        <v>40850.166666666664</v>
      </c>
      <c r="AN32" s="10">
        <v>82.93</v>
      </c>
      <c r="AO32" s="10">
        <v>7.43</v>
      </c>
      <c r="AQ32" s="28">
        <f t="shared" si="5"/>
        <v>25428.190705292454</v>
      </c>
    </row>
    <row r="33" spans="1:43" x14ac:dyDescent="0.25">
      <c r="A33" s="28">
        <v>7.7210099921515676</v>
      </c>
      <c r="C33" s="17">
        <v>34.902178987457397</v>
      </c>
      <c r="D33" s="28">
        <v>7.7451460658192497</v>
      </c>
      <c r="F33" s="11">
        <v>40850.208333333336</v>
      </c>
      <c r="G33" s="10">
        <v>13.02</v>
      </c>
      <c r="H33" s="10">
        <v>7</v>
      </c>
      <c r="J33" s="28">
        <f t="shared" si="1"/>
        <v>4225.4912274761546</v>
      </c>
      <c r="M33" s="11">
        <v>40850.208333333336</v>
      </c>
      <c r="N33" s="10">
        <v>13.02</v>
      </c>
      <c r="O33" s="10">
        <v>7</v>
      </c>
      <c r="Q33" s="28">
        <f t="shared" si="2"/>
        <v>4225.4912274761546</v>
      </c>
      <c r="T33" s="28">
        <f t="shared" si="6"/>
        <v>7.7448723695443196</v>
      </c>
      <c r="U33" s="11">
        <v>40848.302083333336</v>
      </c>
      <c r="V33" s="10">
        <v>91.94</v>
      </c>
      <c r="W33" s="11"/>
      <c r="X33" s="11"/>
      <c r="Y33" s="10">
        <v>93.73</v>
      </c>
      <c r="Z33" s="10">
        <v>8.56</v>
      </c>
      <c r="AB33" s="10"/>
      <c r="AC33" s="10">
        <f t="shared" si="3"/>
        <v>72955.652163337596</v>
      </c>
      <c r="AF33" s="11">
        <v>40850.208333333336</v>
      </c>
      <c r="AG33" s="10">
        <v>82.12</v>
      </c>
      <c r="AH33" s="10">
        <v>1.21</v>
      </c>
      <c r="AJ33" s="28">
        <f t="shared" si="4"/>
        <v>22968.479575176578</v>
      </c>
      <c r="AK33" s="17"/>
      <c r="AM33" s="11">
        <v>40850.208333333336</v>
      </c>
      <c r="AN33" s="10">
        <v>82.12</v>
      </c>
      <c r="AO33" s="10">
        <v>1.21</v>
      </c>
      <c r="AQ33" s="28">
        <f t="shared" si="5"/>
        <v>22968.479575176578</v>
      </c>
    </row>
    <row r="34" spans="1:43" x14ac:dyDescent="0.25">
      <c r="A34" s="28">
        <v>7.7210099921515676</v>
      </c>
      <c r="C34" s="17">
        <v>38.361268306802202</v>
      </c>
      <c r="D34" s="28">
        <v>7.7451460658192497</v>
      </c>
      <c r="F34" s="11">
        <v>40850.25</v>
      </c>
      <c r="G34" s="10">
        <v>13.02</v>
      </c>
      <c r="H34" s="10">
        <v>7</v>
      </c>
      <c r="J34" s="28">
        <f t="shared" si="1"/>
        <v>4574.3120269463461</v>
      </c>
      <c r="M34" s="11">
        <v>40850.25</v>
      </c>
      <c r="N34" s="10">
        <v>13.02</v>
      </c>
      <c r="O34" s="10">
        <v>7</v>
      </c>
      <c r="Q34" s="28">
        <f t="shared" si="2"/>
        <v>4574.3120269463461</v>
      </c>
      <c r="T34" s="28">
        <f t="shared" si="6"/>
        <v>7.7448723695443196</v>
      </c>
      <c r="U34" s="11">
        <v>40848.3125</v>
      </c>
      <c r="V34" s="10">
        <v>94.49</v>
      </c>
      <c r="W34" s="11"/>
      <c r="X34" s="11"/>
      <c r="Y34" s="10">
        <v>56.77</v>
      </c>
      <c r="Z34" s="10">
        <v>4.1100000000000003</v>
      </c>
      <c r="AB34" s="10"/>
      <c r="AC34" s="10">
        <f t="shared" si="3"/>
        <v>43352.093475716458</v>
      </c>
      <c r="AF34" s="11">
        <v>40850.25</v>
      </c>
      <c r="AG34" s="10">
        <v>85.96</v>
      </c>
      <c r="AH34" s="10">
        <v>6.87</v>
      </c>
      <c r="AJ34" s="28">
        <f t="shared" si="4"/>
        <v>30113.746149755039</v>
      </c>
      <c r="AK34" s="17"/>
      <c r="AM34" s="11">
        <v>40850.25</v>
      </c>
      <c r="AN34" s="10">
        <v>85.96</v>
      </c>
      <c r="AO34" s="10">
        <v>6.87</v>
      </c>
      <c r="AQ34" s="28">
        <f t="shared" si="5"/>
        <v>30113.746149755039</v>
      </c>
    </row>
    <row r="35" spans="1:43" x14ac:dyDescent="0.25">
      <c r="A35" s="28">
        <v>7.7210099921515676</v>
      </c>
      <c r="C35" s="17">
        <v>42.2865999284152</v>
      </c>
      <c r="D35" s="28">
        <v>7.7451460658192497</v>
      </c>
      <c r="F35" s="11">
        <v>40850.291666666664</v>
      </c>
      <c r="G35" s="10">
        <v>13.02</v>
      </c>
      <c r="H35" s="10">
        <v>7</v>
      </c>
      <c r="J35" s="28">
        <f t="shared" si="1"/>
        <v>4970.1495402419032</v>
      </c>
      <c r="M35" s="11">
        <v>40850.291666666664</v>
      </c>
      <c r="N35" s="10">
        <v>13.02</v>
      </c>
      <c r="O35" s="10">
        <v>7</v>
      </c>
      <c r="Q35" s="28">
        <f t="shared" si="2"/>
        <v>4970.1495402419032</v>
      </c>
      <c r="T35" s="28">
        <f t="shared" si="6"/>
        <v>7.7448723695443196</v>
      </c>
      <c r="U35" s="11">
        <v>40848.322916666664</v>
      </c>
      <c r="V35" s="10">
        <v>37.83</v>
      </c>
      <c r="W35" s="11"/>
      <c r="X35" s="11"/>
      <c r="Y35" s="10">
        <v>16.649999999999999</v>
      </c>
      <c r="Z35" s="10">
        <v>9.9700000000000006</v>
      </c>
      <c r="AB35" s="10"/>
      <c r="AC35" s="10">
        <f t="shared" si="3"/>
        <v>6163.9115727492372</v>
      </c>
      <c r="AF35" s="11">
        <v>40850.291666666664</v>
      </c>
      <c r="AG35" s="10">
        <v>70.48</v>
      </c>
      <c r="AH35" s="10">
        <v>7.1</v>
      </c>
      <c r="AJ35" s="28">
        <f t="shared" si="4"/>
        <v>26959.053196249879</v>
      </c>
      <c r="AK35" s="17"/>
      <c r="AM35" s="11">
        <v>40850.291666666664</v>
      </c>
      <c r="AN35" s="10">
        <v>70.48</v>
      </c>
      <c r="AO35" s="10">
        <v>7.1</v>
      </c>
      <c r="AQ35" s="28">
        <f t="shared" si="5"/>
        <v>26959.053196249879</v>
      </c>
    </row>
    <row r="36" spans="1:43" x14ac:dyDescent="0.25">
      <c r="A36" s="28">
        <v>7.7210099921515676</v>
      </c>
      <c r="C36" s="17">
        <v>46.154112443830499</v>
      </c>
      <c r="D36" s="28">
        <v>7.7451460658192497</v>
      </c>
      <c r="F36" s="11">
        <v>40850.333333333336</v>
      </c>
      <c r="G36" s="10">
        <v>13.02</v>
      </c>
      <c r="H36" s="10">
        <v>7</v>
      </c>
      <c r="J36" s="28">
        <f t="shared" si="1"/>
        <v>5360.1564706913505</v>
      </c>
      <c r="M36" s="11">
        <v>40850.333333333336</v>
      </c>
      <c r="N36" s="10">
        <v>13.02</v>
      </c>
      <c r="O36" s="10">
        <v>7</v>
      </c>
      <c r="Q36" s="28">
        <f t="shared" si="2"/>
        <v>5360.1564706913505</v>
      </c>
      <c r="T36" s="28">
        <f t="shared" si="6"/>
        <v>7.7448723695443196</v>
      </c>
      <c r="U36" s="11">
        <v>40848.333333333336</v>
      </c>
      <c r="V36" s="10">
        <v>95.69</v>
      </c>
      <c r="W36" s="11"/>
      <c r="X36" s="11"/>
      <c r="Y36" s="10">
        <v>89.95</v>
      </c>
      <c r="Z36" s="10">
        <v>5.72</v>
      </c>
      <c r="AB36" s="10"/>
      <c r="AC36" s="10">
        <f t="shared" si="3"/>
        <v>70647.405254244281</v>
      </c>
      <c r="AF36" s="11">
        <v>40850.333333333336</v>
      </c>
      <c r="AG36" s="10">
        <v>85.16</v>
      </c>
      <c r="AH36" s="10">
        <v>9.42</v>
      </c>
      <c r="AJ36" s="28">
        <f t="shared" si="4"/>
        <v>36655.386299174002</v>
      </c>
      <c r="AK36" s="17"/>
      <c r="AM36" s="11">
        <v>40850.333333333336</v>
      </c>
      <c r="AN36" s="10">
        <v>85.16</v>
      </c>
      <c r="AO36" s="10">
        <v>9.42</v>
      </c>
      <c r="AQ36" s="28">
        <f t="shared" si="5"/>
        <v>36655.386299174002</v>
      </c>
    </row>
    <row r="37" spans="1:43" x14ac:dyDescent="0.25">
      <c r="A37" s="28">
        <v>7.7210099921515676</v>
      </c>
      <c r="C37" s="17">
        <v>44.954360973404</v>
      </c>
      <c r="D37" s="28">
        <v>7.7451460658192497</v>
      </c>
      <c r="F37" s="11">
        <v>40850.375</v>
      </c>
      <c r="G37" s="10">
        <v>13.02</v>
      </c>
      <c r="H37" s="10">
        <v>7</v>
      </c>
      <c r="J37" s="28">
        <f t="shared" si="1"/>
        <v>5239.1713707289773</v>
      </c>
      <c r="M37" s="11">
        <v>40850.375</v>
      </c>
      <c r="N37" s="10">
        <v>13.02</v>
      </c>
      <c r="O37" s="10">
        <v>7</v>
      </c>
      <c r="Q37" s="28">
        <f t="shared" si="2"/>
        <v>5239.1713707289773</v>
      </c>
      <c r="T37" s="28">
        <f t="shared" si="6"/>
        <v>7.7448723695443196</v>
      </c>
      <c r="U37" s="11">
        <v>40848.34375</v>
      </c>
      <c r="V37" s="10">
        <v>34.51</v>
      </c>
      <c r="W37" s="11"/>
      <c r="X37" s="11"/>
      <c r="Y37" s="10">
        <v>12.93</v>
      </c>
      <c r="Z37" s="10">
        <v>4.54</v>
      </c>
      <c r="AB37" s="10"/>
      <c r="AC37" s="10">
        <f t="shared" si="3"/>
        <v>3910.513849777024</v>
      </c>
      <c r="AF37" s="11">
        <v>40850.375</v>
      </c>
      <c r="AG37" s="10">
        <v>83.83</v>
      </c>
      <c r="AH37" s="10">
        <v>0.43</v>
      </c>
      <c r="AJ37" s="28">
        <f t="shared" si="4"/>
        <v>29466.957960978689</v>
      </c>
      <c r="AK37" s="17"/>
      <c r="AM37" s="11">
        <v>40850.375</v>
      </c>
      <c r="AN37" s="10">
        <v>83.83</v>
      </c>
      <c r="AO37" s="10">
        <v>0.43</v>
      </c>
      <c r="AQ37" s="28">
        <f t="shared" si="5"/>
        <v>29466.957960978689</v>
      </c>
    </row>
    <row r="38" spans="1:43" x14ac:dyDescent="0.25">
      <c r="A38" s="28">
        <v>7.7210099921515676</v>
      </c>
      <c r="C38" s="17">
        <v>44.450185841645997</v>
      </c>
      <c r="D38" s="28">
        <v>7.7451460658192497</v>
      </c>
      <c r="F38" s="11">
        <v>40850.416666666664</v>
      </c>
      <c r="G38" s="10">
        <v>13.02</v>
      </c>
      <c r="H38" s="10">
        <v>7</v>
      </c>
      <c r="J38" s="28">
        <f t="shared" si="1"/>
        <v>5188.3294420313605</v>
      </c>
      <c r="M38" s="11">
        <v>40850.416666666664</v>
      </c>
      <c r="N38" s="10">
        <v>13.02</v>
      </c>
      <c r="O38" s="10">
        <v>7</v>
      </c>
      <c r="Q38" s="28">
        <f t="shared" si="2"/>
        <v>5188.3294420313605</v>
      </c>
      <c r="T38" s="28">
        <f t="shared" si="6"/>
        <v>7.7448723695443196</v>
      </c>
      <c r="U38" s="11">
        <v>40848.354166666664</v>
      </c>
      <c r="V38" s="10">
        <v>8.7100000000000009</v>
      </c>
      <c r="W38" s="11"/>
      <c r="X38" s="11"/>
      <c r="Y38" s="10">
        <v>20.74</v>
      </c>
      <c r="Z38" s="10">
        <v>7.67</v>
      </c>
      <c r="AB38" s="10"/>
      <c r="AC38" s="10">
        <f t="shared" si="3"/>
        <v>2631.09733522844</v>
      </c>
      <c r="AF38" s="11">
        <v>40850.416666666664</v>
      </c>
      <c r="AG38" s="10">
        <v>69.67</v>
      </c>
      <c r="AH38" s="10">
        <v>4.1399999999999997</v>
      </c>
      <c r="AJ38" s="28">
        <f t="shared" si="4"/>
        <v>26219.474501005632</v>
      </c>
      <c r="AK38" s="17"/>
      <c r="AM38" s="11">
        <v>40850.416666666664</v>
      </c>
      <c r="AN38" s="10">
        <v>69.67</v>
      </c>
      <c r="AO38" s="10">
        <v>4.1399999999999997</v>
      </c>
      <c r="AQ38" s="28">
        <f t="shared" si="5"/>
        <v>26219.474501005632</v>
      </c>
    </row>
    <row r="39" spans="1:43" x14ac:dyDescent="0.25">
      <c r="A39" s="28">
        <v>7.7210099921515676</v>
      </c>
      <c r="C39" s="17">
        <v>43.819501141083897</v>
      </c>
      <c r="D39" s="28">
        <v>7.7451460658192497</v>
      </c>
      <c r="F39" s="11">
        <v>40850.458333333336</v>
      </c>
      <c r="G39" s="10">
        <v>13.02</v>
      </c>
      <c r="H39" s="10">
        <v>7</v>
      </c>
      <c r="J39" s="28">
        <f t="shared" si="1"/>
        <v>5124.7300604735119</v>
      </c>
      <c r="M39" s="11">
        <v>40850.458333333336</v>
      </c>
      <c r="N39" s="10">
        <v>13.02</v>
      </c>
      <c r="O39" s="10">
        <v>7</v>
      </c>
      <c r="Q39" s="28">
        <f t="shared" si="2"/>
        <v>5124.7300604735119</v>
      </c>
      <c r="T39" s="28">
        <f t="shared" si="6"/>
        <v>7.7448723695443196</v>
      </c>
      <c r="U39" s="11">
        <v>40848.364583333336</v>
      </c>
      <c r="V39" s="10">
        <v>30.01</v>
      </c>
      <c r="W39" s="11"/>
      <c r="X39" s="11"/>
      <c r="Y39" s="10">
        <v>38.479999999999997</v>
      </c>
      <c r="Z39" s="10">
        <v>8.06</v>
      </c>
      <c r="AB39" s="10"/>
      <c r="AC39" s="10">
        <f t="shared" si="3"/>
        <v>11345.723761857089</v>
      </c>
      <c r="AF39" s="11">
        <v>40850.458333333336</v>
      </c>
      <c r="AG39" s="10">
        <v>15.68</v>
      </c>
      <c r="AH39" s="10">
        <v>9.9600000000000009</v>
      </c>
      <c r="AJ39" s="28">
        <f t="shared" si="4"/>
        <v>6531.1918376143367</v>
      </c>
      <c r="AK39" s="17"/>
      <c r="AM39" s="11">
        <v>40850.458333333336</v>
      </c>
      <c r="AN39" s="10">
        <v>15.68</v>
      </c>
      <c r="AO39" s="10">
        <v>9.9600000000000009</v>
      </c>
      <c r="AQ39" s="28">
        <f t="shared" si="5"/>
        <v>6531.1918376143367</v>
      </c>
    </row>
    <row r="40" spans="1:43" x14ac:dyDescent="0.25">
      <c r="A40" s="28">
        <v>7.7210099921515676</v>
      </c>
      <c r="C40" s="17">
        <v>42.989031077630699</v>
      </c>
      <c r="D40" s="28">
        <v>7.7451460658192497</v>
      </c>
      <c r="F40" s="11">
        <v>40850.5</v>
      </c>
      <c r="G40" s="10">
        <v>13.02</v>
      </c>
      <c r="H40" s="10">
        <v>7</v>
      </c>
      <c r="J40" s="28">
        <f t="shared" si="1"/>
        <v>5040.9839629530597</v>
      </c>
      <c r="M40" s="11">
        <v>40850.5</v>
      </c>
      <c r="N40" s="10">
        <v>13.02</v>
      </c>
      <c r="O40" s="10">
        <v>7</v>
      </c>
      <c r="Q40" s="28">
        <f t="shared" si="2"/>
        <v>5040.9839629530597</v>
      </c>
      <c r="T40" s="28">
        <f t="shared" si="6"/>
        <v>7.7448723695443196</v>
      </c>
      <c r="U40" s="11">
        <v>40848.375</v>
      </c>
      <c r="V40" s="10">
        <v>52.84</v>
      </c>
      <c r="W40" s="11"/>
      <c r="X40" s="11"/>
      <c r="Y40" s="10">
        <v>82.51</v>
      </c>
      <c r="Z40" s="10">
        <v>9.74</v>
      </c>
      <c r="AB40" s="10"/>
      <c r="AC40" s="10">
        <f t="shared" si="3"/>
        <v>39990.461054230756</v>
      </c>
      <c r="AF40" s="11">
        <v>40850.5</v>
      </c>
      <c r="AG40" s="10">
        <v>67.45</v>
      </c>
      <c r="AH40" s="10">
        <v>7.62</v>
      </c>
      <c r="AJ40" s="28">
        <f t="shared" si="4"/>
        <v>26438.669094446606</v>
      </c>
      <c r="AK40" s="17"/>
      <c r="AM40" s="11">
        <v>40850.5</v>
      </c>
      <c r="AN40" s="10">
        <v>67.45</v>
      </c>
      <c r="AO40" s="10">
        <v>7.62</v>
      </c>
      <c r="AQ40" s="28">
        <f t="shared" si="5"/>
        <v>26438.669094446606</v>
      </c>
    </row>
    <row r="41" spans="1:43" x14ac:dyDescent="0.25">
      <c r="A41" s="28">
        <v>7.7210099921515676</v>
      </c>
      <c r="C41" s="17">
        <v>42.743756172849999</v>
      </c>
      <c r="D41" s="28">
        <v>7.7451460658192497</v>
      </c>
      <c r="F41" s="11">
        <v>40850.541666666664</v>
      </c>
      <c r="G41" s="10">
        <v>13.02</v>
      </c>
      <c r="H41" s="10">
        <v>7</v>
      </c>
      <c r="J41" s="28">
        <f t="shared" si="1"/>
        <v>5016.2499996242996</v>
      </c>
      <c r="M41" s="11">
        <v>40850.541666666664</v>
      </c>
      <c r="N41" s="10">
        <v>13.02</v>
      </c>
      <c r="O41" s="10">
        <v>7</v>
      </c>
      <c r="Q41" s="28">
        <f t="shared" si="2"/>
        <v>5016.2499996242996</v>
      </c>
      <c r="T41" s="28">
        <f t="shared" si="6"/>
        <v>7.7448723695443196</v>
      </c>
      <c r="U41" s="11">
        <v>40848.385416666664</v>
      </c>
      <c r="V41" s="10">
        <v>64.349999999999994</v>
      </c>
      <c r="W41" s="11"/>
      <c r="X41" s="11"/>
      <c r="Y41" s="10">
        <v>98.89</v>
      </c>
      <c r="Z41" s="10">
        <v>4.21</v>
      </c>
      <c r="AB41" s="10"/>
      <c r="AC41" s="10">
        <f t="shared" si="3"/>
        <v>52509.447786477736</v>
      </c>
      <c r="AF41" s="11">
        <v>40850.541666666664</v>
      </c>
      <c r="AG41" s="10">
        <v>55.94</v>
      </c>
      <c r="AH41" s="10">
        <v>9.44</v>
      </c>
      <c r="AJ41" s="28">
        <f t="shared" si="4"/>
        <v>22609.31532519262</v>
      </c>
      <c r="AK41" s="17"/>
      <c r="AM41" s="11">
        <v>40850.541666666664</v>
      </c>
      <c r="AN41" s="10">
        <v>55.94</v>
      </c>
      <c r="AO41" s="10">
        <v>9.44</v>
      </c>
      <c r="AQ41" s="28">
        <f t="shared" si="5"/>
        <v>22609.31532519262</v>
      </c>
    </row>
    <row r="42" spans="1:43" x14ac:dyDescent="0.25">
      <c r="A42" s="28">
        <v>7.7210099921515676</v>
      </c>
      <c r="C42" s="17">
        <v>42.764831090693697</v>
      </c>
      <c r="D42" s="28">
        <v>7.7451460658192497</v>
      </c>
      <c r="F42" s="11">
        <v>40850.583333333336</v>
      </c>
      <c r="G42" s="10">
        <v>13.02</v>
      </c>
      <c r="H42" s="10">
        <v>7</v>
      </c>
      <c r="J42" s="28">
        <f t="shared" si="1"/>
        <v>5018.3752323119597</v>
      </c>
      <c r="M42" s="11">
        <v>40850.583333333336</v>
      </c>
      <c r="N42" s="10">
        <v>13.02</v>
      </c>
      <c r="O42" s="10">
        <v>7</v>
      </c>
      <c r="Q42" s="28">
        <f t="shared" si="2"/>
        <v>5018.3752323119597</v>
      </c>
      <c r="T42" s="28">
        <f t="shared" si="6"/>
        <v>7.7448723695443196</v>
      </c>
      <c r="U42" s="11">
        <v>40848.395833333336</v>
      </c>
      <c r="V42" s="10">
        <v>52.45</v>
      </c>
      <c r="W42" s="11"/>
      <c r="X42" s="11"/>
      <c r="Y42" s="10">
        <v>40.71</v>
      </c>
      <c r="Z42" s="10">
        <v>3.11</v>
      </c>
      <c r="AB42" s="10"/>
      <c r="AC42" s="10">
        <f t="shared" si="3"/>
        <v>17517.720981360133</v>
      </c>
      <c r="AF42" s="11">
        <v>40850.583333333336</v>
      </c>
      <c r="AG42" s="10">
        <v>65.239999999999995</v>
      </c>
      <c r="AH42" s="10">
        <v>1.23</v>
      </c>
      <c r="AJ42" s="28">
        <f t="shared" si="4"/>
        <v>22230.294675305693</v>
      </c>
      <c r="AK42" s="17"/>
      <c r="AM42" s="11">
        <v>40850.583333333336</v>
      </c>
      <c r="AN42" s="10">
        <v>65.239999999999995</v>
      </c>
      <c r="AO42" s="10">
        <v>1.23</v>
      </c>
      <c r="AQ42" s="28">
        <f t="shared" si="5"/>
        <v>22230.294675305693</v>
      </c>
    </row>
    <row r="43" spans="1:43" x14ac:dyDescent="0.25">
      <c r="A43" s="28">
        <v>7.7210099921515676</v>
      </c>
      <c r="C43" s="17">
        <v>43.8149649928854</v>
      </c>
      <c r="D43" s="28">
        <v>7.7451460658192497</v>
      </c>
      <c r="F43" s="11">
        <v>40850.625</v>
      </c>
      <c r="G43" s="10">
        <v>13.02</v>
      </c>
      <c r="H43" s="10">
        <v>7</v>
      </c>
      <c r="J43" s="28">
        <f t="shared" si="1"/>
        <v>5124.2726271160482</v>
      </c>
      <c r="M43" s="11">
        <v>40850.625</v>
      </c>
      <c r="N43" s="10">
        <v>13.02</v>
      </c>
      <c r="O43" s="10">
        <v>7</v>
      </c>
      <c r="Q43" s="28">
        <f t="shared" si="2"/>
        <v>5124.2726271160482</v>
      </c>
      <c r="T43" s="28">
        <f t="shared" si="6"/>
        <v>7.7448723695443196</v>
      </c>
      <c r="U43" s="11">
        <v>40848.40625</v>
      </c>
      <c r="V43" s="10">
        <v>99.06</v>
      </c>
      <c r="W43" s="11"/>
      <c r="X43" s="11"/>
      <c r="Y43" s="10">
        <v>1.1200000000000001</v>
      </c>
      <c r="Z43" s="10">
        <v>2.92</v>
      </c>
      <c r="AB43" s="10"/>
      <c r="AC43" s="10">
        <f t="shared" si="3"/>
        <v>884.6007343556654</v>
      </c>
      <c r="AF43" s="11">
        <v>40850.625</v>
      </c>
      <c r="AG43" s="10">
        <v>40.93</v>
      </c>
      <c r="AH43" s="10">
        <v>3.66</v>
      </c>
      <c r="AJ43" s="28">
        <f t="shared" si="4"/>
        <v>15049.983034237905</v>
      </c>
      <c r="AK43" s="17"/>
      <c r="AM43" s="11">
        <v>40850.625</v>
      </c>
      <c r="AN43" s="10">
        <v>40.93</v>
      </c>
      <c r="AO43" s="10">
        <v>3.66</v>
      </c>
      <c r="AQ43" s="28">
        <f t="shared" si="5"/>
        <v>15049.983034237905</v>
      </c>
    </row>
    <row r="44" spans="1:43" x14ac:dyDescent="0.25">
      <c r="A44" s="28">
        <v>7.7210099921515676</v>
      </c>
      <c r="C44" s="17">
        <v>46.946667229051897</v>
      </c>
      <c r="D44" s="28">
        <v>7.7451460658192497</v>
      </c>
      <c r="F44" s="11">
        <v>40850.666666666664</v>
      </c>
      <c r="G44" s="10">
        <v>13.02</v>
      </c>
      <c r="H44" s="10">
        <v>7</v>
      </c>
      <c r="J44" s="28">
        <f t="shared" si="1"/>
        <v>5440.0791232400325</v>
      </c>
      <c r="M44" s="11">
        <v>40850.666666666664</v>
      </c>
      <c r="N44" s="10">
        <v>13.02</v>
      </c>
      <c r="O44" s="10">
        <v>7</v>
      </c>
      <c r="Q44" s="28">
        <f t="shared" si="2"/>
        <v>5440.0791232400325</v>
      </c>
      <c r="T44" s="28">
        <f t="shared" si="6"/>
        <v>7.7448723695443196</v>
      </c>
      <c r="U44" s="11">
        <v>40848.416666666664</v>
      </c>
      <c r="V44" s="10">
        <v>82.5</v>
      </c>
      <c r="W44" s="11"/>
      <c r="X44" s="11"/>
      <c r="Y44" s="10">
        <v>88.72</v>
      </c>
      <c r="Z44" s="10">
        <v>0.44</v>
      </c>
      <c r="AB44" s="10"/>
      <c r="AC44" s="10">
        <f t="shared" si="3"/>
        <v>56990.153855358119</v>
      </c>
      <c r="AF44" s="11">
        <v>40850.666666666664</v>
      </c>
      <c r="AG44" s="10">
        <v>42.94</v>
      </c>
      <c r="AH44" s="10">
        <v>6.26</v>
      </c>
      <c r="AJ44" s="28">
        <f t="shared" si="4"/>
        <v>17695.290998109282</v>
      </c>
      <c r="AK44" s="17"/>
      <c r="AM44" s="11">
        <v>40850.666666666664</v>
      </c>
      <c r="AN44" s="10">
        <v>42.94</v>
      </c>
      <c r="AO44" s="10">
        <v>6.26</v>
      </c>
      <c r="AQ44" s="28">
        <f t="shared" si="5"/>
        <v>17695.290998109282</v>
      </c>
    </row>
    <row r="45" spans="1:43" x14ac:dyDescent="0.25">
      <c r="A45" s="28">
        <v>7.7210099921515676</v>
      </c>
      <c r="C45" s="17">
        <v>50.025965842396602</v>
      </c>
      <c r="D45" s="28">
        <v>7.7451460658192497</v>
      </c>
      <c r="F45" s="11">
        <v>40850.708333333336</v>
      </c>
      <c r="G45" s="10">
        <v>13.02</v>
      </c>
      <c r="H45" s="10">
        <v>7</v>
      </c>
      <c r="J45" s="28">
        <f t="shared" si="1"/>
        <v>5750.6011436190283</v>
      </c>
      <c r="M45" s="11">
        <v>40850.708333333336</v>
      </c>
      <c r="N45" s="10">
        <v>13.02</v>
      </c>
      <c r="O45" s="10">
        <v>7</v>
      </c>
      <c r="Q45" s="28">
        <f t="shared" si="2"/>
        <v>5750.6011436190283</v>
      </c>
      <c r="T45" s="28">
        <f t="shared" si="6"/>
        <v>7.7448723695443196</v>
      </c>
      <c r="U45" s="11">
        <v>40848.427083333336</v>
      </c>
      <c r="V45" s="10">
        <v>82.21</v>
      </c>
      <c r="W45" s="11"/>
      <c r="X45" s="11"/>
      <c r="Y45" s="10">
        <v>18.010000000000002</v>
      </c>
      <c r="Z45" s="10">
        <v>2.74</v>
      </c>
      <c r="AB45" s="10"/>
      <c r="AC45" s="10">
        <f t="shared" si="3"/>
        <v>11849.263609348147</v>
      </c>
      <c r="AF45" s="11">
        <v>40850.708333333336</v>
      </c>
      <c r="AG45" s="10">
        <v>15.64</v>
      </c>
      <c r="AH45" s="10">
        <v>4.6399999999999997</v>
      </c>
      <c r="AJ45" s="28">
        <f t="shared" si="4"/>
        <v>6621.9117239549196</v>
      </c>
      <c r="AK45" s="17"/>
      <c r="AM45" s="11">
        <v>40850.708333333336</v>
      </c>
      <c r="AN45" s="10">
        <v>15.64</v>
      </c>
      <c r="AO45" s="10">
        <v>4.6399999999999997</v>
      </c>
      <c r="AQ45" s="28">
        <f t="shared" si="5"/>
        <v>6621.9117239549196</v>
      </c>
    </row>
    <row r="46" spans="1:43" x14ac:dyDescent="0.25">
      <c r="A46" s="28">
        <v>7.7210099921515676</v>
      </c>
      <c r="C46" s="17">
        <v>47.573033792637297</v>
      </c>
      <c r="D46" s="28">
        <v>7.7451460658192497</v>
      </c>
      <c r="F46" s="11">
        <v>40850.75</v>
      </c>
      <c r="G46" s="10">
        <v>13.02</v>
      </c>
      <c r="H46" s="10">
        <v>7</v>
      </c>
      <c r="J46" s="28">
        <f t="shared" si="1"/>
        <v>5503.2430560848316</v>
      </c>
      <c r="M46" s="11">
        <v>40850.75</v>
      </c>
      <c r="N46" s="10">
        <v>13.02</v>
      </c>
      <c r="O46" s="10">
        <v>7</v>
      </c>
      <c r="Q46" s="28">
        <f t="shared" si="2"/>
        <v>5503.2430560848316</v>
      </c>
      <c r="T46" s="28">
        <f t="shared" si="6"/>
        <v>7.7448723695443196</v>
      </c>
      <c r="U46" s="11">
        <v>40848.4375</v>
      </c>
      <c r="V46" s="10">
        <v>2.02</v>
      </c>
      <c r="W46" s="11"/>
      <c r="X46" s="11"/>
      <c r="Y46" s="10">
        <v>78.069999999999993</v>
      </c>
      <c r="Z46" s="10">
        <v>7.66</v>
      </c>
      <c r="AB46" s="10"/>
      <c r="AC46" s="10">
        <f t="shared" si="3"/>
        <v>5852.936359418346</v>
      </c>
      <c r="AF46" s="11">
        <v>40850.75</v>
      </c>
      <c r="AG46" s="10">
        <v>21.66</v>
      </c>
      <c r="AH46" s="10">
        <v>2.87</v>
      </c>
      <c r="AJ46" s="28">
        <f t="shared" si="4"/>
        <v>8462.3164779875187</v>
      </c>
      <c r="AK46" s="17"/>
      <c r="AM46" s="11">
        <v>40850.75</v>
      </c>
      <c r="AN46" s="10">
        <v>21.66</v>
      </c>
      <c r="AO46" s="10">
        <v>2.87</v>
      </c>
      <c r="AQ46" s="28">
        <f t="shared" si="5"/>
        <v>8462.3164779875187</v>
      </c>
    </row>
    <row r="47" spans="1:43" x14ac:dyDescent="0.25">
      <c r="A47" s="28">
        <v>7.7210099921515676</v>
      </c>
      <c r="C47" s="17">
        <v>44.8018522912271</v>
      </c>
      <c r="D47" s="28">
        <v>7.7451460658192497</v>
      </c>
      <c r="F47" s="11">
        <v>40850.791666666664</v>
      </c>
      <c r="G47" s="10">
        <v>13.02</v>
      </c>
      <c r="H47" s="10">
        <v>7</v>
      </c>
      <c r="J47" s="28">
        <f t="shared" si="1"/>
        <v>5223.7921204316272</v>
      </c>
      <c r="M47" s="11">
        <v>40850.791666666664</v>
      </c>
      <c r="N47" s="10">
        <v>13.02</v>
      </c>
      <c r="O47" s="10">
        <v>7</v>
      </c>
      <c r="Q47" s="28">
        <f t="shared" si="2"/>
        <v>5223.7921204316272</v>
      </c>
      <c r="T47" s="28">
        <f t="shared" si="6"/>
        <v>7.7448723695443196</v>
      </c>
      <c r="U47" s="11">
        <v>40848.447916666664</v>
      </c>
      <c r="V47" s="10">
        <v>18.690000000000001</v>
      </c>
      <c r="W47" s="11"/>
      <c r="X47" s="11"/>
      <c r="Y47" s="10">
        <v>73.39</v>
      </c>
      <c r="Z47" s="10">
        <v>5</v>
      </c>
      <c r="AB47" s="10"/>
      <c r="AC47" s="10">
        <f t="shared" si="3"/>
        <v>13465.305580028318</v>
      </c>
      <c r="AF47" s="11">
        <v>40850.791666666664</v>
      </c>
      <c r="AG47" s="10">
        <v>53.6</v>
      </c>
      <c r="AH47" s="10">
        <v>2.86</v>
      </c>
      <c r="AJ47" s="28">
        <f t="shared" si="4"/>
        <v>19786.333216099789</v>
      </c>
      <c r="AK47" s="17"/>
      <c r="AM47" s="11">
        <v>40850.791666666664</v>
      </c>
      <c r="AN47" s="10">
        <v>53.6</v>
      </c>
      <c r="AO47" s="10">
        <v>2.86</v>
      </c>
      <c r="AQ47" s="28">
        <f t="shared" si="5"/>
        <v>19786.333216099789</v>
      </c>
    </row>
    <row r="48" spans="1:43" x14ac:dyDescent="0.25">
      <c r="A48" s="28">
        <v>7.7210099921515676</v>
      </c>
      <c r="C48" s="17">
        <v>39.772732297490499</v>
      </c>
      <c r="D48" s="28">
        <v>7.7451460658192497</v>
      </c>
      <c r="F48" s="11">
        <v>40850.833333333336</v>
      </c>
      <c r="G48" s="10">
        <v>13.02</v>
      </c>
      <c r="H48" s="10">
        <v>7</v>
      </c>
      <c r="J48" s="28">
        <f t="shared" si="1"/>
        <v>4716.6465989106619</v>
      </c>
      <c r="M48" s="11">
        <v>40850.833333333336</v>
      </c>
      <c r="N48" s="10">
        <v>13.02</v>
      </c>
      <c r="O48" s="10">
        <v>7</v>
      </c>
      <c r="Q48" s="28">
        <f t="shared" si="2"/>
        <v>4716.6465989106619</v>
      </c>
      <c r="T48" s="28">
        <f t="shared" si="6"/>
        <v>7.7448723695443196</v>
      </c>
      <c r="U48" s="11">
        <v>40848.458333333336</v>
      </c>
      <c r="V48" s="10">
        <v>91.03</v>
      </c>
      <c r="W48" s="11"/>
      <c r="X48" s="11"/>
      <c r="Y48" s="10">
        <v>33.33</v>
      </c>
      <c r="Z48" s="10">
        <v>7.15</v>
      </c>
      <c r="AB48" s="10"/>
      <c r="AC48" s="10">
        <f t="shared" si="3"/>
        <v>25343.851002831234</v>
      </c>
      <c r="AF48" s="11">
        <v>40850.833333333336</v>
      </c>
      <c r="AG48" s="10">
        <v>67.599999999999994</v>
      </c>
      <c r="AH48" s="10">
        <v>7.53</v>
      </c>
      <c r="AJ48" s="28">
        <f t="shared" si="4"/>
        <v>24766.380196653296</v>
      </c>
      <c r="AK48" s="17"/>
      <c r="AM48" s="11">
        <v>40850.833333333336</v>
      </c>
      <c r="AN48" s="10">
        <v>67.599999999999994</v>
      </c>
      <c r="AO48" s="10">
        <v>7.53</v>
      </c>
      <c r="AQ48" s="28">
        <f t="shared" si="5"/>
        <v>24766.380196653296</v>
      </c>
    </row>
    <row r="49" spans="1:43" x14ac:dyDescent="0.25">
      <c r="A49" s="28">
        <v>7.7210099921515676</v>
      </c>
      <c r="C49" s="17">
        <v>38.4723900551569</v>
      </c>
      <c r="D49" s="28">
        <v>7.7451460658192497</v>
      </c>
      <c r="F49" s="11">
        <v>40850.875</v>
      </c>
      <c r="G49" s="10">
        <v>13.02</v>
      </c>
      <c r="H49" s="10">
        <v>7</v>
      </c>
      <c r="J49" s="28">
        <f t="shared" si="1"/>
        <v>4585.5177442670401</v>
      </c>
      <c r="M49" s="11">
        <v>40850.875</v>
      </c>
      <c r="N49" s="10">
        <v>13.02</v>
      </c>
      <c r="O49" s="10">
        <v>7</v>
      </c>
      <c r="Q49" s="28">
        <f t="shared" si="2"/>
        <v>4585.5177442670401</v>
      </c>
      <c r="T49" s="28">
        <f t="shared" si="6"/>
        <v>7.7448723695443196</v>
      </c>
      <c r="U49" s="11">
        <v>40848.46875</v>
      </c>
      <c r="V49" s="10">
        <v>86.42</v>
      </c>
      <c r="W49" s="11"/>
      <c r="X49" s="11"/>
      <c r="Y49" s="10">
        <v>92.34</v>
      </c>
      <c r="Z49" s="10">
        <v>7.85</v>
      </c>
      <c r="AB49" s="10"/>
      <c r="AC49" s="10">
        <f t="shared" si="3"/>
        <v>67418.275981692917</v>
      </c>
      <c r="AF49" s="11">
        <v>40850.875</v>
      </c>
      <c r="AG49" s="10">
        <v>68.180000000000007</v>
      </c>
      <c r="AH49" s="10">
        <v>7.48</v>
      </c>
      <c r="AJ49" s="28">
        <f t="shared" si="4"/>
        <v>24265.80560259605</v>
      </c>
      <c r="AK49" s="17"/>
      <c r="AM49" s="11">
        <v>40850.875</v>
      </c>
      <c r="AN49" s="10">
        <v>68.180000000000007</v>
      </c>
      <c r="AO49" s="10">
        <v>7.48</v>
      </c>
      <c r="AQ49" s="28">
        <f t="shared" si="5"/>
        <v>24265.80560259605</v>
      </c>
    </row>
    <row r="50" spans="1:43" x14ac:dyDescent="0.25">
      <c r="A50" s="28">
        <v>7.7210099921515676</v>
      </c>
      <c r="C50" s="17">
        <v>35.923482500090998</v>
      </c>
      <c r="D50" s="28">
        <v>7.7451460658192497</v>
      </c>
      <c r="F50" s="11">
        <v>40850.916666666664</v>
      </c>
      <c r="G50" s="10">
        <v>13.02</v>
      </c>
      <c r="H50" s="10">
        <v>7</v>
      </c>
      <c r="J50" s="28">
        <f t="shared" si="1"/>
        <v>4328.4813138512718</v>
      </c>
      <c r="M50" s="11">
        <v>40850.916666666664</v>
      </c>
      <c r="N50" s="10">
        <v>13.02</v>
      </c>
      <c r="O50" s="10">
        <v>7</v>
      </c>
      <c r="Q50" s="28">
        <f t="shared" si="2"/>
        <v>4328.4813138512718</v>
      </c>
      <c r="T50" s="28">
        <f t="shared" si="6"/>
        <v>7.7448723695443196</v>
      </c>
      <c r="U50" s="11">
        <v>40848.479166666664</v>
      </c>
      <c r="V50" s="10">
        <v>53.94</v>
      </c>
      <c r="W50" s="11"/>
      <c r="X50" s="11"/>
      <c r="Y50" s="10">
        <v>12.22</v>
      </c>
      <c r="Z50" s="10">
        <v>5.34</v>
      </c>
      <c r="AB50" s="10"/>
      <c r="AC50" s="10">
        <f t="shared" si="3"/>
        <v>5610.3979362936961</v>
      </c>
      <c r="AF50" s="11">
        <v>40850.916666666664</v>
      </c>
      <c r="AG50" s="10">
        <v>9.6999999999999993</v>
      </c>
      <c r="AH50" s="10">
        <v>5.88</v>
      </c>
      <c r="AJ50" s="28">
        <f t="shared" si="4"/>
        <v>3140.6085568242993</v>
      </c>
      <c r="AK50" s="17"/>
      <c r="AM50" s="11">
        <v>40850.916666666664</v>
      </c>
      <c r="AN50" s="10">
        <v>9.6999999999999993</v>
      </c>
      <c r="AO50" s="10">
        <v>5.88</v>
      </c>
      <c r="AQ50" s="28">
        <f t="shared" si="5"/>
        <v>3140.6085568242993</v>
      </c>
    </row>
    <row r="51" spans="1:43" x14ac:dyDescent="0.25">
      <c r="A51" s="28">
        <v>7.7210099921515676</v>
      </c>
      <c r="C51" s="17">
        <v>32.451985150641299</v>
      </c>
      <c r="D51" s="28">
        <v>7.7451460658192497</v>
      </c>
      <c r="F51" s="11">
        <v>40850.958333333336</v>
      </c>
      <c r="G51" s="10">
        <v>13.02</v>
      </c>
      <c r="H51" s="10">
        <v>7</v>
      </c>
      <c r="J51" s="28">
        <f t="shared" si="1"/>
        <v>3978.4092662688004</v>
      </c>
      <c r="M51" s="11">
        <v>40850.958333333336</v>
      </c>
      <c r="N51" s="10">
        <v>13.02</v>
      </c>
      <c r="O51" s="10">
        <v>7</v>
      </c>
      <c r="Q51" s="28">
        <f t="shared" si="2"/>
        <v>3978.4092662688004</v>
      </c>
      <c r="T51" s="28">
        <f t="shared" si="6"/>
        <v>7.7448723695443196</v>
      </c>
      <c r="U51" s="11">
        <v>40848.489583333336</v>
      </c>
      <c r="V51" s="10">
        <v>89.28</v>
      </c>
      <c r="W51" s="11"/>
      <c r="X51" s="11"/>
      <c r="Y51" s="10">
        <v>26.47</v>
      </c>
      <c r="Z51" s="10">
        <v>9.98</v>
      </c>
      <c r="AB51" s="10"/>
      <c r="AC51" s="10">
        <f t="shared" si="3"/>
        <v>20348.972151183654</v>
      </c>
      <c r="AF51" s="11">
        <v>40850.958333333336</v>
      </c>
      <c r="AG51" s="10">
        <v>89.71</v>
      </c>
      <c r="AH51" s="10">
        <v>6.03</v>
      </c>
      <c r="AJ51" s="28">
        <f t="shared" si="4"/>
        <v>26737.939537687005</v>
      </c>
      <c r="AK51" s="17"/>
      <c r="AM51" s="11">
        <v>40850.958333333336</v>
      </c>
      <c r="AN51" s="10">
        <v>89.71</v>
      </c>
      <c r="AO51" s="10">
        <v>6.03</v>
      </c>
      <c r="AQ51" s="28">
        <f t="shared" si="5"/>
        <v>26737.939537687005</v>
      </c>
    </row>
    <row r="52" spans="1:43" x14ac:dyDescent="0.25">
      <c r="A52" s="28">
        <v>7.7580004722241576</v>
      </c>
      <c r="C52" s="17">
        <v>27.892930002188301</v>
      </c>
      <c r="D52" s="28">
        <v>7.74542176663953</v>
      </c>
      <c r="F52" s="16">
        <v>40851</v>
      </c>
      <c r="G52" s="10">
        <v>78.37</v>
      </c>
      <c r="H52" s="10">
        <v>6.77</v>
      </c>
      <c r="J52" s="28">
        <f t="shared" si="1"/>
        <v>21040.70021232498</v>
      </c>
      <c r="M52" s="16">
        <v>40851</v>
      </c>
      <c r="N52" s="10">
        <v>78.37</v>
      </c>
      <c r="O52" s="10">
        <v>6.77</v>
      </c>
      <c r="Q52" s="28">
        <f t="shared" si="2"/>
        <v>21040.70021232498</v>
      </c>
      <c r="T52" s="28">
        <f t="shared" si="6"/>
        <v>7.7451460658192497</v>
      </c>
      <c r="U52" s="11">
        <v>40848.5</v>
      </c>
      <c r="V52" s="10">
        <v>10.130000000000001</v>
      </c>
      <c r="W52" s="11"/>
      <c r="X52" s="11"/>
      <c r="Y52" s="10">
        <v>78.27</v>
      </c>
      <c r="Z52" s="10">
        <v>9.43</v>
      </c>
      <c r="AB52" s="10"/>
      <c r="AC52" s="10">
        <f t="shared" si="3"/>
        <v>11857.518115101919</v>
      </c>
      <c r="AF52" s="16">
        <v>40851</v>
      </c>
      <c r="AG52" s="10">
        <v>42.62</v>
      </c>
      <c r="AH52" s="10">
        <v>8.24</v>
      </c>
      <c r="AJ52" s="28">
        <f t="shared" si="4"/>
        <v>11927.837031488771</v>
      </c>
      <c r="AK52" s="17"/>
      <c r="AM52" s="16">
        <v>40851</v>
      </c>
      <c r="AN52" s="10">
        <v>42.62</v>
      </c>
      <c r="AO52" s="10">
        <v>8.24</v>
      </c>
      <c r="AQ52" s="28">
        <f t="shared" si="5"/>
        <v>11927.837031488771</v>
      </c>
    </row>
    <row r="53" spans="1:43" x14ac:dyDescent="0.25">
      <c r="A53" s="28">
        <v>7.7580004722241576</v>
      </c>
      <c r="C53" s="17">
        <v>26.2690609323293</v>
      </c>
      <c r="D53" s="28">
        <v>7.74542176663953</v>
      </c>
      <c r="F53" s="11">
        <v>40851.041666666664</v>
      </c>
      <c r="G53" s="10">
        <v>78.37</v>
      </c>
      <c r="H53" s="10">
        <v>6.77</v>
      </c>
      <c r="J53" s="28">
        <f t="shared" si="1"/>
        <v>20054.997553005262</v>
      </c>
      <c r="M53" s="11">
        <v>40851.041666666664</v>
      </c>
      <c r="N53" s="10">
        <v>78.37</v>
      </c>
      <c r="O53" s="10">
        <v>6.77</v>
      </c>
      <c r="Q53" s="28">
        <f t="shared" si="2"/>
        <v>20054.997553005262</v>
      </c>
      <c r="T53" s="28">
        <f t="shared" si="6"/>
        <v>7.7451460658192497</v>
      </c>
      <c r="U53" s="11">
        <v>40848.510416666664</v>
      </c>
      <c r="V53" s="10">
        <v>44.75</v>
      </c>
      <c r="W53" s="11"/>
      <c r="X53" s="11"/>
      <c r="Y53" s="10">
        <v>22.9</v>
      </c>
      <c r="Z53" s="10">
        <v>9.69</v>
      </c>
      <c r="AB53" s="10"/>
      <c r="AC53" s="10">
        <f t="shared" si="3"/>
        <v>9655.6877167512775</v>
      </c>
      <c r="AF53" s="11">
        <v>40851.041666666664</v>
      </c>
      <c r="AG53" s="10">
        <v>56.94</v>
      </c>
      <c r="AH53" s="10">
        <v>1.19</v>
      </c>
      <c r="AJ53" s="28">
        <f t="shared" si="4"/>
        <v>12110.113549000233</v>
      </c>
      <c r="AK53" s="17"/>
      <c r="AM53" s="11">
        <v>40851.041666666664</v>
      </c>
      <c r="AN53" s="10">
        <v>56.94</v>
      </c>
      <c r="AO53" s="10">
        <v>1.19</v>
      </c>
      <c r="AQ53" s="28">
        <f t="shared" si="5"/>
        <v>12110.113549000233</v>
      </c>
    </row>
    <row r="54" spans="1:43" x14ac:dyDescent="0.25">
      <c r="A54" s="28">
        <v>7.7580004722241576</v>
      </c>
      <c r="C54" s="17">
        <v>24.430288230113899</v>
      </c>
      <c r="D54" s="28">
        <v>7.74542176663953</v>
      </c>
      <c r="F54" s="11">
        <v>40851.083333333336</v>
      </c>
      <c r="G54" s="10">
        <v>78.37</v>
      </c>
      <c r="H54" s="10">
        <v>6.77</v>
      </c>
      <c r="J54" s="28">
        <f t="shared" si="1"/>
        <v>18938.846518355898</v>
      </c>
      <c r="M54" s="11">
        <v>40851.083333333336</v>
      </c>
      <c r="N54" s="10">
        <v>78.37</v>
      </c>
      <c r="O54" s="10">
        <v>6.77</v>
      </c>
      <c r="Q54" s="28">
        <f t="shared" si="2"/>
        <v>18938.846518355898</v>
      </c>
      <c r="T54" s="28">
        <f t="shared" si="6"/>
        <v>7.7451460658192497</v>
      </c>
      <c r="U54" s="11">
        <v>40848.520833333336</v>
      </c>
      <c r="V54" s="10">
        <v>4.84</v>
      </c>
      <c r="W54" s="11"/>
      <c r="X54" s="11"/>
      <c r="Y54" s="10">
        <v>79.97</v>
      </c>
      <c r="Z54" s="10">
        <v>7.49</v>
      </c>
      <c r="AB54" s="10"/>
      <c r="AC54" s="10">
        <f t="shared" si="3"/>
        <v>7636.9471497943614</v>
      </c>
      <c r="AF54" s="11">
        <v>40851.083333333336</v>
      </c>
      <c r="AG54" s="10">
        <v>98.5</v>
      </c>
      <c r="AH54" s="10">
        <v>2.82</v>
      </c>
      <c r="AJ54" s="28">
        <f t="shared" si="4"/>
        <v>20789.900097065431</v>
      </c>
      <c r="AK54" s="17"/>
      <c r="AM54" s="11">
        <v>40851.083333333336</v>
      </c>
      <c r="AN54" s="10">
        <v>98.5</v>
      </c>
      <c r="AO54" s="10">
        <v>2.82</v>
      </c>
      <c r="AQ54" s="28">
        <f t="shared" si="5"/>
        <v>20789.900097065431</v>
      </c>
    </row>
    <row r="55" spans="1:43" x14ac:dyDescent="0.25">
      <c r="A55" s="28">
        <v>7.7580004722241576</v>
      </c>
      <c r="C55" s="17">
        <v>24.480219277052701</v>
      </c>
      <c r="D55" s="28">
        <v>7.74542176663953</v>
      </c>
      <c r="F55" s="11">
        <v>40851.125</v>
      </c>
      <c r="G55" s="10">
        <v>78.37</v>
      </c>
      <c r="H55" s="10">
        <v>6.77</v>
      </c>
      <c r="J55" s="28">
        <f t="shared" si="1"/>
        <v>18969.155098440169</v>
      </c>
      <c r="M55" s="11">
        <v>40851.125</v>
      </c>
      <c r="N55" s="10">
        <v>78.37</v>
      </c>
      <c r="O55" s="10">
        <v>6.77</v>
      </c>
      <c r="Q55" s="28">
        <f t="shared" si="2"/>
        <v>18969.155098440169</v>
      </c>
      <c r="T55" s="28">
        <f t="shared" si="6"/>
        <v>7.7451460658192497</v>
      </c>
      <c r="U55" s="11">
        <v>40848.53125</v>
      </c>
      <c r="V55" s="10">
        <v>9.5500000000000007</v>
      </c>
      <c r="W55" s="11"/>
      <c r="X55" s="11"/>
      <c r="Y55" s="10">
        <v>93.73</v>
      </c>
      <c r="Z55" s="10">
        <v>8.56</v>
      </c>
      <c r="AB55" s="10"/>
      <c r="AC55" s="10">
        <f t="shared" si="3"/>
        <v>13147.000512968705</v>
      </c>
      <c r="AF55" s="11">
        <v>40851.125</v>
      </c>
      <c r="AG55" s="10">
        <v>86.33</v>
      </c>
      <c r="AH55" s="10">
        <v>4.54</v>
      </c>
      <c r="AJ55" s="28">
        <f t="shared" si="4"/>
        <v>19404.725439817877</v>
      </c>
      <c r="AK55" s="17"/>
      <c r="AM55" s="11">
        <v>40851.125</v>
      </c>
      <c r="AN55" s="10">
        <v>86.33</v>
      </c>
      <c r="AO55" s="10">
        <v>4.54</v>
      </c>
      <c r="AQ55" s="28">
        <f t="shared" si="5"/>
        <v>19404.725439817877</v>
      </c>
    </row>
    <row r="56" spans="1:43" x14ac:dyDescent="0.25">
      <c r="A56" s="28">
        <v>7.7580004722241576</v>
      </c>
      <c r="C56" s="17">
        <v>26.559185829520001</v>
      </c>
      <c r="D56" s="28">
        <v>7.74542176663953</v>
      </c>
      <c r="F56" s="11">
        <v>40851.166666666664</v>
      </c>
      <c r="G56" s="10">
        <v>78.37</v>
      </c>
      <c r="H56" s="10">
        <v>6.77</v>
      </c>
      <c r="J56" s="28">
        <f t="shared" si="1"/>
        <v>20231.10589080405</v>
      </c>
      <c r="M56" s="11">
        <v>40851.166666666664</v>
      </c>
      <c r="N56" s="10">
        <v>78.37</v>
      </c>
      <c r="O56" s="10">
        <v>6.77</v>
      </c>
      <c r="Q56" s="28">
        <f t="shared" si="2"/>
        <v>20231.10589080405</v>
      </c>
      <c r="T56" s="28">
        <f t="shared" si="6"/>
        <v>7.7451460658192497</v>
      </c>
      <c r="U56" s="11">
        <v>40848.541666666664</v>
      </c>
      <c r="V56" s="10">
        <v>42.36</v>
      </c>
      <c r="W56" s="11"/>
      <c r="X56" s="11"/>
      <c r="Y56" s="10">
        <v>56.77</v>
      </c>
      <c r="Z56" s="10">
        <v>4.1100000000000003</v>
      </c>
      <c r="AB56" s="10"/>
      <c r="AC56" s="10">
        <f t="shared" si="3"/>
        <v>20432.484552015289</v>
      </c>
      <c r="AF56" s="11">
        <v>40851.166666666664</v>
      </c>
      <c r="AG56" s="10">
        <v>21.82</v>
      </c>
      <c r="AH56" s="10">
        <v>1.98</v>
      </c>
      <c r="AJ56" s="28">
        <f t="shared" si="4"/>
        <v>4823.2680391722579</v>
      </c>
      <c r="AK56" s="17"/>
      <c r="AM56" s="11">
        <v>40851.166666666664</v>
      </c>
      <c r="AN56" s="10">
        <v>21.82</v>
      </c>
      <c r="AO56" s="10">
        <v>1.98</v>
      </c>
      <c r="AQ56" s="28">
        <f t="shared" si="5"/>
        <v>4823.2680391722579</v>
      </c>
    </row>
    <row r="57" spans="1:43" x14ac:dyDescent="0.25">
      <c r="A57" s="28">
        <v>7.7580004722241576</v>
      </c>
      <c r="C57" s="17">
        <v>31.701277847744102</v>
      </c>
      <c r="D57" s="28">
        <v>7.74542176663953</v>
      </c>
      <c r="F57" s="11">
        <v>40851.208333333336</v>
      </c>
      <c r="G57" s="10">
        <v>78.37</v>
      </c>
      <c r="H57" s="10">
        <v>6.77</v>
      </c>
      <c r="J57" s="28">
        <f t="shared" si="1"/>
        <v>23352.400501871613</v>
      </c>
      <c r="M57" s="11">
        <v>40851.208333333336</v>
      </c>
      <c r="N57" s="10">
        <v>78.37</v>
      </c>
      <c r="O57" s="10">
        <v>6.77</v>
      </c>
      <c r="Q57" s="28">
        <f t="shared" si="2"/>
        <v>23352.400501871613</v>
      </c>
      <c r="T57" s="28">
        <f t="shared" si="6"/>
        <v>7.7451460658192497</v>
      </c>
      <c r="U57" s="11">
        <v>40848.552083333336</v>
      </c>
      <c r="V57" s="10">
        <v>58.47</v>
      </c>
      <c r="W57" s="11"/>
      <c r="X57" s="11"/>
      <c r="Y57" s="10">
        <v>16.649999999999999</v>
      </c>
      <c r="Z57" s="10">
        <v>9.9700000000000006</v>
      </c>
      <c r="AB57" s="10"/>
      <c r="AC57" s="10">
        <f t="shared" si="3"/>
        <v>8825.7953157987449</v>
      </c>
      <c r="AF57" s="11">
        <v>40851.208333333336</v>
      </c>
      <c r="AG57" s="10">
        <v>10.9</v>
      </c>
      <c r="AH57" s="10">
        <v>7.1</v>
      </c>
      <c r="AJ57" s="28">
        <f t="shared" si="4"/>
        <v>3275.8016559672651</v>
      </c>
      <c r="AK57" s="17"/>
      <c r="AM57" s="11">
        <v>40851.208333333336</v>
      </c>
      <c r="AN57" s="10">
        <v>10.9</v>
      </c>
      <c r="AO57" s="10">
        <v>7.1</v>
      </c>
      <c r="AQ57" s="28">
        <f t="shared" si="5"/>
        <v>3275.8016559672651</v>
      </c>
    </row>
    <row r="58" spans="1:43" x14ac:dyDescent="0.25">
      <c r="A58" s="28">
        <v>7.7580004722241576</v>
      </c>
      <c r="C58" s="17">
        <v>37.916138369490298</v>
      </c>
      <c r="D58" s="28">
        <v>7.74542176663953</v>
      </c>
      <c r="F58" s="11">
        <v>40851.25</v>
      </c>
      <c r="G58" s="10">
        <v>78.37</v>
      </c>
      <c r="H58" s="10">
        <v>6.77</v>
      </c>
      <c r="J58" s="28">
        <f t="shared" si="1"/>
        <v>27124.874931794871</v>
      </c>
      <c r="M58" s="11">
        <v>40851.25</v>
      </c>
      <c r="N58" s="10">
        <v>78.37</v>
      </c>
      <c r="O58" s="10">
        <v>6.77</v>
      </c>
      <c r="Q58" s="28">
        <f t="shared" si="2"/>
        <v>27124.874931794871</v>
      </c>
      <c r="T58" s="28">
        <f t="shared" si="6"/>
        <v>7.7451460658192497</v>
      </c>
      <c r="U58" s="11">
        <v>40848.5625</v>
      </c>
      <c r="V58" s="10">
        <v>47.22</v>
      </c>
      <c r="W58" s="11"/>
      <c r="X58" s="11"/>
      <c r="Y58" s="10">
        <v>89.95</v>
      </c>
      <c r="Z58" s="10">
        <v>5.72</v>
      </c>
      <c r="AB58" s="10"/>
      <c r="AC58" s="10">
        <f t="shared" si="3"/>
        <v>36882.021543566167</v>
      </c>
      <c r="AF58" s="11">
        <v>40851.25</v>
      </c>
      <c r="AG58" s="10">
        <v>9.7899999999999991</v>
      </c>
      <c r="AH58" s="10">
        <v>4.8600000000000003</v>
      </c>
      <c r="AJ58" s="28">
        <f t="shared" si="4"/>
        <v>3243.6152932221798</v>
      </c>
      <c r="AK58" s="17"/>
      <c r="AM58" s="11">
        <v>40851.25</v>
      </c>
      <c r="AN58" s="10">
        <v>9.7899999999999991</v>
      </c>
      <c r="AO58" s="10">
        <v>4.8600000000000003</v>
      </c>
      <c r="AQ58" s="28">
        <f t="shared" si="5"/>
        <v>3243.6152932221798</v>
      </c>
    </row>
    <row r="59" spans="1:43" x14ac:dyDescent="0.25">
      <c r="A59" s="28">
        <v>7.7580004722241576</v>
      </c>
      <c r="C59" s="17">
        <v>45.911759117394702</v>
      </c>
      <c r="D59" s="28">
        <v>7.74542176663953</v>
      </c>
      <c r="F59" s="11">
        <v>40851.291666666664</v>
      </c>
      <c r="G59" s="10">
        <v>78.37</v>
      </c>
      <c r="H59" s="10">
        <v>6.77</v>
      </c>
      <c r="J59" s="28">
        <f t="shared" si="1"/>
        <v>31978.28631846881</v>
      </c>
      <c r="M59" s="11">
        <v>40851.291666666664</v>
      </c>
      <c r="N59" s="10">
        <v>78.37</v>
      </c>
      <c r="O59" s="10">
        <v>6.77</v>
      </c>
      <c r="Q59" s="28">
        <f t="shared" si="2"/>
        <v>31978.28631846881</v>
      </c>
      <c r="T59" s="28">
        <f t="shared" si="6"/>
        <v>7.7451460658192497</v>
      </c>
      <c r="U59" s="11">
        <v>40848.572916666664</v>
      </c>
      <c r="V59" s="10">
        <v>41.74</v>
      </c>
      <c r="W59" s="11"/>
      <c r="X59" s="11"/>
      <c r="Y59" s="10">
        <v>12.93</v>
      </c>
      <c r="Z59" s="10">
        <v>4.54</v>
      </c>
      <c r="AB59" s="10"/>
      <c r="AC59" s="10">
        <f t="shared" si="3"/>
        <v>4634.6985038446655</v>
      </c>
      <c r="AF59" s="11">
        <v>40851.291666666664</v>
      </c>
      <c r="AG59" s="10">
        <v>76.39</v>
      </c>
      <c r="AH59" s="10">
        <v>5.03</v>
      </c>
      <c r="AJ59" s="28">
        <f t="shared" si="4"/>
        <v>30140.851662167552</v>
      </c>
      <c r="AK59" s="17"/>
      <c r="AM59" s="11">
        <v>40851.291666666664</v>
      </c>
      <c r="AN59" s="10">
        <v>76.39</v>
      </c>
      <c r="AO59" s="10">
        <v>5.03</v>
      </c>
      <c r="AQ59" s="28">
        <f t="shared" si="5"/>
        <v>30140.851662167552</v>
      </c>
    </row>
    <row r="60" spans="1:43" x14ac:dyDescent="0.25">
      <c r="A60" s="28">
        <v>7.7580004722241576</v>
      </c>
      <c r="C60" s="17">
        <v>52.078241966313101</v>
      </c>
      <c r="D60" s="28">
        <v>7.74542176663953</v>
      </c>
      <c r="F60" s="11">
        <v>40851.333333333336</v>
      </c>
      <c r="G60" s="10">
        <v>78.37</v>
      </c>
      <c r="H60" s="10">
        <v>6.77</v>
      </c>
      <c r="J60" s="28">
        <f t="shared" si="1"/>
        <v>35721.39507991352</v>
      </c>
      <c r="M60" s="11">
        <v>40851.333333333336</v>
      </c>
      <c r="N60" s="10">
        <v>78.37</v>
      </c>
      <c r="O60" s="10">
        <v>6.77</v>
      </c>
      <c r="Q60" s="28">
        <f t="shared" si="2"/>
        <v>35721.39507991352</v>
      </c>
      <c r="T60" s="28">
        <f t="shared" si="6"/>
        <v>7.7451460658192497</v>
      </c>
      <c r="U60" s="11">
        <v>40848.583333333336</v>
      </c>
      <c r="V60" s="10">
        <v>79.13</v>
      </c>
      <c r="W60" s="11"/>
      <c r="X60" s="11"/>
      <c r="Y60" s="10">
        <v>20.74</v>
      </c>
      <c r="Z60" s="10">
        <v>7.67</v>
      </c>
      <c r="AB60" s="10"/>
      <c r="AC60" s="10">
        <f t="shared" si="3"/>
        <v>13943.059792361917</v>
      </c>
      <c r="AF60" s="11">
        <v>40851.333333333336</v>
      </c>
      <c r="AG60" s="10">
        <v>19.3</v>
      </c>
      <c r="AH60" s="10">
        <v>3.77</v>
      </c>
      <c r="AJ60" s="28">
        <f t="shared" si="4"/>
        <v>8348.5660468205515</v>
      </c>
      <c r="AK60" s="17"/>
      <c r="AM60" s="11">
        <v>40851.333333333336</v>
      </c>
      <c r="AN60" s="10">
        <v>19.3</v>
      </c>
      <c r="AO60" s="10">
        <v>3.77</v>
      </c>
      <c r="AQ60" s="28">
        <f t="shared" si="5"/>
        <v>8348.5660468205515</v>
      </c>
    </row>
    <row r="61" spans="1:43" x14ac:dyDescent="0.25">
      <c r="A61" s="28">
        <v>7.7580004722241576</v>
      </c>
      <c r="C61" s="17">
        <v>50.118668102053903</v>
      </c>
      <c r="D61" s="28">
        <v>7.74542176663953</v>
      </c>
      <c r="F61" s="11">
        <v>40851.375</v>
      </c>
      <c r="G61" s="10">
        <v>78.37</v>
      </c>
      <c r="H61" s="10">
        <v>6.77</v>
      </c>
      <c r="J61" s="28">
        <f t="shared" si="1"/>
        <v>34531.916688468184</v>
      </c>
      <c r="M61" s="11">
        <v>40851.375</v>
      </c>
      <c r="N61" s="10">
        <v>78.37</v>
      </c>
      <c r="O61" s="10">
        <v>6.77</v>
      </c>
      <c r="Q61" s="28">
        <f t="shared" si="2"/>
        <v>34531.916688468184</v>
      </c>
      <c r="T61" s="28">
        <f t="shared" si="6"/>
        <v>7.7451460658192497</v>
      </c>
      <c r="U61" s="11">
        <v>40848.59375</v>
      </c>
      <c r="V61" s="10">
        <v>41.01</v>
      </c>
      <c r="W61" s="11"/>
      <c r="X61" s="11"/>
      <c r="Y61" s="10">
        <v>38.479999999999997</v>
      </c>
      <c r="Z61" s="10">
        <v>8.06</v>
      </c>
      <c r="AB61" s="10"/>
      <c r="AC61" s="10">
        <f t="shared" si="3"/>
        <v>14624.490135466402</v>
      </c>
      <c r="AF61" s="11">
        <v>40851.375</v>
      </c>
      <c r="AG61" s="10">
        <v>47.84</v>
      </c>
      <c r="AH61" s="10">
        <v>5.47</v>
      </c>
      <c r="AJ61" s="28">
        <f t="shared" si="4"/>
        <v>20597.879406231761</v>
      </c>
      <c r="AK61" s="17"/>
      <c r="AM61" s="11">
        <v>40851.375</v>
      </c>
      <c r="AN61" s="10">
        <v>47.84</v>
      </c>
      <c r="AO61" s="10">
        <v>5.47</v>
      </c>
      <c r="AQ61" s="28">
        <f t="shared" si="5"/>
        <v>20597.879406231761</v>
      </c>
    </row>
    <row r="62" spans="1:43" x14ac:dyDescent="0.25">
      <c r="A62" s="28">
        <v>7.7580004722241576</v>
      </c>
      <c r="C62" s="17">
        <v>48.898491411442897</v>
      </c>
      <c r="D62" s="28">
        <v>7.74542176663953</v>
      </c>
      <c r="F62" s="11">
        <v>40851.416666666664</v>
      </c>
      <c r="G62" s="10">
        <v>78.37</v>
      </c>
      <c r="H62" s="10">
        <v>6.77</v>
      </c>
      <c r="J62" s="28">
        <f t="shared" si="1"/>
        <v>33791.258817030539</v>
      </c>
      <c r="M62" s="11">
        <v>40851.416666666664</v>
      </c>
      <c r="N62" s="10">
        <v>78.37</v>
      </c>
      <c r="O62" s="10">
        <v>6.77</v>
      </c>
      <c r="Q62" s="28">
        <f t="shared" si="2"/>
        <v>33791.258817030539</v>
      </c>
      <c r="T62" s="28">
        <f t="shared" si="6"/>
        <v>7.7451460658192497</v>
      </c>
      <c r="U62" s="11">
        <v>40848.604166666664</v>
      </c>
      <c r="V62" s="10">
        <v>53.19</v>
      </c>
      <c r="W62" s="11"/>
      <c r="X62" s="11"/>
      <c r="Y62" s="10">
        <v>82.51</v>
      </c>
      <c r="Z62" s="10">
        <v>9.74</v>
      </c>
      <c r="AB62" s="10"/>
      <c r="AC62" s="10">
        <f t="shared" si="3"/>
        <v>40215.542478984666</v>
      </c>
      <c r="AF62" s="11">
        <v>40851.416666666664</v>
      </c>
      <c r="AG62" s="10">
        <v>54.88</v>
      </c>
      <c r="AH62" s="10">
        <v>4.82</v>
      </c>
      <c r="AJ62" s="28">
        <f t="shared" si="4"/>
        <v>22834.051810989658</v>
      </c>
      <c r="AK62" s="17"/>
      <c r="AM62" s="11">
        <v>40851.416666666664</v>
      </c>
      <c r="AN62" s="10">
        <v>54.88</v>
      </c>
      <c r="AO62" s="10">
        <v>4.82</v>
      </c>
      <c r="AQ62" s="28">
        <f t="shared" si="5"/>
        <v>22834.051810989658</v>
      </c>
    </row>
    <row r="63" spans="1:43" x14ac:dyDescent="0.25">
      <c r="A63" s="28">
        <v>7.7580004722241576</v>
      </c>
      <c r="C63" s="17">
        <v>46.869314668368602</v>
      </c>
      <c r="D63" s="28">
        <v>7.74542176663953</v>
      </c>
      <c r="F63" s="11">
        <v>40851.458333333336</v>
      </c>
      <c r="G63" s="10">
        <v>78.37</v>
      </c>
      <c r="H63" s="10">
        <v>6.77</v>
      </c>
      <c r="J63" s="28">
        <f t="shared" si="1"/>
        <v>32559.530872331317</v>
      </c>
      <c r="M63" s="11">
        <v>40851.458333333336</v>
      </c>
      <c r="N63" s="10">
        <v>78.37</v>
      </c>
      <c r="O63" s="10">
        <v>6.77</v>
      </c>
      <c r="Q63" s="28">
        <f t="shared" si="2"/>
        <v>32559.530872331317</v>
      </c>
      <c r="T63" s="28">
        <f t="shared" si="6"/>
        <v>7.7451460658192497</v>
      </c>
      <c r="U63" s="11">
        <v>40848.614583333336</v>
      </c>
      <c r="V63" s="10">
        <v>86.93</v>
      </c>
      <c r="W63" s="11"/>
      <c r="X63" s="11"/>
      <c r="Y63" s="10">
        <v>98.89</v>
      </c>
      <c r="Z63" s="10">
        <v>4.21</v>
      </c>
      <c r="AB63" s="10"/>
      <c r="AC63" s="10">
        <f t="shared" si="3"/>
        <v>69805.720444069608</v>
      </c>
      <c r="AF63" s="11">
        <v>40851.458333333336</v>
      </c>
      <c r="AG63" s="10">
        <v>21.68</v>
      </c>
      <c r="AH63" s="10">
        <v>4.7</v>
      </c>
      <c r="AJ63" s="28">
        <f t="shared" si="4"/>
        <v>8659.5576815640561</v>
      </c>
      <c r="AK63" s="17"/>
      <c r="AM63" s="11">
        <v>40851.458333333336</v>
      </c>
      <c r="AN63" s="10">
        <v>21.68</v>
      </c>
      <c r="AO63" s="10">
        <v>4.7</v>
      </c>
      <c r="AQ63" s="28">
        <f t="shared" si="5"/>
        <v>8659.5576815640561</v>
      </c>
    </row>
    <row r="64" spans="1:43" x14ac:dyDescent="0.25">
      <c r="A64" s="28">
        <v>7.7580004722241576</v>
      </c>
      <c r="C64" s="17">
        <v>43.855603206969498</v>
      </c>
      <c r="D64" s="28">
        <v>7.74542176663953</v>
      </c>
      <c r="F64" s="11">
        <v>40851.5</v>
      </c>
      <c r="G64" s="10">
        <v>78.37</v>
      </c>
      <c r="H64" s="10">
        <v>6.77</v>
      </c>
      <c r="J64" s="28">
        <f t="shared" si="1"/>
        <v>30730.181784364926</v>
      </c>
      <c r="M64" s="11">
        <v>40851.5</v>
      </c>
      <c r="N64" s="10">
        <v>78.37</v>
      </c>
      <c r="O64" s="10">
        <v>6.77</v>
      </c>
      <c r="Q64" s="28">
        <f t="shared" si="2"/>
        <v>30730.181784364926</v>
      </c>
      <c r="T64" s="28">
        <f t="shared" si="6"/>
        <v>7.7451460658192497</v>
      </c>
      <c r="U64" s="11">
        <v>40848.625</v>
      </c>
      <c r="V64" s="10">
        <v>62.86</v>
      </c>
      <c r="W64" s="11"/>
      <c r="X64" s="11"/>
      <c r="Y64" s="10">
        <v>40.71</v>
      </c>
      <c r="Z64" s="10">
        <v>3.11</v>
      </c>
      <c r="AB64" s="10"/>
      <c r="AC64" s="10">
        <f t="shared" si="3"/>
        <v>20800.664011516925</v>
      </c>
      <c r="AF64" s="11">
        <v>40851.5</v>
      </c>
      <c r="AG64" s="10">
        <v>4.29</v>
      </c>
      <c r="AH64" s="10">
        <v>1.21</v>
      </c>
      <c r="AJ64" s="28">
        <f t="shared" si="4"/>
        <v>1497.4335261857475</v>
      </c>
      <c r="AK64" s="17"/>
      <c r="AM64" s="11">
        <v>40851.5</v>
      </c>
      <c r="AN64" s="10">
        <v>4.29</v>
      </c>
      <c r="AO64" s="10">
        <v>1.21</v>
      </c>
      <c r="AQ64" s="28">
        <f t="shared" si="5"/>
        <v>1497.4335261857475</v>
      </c>
    </row>
    <row r="65" spans="1:43" x14ac:dyDescent="0.25">
      <c r="A65" s="28">
        <v>7.7580004722241576</v>
      </c>
      <c r="C65" s="17">
        <v>41.790043605024401</v>
      </c>
      <c r="D65" s="28">
        <v>7.74542176663953</v>
      </c>
      <c r="F65" s="11">
        <v>40851.541666666664</v>
      </c>
      <c r="G65" s="10">
        <v>78.37</v>
      </c>
      <c r="H65" s="10">
        <v>6.77</v>
      </c>
      <c r="J65" s="28">
        <f t="shared" si="1"/>
        <v>29476.369127660128</v>
      </c>
      <c r="M65" s="11">
        <v>40851.541666666664</v>
      </c>
      <c r="N65" s="10">
        <v>78.37</v>
      </c>
      <c r="O65" s="10">
        <v>6.77</v>
      </c>
      <c r="Q65" s="28">
        <f t="shared" si="2"/>
        <v>29476.369127660128</v>
      </c>
      <c r="T65" s="28">
        <f t="shared" si="6"/>
        <v>7.7451460658192497</v>
      </c>
      <c r="U65" s="11">
        <v>40848.635416666664</v>
      </c>
      <c r="V65" s="10">
        <v>96.54</v>
      </c>
      <c r="W65" s="11"/>
      <c r="X65" s="11"/>
      <c r="Y65" s="10">
        <v>1.1200000000000001</v>
      </c>
      <c r="Z65" s="10">
        <v>2.92</v>
      </c>
      <c r="AB65" s="10"/>
      <c r="AC65" s="10">
        <f t="shared" si="3"/>
        <v>862.77209503114864</v>
      </c>
      <c r="AF65" s="11">
        <v>40851.541666666664</v>
      </c>
      <c r="AG65" s="10">
        <v>58.64</v>
      </c>
      <c r="AH65" s="10">
        <v>0.21</v>
      </c>
      <c r="AJ65" s="28">
        <f t="shared" si="4"/>
        <v>19076.064165654021</v>
      </c>
      <c r="AK65" s="17"/>
      <c r="AM65" s="11">
        <v>40851.541666666664</v>
      </c>
      <c r="AN65" s="10">
        <v>58.64</v>
      </c>
      <c r="AO65" s="10">
        <v>0.21</v>
      </c>
      <c r="AQ65" s="28">
        <f t="shared" si="5"/>
        <v>19076.064165654021</v>
      </c>
    </row>
    <row r="66" spans="1:43" x14ac:dyDescent="0.25">
      <c r="A66" s="28">
        <v>7.7580004722241576</v>
      </c>
      <c r="C66" s="17">
        <v>40.730227703286097</v>
      </c>
      <c r="D66" s="28">
        <v>7.74542176663953</v>
      </c>
      <c r="F66" s="11">
        <v>40851.583333333336</v>
      </c>
      <c r="G66" s="10">
        <v>78.37</v>
      </c>
      <c r="H66" s="10">
        <v>6.77</v>
      </c>
      <c r="J66" s="28">
        <f t="shared" si="1"/>
        <v>28833.051650824709</v>
      </c>
      <c r="M66" s="11">
        <v>40851.583333333336</v>
      </c>
      <c r="N66" s="10">
        <v>78.37</v>
      </c>
      <c r="O66" s="10">
        <v>6.77</v>
      </c>
      <c r="Q66" s="28">
        <f t="shared" si="2"/>
        <v>28833.051650824709</v>
      </c>
      <c r="T66" s="28">
        <f t="shared" si="6"/>
        <v>7.7451460658192497</v>
      </c>
      <c r="U66" s="11">
        <v>40848.645833333336</v>
      </c>
      <c r="V66" s="10">
        <v>68.819999999999993</v>
      </c>
      <c r="W66" s="11"/>
      <c r="X66" s="11"/>
      <c r="Y66" s="10">
        <v>88.72</v>
      </c>
      <c r="Z66" s="10">
        <v>0.44</v>
      </c>
      <c r="AB66" s="10"/>
      <c r="AC66" s="10">
        <f t="shared" si="3"/>
        <v>47591.964601533844</v>
      </c>
      <c r="AF66" s="11">
        <v>40851.583333333336</v>
      </c>
      <c r="AG66" s="10">
        <v>7.28</v>
      </c>
      <c r="AH66" s="10">
        <v>6.8</v>
      </c>
      <c r="AJ66" s="28">
        <f t="shared" si="4"/>
        <v>2680.0712864479397</v>
      </c>
      <c r="AK66" s="17"/>
      <c r="AM66" s="11">
        <v>40851.583333333336</v>
      </c>
      <c r="AN66" s="10">
        <v>7.28</v>
      </c>
      <c r="AO66" s="10">
        <v>6.8</v>
      </c>
      <c r="AQ66" s="28">
        <f t="shared" si="5"/>
        <v>2680.0712864479397</v>
      </c>
    </row>
    <row r="67" spans="1:43" x14ac:dyDescent="0.25">
      <c r="A67" s="28">
        <v>7.7580004722241576</v>
      </c>
      <c r="C67" s="17">
        <v>41.347117537497603</v>
      </c>
      <c r="D67" s="28">
        <v>7.74542176663953</v>
      </c>
      <c r="F67" s="11">
        <v>40851.625</v>
      </c>
      <c r="G67" s="10">
        <v>78.37</v>
      </c>
      <c r="H67" s="10">
        <v>6.77</v>
      </c>
      <c r="J67" s="28">
        <f t="shared" si="1"/>
        <v>29207.509149508624</v>
      </c>
      <c r="M67" s="11">
        <v>40851.625</v>
      </c>
      <c r="N67" s="10">
        <v>78.37</v>
      </c>
      <c r="O67" s="10">
        <v>6.77</v>
      </c>
      <c r="Q67" s="28">
        <f t="shared" si="2"/>
        <v>29207.509149508624</v>
      </c>
      <c r="T67" s="28">
        <f t="shared" si="6"/>
        <v>7.7451460658192497</v>
      </c>
      <c r="U67" s="11">
        <v>40848.65625</v>
      </c>
      <c r="V67" s="10">
        <v>68.03</v>
      </c>
      <c r="W67" s="11"/>
      <c r="X67" s="11"/>
      <c r="Y67" s="10">
        <v>18.010000000000002</v>
      </c>
      <c r="Z67" s="10">
        <v>2.74</v>
      </c>
      <c r="AB67" s="10"/>
      <c r="AC67" s="10">
        <f t="shared" si="3"/>
        <v>9871.7130072752898</v>
      </c>
      <c r="AF67" s="11">
        <v>40851.625</v>
      </c>
      <c r="AG67" s="10">
        <v>33.119999999999997</v>
      </c>
      <c r="AH67" s="10">
        <v>3.07</v>
      </c>
      <c r="AJ67" s="28">
        <f t="shared" si="4"/>
        <v>11394.250713626929</v>
      </c>
      <c r="AK67" s="17"/>
      <c r="AM67" s="11">
        <v>40851.625</v>
      </c>
      <c r="AN67" s="10">
        <v>33.119999999999997</v>
      </c>
      <c r="AO67" s="10">
        <v>3.07</v>
      </c>
      <c r="AQ67" s="28">
        <f t="shared" si="5"/>
        <v>11394.250713626929</v>
      </c>
    </row>
    <row r="68" spans="1:43" x14ac:dyDescent="0.25">
      <c r="A68" s="28">
        <v>7.7580004722241576</v>
      </c>
      <c r="C68" s="17">
        <v>45.682995364454698</v>
      </c>
      <c r="D68" s="28">
        <v>7.74542176663953</v>
      </c>
      <c r="F68" s="11">
        <v>40851.666666666664</v>
      </c>
      <c r="G68" s="10">
        <v>78.37</v>
      </c>
      <c r="H68" s="10">
        <v>6.77</v>
      </c>
      <c r="J68" s="28">
        <f t="shared" si="1"/>
        <v>31839.424729308481</v>
      </c>
      <c r="M68" s="11">
        <v>40851.666666666664</v>
      </c>
      <c r="N68" s="10">
        <v>78.37</v>
      </c>
      <c r="O68" s="10">
        <v>6.77</v>
      </c>
      <c r="Q68" s="28">
        <f t="shared" si="2"/>
        <v>31839.424729308481</v>
      </c>
      <c r="T68" s="28">
        <f t="shared" si="6"/>
        <v>7.7451460658192497</v>
      </c>
      <c r="U68" s="11">
        <v>40848.666666666664</v>
      </c>
      <c r="V68" s="10">
        <v>45.65</v>
      </c>
      <c r="W68" s="11"/>
      <c r="X68" s="11"/>
      <c r="Y68" s="10">
        <v>78.069999999999993</v>
      </c>
      <c r="Z68" s="10">
        <v>7.66</v>
      </c>
      <c r="AB68" s="10"/>
      <c r="AC68" s="10">
        <f t="shared" si="3"/>
        <v>32234.614029542103</v>
      </c>
      <c r="AF68" s="11">
        <v>40851.666666666664</v>
      </c>
      <c r="AG68" s="10">
        <v>22.37</v>
      </c>
      <c r="AH68" s="10">
        <v>1.47</v>
      </c>
      <c r="AJ68" s="28">
        <f t="shared" si="4"/>
        <v>8169.9677460417042</v>
      </c>
      <c r="AK68" s="17"/>
      <c r="AM68" s="11">
        <v>40851.666666666664</v>
      </c>
      <c r="AN68" s="10">
        <v>22.37</v>
      </c>
      <c r="AO68" s="10">
        <v>1.47</v>
      </c>
      <c r="AQ68" s="28">
        <f t="shared" si="5"/>
        <v>8169.9677460417042</v>
      </c>
    </row>
    <row r="69" spans="1:43" x14ac:dyDescent="0.25">
      <c r="A69" s="28">
        <v>7.7580004722241576</v>
      </c>
      <c r="C69" s="17">
        <v>50.078022285335997</v>
      </c>
      <c r="D69" s="28">
        <v>7.74542176663953</v>
      </c>
      <c r="F69" s="11">
        <v>40851.708333333336</v>
      </c>
      <c r="G69" s="10">
        <v>78.37</v>
      </c>
      <c r="H69" s="10">
        <v>6.77</v>
      </c>
      <c r="J69" s="28">
        <f t="shared" ref="J69:J132" si="7">G69*($C69+H69)*D69</f>
        <v>34507.244323945262</v>
      </c>
      <c r="M69" s="11">
        <v>40851.708333333336</v>
      </c>
      <c r="N69" s="10">
        <v>78.37</v>
      </c>
      <c r="O69" s="10">
        <v>6.77</v>
      </c>
      <c r="Q69" s="28">
        <f t="shared" ref="Q69:Q132" si="8">N69*($C69+O69)*D69</f>
        <v>34507.244323945262</v>
      </c>
      <c r="T69" s="28">
        <f t="shared" si="6"/>
        <v>7.7451460658192497</v>
      </c>
      <c r="U69" s="11">
        <v>40848.677083333336</v>
      </c>
      <c r="V69" s="10">
        <v>37.299999999999997</v>
      </c>
      <c r="W69" s="11"/>
      <c r="X69" s="11"/>
      <c r="Y69" s="10">
        <v>73.39</v>
      </c>
      <c r="Z69" s="10">
        <v>5</v>
      </c>
      <c r="AB69" s="10"/>
      <c r="AC69" s="10">
        <f t="shared" ref="AC69:AC132" si="9">Y69*(V69+Z69)*T69</f>
        <v>24044.008211291082</v>
      </c>
      <c r="AF69" s="11">
        <v>40851.708333333336</v>
      </c>
      <c r="AG69" s="10">
        <v>84.58</v>
      </c>
      <c r="AH69" s="10">
        <v>5.45</v>
      </c>
      <c r="AJ69" s="28">
        <f t="shared" ref="AJ69:AJ132" si="10">AG69*($C69+AH69)*D69</f>
        <v>36376.839019683081</v>
      </c>
      <c r="AK69" s="17"/>
      <c r="AM69" s="11">
        <v>40851.708333333336</v>
      </c>
      <c r="AN69" s="10">
        <v>84.58</v>
      </c>
      <c r="AO69" s="10">
        <v>5.45</v>
      </c>
      <c r="AQ69" s="28">
        <f t="shared" ref="AQ69:AQ132" si="11">AN69*($C69+AO69)*D69</f>
        <v>36376.839019683081</v>
      </c>
    </row>
    <row r="70" spans="1:43" x14ac:dyDescent="0.25">
      <c r="A70" s="28">
        <v>7.7580004722241576</v>
      </c>
      <c r="C70" s="17">
        <v>47.682948187008499</v>
      </c>
      <c r="D70" s="28">
        <v>7.74542176663953</v>
      </c>
      <c r="F70" s="11">
        <v>40851.75</v>
      </c>
      <c r="G70" s="10">
        <v>78.37</v>
      </c>
      <c r="H70" s="10">
        <v>6.77</v>
      </c>
      <c r="J70" s="28">
        <f t="shared" si="7"/>
        <v>33053.413499891096</v>
      </c>
      <c r="M70" s="11">
        <v>40851.75</v>
      </c>
      <c r="N70" s="10">
        <v>78.37</v>
      </c>
      <c r="O70" s="10">
        <v>6.77</v>
      </c>
      <c r="Q70" s="28">
        <f t="shared" si="8"/>
        <v>33053.413499891096</v>
      </c>
      <c r="T70" s="28">
        <f t="shared" si="6"/>
        <v>7.7451460658192497</v>
      </c>
      <c r="U70" s="11">
        <v>40848.6875</v>
      </c>
      <c r="V70" s="10">
        <v>83.16</v>
      </c>
      <c r="W70" s="11"/>
      <c r="X70" s="11"/>
      <c r="Y70" s="10">
        <v>33.33</v>
      </c>
      <c r="Z70" s="10">
        <v>7.15</v>
      </c>
      <c r="AB70" s="10"/>
      <c r="AC70" s="10">
        <f t="shared" si="9"/>
        <v>23313.139826333867</v>
      </c>
      <c r="AF70" s="11">
        <v>40851.75</v>
      </c>
      <c r="AG70" s="10">
        <v>32</v>
      </c>
      <c r="AH70" s="10">
        <v>4.16</v>
      </c>
      <c r="AJ70" s="28">
        <f t="shared" si="10"/>
        <v>12849.455978701473</v>
      </c>
      <c r="AK70" s="17"/>
      <c r="AM70" s="11">
        <v>40851.75</v>
      </c>
      <c r="AN70" s="10">
        <v>32</v>
      </c>
      <c r="AO70" s="10">
        <v>4.16</v>
      </c>
      <c r="AQ70" s="28">
        <f t="shared" si="11"/>
        <v>12849.455978701473</v>
      </c>
    </row>
    <row r="71" spans="1:43" x14ac:dyDescent="0.25">
      <c r="A71" s="28">
        <v>7.7580004722241576</v>
      </c>
      <c r="C71" s="17">
        <v>42.192587623360502</v>
      </c>
      <c r="D71" s="28">
        <v>7.74542176663953</v>
      </c>
      <c r="F71" s="11">
        <v>40851.791666666664</v>
      </c>
      <c r="G71" s="10">
        <v>78.37</v>
      </c>
      <c r="H71" s="10">
        <v>6.77</v>
      </c>
      <c r="J71" s="28">
        <f t="shared" si="7"/>
        <v>29720.716850473513</v>
      </c>
      <c r="M71" s="11">
        <v>40851.791666666664</v>
      </c>
      <c r="N71" s="10">
        <v>78.37</v>
      </c>
      <c r="O71" s="10">
        <v>6.77</v>
      </c>
      <c r="Q71" s="28">
        <f t="shared" si="8"/>
        <v>29720.716850473513</v>
      </c>
      <c r="T71" s="28">
        <f t="shared" si="6"/>
        <v>7.7451460658192497</v>
      </c>
      <c r="U71" s="11">
        <v>40848.697916666664</v>
      </c>
      <c r="V71" s="10">
        <v>2.93</v>
      </c>
      <c r="W71" s="11"/>
      <c r="X71" s="11"/>
      <c r="Y71" s="10">
        <v>92.34</v>
      </c>
      <c r="Z71" s="10">
        <v>7.85</v>
      </c>
      <c r="AB71" s="10"/>
      <c r="AC71" s="10">
        <f t="shared" si="9"/>
        <v>7709.71357159734</v>
      </c>
      <c r="AF71" s="11">
        <v>40851.791666666664</v>
      </c>
      <c r="AG71" s="10">
        <v>0.28999999999999998</v>
      </c>
      <c r="AH71" s="10">
        <v>4.79</v>
      </c>
      <c r="AJ71" s="28">
        <f t="shared" si="10"/>
        <v>105.53098748099737</v>
      </c>
      <c r="AK71" s="17"/>
      <c r="AM71" s="11">
        <v>40851.791666666664</v>
      </c>
      <c r="AN71" s="10">
        <v>0.28999999999999998</v>
      </c>
      <c r="AO71" s="10">
        <v>4.79</v>
      </c>
      <c r="AQ71" s="28">
        <f t="shared" si="11"/>
        <v>105.53098748099737</v>
      </c>
    </row>
    <row r="72" spans="1:43" x14ac:dyDescent="0.25">
      <c r="A72" s="28">
        <v>7.7580004722241576</v>
      </c>
      <c r="C72" s="17">
        <v>35.385099295256197</v>
      </c>
      <c r="D72" s="28">
        <v>7.74542176663953</v>
      </c>
      <c r="F72" s="11">
        <v>40851.833333333336</v>
      </c>
      <c r="G72" s="10">
        <v>78.37</v>
      </c>
      <c r="H72" s="10">
        <v>6.77</v>
      </c>
      <c r="J72" s="28">
        <f t="shared" si="7"/>
        <v>25588.512183946426</v>
      </c>
      <c r="M72" s="11">
        <v>40851.833333333336</v>
      </c>
      <c r="N72" s="10">
        <v>78.37</v>
      </c>
      <c r="O72" s="10">
        <v>6.77</v>
      </c>
      <c r="Q72" s="28">
        <f t="shared" si="8"/>
        <v>25588.512183946426</v>
      </c>
      <c r="T72" s="28">
        <f t="shared" si="6"/>
        <v>7.7451460658192497</v>
      </c>
      <c r="U72" s="11">
        <v>40848.708333333336</v>
      </c>
      <c r="V72" s="10">
        <v>11.51</v>
      </c>
      <c r="W72" s="11"/>
      <c r="X72" s="11"/>
      <c r="Y72" s="10">
        <v>12.22</v>
      </c>
      <c r="Z72" s="10">
        <v>5.34</v>
      </c>
      <c r="AB72" s="10"/>
      <c r="AC72" s="10">
        <f t="shared" si="9"/>
        <v>1594.7797909746446</v>
      </c>
      <c r="AF72" s="11">
        <v>40851.833333333336</v>
      </c>
      <c r="AG72" s="10">
        <v>80.44</v>
      </c>
      <c r="AH72" s="10">
        <v>7.2</v>
      </c>
      <c r="AJ72" s="28">
        <f t="shared" si="10"/>
        <v>26532.293805485675</v>
      </c>
      <c r="AK72" s="17"/>
      <c r="AM72" s="11">
        <v>40851.833333333336</v>
      </c>
      <c r="AN72" s="10">
        <v>80.44</v>
      </c>
      <c r="AO72" s="10">
        <v>7.2</v>
      </c>
      <c r="AQ72" s="28">
        <f t="shared" si="11"/>
        <v>26532.293805485675</v>
      </c>
    </row>
    <row r="73" spans="1:43" x14ac:dyDescent="0.25">
      <c r="A73" s="28">
        <v>7.7580004722241576</v>
      </c>
      <c r="C73" s="17">
        <v>33.680439718085303</v>
      </c>
      <c r="D73" s="28">
        <v>7.74542176663953</v>
      </c>
      <c r="F73" s="11">
        <v>40851.875</v>
      </c>
      <c r="G73" s="10">
        <v>78.37</v>
      </c>
      <c r="H73" s="10">
        <v>6.77</v>
      </c>
      <c r="J73" s="28">
        <f t="shared" si="7"/>
        <v>24553.768983499816</v>
      </c>
      <c r="M73" s="11">
        <v>40851.875</v>
      </c>
      <c r="N73" s="10">
        <v>78.37</v>
      </c>
      <c r="O73" s="10">
        <v>6.77</v>
      </c>
      <c r="Q73" s="28">
        <f t="shared" si="8"/>
        <v>24553.768983499816</v>
      </c>
      <c r="T73" s="28">
        <f t="shared" si="6"/>
        <v>7.7451460658192497</v>
      </c>
      <c r="U73" s="11">
        <v>40848.71875</v>
      </c>
      <c r="V73" s="10">
        <v>1</v>
      </c>
      <c r="W73" s="11"/>
      <c r="X73" s="11"/>
      <c r="Y73" s="10">
        <v>26.47</v>
      </c>
      <c r="Z73" s="10">
        <v>9.98</v>
      </c>
      <c r="AB73" s="10"/>
      <c r="AC73" s="10">
        <f t="shared" si="9"/>
        <v>2251.0538996573464</v>
      </c>
      <c r="AF73" s="11">
        <v>40851.875</v>
      </c>
      <c r="AG73" s="10">
        <v>74.59</v>
      </c>
      <c r="AH73" s="10">
        <v>4.7699999999999996</v>
      </c>
      <c r="AJ73" s="28">
        <f t="shared" si="10"/>
        <v>22214.011356879906</v>
      </c>
      <c r="AK73" s="17"/>
      <c r="AM73" s="11">
        <v>40851.875</v>
      </c>
      <c r="AN73" s="10">
        <v>74.59</v>
      </c>
      <c r="AO73" s="10">
        <v>4.7699999999999996</v>
      </c>
      <c r="AQ73" s="28">
        <f t="shared" si="11"/>
        <v>22214.011356879906</v>
      </c>
    </row>
    <row r="74" spans="1:43" x14ac:dyDescent="0.25">
      <c r="A74" s="28">
        <v>7.7580004722241576</v>
      </c>
      <c r="C74" s="17">
        <v>30.611192214387099</v>
      </c>
      <c r="D74" s="28">
        <v>7.74542176663953</v>
      </c>
      <c r="F74" s="11">
        <v>40851.916666666664</v>
      </c>
      <c r="G74" s="10">
        <v>78.37</v>
      </c>
      <c r="H74" s="10">
        <v>6.77</v>
      </c>
      <c r="J74" s="28">
        <f t="shared" si="7"/>
        <v>22690.709034480391</v>
      </c>
      <c r="M74" s="11">
        <v>40851.916666666664</v>
      </c>
      <c r="N74" s="10">
        <v>78.37</v>
      </c>
      <c r="O74" s="10">
        <v>6.77</v>
      </c>
      <c r="Q74" s="28">
        <f t="shared" si="8"/>
        <v>22690.709034480391</v>
      </c>
      <c r="T74" s="28">
        <f t="shared" si="6"/>
        <v>7.7451460658192497</v>
      </c>
      <c r="U74" s="11">
        <v>40848.729166666664</v>
      </c>
      <c r="V74" s="10">
        <v>73.040000000000006</v>
      </c>
      <c r="W74" s="11"/>
      <c r="X74" s="11"/>
      <c r="Y74" s="10">
        <v>78.27</v>
      </c>
      <c r="Z74" s="10">
        <v>9.43</v>
      </c>
      <c r="AB74" s="10"/>
      <c r="AC74" s="10">
        <f t="shared" si="9"/>
        <v>49994.35168468584</v>
      </c>
      <c r="AF74" s="11">
        <v>40851.916666666664</v>
      </c>
      <c r="AG74" s="10">
        <v>88.53</v>
      </c>
      <c r="AH74" s="10">
        <v>9.69</v>
      </c>
      <c r="AJ74" s="28">
        <f t="shared" si="10"/>
        <v>27634.615720739075</v>
      </c>
      <c r="AK74" s="17"/>
      <c r="AM74" s="11">
        <v>40851.916666666664</v>
      </c>
      <c r="AN74" s="10">
        <v>88.53</v>
      </c>
      <c r="AO74" s="10">
        <v>9.69</v>
      </c>
      <c r="AQ74" s="28">
        <f t="shared" si="11"/>
        <v>27634.615720739075</v>
      </c>
    </row>
    <row r="75" spans="1:43" x14ac:dyDescent="0.25">
      <c r="A75" s="28">
        <v>7.7580004722241576</v>
      </c>
      <c r="C75" s="17">
        <v>27.838147505321899</v>
      </c>
      <c r="D75" s="28">
        <v>7.74542176663953</v>
      </c>
      <c r="F75" s="11">
        <v>40851.958333333336</v>
      </c>
      <c r="G75" s="10">
        <v>78.37</v>
      </c>
      <c r="H75" s="10">
        <v>6.77</v>
      </c>
      <c r="J75" s="28">
        <f t="shared" si="7"/>
        <v>21007.446759908351</v>
      </c>
      <c r="M75" s="11">
        <v>40851.958333333336</v>
      </c>
      <c r="N75" s="10">
        <v>78.37</v>
      </c>
      <c r="O75" s="10">
        <v>6.77</v>
      </c>
      <c r="Q75" s="28">
        <f t="shared" si="8"/>
        <v>21007.446759908351</v>
      </c>
      <c r="T75" s="28">
        <f t="shared" si="6"/>
        <v>7.7451460658192497</v>
      </c>
      <c r="U75" s="11">
        <v>40848.739583333336</v>
      </c>
      <c r="V75" s="10">
        <v>8.19</v>
      </c>
      <c r="W75" s="11"/>
      <c r="X75" s="11"/>
      <c r="Y75" s="10">
        <v>22.9</v>
      </c>
      <c r="Z75" s="10">
        <v>9.69</v>
      </c>
      <c r="AB75" s="10"/>
      <c r="AC75" s="10">
        <f t="shared" si="9"/>
        <v>3171.2655469418228</v>
      </c>
      <c r="AF75" s="11">
        <v>40851.958333333336</v>
      </c>
      <c r="AG75" s="10">
        <v>88.17</v>
      </c>
      <c r="AH75" s="10">
        <v>4.8</v>
      </c>
      <c r="AJ75" s="28">
        <f t="shared" si="10"/>
        <v>22289.042550803835</v>
      </c>
      <c r="AK75" s="17"/>
      <c r="AM75" s="11">
        <v>40851.958333333336</v>
      </c>
      <c r="AN75" s="10">
        <v>88.17</v>
      </c>
      <c r="AO75" s="10">
        <v>4.8</v>
      </c>
      <c r="AQ75" s="28">
        <f t="shared" si="11"/>
        <v>22289.042550803835</v>
      </c>
    </row>
    <row r="76" spans="1:43" x14ac:dyDescent="0.25">
      <c r="A76" s="28">
        <v>7.7580004722241576</v>
      </c>
      <c r="C76" s="17">
        <v>38.404614707547999</v>
      </c>
      <c r="D76" s="28">
        <v>7.7456994698514503</v>
      </c>
      <c r="F76" s="16">
        <v>40852</v>
      </c>
      <c r="G76" s="10">
        <v>23.41</v>
      </c>
      <c r="H76" s="10">
        <v>8.4600000000000009</v>
      </c>
      <c r="J76" s="28">
        <f t="shared" si="7"/>
        <v>8497.8117705170498</v>
      </c>
      <c r="M76" s="16">
        <v>40852</v>
      </c>
      <c r="N76" s="10">
        <v>23.41</v>
      </c>
      <c r="O76" s="10">
        <v>8.4600000000000009</v>
      </c>
      <c r="Q76" s="28">
        <f t="shared" si="8"/>
        <v>8497.8117705170498</v>
      </c>
      <c r="T76" s="28">
        <f t="shared" si="6"/>
        <v>7.74542176663953</v>
      </c>
      <c r="U76" s="11">
        <v>40848.75</v>
      </c>
      <c r="V76" s="10">
        <v>10.19</v>
      </c>
      <c r="W76" s="11"/>
      <c r="X76" s="11"/>
      <c r="Y76" s="10">
        <v>79.97</v>
      </c>
      <c r="Z76" s="10">
        <v>7.49</v>
      </c>
      <c r="AC76" s="10">
        <f t="shared" si="9"/>
        <v>10951.016375029925</v>
      </c>
      <c r="AF76" s="16">
        <v>40852</v>
      </c>
      <c r="AG76" s="10">
        <v>8.1999999999999993</v>
      </c>
      <c r="AH76" s="10">
        <v>4.38</v>
      </c>
      <c r="AJ76" s="28">
        <f t="shared" si="10"/>
        <v>2717.4534931560356</v>
      </c>
      <c r="AK76" s="17"/>
      <c r="AM76" s="16">
        <v>40852</v>
      </c>
      <c r="AN76" s="10">
        <v>8.1999999999999993</v>
      </c>
      <c r="AO76" s="10">
        <v>4.38</v>
      </c>
      <c r="AQ76" s="28">
        <f t="shared" si="11"/>
        <v>2717.4534931560356</v>
      </c>
    </row>
    <row r="77" spans="1:43" x14ac:dyDescent="0.25">
      <c r="A77" s="28">
        <v>7.7580004722241576</v>
      </c>
      <c r="C77" s="17">
        <v>37.756585119129298</v>
      </c>
      <c r="D77" s="28">
        <v>7.7456994698514503</v>
      </c>
      <c r="F77" s="11">
        <v>40852.041666666664</v>
      </c>
      <c r="G77" s="10">
        <v>23.41</v>
      </c>
      <c r="H77" s="10">
        <v>8.4600000000000009</v>
      </c>
      <c r="J77" s="28">
        <f t="shared" si="7"/>
        <v>8380.3066230092263</v>
      </c>
      <c r="M77" s="11">
        <v>40852.041666666664</v>
      </c>
      <c r="N77" s="10">
        <v>23.41</v>
      </c>
      <c r="O77" s="10">
        <v>8.4600000000000009</v>
      </c>
      <c r="Q77" s="28">
        <f t="shared" si="8"/>
        <v>8380.3066230092263</v>
      </c>
      <c r="T77" s="28">
        <f t="shared" si="6"/>
        <v>7.74542176663953</v>
      </c>
      <c r="U77" s="11">
        <v>40848.760416666664</v>
      </c>
      <c r="V77" s="10">
        <v>85.71</v>
      </c>
      <c r="W77" s="11"/>
      <c r="X77" s="11"/>
      <c r="Y77" s="10">
        <v>93.73</v>
      </c>
      <c r="Z77" s="10">
        <v>8.56</v>
      </c>
      <c r="AC77" s="10">
        <f t="shared" si="9"/>
        <v>68437.982088780103</v>
      </c>
      <c r="AF77" s="11">
        <v>40852.041666666664</v>
      </c>
      <c r="AG77" s="10">
        <v>3.29</v>
      </c>
      <c r="AH77" s="10">
        <v>6.87</v>
      </c>
      <c r="AJ77" s="28">
        <f t="shared" si="10"/>
        <v>1137.2349439381321</v>
      </c>
      <c r="AK77" s="17"/>
      <c r="AM77" s="11">
        <v>40852.041666666664</v>
      </c>
      <c r="AN77" s="10">
        <v>3.29</v>
      </c>
      <c r="AO77" s="10">
        <v>6.87</v>
      </c>
      <c r="AQ77" s="28">
        <f t="shared" si="11"/>
        <v>1137.2349439381321</v>
      </c>
    </row>
    <row r="78" spans="1:43" x14ac:dyDescent="0.25">
      <c r="A78" s="28">
        <v>7.7580004722241576</v>
      </c>
      <c r="C78" s="17">
        <v>36.840409788461201</v>
      </c>
      <c r="D78" s="28">
        <v>7.7456994698514503</v>
      </c>
      <c r="F78" s="11">
        <v>40852.083333333336</v>
      </c>
      <c r="G78" s="10">
        <v>23.41</v>
      </c>
      <c r="H78" s="10">
        <v>8.4600000000000009</v>
      </c>
      <c r="J78" s="28">
        <f t="shared" si="7"/>
        <v>8214.1794595322008</v>
      </c>
      <c r="M78" s="11">
        <v>40852.083333333336</v>
      </c>
      <c r="N78" s="10">
        <v>23.41</v>
      </c>
      <c r="O78" s="10">
        <v>8.4600000000000009</v>
      </c>
      <c r="Q78" s="28">
        <f t="shared" si="8"/>
        <v>8214.1794595322008</v>
      </c>
      <c r="T78" s="28">
        <f t="shared" si="6"/>
        <v>7.74542176663953</v>
      </c>
      <c r="U78" s="11">
        <v>40848.770833333336</v>
      </c>
      <c r="V78" s="10">
        <v>31.68</v>
      </c>
      <c r="W78" s="11"/>
      <c r="X78" s="11"/>
      <c r="Y78" s="10">
        <v>56.77</v>
      </c>
      <c r="Z78" s="10">
        <v>4.1100000000000003</v>
      </c>
      <c r="AC78" s="10">
        <f t="shared" si="9"/>
        <v>15737.134778241194</v>
      </c>
      <c r="AF78" s="11">
        <v>40852.083333333336</v>
      </c>
      <c r="AG78" s="10">
        <v>26.71</v>
      </c>
      <c r="AH78" s="10">
        <v>5.03</v>
      </c>
      <c r="AJ78" s="28">
        <f t="shared" si="10"/>
        <v>8662.469967164292</v>
      </c>
      <c r="AK78" s="17"/>
      <c r="AM78" s="11">
        <v>40852.083333333336</v>
      </c>
      <c r="AN78" s="10">
        <v>26.71</v>
      </c>
      <c r="AO78" s="10">
        <v>5.03</v>
      </c>
      <c r="AQ78" s="28">
        <f t="shared" si="11"/>
        <v>8662.469967164292</v>
      </c>
    </row>
    <row r="79" spans="1:43" x14ac:dyDescent="0.25">
      <c r="A79" s="28">
        <v>7.7580004722241576</v>
      </c>
      <c r="C79" s="17">
        <v>36.084463320772201</v>
      </c>
      <c r="D79" s="28">
        <v>7.7456994698514503</v>
      </c>
      <c r="F79" s="11">
        <v>40852.125</v>
      </c>
      <c r="G79" s="10">
        <v>23.41</v>
      </c>
      <c r="H79" s="10">
        <v>8.4600000000000009</v>
      </c>
      <c r="J79" s="28">
        <f t="shared" si="7"/>
        <v>8077.1060869867151</v>
      </c>
      <c r="M79" s="11">
        <v>40852.125</v>
      </c>
      <c r="N79" s="10">
        <v>23.41</v>
      </c>
      <c r="O79" s="10">
        <v>8.4600000000000009</v>
      </c>
      <c r="Q79" s="28">
        <f t="shared" si="8"/>
        <v>8077.1060869867151</v>
      </c>
      <c r="T79" s="28">
        <f t="shared" si="6"/>
        <v>7.74542176663953</v>
      </c>
      <c r="U79" s="11">
        <v>40848.78125</v>
      </c>
      <c r="V79" s="10">
        <v>7.94</v>
      </c>
      <c r="W79" s="11"/>
      <c r="X79" s="11"/>
      <c r="Y79" s="10">
        <v>16.649999999999999</v>
      </c>
      <c r="Z79" s="10">
        <v>9.9700000000000006</v>
      </c>
      <c r="AC79" s="10">
        <f t="shared" si="9"/>
        <v>2309.6963889445574</v>
      </c>
      <c r="AF79" s="11">
        <v>40852.125</v>
      </c>
      <c r="AG79" s="10">
        <v>20.440000000000001</v>
      </c>
      <c r="AH79" s="10">
        <v>2.04</v>
      </c>
      <c r="AJ79" s="28">
        <f t="shared" si="10"/>
        <v>6035.9449861876401</v>
      </c>
      <c r="AK79" s="17"/>
      <c r="AM79" s="11">
        <v>40852.125</v>
      </c>
      <c r="AN79" s="10">
        <v>20.440000000000001</v>
      </c>
      <c r="AO79" s="10">
        <v>2.04</v>
      </c>
      <c r="AQ79" s="28">
        <f t="shared" si="11"/>
        <v>6035.9449861876401</v>
      </c>
    </row>
    <row r="80" spans="1:43" x14ac:dyDescent="0.25">
      <c r="A80" s="28">
        <v>7.7580004722241576</v>
      </c>
      <c r="C80" s="17">
        <v>36.468672572597299</v>
      </c>
      <c r="D80" s="28">
        <v>7.7456994698514503</v>
      </c>
      <c r="F80" s="11">
        <v>40852.166666666664</v>
      </c>
      <c r="G80" s="10">
        <v>23.41</v>
      </c>
      <c r="H80" s="10">
        <v>8.4600000000000009</v>
      </c>
      <c r="J80" s="28">
        <f t="shared" si="7"/>
        <v>8146.7735305979604</v>
      </c>
      <c r="M80" s="11">
        <v>40852.166666666664</v>
      </c>
      <c r="N80" s="10">
        <v>23.41</v>
      </c>
      <c r="O80" s="10">
        <v>8.4600000000000009</v>
      </c>
      <c r="Q80" s="28">
        <f t="shared" si="8"/>
        <v>8146.7735305979604</v>
      </c>
      <c r="T80" s="28">
        <f t="shared" si="6"/>
        <v>7.74542176663953</v>
      </c>
      <c r="U80" s="11">
        <v>40848.791666666664</v>
      </c>
      <c r="V80" s="10">
        <v>45.08</v>
      </c>
      <c r="W80" s="11"/>
      <c r="X80" s="11"/>
      <c r="Y80" s="10">
        <v>89.95</v>
      </c>
      <c r="Z80" s="10">
        <v>5.72</v>
      </c>
      <c r="AC80" s="10">
        <f t="shared" si="9"/>
        <v>35392.39494578867</v>
      </c>
      <c r="AF80" s="11">
        <v>40852.166666666664</v>
      </c>
      <c r="AG80" s="10">
        <v>60.03</v>
      </c>
      <c r="AH80" s="10">
        <v>2.08</v>
      </c>
      <c r="AJ80" s="28">
        <f t="shared" si="10"/>
        <v>17924.143555523911</v>
      </c>
      <c r="AK80" s="17"/>
      <c r="AM80" s="11">
        <v>40852.166666666664</v>
      </c>
      <c r="AN80" s="10">
        <v>60.03</v>
      </c>
      <c r="AO80" s="10">
        <v>2.08</v>
      </c>
      <c r="AQ80" s="28">
        <f t="shared" si="11"/>
        <v>17924.143555523911</v>
      </c>
    </row>
    <row r="81" spans="1:43" x14ac:dyDescent="0.25">
      <c r="A81" s="28">
        <v>7.7580004722241576</v>
      </c>
      <c r="C81" s="17">
        <v>37.158356279755303</v>
      </c>
      <c r="D81" s="28">
        <v>7.7456994698514503</v>
      </c>
      <c r="F81" s="11">
        <v>40852.208333333336</v>
      </c>
      <c r="G81" s="10">
        <v>23.41</v>
      </c>
      <c r="H81" s="10">
        <v>8.4600000000000009</v>
      </c>
      <c r="J81" s="28">
        <f t="shared" si="7"/>
        <v>8271.8316871878451</v>
      </c>
      <c r="M81" s="11">
        <v>40852.208333333336</v>
      </c>
      <c r="N81" s="10">
        <v>23.41</v>
      </c>
      <c r="O81" s="10">
        <v>8.4600000000000009</v>
      </c>
      <c r="Q81" s="28">
        <f t="shared" si="8"/>
        <v>8271.8316871878451</v>
      </c>
      <c r="T81" s="28">
        <f t="shared" si="6"/>
        <v>7.74542176663953</v>
      </c>
      <c r="U81" s="11">
        <v>40848.802083333336</v>
      </c>
      <c r="V81" s="10">
        <v>73.13</v>
      </c>
      <c r="W81" s="11"/>
      <c r="X81" s="11"/>
      <c r="Y81" s="10">
        <v>12.93</v>
      </c>
      <c r="Z81" s="10">
        <v>4.54</v>
      </c>
      <c r="AC81" s="10">
        <f t="shared" si="9"/>
        <v>7778.518728390557</v>
      </c>
      <c r="AF81" s="11">
        <v>40852.208333333336</v>
      </c>
      <c r="AG81" s="10">
        <v>54.57</v>
      </c>
      <c r="AH81" s="10">
        <v>9.7100000000000009</v>
      </c>
      <c r="AJ81" s="28">
        <f t="shared" si="10"/>
        <v>19810.449004362792</v>
      </c>
      <c r="AK81" s="17"/>
      <c r="AM81" s="11">
        <v>40852.208333333336</v>
      </c>
      <c r="AN81" s="10">
        <v>54.57</v>
      </c>
      <c r="AO81" s="10">
        <v>9.7100000000000009</v>
      </c>
      <c r="AQ81" s="28">
        <f t="shared" si="11"/>
        <v>19810.449004362792</v>
      </c>
    </row>
    <row r="82" spans="1:43" x14ac:dyDescent="0.25">
      <c r="A82" s="28">
        <v>7.7580004722241576</v>
      </c>
      <c r="C82" s="17">
        <v>37.398265475876897</v>
      </c>
      <c r="D82" s="28">
        <v>7.7456994698514503</v>
      </c>
      <c r="F82" s="11">
        <v>40852.25</v>
      </c>
      <c r="G82" s="10">
        <v>23.41</v>
      </c>
      <c r="H82" s="10">
        <v>8.4600000000000009</v>
      </c>
      <c r="J82" s="28">
        <f t="shared" si="7"/>
        <v>8315.3336599103277</v>
      </c>
      <c r="M82" s="11">
        <v>40852.25</v>
      </c>
      <c r="N82" s="10">
        <v>23.41</v>
      </c>
      <c r="O82" s="10">
        <v>8.4600000000000009</v>
      </c>
      <c r="Q82" s="28">
        <f t="shared" si="8"/>
        <v>8315.3336599103277</v>
      </c>
      <c r="T82" s="28">
        <f t="shared" si="6"/>
        <v>7.74542176663953</v>
      </c>
      <c r="U82" s="11">
        <v>40848.8125</v>
      </c>
      <c r="V82" s="10">
        <v>75.77</v>
      </c>
      <c r="W82" s="11"/>
      <c r="X82" s="11"/>
      <c r="Y82" s="10">
        <v>20.74</v>
      </c>
      <c r="Z82" s="10">
        <v>7.67</v>
      </c>
      <c r="AC82" s="10">
        <f t="shared" si="9"/>
        <v>13403.805558402264</v>
      </c>
      <c r="AF82" s="11">
        <v>40852.25</v>
      </c>
      <c r="AG82" s="10">
        <v>12.89</v>
      </c>
      <c r="AH82" s="10">
        <v>0.8</v>
      </c>
      <c r="AJ82" s="28">
        <f t="shared" si="10"/>
        <v>3813.793749083648</v>
      </c>
      <c r="AK82" s="17"/>
      <c r="AM82" s="11">
        <v>40852.25</v>
      </c>
      <c r="AN82" s="10">
        <v>12.89</v>
      </c>
      <c r="AO82" s="10">
        <v>0.8</v>
      </c>
      <c r="AQ82" s="28">
        <f t="shared" si="11"/>
        <v>3813.793749083648</v>
      </c>
    </row>
    <row r="83" spans="1:43" x14ac:dyDescent="0.25">
      <c r="A83" s="28">
        <v>7.7580004722241576</v>
      </c>
      <c r="C83" s="17">
        <v>37.466528673719303</v>
      </c>
      <c r="D83" s="28">
        <v>7.7456994698514503</v>
      </c>
      <c r="F83" s="11">
        <v>40852.291666666664</v>
      </c>
      <c r="G83" s="10">
        <v>23.41</v>
      </c>
      <c r="H83" s="10">
        <v>8.4600000000000009</v>
      </c>
      <c r="J83" s="28">
        <f t="shared" si="7"/>
        <v>8327.7116088113944</v>
      </c>
      <c r="M83" s="11">
        <v>40852.291666666664</v>
      </c>
      <c r="N83" s="10">
        <v>23.41</v>
      </c>
      <c r="O83" s="10">
        <v>8.4600000000000009</v>
      </c>
      <c r="Q83" s="28">
        <f t="shared" si="8"/>
        <v>8327.7116088113944</v>
      </c>
      <c r="T83" s="28">
        <f t="shared" si="6"/>
        <v>7.74542176663953</v>
      </c>
      <c r="U83" s="11">
        <v>40848.822916666664</v>
      </c>
      <c r="V83" s="10">
        <v>44.66</v>
      </c>
      <c r="W83" s="11"/>
      <c r="X83" s="11"/>
      <c r="Y83" s="10">
        <v>38.479999999999997</v>
      </c>
      <c r="Z83" s="10">
        <v>8.06</v>
      </c>
      <c r="AC83" s="10">
        <f t="shared" si="9"/>
        <v>15712.87069547284</v>
      </c>
      <c r="AF83" s="11">
        <v>40852.291666666664</v>
      </c>
      <c r="AG83" s="10">
        <v>34.07</v>
      </c>
      <c r="AH83" s="10">
        <v>4.67</v>
      </c>
      <c r="AJ83" s="28">
        <f t="shared" si="10"/>
        <v>11119.660567666533</v>
      </c>
      <c r="AK83" s="17"/>
      <c r="AM83" s="11">
        <v>40852.291666666664</v>
      </c>
      <c r="AN83" s="10">
        <v>34.07</v>
      </c>
      <c r="AO83" s="10">
        <v>4.67</v>
      </c>
      <c r="AQ83" s="28">
        <f t="shared" si="11"/>
        <v>11119.660567666533</v>
      </c>
    </row>
    <row r="84" spans="1:43" x14ac:dyDescent="0.25">
      <c r="A84" s="28">
        <v>7.7580004722241576</v>
      </c>
      <c r="C84" s="17">
        <v>38.214294776120703</v>
      </c>
      <c r="D84" s="28">
        <v>7.7456994698514503</v>
      </c>
      <c r="F84" s="11">
        <v>40852.333333333336</v>
      </c>
      <c r="G84" s="10">
        <v>23.41</v>
      </c>
      <c r="H84" s="10">
        <v>8.4600000000000009</v>
      </c>
      <c r="J84" s="28">
        <f t="shared" si="7"/>
        <v>8463.3016616953009</v>
      </c>
      <c r="M84" s="11">
        <v>40852.333333333336</v>
      </c>
      <c r="N84" s="10">
        <v>23.41</v>
      </c>
      <c r="O84" s="10">
        <v>8.4600000000000009</v>
      </c>
      <c r="Q84" s="28">
        <f t="shared" si="8"/>
        <v>8463.3016616953009</v>
      </c>
      <c r="T84" s="28">
        <f t="shared" si="6"/>
        <v>7.74542176663953</v>
      </c>
      <c r="U84" s="11">
        <v>40848.833333333336</v>
      </c>
      <c r="V84" s="10">
        <v>55.76</v>
      </c>
      <c r="W84" s="11"/>
      <c r="X84" s="11"/>
      <c r="Y84" s="10">
        <v>82.51</v>
      </c>
      <c r="Z84" s="10">
        <v>9.74</v>
      </c>
      <c r="AC84" s="10">
        <f t="shared" si="9"/>
        <v>41859.396122735518</v>
      </c>
      <c r="AF84" s="11">
        <v>40852.333333333336</v>
      </c>
      <c r="AG84" s="10">
        <v>34.15</v>
      </c>
      <c r="AH84" s="10">
        <v>0.39</v>
      </c>
      <c r="AJ84" s="28">
        <f t="shared" si="10"/>
        <v>10211.439619604374</v>
      </c>
      <c r="AK84" s="17"/>
      <c r="AM84" s="11">
        <v>40852.333333333336</v>
      </c>
      <c r="AN84" s="10">
        <v>34.15</v>
      </c>
      <c r="AO84" s="10">
        <v>0.39</v>
      </c>
      <c r="AQ84" s="28">
        <f t="shared" si="11"/>
        <v>10211.439619604374</v>
      </c>
    </row>
    <row r="85" spans="1:43" x14ac:dyDescent="0.25">
      <c r="A85" s="28">
        <v>7.7580004722241576</v>
      </c>
      <c r="C85" s="17">
        <v>39.301959688411699</v>
      </c>
      <c r="D85" s="28">
        <v>7.7456994698514503</v>
      </c>
      <c r="F85" s="11">
        <v>40852.375</v>
      </c>
      <c r="G85" s="10">
        <v>23.41</v>
      </c>
      <c r="H85" s="10">
        <v>8.4600000000000009</v>
      </c>
      <c r="J85" s="28">
        <f t="shared" si="7"/>
        <v>8660.5244864581418</v>
      </c>
      <c r="M85" s="11">
        <v>40852.375</v>
      </c>
      <c r="N85" s="10">
        <v>23.41</v>
      </c>
      <c r="O85" s="10">
        <v>8.4600000000000009</v>
      </c>
      <c r="Q85" s="28">
        <f t="shared" si="8"/>
        <v>8660.5244864581418</v>
      </c>
      <c r="T85" s="28">
        <f t="shared" si="6"/>
        <v>7.74542176663953</v>
      </c>
      <c r="U85" s="11">
        <v>40848.84375</v>
      </c>
      <c r="V85" s="10">
        <v>71.64</v>
      </c>
      <c r="W85" s="11"/>
      <c r="X85" s="11"/>
      <c r="Y85" s="10">
        <v>98.89</v>
      </c>
      <c r="Z85" s="10">
        <v>4.21</v>
      </c>
      <c r="AC85" s="10">
        <f t="shared" si="9"/>
        <v>58096.909932451264</v>
      </c>
      <c r="AF85" s="11">
        <v>40852.375</v>
      </c>
      <c r="AG85" s="10">
        <v>84.39</v>
      </c>
      <c r="AH85" s="10">
        <v>2.89</v>
      </c>
      <c r="AJ85" s="28">
        <f t="shared" si="10"/>
        <v>27579.178575922346</v>
      </c>
      <c r="AK85" s="17"/>
      <c r="AM85" s="11">
        <v>40852.375</v>
      </c>
      <c r="AN85" s="10">
        <v>84.39</v>
      </c>
      <c r="AO85" s="10">
        <v>2.89</v>
      </c>
      <c r="AQ85" s="28">
        <f t="shared" si="11"/>
        <v>27579.178575922346</v>
      </c>
    </row>
    <row r="86" spans="1:43" x14ac:dyDescent="0.25">
      <c r="A86" s="28">
        <v>7.7580004722241576</v>
      </c>
      <c r="C86" s="17">
        <v>39.864394673046498</v>
      </c>
      <c r="D86" s="28">
        <v>7.7456994698514503</v>
      </c>
      <c r="F86" s="11">
        <v>40852.416666666664</v>
      </c>
      <c r="G86" s="10">
        <v>23.41</v>
      </c>
      <c r="H86" s="10">
        <v>8.4600000000000009</v>
      </c>
      <c r="J86" s="28">
        <f t="shared" si="7"/>
        <v>8762.5090362598585</v>
      </c>
      <c r="M86" s="11">
        <v>40852.416666666664</v>
      </c>
      <c r="N86" s="10">
        <v>23.41</v>
      </c>
      <c r="O86" s="10">
        <v>8.4600000000000009</v>
      </c>
      <c r="Q86" s="28">
        <f t="shared" si="8"/>
        <v>8762.5090362598585</v>
      </c>
      <c r="T86" s="28">
        <f t="shared" si="6"/>
        <v>7.74542176663953</v>
      </c>
      <c r="U86" s="11">
        <v>40848.854166666664</v>
      </c>
      <c r="V86" s="10">
        <v>65.09</v>
      </c>
      <c r="W86" s="11"/>
      <c r="X86" s="11"/>
      <c r="Y86" s="10">
        <v>40.71</v>
      </c>
      <c r="Z86" s="10">
        <v>3.11</v>
      </c>
      <c r="AC86" s="10">
        <f t="shared" si="9"/>
        <v>21504.559392176856</v>
      </c>
      <c r="AF86" s="11">
        <v>40852.416666666664</v>
      </c>
      <c r="AG86" s="10">
        <v>6.4</v>
      </c>
      <c r="AH86" s="10">
        <v>5.44</v>
      </c>
      <c r="AJ86" s="28">
        <f t="shared" si="10"/>
        <v>2245.8510451261254</v>
      </c>
      <c r="AK86" s="17"/>
      <c r="AM86" s="11">
        <v>40852.416666666664</v>
      </c>
      <c r="AN86" s="10">
        <v>6.4</v>
      </c>
      <c r="AO86" s="10">
        <v>5.44</v>
      </c>
      <c r="AQ86" s="28">
        <f t="shared" si="11"/>
        <v>2245.8510451261254</v>
      </c>
    </row>
    <row r="87" spans="1:43" x14ac:dyDescent="0.25">
      <c r="A87" s="28">
        <v>7.7580004722241576</v>
      </c>
      <c r="C87" s="17">
        <v>39.842030899210698</v>
      </c>
      <c r="D87" s="28">
        <v>7.7456994698514503</v>
      </c>
      <c r="F87" s="11">
        <v>40852.458333333336</v>
      </c>
      <c r="G87" s="10">
        <v>23.41</v>
      </c>
      <c r="H87" s="10">
        <v>8.4600000000000009</v>
      </c>
      <c r="J87" s="28">
        <f t="shared" si="7"/>
        <v>8758.4538841643825</v>
      </c>
      <c r="M87" s="11">
        <v>40852.458333333336</v>
      </c>
      <c r="N87" s="10">
        <v>23.41</v>
      </c>
      <c r="O87" s="10">
        <v>8.4600000000000009</v>
      </c>
      <c r="Q87" s="28">
        <f t="shared" si="8"/>
        <v>8758.4538841643825</v>
      </c>
      <c r="T87" s="28">
        <f t="shared" si="6"/>
        <v>7.74542176663953</v>
      </c>
      <c r="U87" s="11">
        <v>40848.864583333336</v>
      </c>
      <c r="V87" s="10">
        <v>73.34</v>
      </c>
      <c r="W87" s="11"/>
      <c r="X87" s="11"/>
      <c r="Y87" s="10">
        <v>1.1200000000000001</v>
      </c>
      <c r="Z87" s="10">
        <v>2.92</v>
      </c>
      <c r="AB87" s="10"/>
      <c r="AC87" s="10">
        <f t="shared" si="9"/>
        <v>661.54576759480233</v>
      </c>
      <c r="AF87" s="11">
        <v>40852.458333333336</v>
      </c>
      <c r="AG87" s="10">
        <v>70.099999999999994</v>
      </c>
      <c r="AH87" s="10">
        <v>8.3000000000000007</v>
      </c>
      <c r="AJ87" s="28">
        <f t="shared" si="10"/>
        <v>26139.848595272546</v>
      </c>
      <c r="AK87" s="17"/>
      <c r="AM87" s="11">
        <v>40852.458333333336</v>
      </c>
      <c r="AN87" s="10">
        <v>70.099999999999994</v>
      </c>
      <c r="AO87" s="10">
        <v>8.3000000000000007</v>
      </c>
      <c r="AQ87" s="28">
        <f t="shared" si="11"/>
        <v>26139.848595272546</v>
      </c>
    </row>
    <row r="88" spans="1:43" x14ac:dyDescent="0.25">
      <c r="A88" s="28">
        <v>7.7580004722241576</v>
      </c>
      <c r="C88" s="17">
        <v>39.36744005365</v>
      </c>
      <c r="D88" s="28">
        <v>7.7456994698514503</v>
      </c>
      <c r="F88" s="11">
        <v>40852.5</v>
      </c>
      <c r="G88" s="10">
        <v>23.41</v>
      </c>
      <c r="H88" s="10">
        <v>8.4600000000000009</v>
      </c>
      <c r="J88" s="28">
        <f t="shared" si="7"/>
        <v>8672.3978331597464</v>
      </c>
      <c r="M88" s="11">
        <v>40852.5</v>
      </c>
      <c r="N88" s="10">
        <v>23.41</v>
      </c>
      <c r="O88" s="10">
        <v>8.4600000000000009</v>
      </c>
      <c r="Q88" s="28">
        <f t="shared" si="8"/>
        <v>8672.3978331597464</v>
      </c>
      <c r="T88" s="28">
        <f t="shared" si="6"/>
        <v>7.74542176663953</v>
      </c>
      <c r="U88" s="11">
        <v>40848.875</v>
      </c>
      <c r="V88" s="10">
        <v>92.15</v>
      </c>
      <c r="W88" s="11"/>
      <c r="X88" s="11"/>
      <c r="Y88" s="10">
        <v>88.72</v>
      </c>
      <c r="Z88" s="10">
        <v>0.44</v>
      </c>
      <c r="AB88" s="10"/>
      <c r="AC88" s="10">
        <f t="shared" si="9"/>
        <v>63625.423913826235</v>
      </c>
      <c r="AF88" s="11">
        <v>40852.5</v>
      </c>
      <c r="AG88" s="10">
        <v>27.4</v>
      </c>
      <c r="AH88" s="10">
        <v>5.38</v>
      </c>
      <c r="AJ88" s="28">
        <f t="shared" si="10"/>
        <v>9496.8461020009981</v>
      </c>
      <c r="AK88" s="17"/>
      <c r="AM88" s="11">
        <v>40852.5</v>
      </c>
      <c r="AN88" s="10">
        <v>27.4</v>
      </c>
      <c r="AO88" s="10">
        <v>5.38</v>
      </c>
      <c r="AQ88" s="28">
        <f t="shared" si="11"/>
        <v>9496.8461020009981</v>
      </c>
    </row>
    <row r="89" spans="1:43" x14ac:dyDescent="0.25">
      <c r="A89" s="28">
        <v>7.7580004722241576</v>
      </c>
      <c r="C89" s="17">
        <v>38.755199125566598</v>
      </c>
      <c r="D89" s="28">
        <v>7.7456994698514503</v>
      </c>
      <c r="F89" s="11">
        <v>40852.541666666664</v>
      </c>
      <c r="G89" s="10">
        <v>23.41</v>
      </c>
      <c r="H89" s="10">
        <v>8.4600000000000009</v>
      </c>
      <c r="J89" s="28">
        <f t="shared" si="7"/>
        <v>8561.3821297868235</v>
      </c>
      <c r="M89" s="11">
        <v>40852.541666666664</v>
      </c>
      <c r="N89" s="10">
        <v>23.41</v>
      </c>
      <c r="O89" s="10">
        <v>8.4600000000000009</v>
      </c>
      <c r="Q89" s="28">
        <f t="shared" si="8"/>
        <v>8561.3821297868235</v>
      </c>
      <c r="T89" s="28">
        <f t="shared" si="6"/>
        <v>7.74542176663953</v>
      </c>
      <c r="U89" s="11">
        <v>40848.885416666664</v>
      </c>
      <c r="V89" s="10">
        <v>30.85</v>
      </c>
      <c r="W89" s="11"/>
      <c r="X89" s="11"/>
      <c r="Y89" s="10">
        <v>18.010000000000002</v>
      </c>
      <c r="Z89" s="10">
        <v>2.74</v>
      </c>
      <c r="AB89" s="10"/>
      <c r="AC89" s="10">
        <f t="shared" si="9"/>
        <v>4685.6385957170078</v>
      </c>
      <c r="AF89" s="11">
        <v>40852.541666666664</v>
      </c>
      <c r="AG89" s="10">
        <v>76.45</v>
      </c>
      <c r="AH89" s="10">
        <v>3.81</v>
      </c>
      <c r="AJ89" s="28">
        <f t="shared" si="10"/>
        <v>25205.354021013183</v>
      </c>
      <c r="AK89" s="17"/>
      <c r="AM89" s="11">
        <v>40852.541666666664</v>
      </c>
      <c r="AN89" s="10">
        <v>76.45</v>
      </c>
      <c r="AO89" s="10">
        <v>3.81</v>
      </c>
      <c r="AQ89" s="28">
        <f t="shared" si="11"/>
        <v>25205.354021013183</v>
      </c>
    </row>
    <row r="90" spans="1:43" x14ac:dyDescent="0.25">
      <c r="A90" s="28">
        <v>7.7580004722241576</v>
      </c>
      <c r="C90" s="17">
        <v>38.676048920369098</v>
      </c>
      <c r="D90" s="28">
        <v>7.7456994698514503</v>
      </c>
      <c r="F90" s="11">
        <v>40852.583333333336</v>
      </c>
      <c r="G90" s="10">
        <v>23.41</v>
      </c>
      <c r="H90" s="10">
        <v>8.4600000000000009</v>
      </c>
      <c r="J90" s="28">
        <f t="shared" si="7"/>
        <v>8547.0300744127762</v>
      </c>
      <c r="M90" s="11">
        <v>40852.583333333336</v>
      </c>
      <c r="N90" s="10">
        <v>23.41</v>
      </c>
      <c r="O90" s="10">
        <v>8.4600000000000009</v>
      </c>
      <c r="Q90" s="28">
        <f t="shared" si="8"/>
        <v>8547.0300744127762</v>
      </c>
      <c r="T90" s="28">
        <f t="shared" si="6"/>
        <v>7.74542176663953</v>
      </c>
      <c r="U90" s="11">
        <v>40848.895833333336</v>
      </c>
      <c r="V90" s="10">
        <v>18.489999999999998</v>
      </c>
      <c r="W90" s="11"/>
      <c r="X90" s="11"/>
      <c r="Y90" s="10">
        <v>78.069999999999993</v>
      </c>
      <c r="Z90" s="10">
        <v>7.66</v>
      </c>
      <c r="AB90" s="10"/>
      <c r="AC90" s="10">
        <f t="shared" si="9"/>
        <v>15812.51477195848</v>
      </c>
      <c r="AF90" s="11">
        <v>40852.583333333336</v>
      </c>
      <c r="AG90" s="10">
        <v>16.239999999999998</v>
      </c>
      <c r="AH90" s="10">
        <v>2.5</v>
      </c>
      <c r="AJ90" s="28">
        <f t="shared" si="10"/>
        <v>5179.5417567596232</v>
      </c>
      <c r="AK90" s="17"/>
      <c r="AM90" s="11">
        <v>40852.583333333336</v>
      </c>
      <c r="AN90" s="10">
        <v>16.239999999999998</v>
      </c>
      <c r="AO90" s="10">
        <v>2.5</v>
      </c>
      <c r="AQ90" s="28">
        <f t="shared" si="11"/>
        <v>5179.5417567596232</v>
      </c>
    </row>
    <row r="91" spans="1:43" x14ac:dyDescent="0.25">
      <c r="A91" s="28">
        <v>7.7580004722241576</v>
      </c>
      <c r="C91" s="17">
        <v>39.763154969689097</v>
      </c>
      <c r="D91" s="28">
        <v>7.7456994698514503</v>
      </c>
      <c r="F91" s="11">
        <v>40852.625</v>
      </c>
      <c r="G91" s="10">
        <v>23.41</v>
      </c>
      <c r="H91" s="10">
        <v>8.4600000000000009</v>
      </c>
      <c r="J91" s="28">
        <f t="shared" si="7"/>
        <v>8744.1515623277064</v>
      </c>
      <c r="M91" s="11">
        <v>40852.625</v>
      </c>
      <c r="N91" s="10">
        <v>23.41</v>
      </c>
      <c r="O91" s="10">
        <v>8.4600000000000009</v>
      </c>
      <c r="Q91" s="28">
        <f t="shared" si="8"/>
        <v>8744.1515623277064</v>
      </c>
      <c r="T91" s="28">
        <f t="shared" si="6"/>
        <v>7.74542176663953</v>
      </c>
      <c r="U91" s="11">
        <v>40848.90625</v>
      </c>
      <c r="V91" s="10">
        <v>24.75</v>
      </c>
      <c r="W91" s="11"/>
      <c r="X91" s="11"/>
      <c r="Y91" s="10">
        <v>73.39</v>
      </c>
      <c r="Z91" s="10">
        <v>5</v>
      </c>
      <c r="AB91" s="10"/>
      <c r="AC91" s="10">
        <f t="shared" si="9"/>
        <v>16910.985977746834</v>
      </c>
      <c r="AF91" s="11">
        <v>40852.625</v>
      </c>
      <c r="AG91" s="10">
        <v>62.49</v>
      </c>
      <c r="AH91" s="10">
        <v>9.9</v>
      </c>
      <c r="AJ91" s="28">
        <f t="shared" si="10"/>
        <v>24038.395311260756</v>
      </c>
      <c r="AK91" s="17"/>
      <c r="AM91" s="11">
        <v>40852.625</v>
      </c>
      <c r="AN91" s="10">
        <v>62.49</v>
      </c>
      <c r="AO91" s="10">
        <v>9.9</v>
      </c>
      <c r="AQ91" s="28">
        <f t="shared" si="11"/>
        <v>24038.395311260756</v>
      </c>
    </row>
    <row r="92" spans="1:43" x14ac:dyDescent="0.25">
      <c r="A92" s="28">
        <v>7.7580004722241576</v>
      </c>
      <c r="C92" s="17">
        <v>41.637205912483203</v>
      </c>
      <c r="D92" s="28">
        <v>7.7456994698514503</v>
      </c>
      <c r="F92" s="11">
        <v>40852.666666666664</v>
      </c>
      <c r="G92" s="10">
        <v>23.41</v>
      </c>
      <c r="H92" s="10">
        <v>8.4600000000000009</v>
      </c>
      <c r="J92" s="28">
        <f t="shared" si="7"/>
        <v>9083.9672689029994</v>
      </c>
      <c r="M92" s="11">
        <v>40852.666666666664</v>
      </c>
      <c r="N92" s="10">
        <v>23.41</v>
      </c>
      <c r="O92" s="10">
        <v>8.4600000000000009</v>
      </c>
      <c r="Q92" s="28">
        <f t="shared" si="8"/>
        <v>9083.9672689029994</v>
      </c>
      <c r="T92" s="28">
        <f t="shared" si="6"/>
        <v>7.74542176663953</v>
      </c>
      <c r="U92" s="11">
        <v>40848.916666666664</v>
      </c>
      <c r="V92" s="10">
        <v>92.03</v>
      </c>
      <c r="W92" s="11"/>
      <c r="X92" s="11"/>
      <c r="Y92" s="10">
        <v>33.33</v>
      </c>
      <c r="Z92" s="10">
        <v>7.15</v>
      </c>
      <c r="AB92" s="10"/>
      <c r="AC92" s="10">
        <f t="shared" si="9"/>
        <v>25603.803724074238</v>
      </c>
      <c r="AF92" s="11">
        <v>40852.666666666664</v>
      </c>
      <c r="AG92" s="10">
        <v>87.87</v>
      </c>
      <c r="AH92" s="10">
        <v>7.13</v>
      </c>
      <c r="AJ92" s="28">
        <f t="shared" si="10"/>
        <v>33191.672950728556</v>
      </c>
      <c r="AK92" s="17"/>
      <c r="AM92" s="11">
        <v>40852.666666666664</v>
      </c>
      <c r="AN92" s="10">
        <v>87.87</v>
      </c>
      <c r="AO92" s="10">
        <v>7.13</v>
      </c>
      <c r="AQ92" s="28">
        <f t="shared" si="11"/>
        <v>33191.672950728556</v>
      </c>
    </row>
    <row r="93" spans="1:43" x14ac:dyDescent="0.25">
      <c r="A93" s="28">
        <v>7.7580004722241576</v>
      </c>
      <c r="C93" s="17">
        <v>43.150069313439701</v>
      </c>
      <c r="D93" s="28">
        <v>7.7456994698514503</v>
      </c>
      <c r="F93" s="11">
        <v>40852.708333333336</v>
      </c>
      <c r="G93" s="10">
        <v>23.41</v>
      </c>
      <c r="H93" s="10">
        <v>8.4600000000000009</v>
      </c>
      <c r="J93" s="28">
        <f t="shared" si="7"/>
        <v>9358.2899854356929</v>
      </c>
      <c r="M93" s="11">
        <v>40852.708333333336</v>
      </c>
      <c r="N93" s="10">
        <v>23.41</v>
      </c>
      <c r="O93" s="10">
        <v>8.4600000000000009</v>
      </c>
      <c r="Q93" s="28">
        <f t="shared" si="8"/>
        <v>9358.2899854356929</v>
      </c>
      <c r="T93" s="28">
        <f t="shared" ref="T93:T156" si="12">D69</f>
        <v>7.74542176663953</v>
      </c>
      <c r="U93" s="11">
        <v>40848.927083333336</v>
      </c>
      <c r="V93" s="10">
        <v>33.22</v>
      </c>
      <c r="W93" s="11"/>
      <c r="X93" s="11"/>
      <c r="Y93" s="10">
        <v>92.34</v>
      </c>
      <c r="Z93" s="10">
        <v>7.85</v>
      </c>
      <c r="AB93" s="10"/>
      <c r="AC93" s="10">
        <f t="shared" si="9"/>
        <v>29373.766940406465</v>
      </c>
      <c r="AF93" s="11">
        <v>40852.708333333336</v>
      </c>
      <c r="AG93" s="10">
        <v>83.46</v>
      </c>
      <c r="AH93" s="10">
        <v>0.44</v>
      </c>
      <c r="AJ93" s="28">
        <f t="shared" si="10"/>
        <v>28179.065237382594</v>
      </c>
      <c r="AK93" s="17"/>
      <c r="AM93" s="11">
        <v>40852.708333333336</v>
      </c>
      <c r="AN93" s="10">
        <v>83.46</v>
      </c>
      <c r="AO93" s="10">
        <v>0.44</v>
      </c>
      <c r="AQ93" s="28">
        <f t="shared" si="11"/>
        <v>28179.065237382594</v>
      </c>
    </row>
    <row r="94" spans="1:43" x14ac:dyDescent="0.25">
      <c r="A94" s="28">
        <v>7.7580004722241576</v>
      </c>
      <c r="C94" s="17">
        <v>42.819007209014302</v>
      </c>
      <c r="D94" s="28">
        <v>7.7456994698514503</v>
      </c>
      <c r="F94" s="11">
        <v>40852.75</v>
      </c>
      <c r="G94" s="10">
        <v>23.41</v>
      </c>
      <c r="H94" s="10">
        <v>8.4600000000000009</v>
      </c>
      <c r="J94" s="28">
        <f t="shared" si="7"/>
        <v>9298.2595452984096</v>
      </c>
      <c r="M94" s="11">
        <v>40852.75</v>
      </c>
      <c r="N94" s="10">
        <v>23.41</v>
      </c>
      <c r="O94" s="10">
        <v>8.4600000000000009</v>
      </c>
      <c r="Q94" s="28">
        <f t="shared" si="8"/>
        <v>9298.2595452984096</v>
      </c>
      <c r="T94" s="28">
        <f t="shared" si="12"/>
        <v>7.74542176663953</v>
      </c>
      <c r="U94" s="11">
        <v>40848.9375</v>
      </c>
      <c r="V94" s="10">
        <v>90.95</v>
      </c>
      <c r="W94" s="11"/>
      <c r="X94" s="11"/>
      <c r="Y94" s="10">
        <v>12.22</v>
      </c>
      <c r="Z94" s="10">
        <v>5.34</v>
      </c>
      <c r="AB94" s="10"/>
      <c r="AC94" s="10">
        <f t="shared" si="9"/>
        <v>9113.7574085367833</v>
      </c>
      <c r="AF94" s="11">
        <v>40852.75</v>
      </c>
      <c r="AG94" s="10">
        <v>25.76</v>
      </c>
      <c r="AH94" s="10">
        <v>2.93</v>
      </c>
      <c r="AJ94" s="28">
        <f t="shared" si="10"/>
        <v>9128.2636483999759</v>
      </c>
      <c r="AK94" s="17"/>
      <c r="AM94" s="11">
        <v>40852.75</v>
      </c>
      <c r="AN94" s="10">
        <v>25.76</v>
      </c>
      <c r="AO94" s="10">
        <v>2.93</v>
      </c>
      <c r="AQ94" s="28">
        <f t="shared" si="11"/>
        <v>9128.2636483999759</v>
      </c>
    </row>
    <row r="95" spans="1:43" x14ac:dyDescent="0.25">
      <c r="A95" s="28">
        <v>7.7580004722241576</v>
      </c>
      <c r="C95" s="17">
        <v>41.114296843800503</v>
      </c>
      <c r="D95" s="28">
        <v>7.7456994698514503</v>
      </c>
      <c r="F95" s="11">
        <v>40852.791666666664</v>
      </c>
      <c r="G95" s="10">
        <v>23.41</v>
      </c>
      <c r="H95" s="10">
        <v>8.4600000000000009</v>
      </c>
      <c r="J95" s="28">
        <f t="shared" si="7"/>
        <v>8989.1498279298576</v>
      </c>
      <c r="M95" s="11">
        <v>40852.791666666664</v>
      </c>
      <c r="N95" s="10">
        <v>23.41</v>
      </c>
      <c r="O95" s="10">
        <v>8.4600000000000009</v>
      </c>
      <c r="Q95" s="28">
        <f t="shared" si="8"/>
        <v>8989.1498279298576</v>
      </c>
      <c r="T95" s="28">
        <f t="shared" si="12"/>
        <v>7.74542176663953</v>
      </c>
      <c r="U95" s="11">
        <v>40848.947916666664</v>
      </c>
      <c r="V95" s="10">
        <v>48.65</v>
      </c>
      <c r="W95" s="11"/>
      <c r="X95" s="11"/>
      <c r="Y95" s="10">
        <v>26.47</v>
      </c>
      <c r="Z95" s="10">
        <v>9.98</v>
      </c>
      <c r="AB95" s="10"/>
      <c r="AC95" s="10">
        <f t="shared" si="9"/>
        <v>12020.399649373661</v>
      </c>
      <c r="AF95" s="11">
        <v>40852.791666666664</v>
      </c>
      <c r="AG95" s="10">
        <v>34.76</v>
      </c>
      <c r="AH95" s="10">
        <v>3.67</v>
      </c>
      <c r="AJ95" s="28">
        <f t="shared" si="10"/>
        <v>12057.747082187376</v>
      </c>
      <c r="AK95" s="17"/>
      <c r="AM95" s="11">
        <v>40852.791666666664</v>
      </c>
      <c r="AN95" s="10">
        <v>34.76</v>
      </c>
      <c r="AO95" s="10">
        <v>3.67</v>
      </c>
      <c r="AQ95" s="28">
        <f t="shared" si="11"/>
        <v>12057.747082187376</v>
      </c>
    </row>
    <row r="96" spans="1:43" x14ac:dyDescent="0.25">
      <c r="A96" s="28">
        <v>7.7580004722241576</v>
      </c>
      <c r="C96" s="17">
        <v>39.638027798289599</v>
      </c>
      <c r="D96" s="28">
        <v>7.7456994698514503</v>
      </c>
      <c r="F96" s="11">
        <v>40852.833333333336</v>
      </c>
      <c r="G96" s="10">
        <v>23.41</v>
      </c>
      <c r="H96" s="10">
        <v>8.4600000000000009</v>
      </c>
      <c r="J96" s="28">
        <f t="shared" si="7"/>
        <v>8721.4626496680048</v>
      </c>
      <c r="M96" s="11">
        <v>40852.833333333336</v>
      </c>
      <c r="N96" s="10">
        <v>23.41</v>
      </c>
      <c r="O96" s="10">
        <v>8.4600000000000009</v>
      </c>
      <c r="Q96" s="28">
        <f t="shared" si="8"/>
        <v>8721.4626496680048</v>
      </c>
      <c r="T96" s="28">
        <f t="shared" si="12"/>
        <v>7.74542176663953</v>
      </c>
      <c r="U96" s="11">
        <v>40848.958333333336</v>
      </c>
      <c r="V96" s="10">
        <v>77.959999999999994</v>
      </c>
      <c r="W96" s="11"/>
      <c r="X96" s="11"/>
      <c r="Y96" s="10">
        <v>78.27</v>
      </c>
      <c r="Z96" s="10">
        <v>9.43</v>
      </c>
      <c r="AB96" s="10"/>
      <c r="AC96" s="10">
        <f t="shared" si="9"/>
        <v>52978.803388767403</v>
      </c>
      <c r="AF96" s="11">
        <v>40852.833333333336</v>
      </c>
      <c r="AG96" s="10">
        <v>13.07</v>
      </c>
      <c r="AH96" s="10">
        <v>2.2599999999999998</v>
      </c>
      <c r="AJ96" s="28">
        <f t="shared" si="10"/>
        <v>4241.6009793847825</v>
      </c>
      <c r="AK96" s="17"/>
      <c r="AM96" s="11">
        <v>40852.833333333336</v>
      </c>
      <c r="AN96" s="10">
        <v>13.07</v>
      </c>
      <c r="AO96" s="10">
        <v>2.2599999999999998</v>
      </c>
      <c r="AQ96" s="28">
        <f t="shared" si="11"/>
        <v>4241.6009793847825</v>
      </c>
    </row>
    <row r="97" spans="1:43" x14ac:dyDescent="0.25">
      <c r="A97" s="28">
        <v>7.7580004722241576</v>
      </c>
      <c r="C97" s="17">
        <v>39.427328829760398</v>
      </c>
      <c r="D97" s="28">
        <v>7.7456994698514503</v>
      </c>
      <c r="F97" s="11">
        <v>40852.875</v>
      </c>
      <c r="G97" s="10">
        <v>23.41</v>
      </c>
      <c r="H97" s="10">
        <v>8.4600000000000009</v>
      </c>
      <c r="J97" s="28">
        <f t="shared" si="7"/>
        <v>8683.257274760379</v>
      </c>
      <c r="M97" s="11">
        <v>40852.875</v>
      </c>
      <c r="N97" s="10">
        <v>23.41</v>
      </c>
      <c r="O97" s="10">
        <v>8.4600000000000009</v>
      </c>
      <c r="Q97" s="28">
        <f t="shared" si="8"/>
        <v>8683.257274760379</v>
      </c>
      <c r="T97" s="28">
        <f t="shared" si="12"/>
        <v>7.74542176663953</v>
      </c>
      <c r="U97" s="11">
        <v>40848.96875</v>
      </c>
      <c r="V97" s="10">
        <v>60.57</v>
      </c>
      <c r="W97" s="11"/>
      <c r="X97" s="11"/>
      <c r="Y97" s="10">
        <v>22.9</v>
      </c>
      <c r="Z97" s="10">
        <v>9.69</v>
      </c>
      <c r="AB97" s="10"/>
      <c r="AC97" s="10">
        <f t="shared" si="9"/>
        <v>12462.027333121738</v>
      </c>
      <c r="AF97" s="11">
        <v>40852.875</v>
      </c>
      <c r="AG97" s="10">
        <v>79.03</v>
      </c>
      <c r="AH97" s="10">
        <v>8.8000000000000007</v>
      </c>
      <c r="AJ97" s="28">
        <f t="shared" si="10"/>
        <v>29522.003864433576</v>
      </c>
      <c r="AK97" s="17"/>
      <c r="AM97" s="11">
        <v>40852.875</v>
      </c>
      <c r="AN97" s="10">
        <v>79.03</v>
      </c>
      <c r="AO97" s="10">
        <v>8.8000000000000007</v>
      </c>
      <c r="AQ97" s="28">
        <f t="shared" si="11"/>
        <v>29522.003864433576</v>
      </c>
    </row>
    <row r="98" spans="1:43" x14ac:dyDescent="0.25">
      <c r="A98" s="28">
        <v>7.7580004722241576</v>
      </c>
      <c r="C98" s="17">
        <v>38.6588577146468</v>
      </c>
      <c r="D98" s="28">
        <v>7.7456994698514503</v>
      </c>
      <c r="F98" s="11">
        <v>40852.916666666664</v>
      </c>
      <c r="G98" s="10">
        <v>23.41</v>
      </c>
      <c r="H98" s="10">
        <v>8.4600000000000009</v>
      </c>
      <c r="J98" s="28">
        <f t="shared" si="7"/>
        <v>8543.9128476682909</v>
      </c>
      <c r="M98" s="11">
        <v>40852.916666666664</v>
      </c>
      <c r="N98" s="10">
        <v>23.41</v>
      </c>
      <c r="O98" s="10">
        <v>8.4600000000000009</v>
      </c>
      <c r="Q98" s="28">
        <f t="shared" si="8"/>
        <v>8543.9128476682909</v>
      </c>
      <c r="T98" s="28">
        <f t="shared" si="12"/>
        <v>7.74542176663953</v>
      </c>
      <c r="U98" s="11">
        <v>40848.979166666664</v>
      </c>
      <c r="V98" s="10">
        <v>99.7</v>
      </c>
      <c r="W98" s="11"/>
      <c r="X98" s="11"/>
      <c r="Y98" s="10">
        <v>79.97</v>
      </c>
      <c r="Z98" s="10">
        <v>7.49</v>
      </c>
      <c r="AB98" s="10"/>
      <c r="AC98" s="10">
        <f t="shared" si="9"/>
        <v>66393.633780512318</v>
      </c>
      <c r="AF98" s="11">
        <v>40852.916666666664</v>
      </c>
      <c r="AG98" s="10">
        <v>62.79</v>
      </c>
      <c r="AH98" s="10">
        <v>7.63</v>
      </c>
      <c r="AJ98" s="28">
        <f t="shared" si="10"/>
        <v>22512.700269664565</v>
      </c>
      <c r="AK98" s="17"/>
      <c r="AM98" s="11">
        <v>40852.916666666664</v>
      </c>
      <c r="AN98" s="10">
        <v>62.79</v>
      </c>
      <c r="AO98" s="10">
        <v>7.63</v>
      </c>
      <c r="AQ98" s="28">
        <f t="shared" si="11"/>
        <v>22512.700269664565</v>
      </c>
    </row>
    <row r="99" spans="1:43" x14ac:dyDescent="0.25">
      <c r="A99" s="28">
        <v>7.7580004722241576</v>
      </c>
      <c r="C99" s="17">
        <v>38.192787334641501</v>
      </c>
      <c r="D99" s="28">
        <v>7.7456994698514503</v>
      </c>
      <c r="F99" s="11">
        <v>40852.958333333336</v>
      </c>
      <c r="G99" s="10">
        <v>23.41</v>
      </c>
      <c r="H99" s="10">
        <v>8.4600000000000009</v>
      </c>
      <c r="J99" s="28">
        <f t="shared" si="7"/>
        <v>8459.4017856268383</v>
      </c>
      <c r="M99" s="11">
        <v>40852.958333333336</v>
      </c>
      <c r="N99" s="10">
        <v>23.41</v>
      </c>
      <c r="O99" s="10">
        <v>8.4600000000000009</v>
      </c>
      <c r="Q99" s="28">
        <f t="shared" si="8"/>
        <v>8459.4017856268383</v>
      </c>
      <c r="T99" s="28">
        <f t="shared" si="12"/>
        <v>7.74542176663953</v>
      </c>
      <c r="U99" s="11">
        <v>40848.989583333336</v>
      </c>
      <c r="V99" s="10">
        <v>22</v>
      </c>
      <c r="W99" s="11"/>
      <c r="X99" s="11"/>
      <c r="Y99" s="10">
        <v>93.73</v>
      </c>
      <c r="Z99" s="10">
        <v>8.56</v>
      </c>
      <c r="AB99" s="10"/>
      <c r="AC99" s="10">
        <f t="shared" si="9"/>
        <v>22185.899359638486</v>
      </c>
      <c r="AF99" s="11">
        <v>40852.958333333336</v>
      </c>
      <c r="AG99" s="10">
        <v>39.44</v>
      </c>
      <c r="AH99" s="10">
        <v>4.59</v>
      </c>
      <c r="AJ99" s="28">
        <f t="shared" si="10"/>
        <v>13069.730263689045</v>
      </c>
      <c r="AK99" s="17"/>
      <c r="AM99" s="11">
        <v>40852.958333333336</v>
      </c>
      <c r="AN99" s="10">
        <v>39.44</v>
      </c>
      <c r="AO99" s="10">
        <v>4.59</v>
      </c>
      <c r="AQ99" s="28">
        <f t="shared" si="11"/>
        <v>13069.730263689045</v>
      </c>
    </row>
    <row r="100" spans="1:43" x14ac:dyDescent="0.25">
      <c r="A100" s="28">
        <v>7.7580004722241576</v>
      </c>
      <c r="C100" s="17">
        <v>37.940205190341203</v>
      </c>
      <c r="D100" s="28">
        <v>7.7459791695128501</v>
      </c>
      <c r="F100" s="16">
        <v>40853</v>
      </c>
      <c r="G100" s="10">
        <v>76.61</v>
      </c>
      <c r="H100" s="10">
        <v>5.5</v>
      </c>
      <c r="J100" s="28">
        <f t="shared" si="7"/>
        <v>25778.263287764254</v>
      </c>
      <c r="M100" s="16">
        <v>40853</v>
      </c>
      <c r="N100" s="10">
        <v>76.61</v>
      </c>
      <c r="O100" s="10">
        <v>5.5</v>
      </c>
      <c r="Q100" s="28">
        <f t="shared" si="8"/>
        <v>25778.263287764254</v>
      </c>
      <c r="T100" s="28">
        <f t="shared" si="12"/>
        <v>7.7456994698514503</v>
      </c>
      <c r="U100" s="16">
        <v>40849</v>
      </c>
      <c r="V100" s="17">
        <v>36.9083435701288</v>
      </c>
      <c r="W100" s="10">
        <v>4.43</v>
      </c>
      <c r="X100" s="10">
        <v>6.92</v>
      </c>
      <c r="Y100" s="10"/>
      <c r="Z100" s="10"/>
      <c r="AA100" s="17">
        <f ca="1">AVERAGE(OFFSET($W$100, (ROW(W100)-100) * 4,0,4,1))</f>
        <v>62.037499999999994</v>
      </c>
      <c r="AB100" s="10"/>
      <c r="AC100" s="10">
        <f>W100*(V100+X100)*T100</f>
        <v>1503.9016165713695</v>
      </c>
      <c r="AF100" s="16">
        <v>40853</v>
      </c>
      <c r="AG100" s="10">
        <v>84.64</v>
      </c>
      <c r="AH100" s="10">
        <v>5.84</v>
      </c>
      <c r="AJ100" s="28">
        <f t="shared" si="10"/>
        <v>28703.163981838519</v>
      </c>
      <c r="AK100" s="17"/>
      <c r="AM100" s="16">
        <v>40853</v>
      </c>
      <c r="AN100" s="10">
        <v>84.64</v>
      </c>
      <c r="AO100" s="10">
        <v>5.84</v>
      </c>
      <c r="AQ100" s="28">
        <f t="shared" si="11"/>
        <v>28703.163981838519</v>
      </c>
    </row>
    <row r="101" spans="1:43" x14ac:dyDescent="0.25">
      <c r="A101" s="28">
        <v>7.7580004722241576</v>
      </c>
      <c r="C101" s="17">
        <v>37.171421365996402</v>
      </c>
      <c r="D101" s="28">
        <v>7.7459791695128501</v>
      </c>
      <c r="F101" s="11">
        <v>40853.041666666664</v>
      </c>
      <c r="G101" s="10">
        <v>76.61</v>
      </c>
      <c r="H101" s="10">
        <v>5.5</v>
      </c>
      <c r="J101" s="28">
        <f t="shared" si="7"/>
        <v>25322.052002654091</v>
      </c>
      <c r="M101" s="11">
        <v>40853.041666666664</v>
      </c>
      <c r="N101" s="10">
        <v>76.61</v>
      </c>
      <c r="O101" s="10">
        <v>5.5</v>
      </c>
      <c r="Q101" s="28">
        <f t="shared" si="8"/>
        <v>25322.052002654091</v>
      </c>
      <c r="T101" s="28">
        <f t="shared" si="12"/>
        <v>7.7456994698514503</v>
      </c>
      <c r="U101" s="11">
        <v>40849.010416666664</v>
      </c>
      <c r="V101" s="17">
        <v>36.9083435701288</v>
      </c>
      <c r="W101" s="10">
        <v>84.96</v>
      </c>
      <c r="X101" s="10">
        <v>7.91</v>
      </c>
      <c r="Y101" s="10"/>
      <c r="Z101" s="10"/>
      <c r="AA101" s="17">
        <f t="shared" ref="AA101:AA164" ca="1" si="13">AVERAGE(OFFSET($W$100, (ROW(W101)-100) * 4,0,4,1))</f>
        <v>18.727499999999999</v>
      </c>
      <c r="AB101" s="10"/>
      <c r="AC101" s="10">
        <f t="shared" ref="AC101:AC164" si="14">W101*(V101+X101)*T101</f>
        <v>29493.814725813951</v>
      </c>
      <c r="AF101" s="11">
        <v>40853.041666666664</v>
      </c>
      <c r="AG101" s="10">
        <v>12.66</v>
      </c>
      <c r="AH101" s="10">
        <v>2.76</v>
      </c>
      <c r="AJ101" s="28">
        <f t="shared" si="10"/>
        <v>3915.8387496732139</v>
      </c>
      <c r="AK101" s="17"/>
      <c r="AM101" s="11">
        <v>40853.041666666664</v>
      </c>
      <c r="AN101" s="10">
        <v>12.66</v>
      </c>
      <c r="AO101" s="10">
        <v>2.76</v>
      </c>
      <c r="AQ101" s="28">
        <f t="shared" si="11"/>
        <v>3915.8387496732139</v>
      </c>
    </row>
    <row r="102" spans="1:43" x14ac:dyDescent="0.25">
      <c r="A102" s="28">
        <v>7.7580004722241576</v>
      </c>
      <c r="C102" s="17">
        <v>36.684688571491201</v>
      </c>
      <c r="D102" s="28">
        <v>7.7459791695128501</v>
      </c>
      <c r="F102" s="11">
        <v>40853.083333333336</v>
      </c>
      <c r="G102" s="10">
        <v>76.61</v>
      </c>
      <c r="H102" s="10">
        <v>5.5</v>
      </c>
      <c r="J102" s="28">
        <f t="shared" si="7"/>
        <v>25033.215288541745</v>
      </c>
      <c r="M102" s="11">
        <v>40853.083333333336</v>
      </c>
      <c r="N102" s="10">
        <v>76.61</v>
      </c>
      <c r="O102" s="10">
        <v>5.5</v>
      </c>
      <c r="Q102" s="28">
        <f t="shared" si="8"/>
        <v>25033.215288541745</v>
      </c>
      <c r="T102" s="28">
        <f t="shared" si="12"/>
        <v>7.7456994698514503</v>
      </c>
      <c r="U102" s="11">
        <v>40849.020833333336</v>
      </c>
      <c r="V102" s="17">
        <v>36.9083435701288</v>
      </c>
      <c r="W102" s="10">
        <v>80.430000000000007</v>
      </c>
      <c r="X102" s="10">
        <v>5.0999999999999996</v>
      </c>
      <c r="Y102" s="10"/>
      <c r="Z102" s="10"/>
      <c r="AA102" s="17">
        <f t="shared" ca="1" si="13"/>
        <v>46.55</v>
      </c>
      <c r="AB102" s="10"/>
      <c r="AC102" s="10">
        <f t="shared" si="14"/>
        <v>26170.635483582548</v>
      </c>
      <c r="AF102" s="11">
        <v>40853.083333333336</v>
      </c>
      <c r="AG102" s="10">
        <v>97.09</v>
      </c>
      <c r="AH102" s="10">
        <v>3.02</v>
      </c>
      <c r="AJ102" s="28">
        <f t="shared" si="10"/>
        <v>29860.19364101089</v>
      </c>
      <c r="AK102" s="17"/>
      <c r="AM102" s="11">
        <v>40853.083333333336</v>
      </c>
      <c r="AN102" s="10">
        <v>97.09</v>
      </c>
      <c r="AO102" s="10">
        <v>3.02</v>
      </c>
      <c r="AQ102" s="28">
        <f t="shared" si="11"/>
        <v>29860.19364101089</v>
      </c>
    </row>
    <row r="103" spans="1:43" x14ac:dyDescent="0.25">
      <c r="A103" s="28">
        <v>7.7580004722241576</v>
      </c>
      <c r="C103" s="17">
        <v>35.137965122907197</v>
      </c>
      <c r="D103" s="28">
        <v>7.7459791695128501</v>
      </c>
      <c r="F103" s="11">
        <v>40853.125</v>
      </c>
      <c r="G103" s="10">
        <v>76.61</v>
      </c>
      <c r="H103" s="10">
        <v>5.5</v>
      </c>
      <c r="J103" s="28">
        <f t="shared" si="7"/>
        <v>24115.359488453982</v>
      </c>
      <c r="M103" s="11">
        <v>40853.125</v>
      </c>
      <c r="N103" s="10">
        <v>76.61</v>
      </c>
      <c r="O103" s="10">
        <v>5.5</v>
      </c>
      <c r="Q103" s="28">
        <f t="shared" si="8"/>
        <v>24115.359488453982</v>
      </c>
      <c r="T103" s="28">
        <f t="shared" si="12"/>
        <v>7.7456994698514503</v>
      </c>
      <c r="U103" s="11">
        <v>40849.03125</v>
      </c>
      <c r="V103" s="17">
        <v>36.9083435701288</v>
      </c>
      <c r="W103" s="10">
        <v>78.33</v>
      </c>
      <c r="X103" s="10">
        <v>6.39</v>
      </c>
      <c r="AA103" s="17">
        <f t="shared" ca="1" si="13"/>
        <v>47.517499999999998</v>
      </c>
      <c r="AB103" s="10"/>
      <c r="AC103" s="10">
        <f t="shared" si="14"/>
        <v>26269.998699010299</v>
      </c>
      <c r="AF103" s="11">
        <v>40853.125</v>
      </c>
      <c r="AG103" s="10">
        <v>79.819999999999993</v>
      </c>
      <c r="AH103" s="10">
        <v>3.28</v>
      </c>
      <c r="AJ103" s="28">
        <f t="shared" si="10"/>
        <v>23753.215349804945</v>
      </c>
      <c r="AK103" s="17"/>
      <c r="AM103" s="11">
        <v>40853.125</v>
      </c>
      <c r="AN103" s="10">
        <v>79.819999999999993</v>
      </c>
      <c r="AO103" s="10">
        <v>3.28</v>
      </c>
      <c r="AQ103" s="28">
        <f t="shared" si="11"/>
        <v>23753.215349804945</v>
      </c>
    </row>
    <row r="104" spans="1:43" x14ac:dyDescent="0.25">
      <c r="A104" s="28">
        <v>7.7580004722241576</v>
      </c>
      <c r="C104" s="17">
        <v>34.6652756275898</v>
      </c>
      <c r="D104" s="28">
        <v>7.7459791695128501</v>
      </c>
      <c r="F104" s="11">
        <v>40853.166666666664</v>
      </c>
      <c r="G104" s="10">
        <v>76.61</v>
      </c>
      <c r="H104" s="10">
        <v>5.5</v>
      </c>
      <c r="J104" s="28">
        <f t="shared" si="7"/>
        <v>23834.856341420931</v>
      </c>
      <c r="M104" s="11">
        <v>40853.166666666664</v>
      </c>
      <c r="N104" s="10">
        <v>76.61</v>
      </c>
      <c r="O104" s="10">
        <v>5.5</v>
      </c>
      <c r="Q104" s="28">
        <f t="shared" si="8"/>
        <v>23834.856341420931</v>
      </c>
      <c r="T104" s="28">
        <f t="shared" si="12"/>
        <v>7.7456994698514503</v>
      </c>
      <c r="U104" s="11">
        <v>40849.041666666664</v>
      </c>
      <c r="V104" s="17">
        <v>36.041783763449502</v>
      </c>
      <c r="W104" s="10">
        <v>17.399999999999999</v>
      </c>
      <c r="X104" s="10">
        <v>5.05</v>
      </c>
      <c r="AA104" s="17">
        <f t="shared" ca="1" si="13"/>
        <v>38.114999999999995</v>
      </c>
      <c r="AB104" s="10"/>
      <c r="AC104" s="10">
        <f t="shared" si="14"/>
        <v>5538.1521741853412</v>
      </c>
      <c r="AF104" s="11">
        <v>40853.166666666664</v>
      </c>
      <c r="AG104" s="10">
        <v>53.78</v>
      </c>
      <c r="AH104" s="10">
        <v>3.98</v>
      </c>
      <c r="AJ104" s="28">
        <f t="shared" si="10"/>
        <v>16098.800990612726</v>
      </c>
      <c r="AK104" s="17"/>
      <c r="AM104" s="11">
        <v>40853.166666666664</v>
      </c>
      <c r="AN104" s="10">
        <v>53.78</v>
      </c>
      <c r="AO104" s="10">
        <v>3.98</v>
      </c>
      <c r="AQ104" s="28">
        <f t="shared" si="11"/>
        <v>16098.800990612726</v>
      </c>
    </row>
    <row r="105" spans="1:43" x14ac:dyDescent="0.25">
      <c r="A105" s="28">
        <v>7.7580004722241576</v>
      </c>
      <c r="C105" s="17">
        <v>35.568015645815599</v>
      </c>
      <c r="D105" s="28">
        <v>7.7459791695128501</v>
      </c>
      <c r="F105" s="11">
        <v>40853.208333333336</v>
      </c>
      <c r="G105" s="10">
        <v>76.61</v>
      </c>
      <c r="H105" s="10">
        <v>5.5</v>
      </c>
      <c r="J105" s="28">
        <f t="shared" si="7"/>
        <v>24370.559839327059</v>
      </c>
      <c r="M105" s="11">
        <v>40853.208333333336</v>
      </c>
      <c r="N105" s="10">
        <v>76.61</v>
      </c>
      <c r="O105" s="10">
        <v>5.5</v>
      </c>
      <c r="Q105" s="28">
        <f t="shared" si="8"/>
        <v>24370.559839327059</v>
      </c>
      <c r="T105" s="28">
        <f t="shared" si="12"/>
        <v>7.7456994698514503</v>
      </c>
      <c r="U105" s="11">
        <v>40849.052083333336</v>
      </c>
      <c r="V105" s="17">
        <v>36.041783763449502</v>
      </c>
      <c r="W105" s="10">
        <v>7.29</v>
      </c>
      <c r="X105" s="10">
        <v>4.78</v>
      </c>
      <c r="AA105" s="17">
        <f t="shared" ca="1" si="13"/>
        <v>61.807500000000005</v>
      </c>
      <c r="AB105" s="10"/>
      <c r="AC105" s="10">
        <f t="shared" si="14"/>
        <v>2305.0489299525225</v>
      </c>
      <c r="AF105" s="11">
        <v>40853.208333333336</v>
      </c>
      <c r="AG105" s="10">
        <v>64.02</v>
      </c>
      <c r="AH105" s="10">
        <v>3.56</v>
      </c>
      <c r="AJ105" s="28">
        <f t="shared" si="10"/>
        <v>19403.488520641811</v>
      </c>
      <c r="AK105" s="17"/>
      <c r="AM105" s="11">
        <v>40853.208333333336</v>
      </c>
      <c r="AN105" s="10">
        <v>64.02</v>
      </c>
      <c r="AO105" s="10">
        <v>3.56</v>
      </c>
      <c r="AQ105" s="28">
        <f t="shared" si="11"/>
        <v>19403.488520641811</v>
      </c>
    </row>
    <row r="106" spans="1:43" x14ac:dyDescent="0.25">
      <c r="A106" s="28">
        <v>7.7580004722241576</v>
      </c>
      <c r="C106" s="17">
        <v>35.4568594327543</v>
      </c>
      <c r="D106" s="28">
        <v>7.7459791695128501</v>
      </c>
      <c r="F106" s="11">
        <v>40853.25</v>
      </c>
      <c r="G106" s="10">
        <v>76.61</v>
      </c>
      <c r="H106" s="10">
        <v>5.5</v>
      </c>
      <c r="J106" s="28">
        <f t="shared" si="7"/>
        <v>24304.597578932349</v>
      </c>
      <c r="M106" s="11">
        <v>40853.25</v>
      </c>
      <c r="N106" s="10">
        <v>76.61</v>
      </c>
      <c r="O106" s="10">
        <v>5.5</v>
      </c>
      <c r="Q106" s="28">
        <f t="shared" si="8"/>
        <v>24304.597578932349</v>
      </c>
      <c r="T106" s="28">
        <f t="shared" si="12"/>
        <v>7.7456994698514503</v>
      </c>
      <c r="U106" s="11">
        <v>40849.0625</v>
      </c>
      <c r="V106" s="17">
        <v>36.041783763449502</v>
      </c>
      <c r="W106" s="10">
        <v>30.95</v>
      </c>
      <c r="X106" s="10">
        <v>2.3199999999999998</v>
      </c>
      <c r="AA106" s="17">
        <f t="shared" ca="1" si="13"/>
        <v>35.907499999999999</v>
      </c>
      <c r="AB106" s="10"/>
      <c r="AC106" s="10">
        <f t="shared" si="14"/>
        <v>9196.4473505243532</v>
      </c>
      <c r="AF106" s="11">
        <v>40853.25</v>
      </c>
      <c r="AG106" s="10">
        <v>59.71</v>
      </c>
      <c r="AH106" s="10">
        <v>1.1399999999999999</v>
      </c>
      <c r="AJ106" s="28">
        <f t="shared" si="10"/>
        <v>16926.501881999928</v>
      </c>
      <c r="AK106" s="17"/>
      <c r="AM106" s="11">
        <v>40853.25</v>
      </c>
      <c r="AN106" s="10">
        <v>59.71</v>
      </c>
      <c r="AO106" s="10">
        <v>1.1399999999999999</v>
      </c>
      <c r="AQ106" s="28">
        <f t="shared" si="11"/>
        <v>16926.501881999928</v>
      </c>
    </row>
    <row r="107" spans="1:43" x14ac:dyDescent="0.25">
      <c r="A107" s="28">
        <v>7.7580004722241576</v>
      </c>
      <c r="C107" s="17">
        <v>35.235283873152298</v>
      </c>
      <c r="D107" s="28">
        <v>7.7459791695128501</v>
      </c>
      <c r="F107" s="11">
        <v>40853.291666666664</v>
      </c>
      <c r="G107" s="10">
        <v>76.61</v>
      </c>
      <c r="H107" s="10">
        <v>5.5</v>
      </c>
      <c r="J107" s="28">
        <f t="shared" si="7"/>
        <v>24173.110329078747</v>
      </c>
      <c r="M107" s="11">
        <v>40853.291666666664</v>
      </c>
      <c r="N107" s="10">
        <v>76.61</v>
      </c>
      <c r="O107" s="10">
        <v>5.5</v>
      </c>
      <c r="Q107" s="28">
        <f t="shared" si="8"/>
        <v>24173.110329078747</v>
      </c>
      <c r="T107" s="28">
        <f t="shared" si="12"/>
        <v>7.7456994698514503</v>
      </c>
      <c r="U107" s="11">
        <v>40849.072916666664</v>
      </c>
      <c r="V107" s="17">
        <v>36.041783763449502</v>
      </c>
      <c r="W107" s="10">
        <v>19.27</v>
      </c>
      <c r="X107" s="10">
        <v>8.8699999999999992</v>
      </c>
      <c r="AA107" s="17">
        <f t="shared" ca="1" si="13"/>
        <v>55.065000000000005</v>
      </c>
      <c r="AB107" s="10"/>
      <c r="AC107" s="10">
        <f t="shared" si="14"/>
        <v>6703.5161725614325</v>
      </c>
      <c r="AF107" s="11">
        <v>40853.291666666664</v>
      </c>
      <c r="AG107" s="10">
        <v>61.32</v>
      </c>
      <c r="AH107" s="10">
        <v>5.98</v>
      </c>
      <c r="AJ107" s="28">
        <f t="shared" si="10"/>
        <v>19576.577424877833</v>
      </c>
      <c r="AK107" s="17"/>
      <c r="AM107" s="11">
        <v>40853.291666666664</v>
      </c>
      <c r="AN107" s="10">
        <v>61.32</v>
      </c>
      <c r="AO107" s="10">
        <v>5.98</v>
      </c>
      <c r="AQ107" s="28">
        <f t="shared" si="11"/>
        <v>19576.577424877833</v>
      </c>
    </row>
    <row r="108" spans="1:43" x14ac:dyDescent="0.25">
      <c r="A108" s="28">
        <v>7.7580004722241576</v>
      </c>
      <c r="C108" s="17">
        <v>35.968146148943802</v>
      </c>
      <c r="D108" s="28">
        <v>7.7459791695128501</v>
      </c>
      <c r="F108" s="11">
        <v>40853.333333333336</v>
      </c>
      <c r="G108" s="10">
        <v>76.61</v>
      </c>
      <c r="H108" s="10">
        <v>5.5</v>
      </c>
      <c r="J108" s="28">
        <f t="shared" si="7"/>
        <v>24608.005068094026</v>
      </c>
      <c r="M108" s="11">
        <v>40853.333333333336</v>
      </c>
      <c r="N108" s="10">
        <v>76.61</v>
      </c>
      <c r="O108" s="10">
        <v>5.5</v>
      </c>
      <c r="Q108" s="28">
        <f t="shared" si="8"/>
        <v>24608.005068094026</v>
      </c>
      <c r="T108" s="28">
        <f t="shared" si="12"/>
        <v>7.7456994698514503</v>
      </c>
      <c r="U108" s="11">
        <v>40849.083333333336</v>
      </c>
      <c r="V108" s="17">
        <v>35.392779441869301</v>
      </c>
      <c r="W108" s="10">
        <v>65.42</v>
      </c>
      <c r="X108" s="10">
        <v>9.17</v>
      </c>
      <c r="AA108" s="17">
        <f t="shared" ca="1" si="13"/>
        <v>53.765000000000001</v>
      </c>
      <c r="AB108" s="10"/>
      <c r="AC108" s="10">
        <f t="shared" si="14"/>
        <v>22581.014668150779</v>
      </c>
      <c r="AF108" s="11">
        <v>40853.333333333336</v>
      </c>
      <c r="AG108" s="10">
        <v>30.74</v>
      </c>
      <c r="AH108" s="10">
        <v>6.2</v>
      </c>
      <c r="AJ108" s="28">
        <f t="shared" si="10"/>
        <v>10040.716301048918</v>
      </c>
      <c r="AK108" s="17"/>
      <c r="AM108" s="11">
        <v>40853.333333333336</v>
      </c>
      <c r="AN108" s="10">
        <v>30.74</v>
      </c>
      <c r="AO108" s="10">
        <v>6.2</v>
      </c>
      <c r="AQ108" s="28">
        <f t="shared" si="11"/>
        <v>10040.716301048918</v>
      </c>
    </row>
    <row r="109" spans="1:43" x14ac:dyDescent="0.25">
      <c r="A109" s="28">
        <v>7.7580004722241576</v>
      </c>
      <c r="C109" s="17">
        <v>37.088325964193103</v>
      </c>
      <c r="D109" s="28">
        <v>7.7459791695128501</v>
      </c>
      <c r="F109" s="11">
        <v>40853.375</v>
      </c>
      <c r="G109" s="10">
        <v>76.61</v>
      </c>
      <c r="H109" s="10">
        <v>5.5</v>
      </c>
      <c r="J109" s="28">
        <f t="shared" si="7"/>
        <v>25272.74157384046</v>
      </c>
      <c r="M109" s="11">
        <v>40853.375</v>
      </c>
      <c r="N109" s="10">
        <v>76.61</v>
      </c>
      <c r="O109" s="10">
        <v>5.5</v>
      </c>
      <c r="Q109" s="28">
        <f t="shared" si="8"/>
        <v>25272.74157384046</v>
      </c>
      <c r="T109" s="28">
        <f t="shared" si="12"/>
        <v>7.7456994698514503</v>
      </c>
      <c r="U109" s="11">
        <v>40849.09375</v>
      </c>
      <c r="V109" s="17">
        <v>35.392779441869301</v>
      </c>
      <c r="W109" s="10">
        <v>27.56</v>
      </c>
      <c r="X109" s="10">
        <v>1.23</v>
      </c>
      <c r="AA109" s="17">
        <f t="shared" ca="1" si="13"/>
        <v>55.854999999999997</v>
      </c>
      <c r="AB109" s="10"/>
      <c r="AC109" s="10">
        <f t="shared" si="14"/>
        <v>7817.9188335512163</v>
      </c>
      <c r="AF109" s="11">
        <v>40853.375</v>
      </c>
      <c r="AG109" s="10">
        <v>32.619999999999997</v>
      </c>
      <c r="AH109" s="10">
        <v>0.04</v>
      </c>
      <c r="AJ109" s="28">
        <f t="shared" si="10"/>
        <v>9381.3567130615957</v>
      </c>
      <c r="AK109" s="17"/>
      <c r="AM109" s="11">
        <v>40853.375</v>
      </c>
      <c r="AN109" s="10">
        <v>32.619999999999997</v>
      </c>
      <c r="AO109" s="10">
        <v>0.04</v>
      </c>
      <c r="AQ109" s="28">
        <f t="shared" si="11"/>
        <v>9381.3567130615957</v>
      </c>
    </row>
    <row r="110" spans="1:43" x14ac:dyDescent="0.25">
      <c r="A110" s="28">
        <v>7.7580004722241576</v>
      </c>
      <c r="C110" s="17">
        <v>38.096941658203399</v>
      </c>
      <c r="D110" s="28">
        <v>7.7459791695128501</v>
      </c>
      <c r="F110" s="11">
        <v>40853.416666666664</v>
      </c>
      <c r="G110" s="10">
        <v>76.61</v>
      </c>
      <c r="H110" s="10">
        <v>5.5</v>
      </c>
      <c r="J110" s="28">
        <f t="shared" si="7"/>
        <v>25871.273758539937</v>
      </c>
      <c r="M110" s="11">
        <v>40853.416666666664</v>
      </c>
      <c r="N110" s="10">
        <v>76.61</v>
      </c>
      <c r="O110" s="10">
        <v>5.5</v>
      </c>
      <c r="Q110" s="28">
        <f t="shared" si="8"/>
        <v>25871.273758539937</v>
      </c>
      <c r="T110" s="28">
        <f t="shared" si="12"/>
        <v>7.7456994698514503</v>
      </c>
      <c r="U110" s="11">
        <v>40849.104166666664</v>
      </c>
      <c r="V110" s="17">
        <v>35.392779441869301</v>
      </c>
      <c r="W110" s="10">
        <v>11.6</v>
      </c>
      <c r="X110" s="10">
        <v>8.0500000000000007</v>
      </c>
      <c r="AA110" s="17">
        <f t="shared" ca="1" si="13"/>
        <v>47.14</v>
      </c>
      <c r="AB110" s="10"/>
      <c r="AC110" s="10">
        <f t="shared" si="14"/>
        <v>3903.3386788244225</v>
      </c>
      <c r="AF110" s="11">
        <v>40853.416666666664</v>
      </c>
      <c r="AG110" s="10">
        <v>63.33</v>
      </c>
      <c r="AH110" s="10">
        <v>7.08</v>
      </c>
      <c r="AJ110" s="28">
        <f t="shared" si="10"/>
        <v>22161.677972863494</v>
      </c>
      <c r="AK110" s="17"/>
      <c r="AM110" s="11">
        <v>40853.416666666664</v>
      </c>
      <c r="AN110" s="10">
        <v>63.33</v>
      </c>
      <c r="AO110" s="10">
        <v>7.08</v>
      </c>
      <c r="AQ110" s="28">
        <f t="shared" si="11"/>
        <v>22161.677972863494</v>
      </c>
    </row>
    <row r="111" spans="1:43" x14ac:dyDescent="0.25">
      <c r="A111" s="28">
        <v>7.7580004722241576</v>
      </c>
      <c r="C111" s="17">
        <v>38.5667789051558</v>
      </c>
      <c r="D111" s="28">
        <v>7.7459791695128501</v>
      </c>
      <c r="F111" s="11">
        <v>40853.458333333336</v>
      </c>
      <c r="G111" s="10">
        <v>76.61</v>
      </c>
      <c r="H111" s="10">
        <v>5.5</v>
      </c>
      <c r="J111" s="28">
        <f t="shared" si="7"/>
        <v>26150.084325876534</v>
      </c>
      <c r="M111" s="11">
        <v>40853.458333333336</v>
      </c>
      <c r="N111" s="10">
        <v>76.61</v>
      </c>
      <c r="O111" s="10">
        <v>5.5</v>
      </c>
      <c r="Q111" s="28">
        <f t="shared" si="8"/>
        <v>26150.084325876534</v>
      </c>
      <c r="T111" s="28">
        <f t="shared" si="12"/>
        <v>7.7456994698514503</v>
      </c>
      <c r="U111" s="11">
        <v>40849.114583333336</v>
      </c>
      <c r="V111" s="17">
        <v>35.392779441869301</v>
      </c>
      <c r="W111" s="10">
        <v>81.62</v>
      </c>
      <c r="X111" s="10">
        <v>5.96</v>
      </c>
      <c r="AA111" s="17">
        <f t="shared" ca="1" si="13"/>
        <v>54.715000000000003</v>
      </c>
      <c r="AB111" s="10"/>
      <c r="AC111" s="10">
        <f t="shared" si="14"/>
        <v>26143.39219089731</v>
      </c>
      <c r="AF111" s="11">
        <v>40853.458333333336</v>
      </c>
      <c r="AG111" s="10">
        <v>56.78</v>
      </c>
      <c r="AH111" s="10">
        <v>7.75</v>
      </c>
      <c r="AJ111" s="28">
        <f t="shared" si="10"/>
        <v>20370.892725089714</v>
      </c>
      <c r="AK111" s="17"/>
      <c r="AM111" s="11">
        <v>40853.458333333336</v>
      </c>
      <c r="AN111" s="10">
        <v>56.78</v>
      </c>
      <c r="AO111" s="10">
        <v>7.75</v>
      </c>
      <c r="AQ111" s="28">
        <f t="shared" si="11"/>
        <v>20370.892725089714</v>
      </c>
    </row>
    <row r="112" spans="1:43" x14ac:dyDescent="0.25">
      <c r="A112" s="28">
        <v>7.7580004722241576</v>
      </c>
      <c r="C112" s="17">
        <v>38.123991810085101</v>
      </c>
      <c r="D112" s="28">
        <v>7.7459791695128501</v>
      </c>
      <c r="F112" s="11">
        <v>40853.5</v>
      </c>
      <c r="G112" s="10">
        <v>76.61</v>
      </c>
      <c r="H112" s="10">
        <v>5.5</v>
      </c>
      <c r="J112" s="28">
        <f t="shared" si="7"/>
        <v>25887.325845175466</v>
      </c>
      <c r="M112" s="11">
        <v>40853.5</v>
      </c>
      <c r="N112" s="10">
        <v>76.61</v>
      </c>
      <c r="O112" s="10">
        <v>5.5</v>
      </c>
      <c r="Q112" s="28">
        <f t="shared" si="8"/>
        <v>25887.325845175466</v>
      </c>
      <c r="T112" s="28">
        <f t="shared" si="12"/>
        <v>7.7456994698514503</v>
      </c>
      <c r="U112" s="11">
        <v>40849.125</v>
      </c>
      <c r="V112" s="17">
        <v>35.481354808784303</v>
      </c>
      <c r="W112" s="10">
        <v>47.52</v>
      </c>
      <c r="X112" s="10">
        <v>0.06</v>
      </c>
      <c r="AA112" s="17">
        <f t="shared" ca="1" si="13"/>
        <v>48.114999999999995</v>
      </c>
      <c r="AB112" s="10"/>
      <c r="AC112" s="10">
        <f t="shared" si="14"/>
        <v>13081.906875321643</v>
      </c>
      <c r="AF112" s="11">
        <v>40853.5</v>
      </c>
      <c r="AG112" s="10">
        <v>3.04</v>
      </c>
      <c r="AH112" s="10">
        <v>3.48</v>
      </c>
      <c r="AJ112" s="28">
        <f t="shared" si="10"/>
        <v>979.68150794568726</v>
      </c>
      <c r="AK112" s="17"/>
      <c r="AM112" s="11">
        <v>40853.5</v>
      </c>
      <c r="AN112" s="10">
        <v>3.04</v>
      </c>
      <c r="AO112" s="10">
        <v>3.48</v>
      </c>
      <c r="AQ112" s="28">
        <f t="shared" si="11"/>
        <v>979.68150794568726</v>
      </c>
    </row>
    <row r="113" spans="1:43" x14ac:dyDescent="0.25">
      <c r="A113" s="28">
        <v>7.7580004722241576</v>
      </c>
      <c r="C113" s="17">
        <v>37.640978185724201</v>
      </c>
      <c r="D113" s="28">
        <v>7.7459791695128501</v>
      </c>
      <c r="F113" s="11">
        <v>40853.541666666664</v>
      </c>
      <c r="G113" s="10">
        <v>76.61</v>
      </c>
      <c r="H113" s="10">
        <v>5.5</v>
      </c>
      <c r="J113" s="28">
        <f t="shared" si="7"/>
        <v>25600.696159017331</v>
      </c>
      <c r="M113" s="11">
        <v>40853.541666666664</v>
      </c>
      <c r="N113" s="10">
        <v>76.61</v>
      </c>
      <c r="O113" s="10">
        <v>5.5</v>
      </c>
      <c r="Q113" s="28">
        <f t="shared" si="8"/>
        <v>25600.696159017331</v>
      </c>
      <c r="T113" s="28">
        <f t="shared" si="12"/>
        <v>7.7456994698514503</v>
      </c>
      <c r="U113" s="11">
        <v>40849.135416666664</v>
      </c>
      <c r="V113" s="17">
        <v>35.481354808784303</v>
      </c>
      <c r="W113" s="10">
        <v>24.9</v>
      </c>
      <c r="X113" s="10">
        <v>1.86</v>
      </c>
      <c r="AA113" s="17">
        <f t="shared" ca="1" si="13"/>
        <v>40.440000000000005</v>
      </c>
      <c r="AB113" s="10"/>
      <c r="AC113" s="10">
        <f t="shared" si="14"/>
        <v>7201.9493124337923</v>
      </c>
      <c r="AF113" s="11">
        <v>40853.541666666664</v>
      </c>
      <c r="AG113" s="10">
        <v>58.11</v>
      </c>
      <c r="AH113" s="10">
        <v>3.2</v>
      </c>
      <c r="AJ113" s="28">
        <f t="shared" si="10"/>
        <v>18383.294115062414</v>
      </c>
      <c r="AK113" s="17"/>
      <c r="AM113" s="11">
        <v>40853.541666666664</v>
      </c>
      <c r="AN113" s="10">
        <v>58.11</v>
      </c>
      <c r="AO113" s="10">
        <v>3.2</v>
      </c>
      <c r="AQ113" s="28">
        <f t="shared" si="11"/>
        <v>18383.294115062414</v>
      </c>
    </row>
    <row r="114" spans="1:43" x14ac:dyDescent="0.25">
      <c r="A114" s="28">
        <v>7.7580004722241576</v>
      </c>
      <c r="C114" s="17">
        <v>37.675900220205897</v>
      </c>
      <c r="D114" s="28">
        <v>7.7459791695128501</v>
      </c>
      <c r="F114" s="11">
        <v>40853.583333333336</v>
      </c>
      <c r="G114" s="10">
        <v>76.61</v>
      </c>
      <c r="H114" s="10">
        <v>5.5</v>
      </c>
      <c r="J114" s="28">
        <f t="shared" si="7"/>
        <v>25621.419574007406</v>
      </c>
      <c r="M114" s="11">
        <v>40853.583333333336</v>
      </c>
      <c r="N114" s="10">
        <v>76.61</v>
      </c>
      <c r="O114" s="10">
        <v>5.5</v>
      </c>
      <c r="Q114" s="28">
        <f t="shared" si="8"/>
        <v>25621.419574007406</v>
      </c>
      <c r="T114" s="28">
        <f t="shared" si="12"/>
        <v>7.7456994698514503</v>
      </c>
      <c r="U114" s="11">
        <v>40849.145833333336</v>
      </c>
      <c r="V114" s="17">
        <v>35.481354808784303</v>
      </c>
      <c r="W114" s="10">
        <v>55.19</v>
      </c>
      <c r="X114" s="10">
        <v>0.95</v>
      </c>
      <c r="AA114" s="17">
        <f t="shared" ca="1" si="13"/>
        <v>64.547499999999999</v>
      </c>
      <c r="AB114" s="10"/>
      <c r="AC114" s="10">
        <f t="shared" si="14"/>
        <v>15573.863311429777</v>
      </c>
      <c r="AF114" s="11">
        <v>40853.583333333336</v>
      </c>
      <c r="AG114" s="10">
        <v>83.51</v>
      </c>
      <c r="AH114" s="10">
        <v>3.92</v>
      </c>
      <c r="AJ114" s="28">
        <f t="shared" si="10"/>
        <v>26907.003559444394</v>
      </c>
      <c r="AK114" s="17"/>
      <c r="AM114" s="11">
        <v>40853.583333333336</v>
      </c>
      <c r="AN114" s="10">
        <v>83.51</v>
      </c>
      <c r="AO114" s="10">
        <v>3.92</v>
      </c>
      <c r="AQ114" s="28">
        <f t="shared" si="11"/>
        <v>26907.003559444394</v>
      </c>
    </row>
    <row r="115" spans="1:43" x14ac:dyDescent="0.25">
      <c r="A115" s="28">
        <v>7.7580004722241576</v>
      </c>
      <c r="C115" s="17">
        <v>38.723795048574701</v>
      </c>
      <c r="D115" s="28">
        <v>7.7459791695128501</v>
      </c>
      <c r="F115" s="11">
        <v>40853.625</v>
      </c>
      <c r="G115" s="10">
        <v>76.61</v>
      </c>
      <c r="H115" s="10">
        <v>5.5</v>
      </c>
      <c r="J115" s="28">
        <f t="shared" si="7"/>
        <v>26243.260761571219</v>
      </c>
      <c r="M115" s="11">
        <v>40853.625</v>
      </c>
      <c r="N115" s="10">
        <v>76.61</v>
      </c>
      <c r="O115" s="10">
        <v>5.5</v>
      </c>
      <c r="Q115" s="28">
        <f t="shared" si="8"/>
        <v>26243.260761571219</v>
      </c>
      <c r="T115" s="28">
        <f t="shared" si="12"/>
        <v>7.7456994698514503</v>
      </c>
      <c r="U115" s="11">
        <v>40849.15625</v>
      </c>
      <c r="V115" s="17">
        <v>35.481354808784303</v>
      </c>
      <c r="W115" s="10">
        <v>62.46</v>
      </c>
      <c r="X115" s="10">
        <v>4.12</v>
      </c>
      <c r="AA115" s="17">
        <f t="shared" ca="1" si="13"/>
        <v>41.09</v>
      </c>
      <c r="AB115" s="10"/>
      <c r="AC115" s="10">
        <f t="shared" si="14"/>
        <v>19158.992451519574</v>
      </c>
      <c r="AF115" s="11">
        <v>40853.625</v>
      </c>
      <c r="AG115" s="10">
        <v>69.56</v>
      </c>
      <c r="AH115" s="10">
        <v>7.68</v>
      </c>
      <c r="AJ115" s="28">
        <f t="shared" si="10"/>
        <v>25002.843243155876</v>
      </c>
      <c r="AK115" s="17"/>
      <c r="AM115" s="11">
        <v>40853.625</v>
      </c>
      <c r="AN115" s="10">
        <v>69.56</v>
      </c>
      <c r="AO115" s="10">
        <v>7.68</v>
      </c>
      <c r="AQ115" s="28">
        <f t="shared" si="11"/>
        <v>25002.843243155876</v>
      </c>
    </row>
    <row r="116" spans="1:43" x14ac:dyDescent="0.25">
      <c r="A116" s="28">
        <v>7.7580004722241576</v>
      </c>
      <c r="C116" s="17">
        <v>40.511777318650303</v>
      </c>
      <c r="D116" s="28">
        <v>7.7459791695128501</v>
      </c>
      <c r="F116" s="11">
        <v>40853.666666666664</v>
      </c>
      <c r="G116" s="10">
        <v>76.61</v>
      </c>
      <c r="H116" s="10">
        <v>5.5</v>
      </c>
      <c r="J116" s="28">
        <f t="shared" si="7"/>
        <v>27304.284242236354</v>
      </c>
      <c r="M116" s="11">
        <v>40853.666666666664</v>
      </c>
      <c r="N116" s="10">
        <v>76.61</v>
      </c>
      <c r="O116" s="10">
        <v>5.5</v>
      </c>
      <c r="Q116" s="28">
        <f t="shared" si="8"/>
        <v>27304.284242236354</v>
      </c>
      <c r="T116" s="28">
        <f t="shared" si="12"/>
        <v>7.7456994698514503</v>
      </c>
      <c r="U116" s="11">
        <v>40849.166666666664</v>
      </c>
      <c r="V116" s="17">
        <v>36.434034870156303</v>
      </c>
      <c r="W116" s="10">
        <v>64.459999999999994</v>
      </c>
      <c r="X116" s="10">
        <v>5.78</v>
      </c>
      <c r="AA116" s="17">
        <f t="shared" ca="1" si="13"/>
        <v>68.717500000000001</v>
      </c>
      <c r="AB116" s="10"/>
      <c r="AC116" s="10">
        <f t="shared" si="14"/>
        <v>21076.952085556328</v>
      </c>
      <c r="AF116" s="11">
        <v>40853.666666666664</v>
      </c>
      <c r="AG116" s="10">
        <v>24.46</v>
      </c>
      <c r="AH116" s="10">
        <v>8.68</v>
      </c>
      <c r="AJ116" s="28">
        <f t="shared" si="10"/>
        <v>9320.2012800318462</v>
      </c>
      <c r="AK116" s="17"/>
      <c r="AM116" s="11">
        <v>40853.666666666664</v>
      </c>
      <c r="AN116" s="10">
        <v>24.46</v>
      </c>
      <c r="AO116" s="10">
        <v>8.68</v>
      </c>
      <c r="AQ116" s="28">
        <f t="shared" si="11"/>
        <v>9320.2012800318462</v>
      </c>
    </row>
    <row r="117" spans="1:43" x14ac:dyDescent="0.25">
      <c r="A117" s="28">
        <v>7.7580004722241576</v>
      </c>
      <c r="C117" s="17">
        <v>42.215928955341298</v>
      </c>
      <c r="D117" s="28">
        <v>7.7459791695128501</v>
      </c>
      <c r="F117" s="11">
        <v>40853.708333333336</v>
      </c>
      <c r="G117" s="10">
        <v>76.61</v>
      </c>
      <c r="H117" s="10">
        <v>5.5</v>
      </c>
      <c r="J117" s="28">
        <f t="shared" si="7"/>
        <v>28315.560993356823</v>
      </c>
      <c r="M117" s="11">
        <v>40853.708333333336</v>
      </c>
      <c r="N117" s="10">
        <v>76.61</v>
      </c>
      <c r="O117" s="10">
        <v>5.5</v>
      </c>
      <c r="Q117" s="28">
        <f t="shared" si="8"/>
        <v>28315.560993356823</v>
      </c>
      <c r="T117" s="28">
        <f t="shared" si="12"/>
        <v>7.7456994698514503</v>
      </c>
      <c r="U117" s="11">
        <v>40849.177083333336</v>
      </c>
      <c r="V117" s="17">
        <v>36.434034870156303</v>
      </c>
      <c r="W117" s="10">
        <v>39.020000000000003</v>
      </c>
      <c r="X117" s="10">
        <v>4.13</v>
      </c>
      <c r="AA117" s="17">
        <f t="shared" ca="1" si="13"/>
        <v>44.075000000000003</v>
      </c>
      <c r="AB117" s="10"/>
      <c r="AC117" s="10">
        <f t="shared" si="14"/>
        <v>12259.96004863119</v>
      </c>
      <c r="AF117" s="11">
        <v>40853.708333333336</v>
      </c>
      <c r="AG117" s="10">
        <v>71.099999999999994</v>
      </c>
      <c r="AH117" s="10">
        <v>9.25</v>
      </c>
      <c r="AJ117" s="28">
        <f t="shared" si="10"/>
        <v>28344.300368929606</v>
      </c>
      <c r="AK117" s="17"/>
      <c r="AM117" s="11">
        <v>40853.708333333336</v>
      </c>
      <c r="AN117" s="10">
        <v>71.099999999999994</v>
      </c>
      <c r="AO117" s="10">
        <v>9.25</v>
      </c>
      <c r="AQ117" s="28">
        <f t="shared" si="11"/>
        <v>28344.300368929606</v>
      </c>
    </row>
    <row r="118" spans="1:43" x14ac:dyDescent="0.25">
      <c r="A118" s="28">
        <v>7.7580004722241576</v>
      </c>
      <c r="C118" s="17">
        <v>42.3943063730215</v>
      </c>
      <c r="D118" s="28">
        <v>7.7459791695128501</v>
      </c>
      <c r="F118" s="11">
        <v>40853.75</v>
      </c>
      <c r="G118" s="10">
        <v>76.61</v>
      </c>
      <c r="H118" s="10">
        <v>5.5</v>
      </c>
      <c r="J118" s="28">
        <f t="shared" si="7"/>
        <v>28421.413624977777</v>
      </c>
      <c r="M118" s="11">
        <v>40853.75</v>
      </c>
      <c r="N118" s="10">
        <v>76.61</v>
      </c>
      <c r="O118" s="10">
        <v>5.5</v>
      </c>
      <c r="Q118" s="28">
        <f t="shared" si="8"/>
        <v>28421.413624977777</v>
      </c>
      <c r="T118" s="28">
        <f t="shared" si="12"/>
        <v>7.7456994698514503</v>
      </c>
      <c r="U118" s="11">
        <v>40849.1875</v>
      </c>
      <c r="V118" s="17">
        <v>36.434034870156303</v>
      </c>
      <c r="W118" s="10">
        <v>22.65</v>
      </c>
      <c r="X118" s="10">
        <v>8.3000000000000007</v>
      </c>
      <c r="AA118" s="17">
        <f t="shared" ca="1" si="13"/>
        <v>53.065000000000005</v>
      </c>
      <c r="AB118" s="10"/>
      <c r="AC118" s="10">
        <f t="shared" si="14"/>
        <v>7848.1432375336472</v>
      </c>
      <c r="AF118" s="11">
        <v>40853.75</v>
      </c>
      <c r="AG118" s="10">
        <v>61.76</v>
      </c>
      <c r="AH118" s="10">
        <v>6.6</v>
      </c>
      <c r="AJ118" s="28">
        <f t="shared" si="10"/>
        <v>23438.468218207989</v>
      </c>
      <c r="AK118" s="17"/>
      <c r="AM118" s="11">
        <v>40853.75</v>
      </c>
      <c r="AN118" s="10">
        <v>61.76</v>
      </c>
      <c r="AO118" s="10">
        <v>6.6</v>
      </c>
      <c r="AQ118" s="28">
        <f t="shared" si="11"/>
        <v>23438.468218207989</v>
      </c>
    </row>
    <row r="119" spans="1:43" x14ac:dyDescent="0.25">
      <c r="A119" s="28">
        <v>7.7580004722241576</v>
      </c>
      <c r="C119" s="17">
        <v>41.315661174944701</v>
      </c>
      <c r="D119" s="28">
        <v>7.7459791695128501</v>
      </c>
      <c r="F119" s="11">
        <v>40853.791666666664</v>
      </c>
      <c r="G119" s="10">
        <v>76.61</v>
      </c>
      <c r="H119" s="10">
        <v>5.5</v>
      </c>
      <c r="J119" s="28">
        <f t="shared" si="7"/>
        <v>27781.324569498614</v>
      </c>
      <c r="M119" s="11">
        <v>40853.791666666664</v>
      </c>
      <c r="N119" s="10">
        <v>76.61</v>
      </c>
      <c r="O119" s="10">
        <v>5.5</v>
      </c>
      <c r="Q119" s="28">
        <f t="shared" si="8"/>
        <v>27781.324569498614</v>
      </c>
      <c r="T119" s="28">
        <f t="shared" si="12"/>
        <v>7.7456994698514503</v>
      </c>
      <c r="U119" s="11">
        <v>40849.197916666664</v>
      </c>
      <c r="V119" s="17">
        <v>36.434034870156303</v>
      </c>
      <c r="W119" s="10">
        <v>26.33</v>
      </c>
      <c r="X119" s="10">
        <v>9.5299999999999994</v>
      </c>
      <c r="AA119" s="17">
        <f t="shared" ca="1" si="13"/>
        <v>76.867500000000007</v>
      </c>
      <c r="AB119" s="10"/>
      <c r="AC119" s="10">
        <f t="shared" si="14"/>
        <v>9374.1014018496644</v>
      </c>
      <c r="AF119" s="11">
        <v>40853.791666666664</v>
      </c>
      <c r="AG119" s="10">
        <v>94.06</v>
      </c>
      <c r="AH119" s="10">
        <v>1.0900000000000001</v>
      </c>
      <c r="AJ119" s="28">
        <f t="shared" si="10"/>
        <v>30896.205006358734</v>
      </c>
      <c r="AK119" s="17"/>
      <c r="AM119" s="11">
        <v>40853.791666666664</v>
      </c>
      <c r="AN119" s="10">
        <v>94.06</v>
      </c>
      <c r="AO119" s="10">
        <v>1.0900000000000001</v>
      </c>
      <c r="AQ119" s="28">
        <f t="shared" si="11"/>
        <v>30896.205006358734</v>
      </c>
    </row>
    <row r="120" spans="1:43" x14ac:dyDescent="0.25">
      <c r="A120" s="28">
        <v>7.7580004722241576</v>
      </c>
      <c r="C120" s="17">
        <v>40.020126169615899</v>
      </c>
      <c r="D120" s="28">
        <v>7.7459791695128501</v>
      </c>
      <c r="F120" s="11">
        <v>40853.833333333336</v>
      </c>
      <c r="G120" s="10">
        <v>76.61</v>
      </c>
      <c r="H120" s="10">
        <v>5.5</v>
      </c>
      <c r="J120" s="28">
        <f t="shared" si="7"/>
        <v>27012.528880814654</v>
      </c>
      <c r="M120" s="11">
        <v>40853.833333333336</v>
      </c>
      <c r="N120" s="10">
        <v>76.61</v>
      </c>
      <c r="O120" s="10">
        <v>5.5</v>
      </c>
      <c r="Q120" s="28">
        <f t="shared" si="8"/>
        <v>27012.528880814654</v>
      </c>
      <c r="T120" s="28">
        <f t="shared" si="12"/>
        <v>7.7456994698514503</v>
      </c>
      <c r="U120" s="11">
        <v>40849.208333333336</v>
      </c>
      <c r="V120" s="17">
        <v>38.007322180119701</v>
      </c>
      <c r="W120" s="10">
        <v>83.34</v>
      </c>
      <c r="X120" s="10">
        <v>2.11</v>
      </c>
      <c r="AA120" s="17">
        <f t="shared" ca="1" si="13"/>
        <v>62.779999999999994</v>
      </c>
      <c r="AB120" s="10"/>
      <c r="AC120" s="10">
        <f t="shared" si="14"/>
        <v>25896.7983400087</v>
      </c>
      <c r="AF120" s="11">
        <v>40853.833333333336</v>
      </c>
      <c r="AG120" s="10">
        <v>59.56</v>
      </c>
      <c r="AH120" s="10">
        <v>1.1000000000000001</v>
      </c>
      <c r="AJ120" s="28">
        <f t="shared" si="10"/>
        <v>18970.791563521761</v>
      </c>
      <c r="AK120" s="17"/>
      <c r="AM120" s="11">
        <v>40853.833333333336</v>
      </c>
      <c r="AN120" s="10">
        <v>59.56</v>
      </c>
      <c r="AO120" s="10">
        <v>1.1000000000000001</v>
      </c>
      <c r="AQ120" s="28">
        <f t="shared" si="11"/>
        <v>18970.791563521761</v>
      </c>
    </row>
    <row r="121" spans="1:43" x14ac:dyDescent="0.25">
      <c r="A121" s="28">
        <v>7.7580004722241576</v>
      </c>
      <c r="C121" s="17">
        <v>39.615208141698702</v>
      </c>
      <c r="D121" s="28">
        <v>7.7459791695128501</v>
      </c>
      <c r="F121" s="11">
        <v>40853.875</v>
      </c>
      <c r="G121" s="10">
        <v>76.61</v>
      </c>
      <c r="H121" s="10">
        <v>5.5</v>
      </c>
      <c r="J121" s="28">
        <f t="shared" si="7"/>
        <v>26772.242641652676</v>
      </c>
      <c r="M121" s="11">
        <v>40853.875</v>
      </c>
      <c r="N121" s="10">
        <v>76.61</v>
      </c>
      <c r="O121" s="10">
        <v>5.5</v>
      </c>
      <c r="Q121" s="28">
        <f t="shared" si="8"/>
        <v>26772.242641652676</v>
      </c>
      <c r="T121" s="28">
        <f t="shared" si="12"/>
        <v>7.7456994698514503</v>
      </c>
      <c r="U121" s="11">
        <v>40849.21875</v>
      </c>
      <c r="V121" s="17">
        <v>38.007322180119701</v>
      </c>
      <c r="W121" s="10">
        <v>63.33</v>
      </c>
      <c r="X121" s="10">
        <v>0.36</v>
      </c>
      <c r="AA121" s="17">
        <f t="shared" ca="1" si="13"/>
        <v>75.165000000000006</v>
      </c>
      <c r="AB121" s="10"/>
      <c r="AC121" s="10">
        <f t="shared" si="14"/>
        <v>18820.520041954052</v>
      </c>
      <c r="AF121" s="11">
        <v>40853.875</v>
      </c>
      <c r="AG121" s="10">
        <v>3.49</v>
      </c>
      <c r="AH121" s="10">
        <v>1.4</v>
      </c>
      <c r="AJ121" s="28">
        <f t="shared" si="10"/>
        <v>1108.7832881669237</v>
      </c>
      <c r="AK121" s="17"/>
      <c r="AM121" s="11">
        <v>40853.875</v>
      </c>
      <c r="AN121" s="10">
        <v>3.49</v>
      </c>
      <c r="AO121" s="10">
        <v>1.4</v>
      </c>
      <c r="AQ121" s="28">
        <f t="shared" si="11"/>
        <v>1108.7832881669237</v>
      </c>
    </row>
    <row r="122" spans="1:43" x14ac:dyDescent="0.25">
      <c r="A122" s="28">
        <v>7.7580004722241576</v>
      </c>
      <c r="C122" s="17">
        <v>38.542820788726999</v>
      </c>
      <c r="D122" s="28">
        <v>7.7459791695128501</v>
      </c>
      <c r="F122" s="11">
        <v>40853.916666666664</v>
      </c>
      <c r="G122" s="10">
        <v>76.61</v>
      </c>
      <c r="H122" s="10">
        <v>5.5</v>
      </c>
      <c r="J122" s="28">
        <f t="shared" si="7"/>
        <v>26135.867113262681</v>
      </c>
      <c r="M122" s="11">
        <v>40853.916666666664</v>
      </c>
      <c r="N122" s="10">
        <v>76.61</v>
      </c>
      <c r="O122" s="10">
        <v>5.5</v>
      </c>
      <c r="Q122" s="28">
        <f t="shared" si="8"/>
        <v>26135.867113262681</v>
      </c>
      <c r="T122" s="28">
        <f t="shared" si="12"/>
        <v>7.7456994698514503</v>
      </c>
      <c r="U122" s="11">
        <v>40849.229166666664</v>
      </c>
      <c r="V122" s="17">
        <v>38.007322180119701</v>
      </c>
      <c r="W122" s="10">
        <v>73.03</v>
      </c>
      <c r="X122" s="10">
        <v>3.23</v>
      </c>
      <c r="AA122" s="17">
        <f t="shared" ca="1" si="13"/>
        <v>19.085000000000001</v>
      </c>
      <c r="AB122" s="10"/>
      <c r="AC122" s="10">
        <f t="shared" si="14"/>
        <v>23326.65138918766</v>
      </c>
      <c r="AF122" s="11">
        <v>40853.916666666664</v>
      </c>
      <c r="AG122" s="10">
        <v>43.55</v>
      </c>
      <c r="AH122" s="10">
        <v>6.89</v>
      </c>
      <c r="AJ122" s="28">
        <f t="shared" si="10"/>
        <v>15326.189313885587</v>
      </c>
      <c r="AK122" s="17"/>
      <c r="AM122" s="11">
        <v>40853.916666666664</v>
      </c>
      <c r="AN122" s="10">
        <v>43.55</v>
      </c>
      <c r="AO122" s="10">
        <v>6.89</v>
      </c>
      <c r="AQ122" s="28">
        <f t="shared" si="11"/>
        <v>15326.189313885587</v>
      </c>
    </row>
    <row r="123" spans="1:43" x14ac:dyDescent="0.25">
      <c r="A123" s="28">
        <v>7.7580004722241576</v>
      </c>
      <c r="C123" s="17">
        <v>37.639598306866198</v>
      </c>
      <c r="D123" s="28">
        <v>7.7459791695128501</v>
      </c>
      <c r="F123" s="11">
        <v>40853.958333333336</v>
      </c>
      <c r="G123" s="10">
        <v>76.61</v>
      </c>
      <c r="H123" s="10">
        <v>5.5</v>
      </c>
      <c r="J123" s="28">
        <f t="shared" si="7"/>
        <v>25599.877312044784</v>
      </c>
      <c r="M123" s="11">
        <v>40853.958333333336</v>
      </c>
      <c r="N123" s="10">
        <v>76.61</v>
      </c>
      <c r="O123" s="10">
        <v>5.5</v>
      </c>
      <c r="Q123" s="28">
        <f t="shared" si="8"/>
        <v>25599.877312044784</v>
      </c>
      <c r="T123" s="28">
        <f t="shared" si="12"/>
        <v>7.7456994698514503</v>
      </c>
      <c r="U123" s="11">
        <v>40849.239583333336</v>
      </c>
      <c r="V123" s="17">
        <v>38.007322180119701</v>
      </c>
      <c r="W123" s="10">
        <v>27.53</v>
      </c>
      <c r="X123" s="10">
        <v>7.43</v>
      </c>
      <c r="AA123" s="17">
        <f t="shared" ca="1" si="13"/>
        <v>30.11</v>
      </c>
      <c r="AB123" s="10"/>
      <c r="AC123" s="10">
        <f t="shared" si="14"/>
        <v>9689.0139791252841</v>
      </c>
      <c r="AF123" s="11">
        <v>40853.958333333336</v>
      </c>
      <c r="AG123" s="10">
        <v>8.5</v>
      </c>
      <c r="AH123" s="10">
        <v>4.74</v>
      </c>
      <c r="AJ123" s="28">
        <f t="shared" si="10"/>
        <v>2790.3076284271151</v>
      </c>
      <c r="AK123" s="17"/>
      <c r="AM123" s="11">
        <v>40853.958333333336</v>
      </c>
      <c r="AN123" s="10">
        <v>8.5</v>
      </c>
      <c r="AO123" s="10">
        <v>4.74</v>
      </c>
      <c r="AQ123" s="28">
        <f t="shared" si="11"/>
        <v>2790.3076284271151</v>
      </c>
    </row>
    <row r="124" spans="1:43" x14ac:dyDescent="0.25">
      <c r="A124" s="28">
        <v>7.7153986027123258</v>
      </c>
      <c r="C124" s="17">
        <v>38.231201700982901</v>
      </c>
      <c r="D124" s="28">
        <v>7.7462608545142801</v>
      </c>
      <c r="F124" s="16">
        <v>40854</v>
      </c>
      <c r="G124" s="10">
        <v>74.239999999999995</v>
      </c>
      <c r="H124" s="10">
        <v>7.46</v>
      </c>
      <c r="J124" s="28">
        <f t="shared" si="7"/>
        <v>26276.206199882658</v>
      </c>
      <c r="M124" s="16">
        <v>40854</v>
      </c>
      <c r="N124" s="10">
        <v>74.239999999999995</v>
      </c>
      <c r="O124" s="10">
        <v>7.46</v>
      </c>
      <c r="Q124" s="28">
        <f t="shared" si="8"/>
        <v>26276.206199882658</v>
      </c>
      <c r="T124" s="28">
        <f t="shared" si="12"/>
        <v>7.7459791695128501</v>
      </c>
      <c r="U124" s="11">
        <v>40849.25</v>
      </c>
      <c r="V124" s="17">
        <v>39.465147136974799</v>
      </c>
      <c r="W124" s="10">
        <v>32.68</v>
      </c>
      <c r="X124" s="10">
        <v>4.87</v>
      </c>
      <c r="AA124" s="17">
        <f t="shared" ca="1" si="13"/>
        <v>20.440000000000005</v>
      </c>
      <c r="AB124" s="10"/>
      <c r="AC124" s="10">
        <f t="shared" si="14"/>
        <v>11222.937044225609</v>
      </c>
      <c r="AF124" s="16">
        <v>40854</v>
      </c>
      <c r="AG124" s="10">
        <v>63.06</v>
      </c>
      <c r="AH124" s="10">
        <v>5.12</v>
      </c>
      <c r="AJ124" s="28">
        <f t="shared" si="10"/>
        <v>21176.160737149981</v>
      </c>
      <c r="AK124" s="17"/>
      <c r="AM124" s="16">
        <v>40854</v>
      </c>
      <c r="AN124" s="10">
        <v>63.06</v>
      </c>
      <c r="AO124" s="10">
        <v>5.12</v>
      </c>
      <c r="AQ124" s="28">
        <f t="shared" si="11"/>
        <v>21176.160737149981</v>
      </c>
    </row>
    <row r="125" spans="1:43" x14ac:dyDescent="0.25">
      <c r="A125" s="28">
        <v>7.7153986027123258</v>
      </c>
      <c r="C125" s="17">
        <v>36.480423366963898</v>
      </c>
      <c r="D125" s="28">
        <v>7.7462608545142801</v>
      </c>
      <c r="F125" s="11">
        <v>40854.041666666664</v>
      </c>
      <c r="G125" s="10">
        <v>74.239999999999995</v>
      </c>
      <c r="H125" s="10">
        <v>7.46</v>
      </c>
      <c r="J125" s="28">
        <f t="shared" si="7"/>
        <v>25269.36438346397</v>
      </c>
      <c r="M125" s="11">
        <v>40854.041666666664</v>
      </c>
      <c r="N125" s="10">
        <v>74.239999999999995</v>
      </c>
      <c r="O125" s="10">
        <v>7.46</v>
      </c>
      <c r="Q125" s="28">
        <f t="shared" si="8"/>
        <v>25269.36438346397</v>
      </c>
      <c r="T125" s="28">
        <f t="shared" si="12"/>
        <v>7.7459791695128501</v>
      </c>
      <c r="U125" s="11">
        <v>40849.260416666664</v>
      </c>
      <c r="V125" s="17">
        <v>39.465147136974799</v>
      </c>
      <c r="W125" s="10">
        <v>51.42</v>
      </c>
      <c r="X125" s="10">
        <v>4.05</v>
      </c>
      <c r="AA125" s="17">
        <f t="shared" ca="1" si="13"/>
        <v>62.037499999999994</v>
      </c>
      <c r="AB125" s="10"/>
      <c r="AC125" s="10">
        <f t="shared" si="14"/>
        <v>17332.006905124115</v>
      </c>
      <c r="AF125" s="11">
        <v>40854.041666666664</v>
      </c>
      <c r="AG125" s="10">
        <v>23.14</v>
      </c>
      <c r="AH125" s="10">
        <v>8.77</v>
      </c>
      <c r="AJ125" s="28">
        <f t="shared" si="10"/>
        <v>8111.069434732226</v>
      </c>
      <c r="AK125" s="17"/>
      <c r="AM125" s="11">
        <v>40854.041666666664</v>
      </c>
      <c r="AN125" s="10">
        <v>23.14</v>
      </c>
      <c r="AO125" s="10">
        <v>8.77</v>
      </c>
      <c r="AQ125" s="28">
        <f t="shared" si="11"/>
        <v>8111.069434732226</v>
      </c>
    </row>
    <row r="126" spans="1:43" x14ac:dyDescent="0.25">
      <c r="A126" s="28">
        <v>7.7153986027123258</v>
      </c>
      <c r="C126" s="17">
        <v>35.524179810639502</v>
      </c>
      <c r="D126" s="28">
        <v>7.7462608545142801</v>
      </c>
      <c r="F126" s="11">
        <v>40854.083333333336</v>
      </c>
      <c r="G126" s="10">
        <v>74.239999999999995</v>
      </c>
      <c r="H126" s="10">
        <v>7.46</v>
      </c>
      <c r="J126" s="28">
        <f t="shared" si="7"/>
        <v>24719.44553852476</v>
      </c>
      <c r="M126" s="11">
        <v>40854.083333333336</v>
      </c>
      <c r="N126" s="10">
        <v>74.239999999999995</v>
      </c>
      <c r="O126" s="10">
        <v>7.46</v>
      </c>
      <c r="Q126" s="28">
        <f t="shared" si="8"/>
        <v>24719.44553852476</v>
      </c>
      <c r="T126" s="28">
        <f t="shared" si="12"/>
        <v>7.7459791695128501</v>
      </c>
      <c r="U126" s="11">
        <v>40849.270833333336</v>
      </c>
      <c r="V126" s="17">
        <v>39.465147136974799</v>
      </c>
      <c r="W126" s="10">
        <v>13.18</v>
      </c>
      <c r="X126" s="10">
        <v>2.0299999999999998</v>
      </c>
      <c r="AA126" s="17">
        <f t="shared" ca="1" si="13"/>
        <v>18.727499999999999</v>
      </c>
      <c r="AB126" s="10"/>
      <c r="AC126" s="10">
        <f t="shared" si="14"/>
        <v>4236.3227878300067</v>
      </c>
      <c r="AF126" s="11">
        <v>40854.083333333336</v>
      </c>
      <c r="AG126" s="10">
        <v>5.81</v>
      </c>
      <c r="AH126" s="10">
        <v>1.26</v>
      </c>
      <c r="AJ126" s="28">
        <f t="shared" si="10"/>
        <v>1655.5005408902391</v>
      </c>
      <c r="AK126" s="17"/>
      <c r="AM126" s="11">
        <v>40854.083333333336</v>
      </c>
      <c r="AN126" s="10">
        <v>5.81</v>
      </c>
      <c r="AO126" s="10">
        <v>1.26</v>
      </c>
      <c r="AQ126" s="28">
        <f t="shared" si="11"/>
        <v>1655.5005408902391</v>
      </c>
    </row>
    <row r="127" spans="1:43" x14ac:dyDescent="0.25">
      <c r="A127" s="28">
        <v>7.7153986027123258</v>
      </c>
      <c r="C127" s="17">
        <v>35.793851163337798</v>
      </c>
      <c r="D127" s="28">
        <v>7.7462608545142801</v>
      </c>
      <c r="F127" s="11">
        <v>40854.125</v>
      </c>
      <c r="G127" s="10">
        <v>74.239999999999995</v>
      </c>
      <c r="H127" s="10">
        <v>7.46</v>
      </c>
      <c r="J127" s="28">
        <f t="shared" si="7"/>
        <v>24874.528788820393</v>
      </c>
      <c r="M127" s="11">
        <v>40854.125</v>
      </c>
      <c r="N127" s="10">
        <v>74.239999999999995</v>
      </c>
      <c r="O127" s="10">
        <v>7.46</v>
      </c>
      <c r="Q127" s="28">
        <f t="shared" si="8"/>
        <v>24874.528788820393</v>
      </c>
      <c r="T127" s="28">
        <f t="shared" si="12"/>
        <v>7.7459791695128501</v>
      </c>
      <c r="U127" s="11">
        <v>40849.28125</v>
      </c>
      <c r="V127" s="17">
        <v>39.465147136974799</v>
      </c>
      <c r="W127" s="10">
        <v>46.35</v>
      </c>
      <c r="X127" s="10">
        <v>7.97</v>
      </c>
      <c r="AA127" s="17">
        <f t="shared" ca="1" si="13"/>
        <v>46.55</v>
      </c>
      <c r="AB127" s="10"/>
      <c r="AC127" s="10">
        <f t="shared" si="14"/>
        <v>17030.457516355083</v>
      </c>
      <c r="AF127" s="11">
        <v>40854.125</v>
      </c>
      <c r="AG127" s="10">
        <v>9.9700000000000006</v>
      </c>
      <c r="AH127" s="10">
        <v>1.75</v>
      </c>
      <c r="AJ127" s="28">
        <f t="shared" si="10"/>
        <v>2899.5199120049124</v>
      </c>
      <c r="AK127" s="17"/>
      <c r="AM127" s="11">
        <v>40854.125</v>
      </c>
      <c r="AN127" s="10">
        <v>9.9700000000000006</v>
      </c>
      <c r="AO127" s="10">
        <v>1.75</v>
      </c>
      <c r="AQ127" s="28">
        <f t="shared" si="11"/>
        <v>2899.5199120049124</v>
      </c>
    </row>
    <row r="128" spans="1:43" x14ac:dyDescent="0.25">
      <c r="A128" s="28">
        <v>7.7153986027123258</v>
      </c>
      <c r="C128" s="17">
        <v>37.774847765872998</v>
      </c>
      <c r="D128" s="28">
        <v>7.7462608545142801</v>
      </c>
      <c r="F128" s="11">
        <v>40854.166666666664</v>
      </c>
      <c r="G128" s="10">
        <v>74.239999999999995</v>
      </c>
      <c r="H128" s="10">
        <v>7.46</v>
      </c>
      <c r="J128" s="28">
        <f t="shared" si="7"/>
        <v>26013.765080965495</v>
      </c>
      <c r="M128" s="11">
        <v>40854.166666666664</v>
      </c>
      <c r="N128" s="10">
        <v>74.239999999999995</v>
      </c>
      <c r="O128" s="10">
        <v>7.46</v>
      </c>
      <c r="Q128" s="28">
        <f t="shared" si="8"/>
        <v>26013.765080965495</v>
      </c>
      <c r="T128" s="28">
        <f t="shared" si="12"/>
        <v>7.7459791695128501</v>
      </c>
      <c r="U128" s="11">
        <v>40849.291666666664</v>
      </c>
      <c r="V128" s="17">
        <v>41.714457442175998</v>
      </c>
      <c r="W128" s="10">
        <v>14.23</v>
      </c>
      <c r="X128" s="10">
        <v>0.35</v>
      </c>
      <c r="AA128" s="17">
        <f t="shared" ca="1" si="13"/>
        <v>47.517499999999998</v>
      </c>
      <c r="AB128" s="10"/>
      <c r="AC128" s="10">
        <f t="shared" si="14"/>
        <v>4636.5667502938804</v>
      </c>
      <c r="AF128" s="11">
        <v>40854.166666666664</v>
      </c>
      <c r="AG128" s="10">
        <v>7.52</v>
      </c>
      <c r="AH128" s="10">
        <v>5.05</v>
      </c>
      <c r="AJ128" s="28">
        <f t="shared" si="10"/>
        <v>2494.6279627068511</v>
      </c>
      <c r="AK128" s="17"/>
      <c r="AM128" s="11">
        <v>40854.166666666664</v>
      </c>
      <c r="AN128" s="10">
        <v>7.52</v>
      </c>
      <c r="AO128" s="10">
        <v>5.05</v>
      </c>
      <c r="AQ128" s="28">
        <f t="shared" si="11"/>
        <v>2494.6279627068511</v>
      </c>
    </row>
    <row r="129" spans="1:43" x14ac:dyDescent="0.25">
      <c r="A129" s="28">
        <v>7.7153986027123258</v>
      </c>
      <c r="C129" s="17">
        <v>41.413108331712003</v>
      </c>
      <c r="D129" s="28">
        <v>7.7462608545142801</v>
      </c>
      <c r="F129" s="11">
        <v>40854.208333333336</v>
      </c>
      <c r="G129" s="10">
        <v>74.239999999999995</v>
      </c>
      <c r="H129" s="10">
        <v>7.46</v>
      </c>
      <c r="J129" s="28">
        <f t="shared" si="7"/>
        <v>28106.064720237864</v>
      </c>
      <c r="M129" s="11">
        <v>40854.208333333336</v>
      </c>
      <c r="N129" s="10">
        <v>74.239999999999995</v>
      </c>
      <c r="O129" s="10">
        <v>7.46</v>
      </c>
      <c r="Q129" s="28">
        <f t="shared" si="8"/>
        <v>28106.064720237864</v>
      </c>
      <c r="T129" s="28">
        <f t="shared" si="12"/>
        <v>7.7459791695128501</v>
      </c>
      <c r="U129" s="11">
        <v>40849.302083333336</v>
      </c>
      <c r="V129" s="17">
        <v>41.714457442175998</v>
      </c>
      <c r="W129" s="10">
        <v>99.34</v>
      </c>
      <c r="X129" s="10">
        <v>0.59</v>
      </c>
      <c r="AA129" s="17">
        <f t="shared" ca="1" si="13"/>
        <v>38.114999999999995</v>
      </c>
      <c r="AB129" s="10"/>
      <c r="AC129" s="10">
        <f t="shared" si="14"/>
        <v>32552.669578021556</v>
      </c>
      <c r="AF129" s="11">
        <v>40854.208333333336</v>
      </c>
      <c r="AG129" s="10">
        <v>9.5399999999999991</v>
      </c>
      <c r="AH129" s="10">
        <v>6.97</v>
      </c>
      <c r="AJ129" s="28">
        <f t="shared" si="10"/>
        <v>3575.479218975398</v>
      </c>
      <c r="AK129" s="17"/>
      <c r="AM129" s="11">
        <v>40854.208333333336</v>
      </c>
      <c r="AN129" s="10">
        <v>9.5399999999999991</v>
      </c>
      <c r="AO129" s="10">
        <v>6.97</v>
      </c>
      <c r="AQ129" s="28">
        <f t="shared" si="11"/>
        <v>3575.479218975398</v>
      </c>
    </row>
    <row r="130" spans="1:43" x14ac:dyDescent="0.25">
      <c r="A130" s="28">
        <v>7.7153986027123258</v>
      </c>
      <c r="C130" s="17">
        <v>45.204258944162703</v>
      </c>
      <c r="D130" s="28">
        <v>7.7462608545142801</v>
      </c>
      <c r="F130" s="11">
        <v>40854.25</v>
      </c>
      <c r="G130" s="10">
        <v>74.239999999999995</v>
      </c>
      <c r="H130" s="10">
        <v>7.46</v>
      </c>
      <c r="J130" s="28">
        <f t="shared" si="7"/>
        <v>30286.28873534454</v>
      </c>
      <c r="M130" s="11">
        <v>40854.25</v>
      </c>
      <c r="N130" s="10">
        <v>74.239999999999995</v>
      </c>
      <c r="O130" s="10">
        <v>7.46</v>
      </c>
      <c r="Q130" s="28">
        <f t="shared" si="8"/>
        <v>30286.28873534454</v>
      </c>
      <c r="T130" s="28">
        <f t="shared" si="12"/>
        <v>7.7459791695128501</v>
      </c>
      <c r="U130" s="11">
        <v>40849.3125</v>
      </c>
      <c r="V130" s="17">
        <v>41.714457442175998</v>
      </c>
      <c r="W130" s="10">
        <v>58.79</v>
      </c>
      <c r="X130" s="10">
        <v>5.33</v>
      </c>
      <c r="AA130" s="17">
        <f t="shared" ca="1" si="13"/>
        <v>61.807500000000005</v>
      </c>
      <c r="AB130" s="10"/>
      <c r="AC130" s="10">
        <f t="shared" si="14"/>
        <v>21423.392724548106</v>
      </c>
      <c r="AF130" s="11">
        <v>40854.25</v>
      </c>
      <c r="AG130" s="10">
        <v>60.22</v>
      </c>
      <c r="AH130" s="10">
        <v>1.53</v>
      </c>
      <c r="AJ130" s="28">
        <f t="shared" si="10"/>
        <v>21800.589104771345</v>
      </c>
      <c r="AK130" s="17"/>
      <c r="AM130" s="11">
        <v>40854.25</v>
      </c>
      <c r="AN130" s="10">
        <v>60.22</v>
      </c>
      <c r="AO130" s="10">
        <v>1.53</v>
      </c>
      <c r="AQ130" s="28">
        <f t="shared" si="11"/>
        <v>21800.589104771345</v>
      </c>
    </row>
    <row r="131" spans="1:43" x14ac:dyDescent="0.25">
      <c r="A131" s="28">
        <v>7.7153986027123258</v>
      </c>
      <c r="C131" s="17">
        <v>50.337602925410003</v>
      </c>
      <c r="D131" s="28">
        <v>7.7462608545142801</v>
      </c>
      <c r="F131" s="11">
        <v>40854.291666666664</v>
      </c>
      <c r="G131" s="10">
        <v>74.239999999999995</v>
      </c>
      <c r="H131" s="10">
        <v>7.46</v>
      </c>
      <c r="J131" s="28">
        <f t="shared" si="7"/>
        <v>33238.384542080108</v>
      </c>
      <c r="M131" s="11">
        <v>40854.291666666664</v>
      </c>
      <c r="N131" s="10">
        <v>74.239999999999995</v>
      </c>
      <c r="O131" s="10">
        <v>7.46</v>
      </c>
      <c r="Q131" s="28">
        <f t="shared" si="8"/>
        <v>33238.384542080108</v>
      </c>
      <c r="T131" s="28">
        <f t="shared" si="12"/>
        <v>7.7459791695128501</v>
      </c>
      <c r="U131" s="11">
        <v>40849.322916666664</v>
      </c>
      <c r="V131" s="17">
        <v>41.714457442175998</v>
      </c>
      <c r="W131" s="10">
        <v>47.9</v>
      </c>
      <c r="X131" s="10">
        <v>0.53</v>
      </c>
      <c r="AA131" s="17">
        <f t="shared" ca="1" si="13"/>
        <v>35.907499999999999</v>
      </c>
      <c r="AB131" s="10"/>
      <c r="AC131" s="10">
        <f t="shared" si="14"/>
        <v>15674.062525236986</v>
      </c>
      <c r="AF131" s="11">
        <v>40854.291666666664</v>
      </c>
      <c r="AG131" s="10">
        <v>10.29</v>
      </c>
      <c r="AH131" s="10">
        <v>6.92</v>
      </c>
      <c r="AJ131" s="28">
        <f t="shared" si="10"/>
        <v>4563.9476568119417</v>
      </c>
      <c r="AK131" s="17"/>
      <c r="AM131" s="11">
        <v>40854.291666666664</v>
      </c>
      <c r="AN131" s="10">
        <v>10.29</v>
      </c>
      <c r="AO131" s="10">
        <v>6.92</v>
      </c>
      <c r="AQ131" s="28">
        <f t="shared" si="11"/>
        <v>4563.9476568119417</v>
      </c>
    </row>
    <row r="132" spans="1:43" x14ac:dyDescent="0.25">
      <c r="A132" s="28">
        <v>7.7153986027123258</v>
      </c>
      <c r="C132" s="17">
        <v>52.299523922338402</v>
      </c>
      <c r="D132" s="28">
        <v>7.7462608545142801</v>
      </c>
      <c r="F132" s="11">
        <v>40854.333333333336</v>
      </c>
      <c r="G132" s="10">
        <v>74.239999999999995</v>
      </c>
      <c r="H132" s="10">
        <v>7.46</v>
      </c>
      <c r="J132" s="28">
        <f t="shared" si="7"/>
        <v>34366.650789060011</v>
      </c>
      <c r="M132" s="11">
        <v>40854.333333333336</v>
      </c>
      <c r="N132" s="10">
        <v>74.239999999999995</v>
      </c>
      <c r="O132" s="10">
        <v>7.46</v>
      </c>
      <c r="Q132" s="28">
        <f t="shared" si="8"/>
        <v>34366.650789060011</v>
      </c>
      <c r="T132" s="28">
        <f t="shared" si="12"/>
        <v>7.7459791695128501</v>
      </c>
      <c r="U132" s="11">
        <v>40849.333333333336</v>
      </c>
      <c r="V132" s="17">
        <v>44.650391881787399</v>
      </c>
      <c r="W132" s="10">
        <v>54.76</v>
      </c>
      <c r="X132" s="10">
        <v>7.78</v>
      </c>
      <c r="AA132" s="17">
        <f t="shared" ca="1" si="13"/>
        <v>55.065000000000005</v>
      </c>
      <c r="AB132" s="10"/>
      <c r="AC132" s="10">
        <f t="shared" si="14"/>
        <v>22239.389851506872</v>
      </c>
      <c r="AF132" s="11">
        <v>40854.333333333336</v>
      </c>
      <c r="AG132" s="10">
        <v>42.75</v>
      </c>
      <c r="AH132" s="10">
        <v>2.14</v>
      </c>
      <c r="AJ132" s="28">
        <f t="shared" si="10"/>
        <v>18027.792694939657</v>
      </c>
      <c r="AK132" s="17"/>
      <c r="AM132" s="11">
        <v>40854.333333333336</v>
      </c>
      <c r="AN132" s="10">
        <v>42.75</v>
      </c>
      <c r="AO132" s="10">
        <v>2.14</v>
      </c>
      <c r="AQ132" s="28">
        <f t="shared" si="11"/>
        <v>18027.792694939657</v>
      </c>
    </row>
    <row r="133" spans="1:43" x14ac:dyDescent="0.25">
      <c r="A133" s="28">
        <v>7.7153986027123258</v>
      </c>
      <c r="C133" s="17">
        <v>50.7998471717803</v>
      </c>
      <c r="D133" s="28">
        <v>7.7462608545142801</v>
      </c>
      <c r="F133" s="11">
        <v>40854.375</v>
      </c>
      <c r="G133" s="10">
        <v>74.239999999999995</v>
      </c>
      <c r="H133" s="10">
        <v>7.46</v>
      </c>
      <c r="J133" s="28">
        <f t="shared" ref="J133:J171" si="15">G133*($C133+H133)*D133</f>
        <v>33504.213075368039</v>
      </c>
      <c r="M133" s="11">
        <v>40854.375</v>
      </c>
      <c r="N133" s="10">
        <v>74.239999999999995</v>
      </c>
      <c r="O133" s="10">
        <v>7.46</v>
      </c>
      <c r="Q133" s="28">
        <f t="shared" ref="Q133:Q171" si="16">N133*($C133+O133)*D133</f>
        <v>33504.213075368039</v>
      </c>
      <c r="T133" s="28">
        <f t="shared" si="12"/>
        <v>7.7459791695128501</v>
      </c>
      <c r="U133" s="11">
        <v>40849.34375</v>
      </c>
      <c r="V133" s="17">
        <v>44.650391881787399</v>
      </c>
      <c r="W133" s="10">
        <v>79.42</v>
      </c>
      <c r="X133" s="10">
        <v>7.16</v>
      </c>
      <c r="AA133" s="17">
        <f t="shared" ca="1" si="13"/>
        <v>53.765000000000001</v>
      </c>
      <c r="AB133" s="10"/>
      <c r="AC133" s="10">
        <f t="shared" si="14"/>
        <v>31873.01041700707</v>
      </c>
      <c r="AF133" s="11">
        <v>40854.375</v>
      </c>
      <c r="AG133" s="10">
        <v>88.63</v>
      </c>
      <c r="AH133" s="10">
        <v>1.35</v>
      </c>
      <c r="AJ133" s="28">
        <f t="shared" ref="AJ133:AJ196" si="17">AG133*($C133+AH133)*D133</f>
        <v>35803.534916399301</v>
      </c>
      <c r="AK133" s="17"/>
      <c r="AM133" s="11">
        <v>40854.375</v>
      </c>
      <c r="AN133" s="10">
        <v>88.63</v>
      </c>
      <c r="AO133" s="10">
        <v>1.35</v>
      </c>
      <c r="AQ133" s="28">
        <f t="shared" ref="AQ133:AQ196" si="18">AN133*($C133+AO133)*D133</f>
        <v>35803.534916399301</v>
      </c>
    </row>
    <row r="134" spans="1:43" x14ac:dyDescent="0.25">
      <c r="A134" s="28">
        <v>7.7153986027123258</v>
      </c>
      <c r="C134" s="17">
        <v>49.615606884403498</v>
      </c>
      <c r="D134" s="28">
        <v>7.7462608545142801</v>
      </c>
      <c r="F134" s="11">
        <v>40854.416666666664</v>
      </c>
      <c r="G134" s="10">
        <v>74.239999999999995</v>
      </c>
      <c r="H134" s="10">
        <v>7.46</v>
      </c>
      <c r="J134" s="28">
        <f t="shared" si="15"/>
        <v>32823.177321811752</v>
      </c>
      <c r="M134" s="11">
        <v>40854.416666666664</v>
      </c>
      <c r="N134" s="10">
        <v>74.239999999999995</v>
      </c>
      <c r="O134" s="10">
        <v>7.46</v>
      </c>
      <c r="Q134" s="28">
        <f t="shared" si="16"/>
        <v>32823.177321811752</v>
      </c>
      <c r="T134" s="28">
        <f t="shared" si="12"/>
        <v>7.7459791695128501</v>
      </c>
      <c r="U134" s="11">
        <v>40849.354166666664</v>
      </c>
      <c r="V134" s="17">
        <v>44.650391881787399</v>
      </c>
      <c r="W134" s="10">
        <v>62.24</v>
      </c>
      <c r="X134" s="10">
        <v>4.84</v>
      </c>
      <c r="AA134" s="17">
        <f t="shared" ca="1" si="13"/>
        <v>55.854999999999997</v>
      </c>
      <c r="AB134" s="10"/>
      <c r="AC134" s="10">
        <f t="shared" si="14"/>
        <v>23859.800136361657</v>
      </c>
      <c r="AF134" s="11">
        <v>40854.416666666664</v>
      </c>
      <c r="AG134" s="10">
        <v>48.03</v>
      </c>
      <c r="AH134" s="10">
        <v>8.02</v>
      </c>
      <c r="AJ134" s="28">
        <f t="shared" si="17"/>
        <v>21443.49519423482</v>
      </c>
      <c r="AK134" s="17"/>
      <c r="AM134" s="11">
        <v>40854.416666666664</v>
      </c>
      <c r="AN134" s="10">
        <v>48.03</v>
      </c>
      <c r="AO134" s="10">
        <v>8.02</v>
      </c>
      <c r="AQ134" s="28">
        <f t="shared" si="18"/>
        <v>21443.49519423482</v>
      </c>
    </row>
    <row r="135" spans="1:43" x14ac:dyDescent="0.25">
      <c r="A135" s="28">
        <v>7.7153986027123258</v>
      </c>
      <c r="C135" s="17">
        <v>48.985259077903898</v>
      </c>
      <c r="D135" s="28">
        <v>7.7462608545142801</v>
      </c>
      <c r="F135" s="11">
        <v>40854.458333333336</v>
      </c>
      <c r="G135" s="10">
        <v>74.239999999999995</v>
      </c>
      <c r="H135" s="10">
        <v>7.46</v>
      </c>
      <c r="J135" s="28">
        <f t="shared" si="15"/>
        <v>32460.675388734533</v>
      </c>
      <c r="M135" s="11">
        <v>40854.458333333336</v>
      </c>
      <c r="N135" s="10">
        <v>74.239999999999995</v>
      </c>
      <c r="O135" s="10">
        <v>7.46</v>
      </c>
      <c r="Q135" s="28">
        <f t="shared" si="16"/>
        <v>32460.675388734533</v>
      </c>
      <c r="T135" s="28">
        <f t="shared" si="12"/>
        <v>7.7459791695128501</v>
      </c>
      <c r="U135" s="11">
        <v>40849.364583333336</v>
      </c>
      <c r="V135" s="17">
        <v>44.650391881787399</v>
      </c>
      <c r="W135" s="10">
        <v>18.64</v>
      </c>
      <c r="X135" s="10">
        <v>0.3</v>
      </c>
      <c r="AA135" s="17">
        <f t="shared" ca="1" si="13"/>
        <v>47.14</v>
      </c>
      <c r="AB135" s="10"/>
      <c r="AC135" s="10">
        <f t="shared" si="14"/>
        <v>6490.1646566735344</v>
      </c>
      <c r="AF135" s="11">
        <v>40854.458333333336</v>
      </c>
      <c r="AG135" s="10">
        <v>11.13</v>
      </c>
      <c r="AH135" s="10">
        <v>8.4600000000000009</v>
      </c>
      <c r="AJ135" s="28">
        <f t="shared" si="17"/>
        <v>4952.693753416017</v>
      </c>
      <c r="AK135" s="17"/>
      <c r="AM135" s="11">
        <v>40854.458333333336</v>
      </c>
      <c r="AN135" s="10">
        <v>11.13</v>
      </c>
      <c r="AO135" s="10">
        <v>8.4600000000000009</v>
      </c>
      <c r="AQ135" s="28">
        <f t="shared" si="18"/>
        <v>4952.693753416017</v>
      </c>
    </row>
    <row r="136" spans="1:43" x14ac:dyDescent="0.25">
      <c r="A136" s="28">
        <v>7.7153986027123258</v>
      </c>
      <c r="C136" s="17">
        <v>47.518121925804003</v>
      </c>
      <c r="D136" s="28">
        <v>7.7462608545142801</v>
      </c>
      <c r="F136" s="11">
        <v>40854.5</v>
      </c>
      <c r="G136" s="10">
        <v>74.239999999999995</v>
      </c>
      <c r="H136" s="10">
        <v>7.46</v>
      </c>
      <c r="J136" s="28">
        <f t="shared" si="15"/>
        <v>31616.950625608944</v>
      </c>
      <c r="M136" s="11">
        <v>40854.5</v>
      </c>
      <c r="N136" s="10">
        <v>74.239999999999995</v>
      </c>
      <c r="O136" s="10">
        <v>7.46</v>
      </c>
      <c r="Q136" s="28">
        <f t="shared" si="16"/>
        <v>31616.950625608944</v>
      </c>
      <c r="T136" s="28">
        <f t="shared" si="12"/>
        <v>7.7459791695128501</v>
      </c>
      <c r="U136" s="11">
        <v>40849.375</v>
      </c>
      <c r="V136" s="17">
        <v>44.135159116736602</v>
      </c>
      <c r="W136" s="10">
        <v>37.380000000000003</v>
      </c>
      <c r="X136" s="10">
        <v>2.73</v>
      </c>
      <c r="AA136" s="17">
        <f t="shared" ca="1" si="13"/>
        <v>51.452500000000001</v>
      </c>
      <c r="AB136" s="10"/>
      <c r="AC136" s="10">
        <f t="shared" si="14"/>
        <v>13569.558500475214</v>
      </c>
      <c r="AF136" s="11">
        <v>40854.5</v>
      </c>
      <c r="AG136" s="10">
        <v>48.16</v>
      </c>
      <c r="AH136" s="10">
        <v>9.1999999999999993</v>
      </c>
      <c r="AJ136" s="28">
        <f t="shared" si="17"/>
        <v>21159.258184358798</v>
      </c>
      <c r="AK136" s="17"/>
      <c r="AM136" s="11">
        <v>40854.5</v>
      </c>
      <c r="AN136" s="10">
        <v>48.16</v>
      </c>
      <c r="AO136" s="10">
        <v>9.1999999999999993</v>
      </c>
      <c r="AQ136" s="28">
        <f t="shared" si="18"/>
        <v>21159.258184358798</v>
      </c>
    </row>
    <row r="137" spans="1:43" x14ac:dyDescent="0.25">
      <c r="A137" s="28">
        <v>7.7153986027123258</v>
      </c>
      <c r="C137" s="17">
        <v>46.917121714909101</v>
      </c>
      <c r="D137" s="28">
        <v>7.7462608545142801</v>
      </c>
      <c r="F137" s="11">
        <v>40854.541666666664</v>
      </c>
      <c r="G137" s="10">
        <v>74.239999999999995</v>
      </c>
      <c r="H137" s="10">
        <v>7.46</v>
      </c>
      <c r="J137" s="28">
        <f t="shared" si="15"/>
        <v>31271.325978417673</v>
      </c>
      <c r="M137" s="11">
        <v>40854.541666666664</v>
      </c>
      <c r="N137" s="10">
        <v>74.239999999999995</v>
      </c>
      <c r="O137" s="10">
        <v>7.46</v>
      </c>
      <c r="Q137" s="28">
        <f t="shared" si="16"/>
        <v>31271.325978417673</v>
      </c>
      <c r="T137" s="28">
        <f t="shared" si="12"/>
        <v>7.7459791695128501</v>
      </c>
      <c r="U137" s="11">
        <v>40849.385416666664</v>
      </c>
      <c r="V137" s="17">
        <v>44.135159116736602</v>
      </c>
      <c r="W137" s="10">
        <v>37.47</v>
      </c>
      <c r="X137" s="10">
        <v>8.0399999999999991</v>
      </c>
      <c r="AA137" s="17">
        <f t="shared" ca="1" si="13"/>
        <v>42.442499999999995</v>
      </c>
      <c r="AB137" s="10"/>
      <c r="AC137" s="10">
        <f t="shared" si="14"/>
        <v>15143.414157289229</v>
      </c>
      <c r="AF137" s="11">
        <v>40854.541666666664</v>
      </c>
      <c r="AG137" s="10">
        <v>66.010000000000005</v>
      </c>
      <c r="AH137" s="10">
        <v>8.2799999999999994</v>
      </c>
      <c r="AJ137" s="28">
        <f t="shared" si="17"/>
        <v>28223.981725688216</v>
      </c>
      <c r="AK137" s="17"/>
      <c r="AM137" s="11">
        <v>40854.541666666664</v>
      </c>
      <c r="AN137" s="10">
        <v>66.010000000000005</v>
      </c>
      <c r="AO137" s="10">
        <v>8.2799999999999994</v>
      </c>
      <c r="AQ137" s="28">
        <f t="shared" si="18"/>
        <v>28223.981725688216</v>
      </c>
    </row>
    <row r="138" spans="1:43" x14ac:dyDescent="0.25">
      <c r="A138" s="28">
        <v>7.7153986027123258</v>
      </c>
      <c r="C138" s="17">
        <v>47.083889100913503</v>
      </c>
      <c r="D138" s="28">
        <v>7.7462608545142801</v>
      </c>
      <c r="F138" s="11">
        <v>40854.583333333336</v>
      </c>
      <c r="G138" s="10">
        <v>74.239999999999995</v>
      </c>
      <c r="H138" s="10">
        <v>7.46</v>
      </c>
      <c r="J138" s="28">
        <f t="shared" si="15"/>
        <v>31367.230967976589</v>
      </c>
      <c r="M138" s="11">
        <v>40854.583333333336</v>
      </c>
      <c r="N138" s="10">
        <v>74.239999999999995</v>
      </c>
      <c r="O138" s="10">
        <v>7.46</v>
      </c>
      <c r="Q138" s="28">
        <f t="shared" si="16"/>
        <v>31367.230967976589</v>
      </c>
      <c r="T138" s="28">
        <f t="shared" si="12"/>
        <v>7.7459791695128501</v>
      </c>
      <c r="U138" s="11">
        <v>40849.395833333336</v>
      </c>
      <c r="V138" s="17">
        <v>44.135159116736602</v>
      </c>
      <c r="W138" s="10">
        <v>66.5</v>
      </c>
      <c r="X138" s="10">
        <v>3.18</v>
      </c>
      <c r="AA138" s="17">
        <f t="shared" ca="1" si="13"/>
        <v>57.36</v>
      </c>
      <c r="AB138" s="10"/>
      <c r="AC138" s="10">
        <f t="shared" si="14"/>
        <v>24372.398755208447</v>
      </c>
      <c r="AF138" s="11">
        <v>40854.583333333336</v>
      </c>
      <c r="AG138" s="10">
        <v>44.48</v>
      </c>
      <c r="AH138" s="10">
        <v>4.87</v>
      </c>
      <c r="AJ138" s="28">
        <f t="shared" si="17"/>
        <v>17900.903825959471</v>
      </c>
      <c r="AK138" s="17"/>
      <c r="AM138" s="11">
        <v>40854.583333333336</v>
      </c>
      <c r="AN138" s="10">
        <v>44.48</v>
      </c>
      <c r="AO138" s="10">
        <v>4.87</v>
      </c>
      <c r="AQ138" s="28">
        <f t="shared" si="18"/>
        <v>17900.903825959471</v>
      </c>
    </row>
    <row r="139" spans="1:43" x14ac:dyDescent="0.25">
      <c r="A139" s="28">
        <v>7.7153986027123258</v>
      </c>
      <c r="C139" s="17">
        <v>49.342088664831302</v>
      </c>
      <c r="D139" s="28">
        <v>7.7462608545142801</v>
      </c>
      <c r="F139" s="11">
        <v>40854.625</v>
      </c>
      <c r="G139" s="10">
        <v>74.239999999999995</v>
      </c>
      <c r="H139" s="10">
        <v>7.46</v>
      </c>
      <c r="J139" s="28">
        <f t="shared" si="15"/>
        <v>32665.881806059337</v>
      </c>
      <c r="M139" s="11">
        <v>40854.625</v>
      </c>
      <c r="N139" s="10">
        <v>74.239999999999995</v>
      </c>
      <c r="O139" s="10">
        <v>7.46</v>
      </c>
      <c r="Q139" s="28">
        <f t="shared" si="16"/>
        <v>32665.881806059337</v>
      </c>
      <c r="T139" s="28">
        <f t="shared" si="12"/>
        <v>7.7459791695128501</v>
      </c>
      <c r="U139" s="11">
        <v>40849.40625</v>
      </c>
      <c r="V139" s="17">
        <v>44.135159116736602</v>
      </c>
      <c r="W139" s="10">
        <v>82.07</v>
      </c>
      <c r="X139" s="10">
        <v>9.1300000000000008</v>
      </c>
      <c r="AA139" s="17">
        <f t="shared" ca="1" si="13"/>
        <v>50.7</v>
      </c>
      <c r="AB139" s="10"/>
      <c r="AC139" s="10">
        <f t="shared" si="14"/>
        <v>33861.328021188921</v>
      </c>
      <c r="AF139" s="11">
        <v>40854.625</v>
      </c>
      <c r="AG139" s="10">
        <v>70.14</v>
      </c>
      <c r="AH139" s="10">
        <v>8.0500000000000007</v>
      </c>
      <c r="AJ139" s="28">
        <f t="shared" si="17"/>
        <v>31182.426657393331</v>
      </c>
      <c r="AK139" s="17"/>
      <c r="AM139" s="11">
        <v>40854.625</v>
      </c>
      <c r="AN139" s="10">
        <v>70.14</v>
      </c>
      <c r="AO139" s="10">
        <v>8.0500000000000007</v>
      </c>
      <c r="AQ139" s="28">
        <f t="shared" si="18"/>
        <v>31182.426657393331</v>
      </c>
    </row>
    <row r="140" spans="1:43" x14ac:dyDescent="0.25">
      <c r="A140" s="28">
        <v>7.7153986027123258</v>
      </c>
      <c r="C140" s="17">
        <v>52.888163787766601</v>
      </c>
      <c r="D140" s="28">
        <v>7.7462608545142801</v>
      </c>
      <c r="F140" s="11">
        <v>40854.666666666664</v>
      </c>
      <c r="G140" s="10">
        <v>74.239999999999995</v>
      </c>
      <c r="H140" s="10">
        <v>7.46</v>
      </c>
      <c r="J140" s="28">
        <f t="shared" si="15"/>
        <v>34705.167219043287</v>
      </c>
      <c r="M140" s="11">
        <v>40854.666666666664</v>
      </c>
      <c r="N140" s="10">
        <v>74.239999999999995</v>
      </c>
      <c r="O140" s="10">
        <v>7.46</v>
      </c>
      <c r="Q140" s="28">
        <f t="shared" si="16"/>
        <v>34705.167219043287</v>
      </c>
      <c r="T140" s="28">
        <f t="shared" si="12"/>
        <v>7.7459791695128501</v>
      </c>
      <c r="U140" s="11">
        <v>40849.416666666664</v>
      </c>
      <c r="V140" s="17">
        <v>43.895202582912098</v>
      </c>
      <c r="W140" s="10">
        <v>48.41</v>
      </c>
      <c r="X140" s="10">
        <v>3.45</v>
      </c>
      <c r="AA140" s="17">
        <f t="shared" ca="1" si="13"/>
        <v>52.325000000000003</v>
      </c>
      <c r="AB140" s="10"/>
      <c r="AC140" s="10">
        <f t="shared" si="14"/>
        <v>17753.639073936229</v>
      </c>
      <c r="AF140" s="11">
        <v>40854.666666666664</v>
      </c>
      <c r="AG140" s="10">
        <v>5.46</v>
      </c>
      <c r="AH140" s="10">
        <v>0.26</v>
      </c>
      <c r="AJ140" s="28">
        <f t="shared" si="17"/>
        <v>2247.8794918861545</v>
      </c>
      <c r="AK140" s="17"/>
      <c r="AM140" s="11">
        <v>40854.666666666664</v>
      </c>
      <c r="AN140" s="10">
        <v>5.46</v>
      </c>
      <c r="AO140" s="10">
        <v>0.26</v>
      </c>
      <c r="AQ140" s="28">
        <f t="shared" si="18"/>
        <v>2247.8794918861545</v>
      </c>
    </row>
    <row r="141" spans="1:43" x14ac:dyDescent="0.25">
      <c r="A141" s="28">
        <v>7.7153986027123258</v>
      </c>
      <c r="C141" s="17">
        <v>56.2395976528774</v>
      </c>
      <c r="D141" s="28">
        <v>7.7462608545142801</v>
      </c>
      <c r="F141" s="11">
        <v>40854.708333333336</v>
      </c>
      <c r="G141" s="10">
        <v>74.239999999999995</v>
      </c>
      <c r="H141" s="10">
        <v>7.46</v>
      </c>
      <c r="J141" s="28">
        <f t="shared" si="15"/>
        <v>36632.517869201984</v>
      </c>
      <c r="M141" s="11">
        <v>40854.708333333336</v>
      </c>
      <c r="N141" s="10">
        <v>74.239999999999995</v>
      </c>
      <c r="O141" s="10">
        <v>7.46</v>
      </c>
      <c r="Q141" s="28">
        <f t="shared" si="16"/>
        <v>36632.517869201984</v>
      </c>
      <c r="T141" s="28">
        <f t="shared" si="12"/>
        <v>7.7459791695128501</v>
      </c>
      <c r="U141" s="11">
        <v>40849.427083333336</v>
      </c>
      <c r="V141" s="17">
        <v>43.895202582912098</v>
      </c>
      <c r="W141" s="10">
        <v>44.51</v>
      </c>
      <c r="X141" s="10">
        <v>7.29</v>
      </c>
      <c r="AA141" s="17">
        <f t="shared" ca="1" si="13"/>
        <v>63.342500000000008</v>
      </c>
      <c r="AB141" s="10"/>
      <c r="AC141" s="10">
        <f t="shared" si="14"/>
        <v>17647.303123386635</v>
      </c>
      <c r="AF141" s="11">
        <v>40854.708333333336</v>
      </c>
      <c r="AG141" s="10">
        <v>1.23</v>
      </c>
      <c r="AH141" s="10">
        <v>5.63</v>
      </c>
      <c r="AJ141" s="28">
        <f t="shared" si="17"/>
        <v>589.48739213113038</v>
      </c>
      <c r="AK141" s="17"/>
      <c r="AM141" s="11">
        <v>40854.708333333336</v>
      </c>
      <c r="AN141" s="10">
        <v>1.23</v>
      </c>
      <c r="AO141" s="10">
        <v>5.63</v>
      </c>
      <c r="AQ141" s="28">
        <f t="shared" si="18"/>
        <v>589.48739213113038</v>
      </c>
    </row>
    <row r="142" spans="1:43" x14ac:dyDescent="0.25">
      <c r="A142" s="28">
        <v>7.7153986027123258</v>
      </c>
      <c r="C142" s="17">
        <v>52.628150699932696</v>
      </c>
      <c r="D142" s="28">
        <v>7.7462608545142801</v>
      </c>
      <c r="F142" s="11">
        <v>40854.75</v>
      </c>
      <c r="G142" s="10">
        <v>74.239999999999995</v>
      </c>
      <c r="H142" s="10">
        <v>7.46</v>
      </c>
      <c r="J142" s="28">
        <f t="shared" si="15"/>
        <v>34555.638266942107</v>
      </c>
      <c r="M142" s="11">
        <v>40854.75</v>
      </c>
      <c r="N142" s="10">
        <v>74.239999999999995</v>
      </c>
      <c r="O142" s="10">
        <v>7.46</v>
      </c>
      <c r="Q142" s="28">
        <f t="shared" si="16"/>
        <v>34555.638266942107</v>
      </c>
      <c r="T142" s="28">
        <f t="shared" si="12"/>
        <v>7.7459791695128501</v>
      </c>
      <c r="U142" s="11">
        <v>40849.4375</v>
      </c>
      <c r="V142" s="17">
        <v>43.895202582912098</v>
      </c>
      <c r="W142" s="10">
        <v>37.840000000000003</v>
      </c>
      <c r="X142" s="10">
        <v>1.76</v>
      </c>
      <c r="AA142" s="17">
        <f t="shared" ca="1" si="13"/>
        <v>35.067500000000003</v>
      </c>
      <c r="AB142" s="10"/>
      <c r="AC142" s="10">
        <f t="shared" si="14"/>
        <v>13381.898351400863</v>
      </c>
      <c r="AF142" s="11">
        <v>40854.75</v>
      </c>
      <c r="AG142" s="10">
        <v>26.06</v>
      </c>
      <c r="AH142" s="10">
        <v>6.02</v>
      </c>
      <c r="AJ142" s="28">
        <f t="shared" si="17"/>
        <v>11839.158955307508</v>
      </c>
      <c r="AK142" s="17"/>
      <c r="AM142" s="11">
        <v>40854.75</v>
      </c>
      <c r="AN142" s="10">
        <v>26.06</v>
      </c>
      <c r="AO142" s="10">
        <v>6.02</v>
      </c>
      <c r="AQ142" s="28">
        <f t="shared" si="18"/>
        <v>11839.158955307508</v>
      </c>
    </row>
    <row r="143" spans="1:43" x14ac:dyDescent="0.25">
      <c r="A143" s="28">
        <v>7.7153986027123258</v>
      </c>
      <c r="C143" s="17">
        <v>48.923327782479099</v>
      </c>
      <c r="D143" s="28">
        <v>7.7462608545142801</v>
      </c>
      <c r="F143" s="11">
        <v>40854.791666666664</v>
      </c>
      <c r="G143" s="10">
        <v>74.239999999999995</v>
      </c>
      <c r="H143" s="10">
        <v>7.46</v>
      </c>
      <c r="J143" s="28">
        <f t="shared" si="15"/>
        <v>32425.059790364907</v>
      </c>
      <c r="M143" s="11">
        <v>40854.791666666664</v>
      </c>
      <c r="N143" s="10">
        <v>74.239999999999995</v>
      </c>
      <c r="O143" s="10">
        <v>7.46</v>
      </c>
      <c r="Q143" s="28">
        <f t="shared" si="16"/>
        <v>32425.059790364907</v>
      </c>
      <c r="T143" s="28">
        <f t="shared" si="12"/>
        <v>7.7459791695128501</v>
      </c>
      <c r="U143" s="11">
        <v>40849.447916666664</v>
      </c>
      <c r="V143" s="17">
        <v>43.895202582912098</v>
      </c>
      <c r="W143" s="10">
        <v>57.8</v>
      </c>
      <c r="X143" s="10">
        <v>2.34</v>
      </c>
      <c r="AA143" s="17">
        <f t="shared" ca="1" si="13"/>
        <v>67.232500000000002</v>
      </c>
      <c r="AB143" s="10"/>
      <c r="AC143" s="10">
        <f t="shared" si="14"/>
        <v>20700.313750894653</v>
      </c>
      <c r="AF143" s="11">
        <v>40854.791666666664</v>
      </c>
      <c r="AG143" s="10">
        <v>95.07</v>
      </c>
      <c r="AH143" s="10">
        <v>1.1299999999999999</v>
      </c>
      <c r="AJ143" s="28">
        <f t="shared" si="17"/>
        <v>36861.123525115814</v>
      </c>
      <c r="AK143" s="17"/>
      <c r="AM143" s="11">
        <v>40854.791666666664</v>
      </c>
      <c r="AN143" s="10">
        <v>95.07</v>
      </c>
      <c r="AO143" s="10">
        <v>1.1299999999999999</v>
      </c>
      <c r="AQ143" s="28">
        <f t="shared" si="18"/>
        <v>36861.123525115814</v>
      </c>
    </row>
    <row r="144" spans="1:43" x14ac:dyDescent="0.25">
      <c r="A144" s="28">
        <v>7.7153986027123258</v>
      </c>
      <c r="C144" s="17">
        <v>45.257066500509801</v>
      </c>
      <c r="D144" s="28">
        <v>7.7462608545142801</v>
      </c>
      <c r="F144" s="11">
        <v>40854.833333333336</v>
      </c>
      <c r="G144" s="10">
        <v>74.239999999999995</v>
      </c>
      <c r="H144" s="10">
        <v>7.46</v>
      </c>
      <c r="J144" s="28">
        <f t="shared" si="15"/>
        <v>30316.657431895113</v>
      </c>
      <c r="M144" s="11">
        <v>40854.833333333336</v>
      </c>
      <c r="N144" s="10">
        <v>74.239999999999995</v>
      </c>
      <c r="O144" s="10">
        <v>7.46</v>
      </c>
      <c r="Q144" s="28">
        <f t="shared" si="16"/>
        <v>30316.657431895113</v>
      </c>
      <c r="T144" s="28">
        <f t="shared" si="12"/>
        <v>7.7459791695128501</v>
      </c>
      <c r="U144" s="11">
        <v>40849.458333333336</v>
      </c>
      <c r="V144" s="17">
        <v>43.338361158896497</v>
      </c>
      <c r="W144" s="10">
        <v>11.81</v>
      </c>
      <c r="X144" s="10">
        <v>6.85</v>
      </c>
      <c r="AA144" s="17">
        <f t="shared" ca="1" si="13"/>
        <v>76.825000000000003</v>
      </c>
      <c r="AB144" s="10"/>
      <c r="AC144" s="10">
        <f t="shared" si="14"/>
        <v>4591.2319810487297</v>
      </c>
      <c r="AF144" s="11">
        <v>40854.833333333336</v>
      </c>
      <c r="AG144" s="10">
        <v>96.23</v>
      </c>
      <c r="AH144" s="10">
        <v>6.51</v>
      </c>
      <c r="AJ144" s="28">
        <f t="shared" si="17"/>
        <v>38588.345551630679</v>
      </c>
      <c r="AK144" s="17"/>
      <c r="AM144" s="11">
        <v>40854.833333333336</v>
      </c>
      <c r="AN144" s="10">
        <v>96.23</v>
      </c>
      <c r="AO144" s="10">
        <v>6.51</v>
      </c>
      <c r="AQ144" s="28">
        <f t="shared" si="18"/>
        <v>38588.345551630679</v>
      </c>
    </row>
    <row r="145" spans="1:43" x14ac:dyDescent="0.25">
      <c r="A145" s="28">
        <v>7.7153986027123258</v>
      </c>
      <c r="C145" s="17">
        <v>44.343658787701699</v>
      </c>
      <c r="D145" s="28">
        <v>7.7462608545142801</v>
      </c>
      <c r="F145" s="11">
        <v>40854.875</v>
      </c>
      <c r="G145" s="10">
        <v>74.239999999999995</v>
      </c>
      <c r="H145" s="10">
        <v>7.46</v>
      </c>
      <c r="J145" s="28">
        <f t="shared" si="15"/>
        <v>29791.372726901405</v>
      </c>
      <c r="M145" s="11">
        <v>40854.875</v>
      </c>
      <c r="N145" s="10">
        <v>74.239999999999995</v>
      </c>
      <c r="O145" s="10">
        <v>7.46</v>
      </c>
      <c r="Q145" s="28">
        <f t="shared" si="16"/>
        <v>29791.372726901405</v>
      </c>
      <c r="T145" s="28">
        <f t="shared" si="12"/>
        <v>7.7459791695128501</v>
      </c>
      <c r="U145" s="11">
        <v>40849.46875</v>
      </c>
      <c r="V145" s="17">
        <v>43.338361158896497</v>
      </c>
      <c r="W145" s="10">
        <v>90.06</v>
      </c>
      <c r="X145" s="10">
        <v>7.81</v>
      </c>
      <c r="AA145" s="17">
        <f t="shared" ca="1" si="13"/>
        <v>67.697499999999991</v>
      </c>
      <c r="AB145" s="10"/>
      <c r="AC145" s="10">
        <f t="shared" si="14"/>
        <v>35681.244256643411</v>
      </c>
      <c r="AF145" s="11">
        <v>40854.875</v>
      </c>
      <c r="AG145" s="10">
        <v>58.52</v>
      </c>
      <c r="AH145" s="10">
        <v>7.18</v>
      </c>
      <c r="AJ145" s="28">
        <f t="shared" si="17"/>
        <v>23356.250831211648</v>
      </c>
      <c r="AK145" s="17"/>
      <c r="AM145" s="11">
        <v>40854.875</v>
      </c>
      <c r="AN145" s="10">
        <v>58.52</v>
      </c>
      <c r="AO145" s="10">
        <v>7.18</v>
      </c>
      <c r="AQ145" s="28">
        <f t="shared" si="18"/>
        <v>23356.250831211648</v>
      </c>
    </row>
    <row r="146" spans="1:43" x14ac:dyDescent="0.25">
      <c r="A146" s="28">
        <v>7.7153986027123258</v>
      </c>
      <c r="C146" s="17">
        <v>41.501506795677898</v>
      </c>
      <c r="D146" s="28">
        <v>7.7462608545142801</v>
      </c>
      <c r="F146" s="11">
        <v>40854.916666666664</v>
      </c>
      <c r="G146" s="10">
        <v>74.239999999999995</v>
      </c>
      <c r="H146" s="10">
        <v>7.46</v>
      </c>
      <c r="J146" s="28">
        <f t="shared" si="15"/>
        <v>28156.901121567851</v>
      </c>
      <c r="M146" s="11">
        <v>40854.916666666664</v>
      </c>
      <c r="N146" s="10">
        <v>74.239999999999995</v>
      </c>
      <c r="O146" s="10">
        <v>7.46</v>
      </c>
      <c r="Q146" s="28">
        <f t="shared" si="16"/>
        <v>28156.901121567851</v>
      </c>
      <c r="T146" s="28">
        <f t="shared" si="12"/>
        <v>7.7459791695128501</v>
      </c>
      <c r="U146" s="11">
        <v>40849.479166666664</v>
      </c>
      <c r="V146" s="17">
        <v>43.338361158896497</v>
      </c>
      <c r="W146" s="10">
        <v>56.78</v>
      </c>
      <c r="X146" s="10">
        <v>4.43</v>
      </c>
      <c r="AA146" s="17">
        <f t="shared" ca="1" si="13"/>
        <v>56.814999999999998</v>
      </c>
      <c r="AB146" s="10"/>
      <c r="AC146" s="10">
        <f t="shared" si="14"/>
        <v>21009.322837709315</v>
      </c>
      <c r="AF146" s="11">
        <v>40854.916666666664</v>
      </c>
      <c r="AG146" s="10">
        <v>96.8</v>
      </c>
      <c r="AH146" s="10">
        <v>3.54</v>
      </c>
      <c r="AJ146" s="28">
        <f t="shared" si="17"/>
        <v>33773.835657026822</v>
      </c>
      <c r="AK146" s="17"/>
      <c r="AM146" s="11">
        <v>40854.916666666664</v>
      </c>
      <c r="AN146" s="10">
        <v>96.8</v>
      </c>
      <c r="AO146" s="10">
        <v>3.54</v>
      </c>
      <c r="AQ146" s="28">
        <f t="shared" si="18"/>
        <v>33773.835657026822</v>
      </c>
    </row>
    <row r="147" spans="1:43" x14ac:dyDescent="0.25">
      <c r="A147" s="28">
        <v>7.7153986027123258</v>
      </c>
      <c r="C147" s="17">
        <v>38.667758629292102</v>
      </c>
      <c r="D147" s="28">
        <v>7.7462608545142801</v>
      </c>
      <c r="F147" s="11">
        <v>40854.958333333336</v>
      </c>
      <c r="G147" s="10">
        <v>74.239999999999995</v>
      </c>
      <c r="H147" s="10">
        <v>7.46</v>
      </c>
      <c r="J147" s="28">
        <f t="shared" si="15"/>
        <v>26527.262408500457</v>
      </c>
      <c r="M147" s="11">
        <v>40854.958333333336</v>
      </c>
      <c r="N147" s="10">
        <v>74.239999999999995</v>
      </c>
      <c r="O147" s="10">
        <v>7.46</v>
      </c>
      <c r="Q147" s="28">
        <f t="shared" si="16"/>
        <v>26527.262408500457</v>
      </c>
      <c r="T147" s="28">
        <f t="shared" si="12"/>
        <v>7.7459791695128501</v>
      </c>
      <c r="U147" s="11">
        <v>40849.489583333336</v>
      </c>
      <c r="V147" s="17">
        <v>43.338361158896497</v>
      </c>
      <c r="W147" s="10">
        <v>60.21</v>
      </c>
      <c r="X147" s="10">
        <v>4.8600000000000003</v>
      </c>
      <c r="AA147" s="17">
        <f t="shared" ca="1" si="13"/>
        <v>17.227499999999999</v>
      </c>
      <c r="AB147" s="10"/>
      <c r="AC147" s="10">
        <f t="shared" si="14"/>
        <v>22479.01222781188</v>
      </c>
      <c r="AF147" s="11">
        <v>40854.958333333336</v>
      </c>
      <c r="AG147" s="10">
        <v>6.14</v>
      </c>
      <c r="AH147" s="10">
        <v>5.26</v>
      </c>
      <c r="AJ147" s="28">
        <f t="shared" si="17"/>
        <v>2089.2938853733526</v>
      </c>
      <c r="AK147" s="17"/>
      <c r="AM147" s="11">
        <v>40854.958333333336</v>
      </c>
      <c r="AN147" s="10">
        <v>6.14</v>
      </c>
      <c r="AO147" s="10">
        <v>5.26</v>
      </c>
      <c r="AQ147" s="28">
        <f t="shared" si="18"/>
        <v>2089.2938853733526</v>
      </c>
    </row>
    <row r="148" spans="1:43" x14ac:dyDescent="0.25">
      <c r="A148" s="28">
        <v>7.7431282778818131</v>
      </c>
      <c r="C148" s="17">
        <v>37.729761649746102</v>
      </c>
      <c r="D148" s="28">
        <v>7.7465445064470204</v>
      </c>
      <c r="F148" s="16">
        <v>40855</v>
      </c>
      <c r="G148" s="10">
        <v>39.700000000000003</v>
      </c>
      <c r="H148" s="10">
        <v>5.21</v>
      </c>
      <c r="J148" s="28">
        <f t="shared" si="15"/>
        <v>13205.60055622461</v>
      </c>
      <c r="M148" s="16">
        <v>40855</v>
      </c>
      <c r="N148" s="10">
        <v>39.700000000000003</v>
      </c>
      <c r="O148" s="10">
        <v>5.21</v>
      </c>
      <c r="Q148" s="28">
        <f t="shared" si="16"/>
        <v>13205.60055622461</v>
      </c>
      <c r="T148" s="28">
        <f t="shared" si="12"/>
        <v>7.7462608545142801</v>
      </c>
      <c r="U148" s="11">
        <v>40849.5</v>
      </c>
      <c r="V148" s="17">
        <v>42.761934877869699</v>
      </c>
      <c r="W148" s="10">
        <v>43.73</v>
      </c>
      <c r="X148" s="10">
        <v>5.38</v>
      </c>
      <c r="AA148" s="17">
        <f t="shared" ca="1" si="13"/>
        <v>26.945</v>
      </c>
      <c r="AB148" s="10"/>
      <c r="AC148" s="10">
        <f t="shared" si="14"/>
        <v>16307.790970507425</v>
      </c>
      <c r="AF148" s="16">
        <v>40855</v>
      </c>
      <c r="AG148" s="10">
        <v>43.34</v>
      </c>
      <c r="AH148" s="10">
        <v>9.17</v>
      </c>
      <c r="AJ148" s="28">
        <f t="shared" si="17"/>
        <v>15745.902682272077</v>
      </c>
      <c r="AK148" s="17"/>
      <c r="AM148" s="16">
        <v>40855</v>
      </c>
      <c r="AN148" s="10">
        <v>43.34</v>
      </c>
      <c r="AO148" s="10">
        <v>9.17</v>
      </c>
      <c r="AQ148" s="28">
        <f t="shared" si="18"/>
        <v>15745.902682272077</v>
      </c>
    </row>
    <row r="149" spans="1:43" x14ac:dyDescent="0.25">
      <c r="A149" s="28">
        <v>7.7431282778818131</v>
      </c>
      <c r="C149" s="17">
        <v>36.329866233967302</v>
      </c>
      <c r="D149" s="28">
        <v>7.7465445064470204</v>
      </c>
      <c r="F149" s="11">
        <v>40855.041666666664</v>
      </c>
      <c r="G149" s="10">
        <v>39.700000000000003</v>
      </c>
      <c r="H149" s="10">
        <v>5.21</v>
      </c>
      <c r="J149" s="28">
        <f t="shared" si="15"/>
        <v>12775.079776159355</v>
      </c>
      <c r="M149" s="11">
        <v>40855.041666666664</v>
      </c>
      <c r="N149" s="10">
        <v>39.700000000000003</v>
      </c>
      <c r="O149" s="10">
        <v>5.21</v>
      </c>
      <c r="Q149" s="28">
        <f t="shared" si="16"/>
        <v>12775.079776159355</v>
      </c>
      <c r="T149" s="28">
        <f t="shared" si="12"/>
        <v>7.7462608545142801</v>
      </c>
      <c r="U149" s="11">
        <v>40849.510416666664</v>
      </c>
      <c r="V149" s="17">
        <v>42.761934877869699</v>
      </c>
      <c r="W149" s="10">
        <v>71.819999999999993</v>
      </c>
      <c r="X149" s="10">
        <v>5.85</v>
      </c>
      <c r="AA149" s="17">
        <f t="shared" ca="1" si="13"/>
        <v>20.692500000000003</v>
      </c>
      <c r="AB149" s="10"/>
      <c r="AC149" s="10">
        <f t="shared" si="14"/>
        <v>27044.591499800845</v>
      </c>
      <c r="AF149" s="11">
        <v>40855.041666666664</v>
      </c>
      <c r="AG149" s="10">
        <v>58.23</v>
      </c>
      <c r="AH149" s="10">
        <v>3.12</v>
      </c>
      <c r="AJ149" s="28">
        <f t="shared" si="17"/>
        <v>17795.096417426539</v>
      </c>
      <c r="AK149" s="17"/>
      <c r="AM149" s="11">
        <v>40855.041666666664</v>
      </c>
      <c r="AN149" s="10">
        <v>58.23</v>
      </c>
      <c r="AO149" s="10">
        <v>3.12</v>
      </c>
      <c r="AQ149" s="28">
        <f t="shared" si="18"/>
        <v>17795.096417426539</v>
      </c>
    </row>
    <row r="150" spans="1:43" x14ac:dyDescent="0.25">
      <c r="A150" s="28">
        <v>7.7431282778818131</v>
      </c>
      <c r="C150" s="17">
        <v>35.462081752673498</v>
      </c>
      <c r="D150" s="28">
        <v>7.7465445064470204</v>
      </c>
      <c r="F150" s="11">
        <v>40855.083333333336</v>
      </c>
      <c r="G150" s="10">
        <v>39.700000000000003</v>
      </c>
      <c r="H150" s="10">
        <v>5.21</v>
      </c>
      <c r="J150" s="28">
        <f t="shared" si="15"/>
        <v>12508.203231237401</v>
      </c>
      <c r="M150" s="11">
        <v>40855.083333333336</v>
      </c>
      <c r="N150" s="10">
        <v>39.700000000000003</v>
      </c>
      <c r="O150" s="10">
        <v>5.21</v>
      </c>
      <c r="Q150" s="28">
        <f t="shared" si="16"/>
        <v>12508.203231237401</v>
      </c>
      <c r="T150" s="28">
        <f t="shared" si="12"/>
        <v>7.7462608545142801</v>
      </c>
      <c r="U150" s="11">
        <v>40849.520833333336</v>
      </c>
      <c r="V150" s="17">
        <v>42.761934877869699</v>
      </c>
      <c r="W150" s="10">
        <v>48.84</v>
      </c>
      <c r="X150" s="10">
        <v>5.67</v>
      </c>
      <c r="AA150" s="17">
        <f t="shared" ca="1" si="13"/>
        <v>65.279999999999987</v>
      </c>
      <c r="AB150" s="10"/>
      <c r="AC150" s="10">
        <f t="shared" si="14"/>
        <v>18323.127037188067</v>
      </c>
      <c r="AF150" s="11">
        <v>40855.083333333336</v>
      </c>
      <c r="AG150" s="10">
        <v>15.88</v>
      </c>
      <c r="AH150" s="10">
        <v>1.06</v>
      </c>
      <c r="AJ150" s="28">
        <f t="shared" si="17"/>
        <v>4492.7685164310878</v>
      </c>
      <c r="AK150" s="17"/>
      <c r="AM150" s="11">
        <v>40855.083333333336</v>
      </c>
      <c r="AN150" s="10">
        <v>15.88</v>
      </c>
      <c r="AO150" s="10">
        <v>1.06</v>
      </c>
      <c r="AQ150" s="28">
        <f t="shared" si="18"/>
        <v>4492.7685164310878</v>
      </c>
    </row>
    <row r="151" spans="1:43" x14ac:dyDescent="0.25">
      <c r="A151" s="28">
        <v>7.7431282778818131</v>
      </c>
      <c r="C151" s="17">
        <v>35.644636047653698</v>
      </c>
      <c r="D151" s="28">
        <v>7.7465445064470204</v>
      </c>
      <c r="F151" s="11">
        <v>40855.125</v>
      </c>
      <c r="G151" s="10">
        <v>39.700000000000003</v>
      </c>
      <c r="H151" s="10">
        <v>5.21</v>
      </c>
      <c r="J151" s="28">
        <f t="shared" si="15"/>
        <v>12564.345580582414</v>
      </c>
      <c r="M151" s="11">
        <v>40855.125</v>
      </c>
      <c r="N151" s="10">
        <v>39.700000000000003</v>
      </c>
      <c r="O151" s="10">
        <v>5.21</v>
      </c>
      <c r="Q151" s="28">
        <f t="shared" si="16"/>
        <v>12564.345580582414</v>
      </c>
      <c r="T151" s="28">
        <f t="shared" si="12"/>
        <v>7.7462608545142801</v>
      </c>
      <c r="U151" s="11">
        <v>40849.53125</v>
      </c>
      <c r="V151" s="17">
        <v>42.761934877869699</v>
      </c>
      <c r="W151" s="10">
        <v>28.07</v>
      </c>
      <c r="X151" s="10">
        <v>6.21</v>
      </c>
      <c r="AA151" s="17">
        <f t="shared" ca="1" si="13"/>
        <v>30.732500000000002</v>
      </c>
      <c r="AB151" s="10"/>
      <c r="AC151" s="10">
        <f t="shared" si="14"/>
        <v>10648.337155947407</v>
      </c>
      <c r="AF151" s="11">
        <v>40855.125</v>
      </c>
      <c r="AG151" s="10">
        <v>51.58</v>
      </c>
      <c r="AH151" s="10">
        <v>6.93</v>
      </c>
      <c r="AJ151" s="28">
        <f t="shared" si="17"/>
        <v>17011.409623969164</v>
      </c>
      <c r="AK151" s="17"/>
      <c r="AM151" s="11">
        <v>40855.125</v>
      </c>
      <c r="AN151" s="10">
        <v>51.58</v>
      </c>
      <c r="AO151" s="10">
        <v>6.93</v>
      </c>
      <c r="AQ151" s="28">
        <f t="shared" si="18"/>
        <v>17011.409623969164</v>
      </c>
    </row>
    <row r="152" spans="1:43" x14ac:dyDescent="0.25">
      <c r="A152" s="28">
        <v>7.7431282778818131</v>
      </c>
      <c r="C152" s="17">
        <v>37.4247976885855</v>
      </c>
      <c r="D152" s="28">
        <v>7.7465445064470204</v>
      </c>
      <c r="F152" s="11">
        <v>40855.166666666664</v>
      </c>
      <c r="G152" s="10">
        <v>39.700000000000003</v>
      </c>
      <c r="H152" s="10">
        <v>5.21</v>
      </c>
      <c r="J152" s="28">
        <f t="shared" si="15"/>
        <v>13111.812605374289</v>
      </c>
      <c r="M152" s="11">
        <v>40855.166666666664</v>
      </c>
      <c r="N152" s="10">
        <v>39.700000000000003</v>
      </c>
      <c r="O152" s="10">
        <v>5.21</v>
      </c>
      <c r="Q152" s="28">
        <f t="shared" si="16"/>
        <v>13111.812605374289</v>
      </c>
      <c r="T152" s="28">
        <f t="shared" si="12"/>
        <v>7.7462608545142801</v>
      </c>
      <c r="U152" s="11">
        <v>40849.541666666664</v>
      </c>
      <c r="V152" s="17">
        <v>42.484950773689398</v>
      </c>
      <c r="W152" s="10">
        <v>21.04</v>
      </c>
      <c r="X152" s="10">
        <v>1.03</v>
      </c>
      <c r="AA152" s="17">
        <f t="shared" ca="1" si="13"/>
        <v>42.075000000000003</v>
      </c>
      <c r="AB152" s="10"/>
      <c r="AC152" s="10">
        <f t="shared" si="14"/>
        <v>7092.1244814418415</v>
      </c>
      <c r="AF152" s="11">
        <v>40855.166666666664</v>
      </c>
      <c r="AG152" s="10">
        <v>56.61</v>
      </c>
      <c r="AH152" s="10">
        <v>3.21</v>
      </c>
      <c r="AJ152" s="28">
        <f t="shared" si="17"/>
        <v>17819.654407056601</v>
      </c>
      <c r="AK152" s="17"/>
      <c r="AM152" s="11">
        <v>40855.166666666664</v>
      </c>
      <c r="AN152" s="10">
        <v>56.61</v>
      </c>
      <c r="AO152" s="10">
        <v>3.21</v>
      </c>
      <c r="AQ152" s="28">
        <f t="shared" si="18"/>
        <v>17819.654407056601</v>
      </c>
    </row>
    <row r="153" spans="1:43" x14ac:dyDescent="0.25">
      <c r="A153" s="28">
        <v>7.7431282778818131</v>
      </c>
      <c r="C153" s="17">
        <v>40.875670287909699</v>
      </c>
      <c r="D153" s="28">
        <v>7.7465445064470204</v>
      </c>
      <c r="F153" s="11">
        <v>40855.208333333336</v>
      </c>
      <c r="G153" s="10">
        <v>39.700000000000003</v>
      </c>
      <c r="H153" s="10">
        <v>5.21</v>
      </c>
      <c r="J153" s="28">
        <f t="shared" si="15"/>
        <v>14173.086430991003</v>
      </c>
      <c r="M153" s="11">
        <v>40855.208333333336</v>
      </c>
      <c r="N153" s="10">
        <v>39.700000000000003</v>
      </c>
      <c r="O153" s="10">
        <v>5.21</v>
      </c>
      <c r="Q153" s="28">
        <f t="shared" si="16"/>
        <v>14173.086430991003</v>
      </c>
      <c r="T153" s="28">
        <f t="shared" si="12"/>
        <v>7.7462608545142801</v>
      </c>
      <c r="U153" s="11">
        <v>40849.552083333336</v>
      </c>
      <c r="V153" s="17">
        <v>42.484950773689398</v>
      </c>
      <c r="W153" s="10">
        <v>98.89</v>
      </c>
      <c r="X153" s="10">
        <v>4.21</v>
      </c>
      <c r="AA153" s="17">
        <f t="shared" ca="1" si="13"/>
        <v>51.752499999999998</v>
      </c>
      <c r="AB153" s="10"/>
      <c r="AC153" s="10">
        <f t="shared" si="14"/>
        <v>35769.627419267461</v>
      </c>
      <c r="AF153" s="11">
        <v>40855.208333333336</v>
      </c>
      <c r="AG153" s="10">
        <v>29.39</v>
      </c>
      <c r="AH153" s="10">
        <v>6.15</v>
      </c>
      <c r="AJ153" s="28">
        <f t="shared" si="17"/>
        <v>10706.378701747088</v>
      </c>
      <c r="AK153" s="17"/>
      <c r="AM153" s="11">
        <v>40855.208333333336</v>
      </c>
      <c r="AN153" s="10">
        <v>29.39</v>
      </c>
      <c r="AO153" s="10">
        <v>6.15</v>
      </c>
      <c r="AQ153" s="28">
        <f t="shared" si="18"/>
        <v>10706.378701747088</v>
      </c>
    </row>
    <row r="154" spans="1:43" x14ac:dyDescent="0.25">
      <c r="A154" s="28">
        <v>7.7431282778818131</v>
      </c>
      <c r="C154" s="17">
        <v>44.489845024954498</v>
      </c>
      <c r="D154" s="28">
        <v>7.7465445064470204</v>
      </c>
      <c r="F154" s="11">
        <v>40855.25</v>
      </c>
      <c r="G154" s="10">
        <v>39.700000000000003</v>
      </c>
      <c r="H154" s="10">
        <v>5.21</v>
      </c>
      <c r="J154" s="28">
        <f t="shared" si="15"/>
        <v>15284.581839538383</v>
      </c>
      <c r="M154" s="11">
        <v>40855.25</v>
      </c>
      <c r="N154" s="10">
        <v>39.700000000000003</v>
      </c>
      <c r="O154" s="10">
        <v>5.21</v>
      </c>
      <c r="Q154" s="28">
        <f t="shared" si="16"/>
        <v>15284.581839538383</v>
      </c>
      <c r="T154" s="28">
        <f t="shared" si="12"/>
        <v>7.7462608545142801</v>
      </c>
      <c r="U154" s="11">
        <v>40849.5625</v>
      </c>
      <c r="V154" s="17">
        <v>42.484950773689398</v>
      </c>
      <c r="W154" s="10">
        <v>40.71</v>
      </c>
      <c r="X154" s="10">
        <v>3.11</v>
      </c>
      <c r="AA154" s="17">
        <f t="shared" ca="1" si="13"/>
        <v>42.835000000000001</v>
      </c>
      <c r="AB154" s="10"/>
      <c r="AC154" s="10">
        <f t="shared" si="14"/>
        <v>14378.380465132064</v>
      </c>
      <c r="AF154" s="11">
        <v>40855.25</v>
      </c>
      <c r="AG154" s="10">
        <v>84.58</v>
      </c>
      <c r="AH154" s="10">
        <v>2.1800000000000002</v>
      </c>
      <c r="AJ154" s="28">
        <f t="shared" si="17"/>
        <v>30578.210072287766</v>
      </c>
      <c r="AK154" s="17"/>
      <c r="AM154" s="11">
        <v>40855.25</v>
      </c>
      <c r="AN154" s="10">
        <v>84.58</v>
      </c>
      <c r="AO154" s="10">
        <v>2.1800000000000002</v>
      </c>
      <c r="AQ154" s="28">
        <f t="shared" si="18"/>
        <v>30578.210072287766</v>
      </c>
    </row>
    <row r="155" spans="1:43" x14ac:dyDescent="0.25">
      <c r="A155" s="28">
        <v>7.7431282778818131</v>
      </c>
      <c r="C155" s="17">
        <v>49.592582252516102</v>
      </c>
      <c r="D155" s="28">
        <v>7.7465445064470204</v>
      </c>
      <c r="F155" s="11">
        <v>40855.291666666664</v>
      </c>
      <c r="G155" s="10">
        <v>39.700000000000003</v>
      </c>
      <c r="H155" s="10">
        <v>5.21</v>
      </c>
      <c r="J155" s="28">
        <f t="shared" si="15"/>
        <v>16853.866506747385</v>
      </c>
      <c r="M155" s="11">
        <v>40855.291666666664</v>
      </c>
      <c r="N155" s="10">
        <v>39.700000000000003</v>
      </c>
      <c r="O155" s="10">
        <v>5.21</v>
      </c>
      <c r="Q155" s="28">
        <f t="shared" si="16"/>
        <v>16853.866506747385</v>
      </c>
      <c r="T155" s="28">
        <f t="shared" si="12"/>
        <v>7.7462608545142801</v>
      </c>
      <c r="U155" s="11">
        <v>40849.572916666664</v>
      </c>
      <c r="V155" s="17">
        <v>42.484950773689398</v>
      </c>
      <c r="W155" s="10">
        <v>1.1200000000000001</v>
      </c>
      <c r="X155" s="10">
        <v>2.92</v>
      </c>
      <c r="AA155" s="17">
        <f t="shared" ca="1" si="13"/>
        <v>49.142500000000005</v>
      </c>
      <c r="AB155" s="10"/>
      <c r="AC155" s="10">
        <f t="shared" si="14"/>
        <v>393.92482391290349</v>
      </c>
      <c r="AF155" s="11">
        <v>40855.291666666664</v>
      </c>
      <c r="AG155" s="10">
        <v>29.98</v>
      </c>
      <c r="AH155" s="10">
        <v>6.23</v>
      </c>
      <c r="AJ155" s="28">
        <f t="shared" si="17"/>
        <v>12964.314894159786</v>
      </c>
      <c r="AK155" s="17"/>
      <c r="AM155" s="11">
        <v>40855.291666666664</v>
      </c>
      <c r="AN155" s="10">
        <v>29.98</v>
      </c>
      <c r="AO155" s="10">
        <v>6.23</v>
      </c>
      <c r="AQ155" s="28">
        <f t="shared" si="18"/>
        <v>12964.314894159786</v>
      </c>
    </row>
    <row r="156" spans="1:43" x14ac:dyDescent="0.25">
      <c r="A156" s="28">
        <v>7.7431282778818131</v>
      </c>
      <c r="C156" s="17">
        <v>52.498826875907497</v>
      </c>
      <c r="D156" s="28">
        <v>7.7465445064470204</v>
      </c>
      <c r="F156" s="11">
        <v>40855.333333333336</v>
      </c>
      <c r="G156" s="10">
        <v>39.700000000000003</v>
      </c>
      <c r="H156" s="10">
        <v>5.21</v>
      </c>
      <c r="J156" s="28">
        <f t="shared" si="15"/>
        <v>17747.646633619817</v>
      </c>
      <c r="M156" s="11">
        <v>40855.333333333336</v>
      </c>
      <c r="N156" s="10">
        <v>39.700000000000003</v>
      </c>
      <c r="O156" s="10">
        <v>5.21</v>
      </c>
      <c r="Q156" s="28">
        <f t="shared" si="16"/>
        <v>17747.646633619817</v>
      </c>
      <c r="T156" s="28">
        <f t="shared" si="12"/>
        <v>7.7462608545142801</v>
      </c>
      <c r="U156" s="11">
        <v>40849.583333333336</v>
      </c>
      <c r="V156" s="17">
        <v>42.644776623445402</v>
      </c>
      <c r="W156" s="10">
        <v>88.72</v>
      </c>
      <c r="X156" s="10">
        <v>0.44</v>
      </c>
      <c r="AA156" s="17">
        <f t="shared" ca="1" si="13"/>
        <v>31.294999999999998</v>
      </c>
      <c r="AB156" s="10"/>
      <c r="AC156" s="10">
        <f t="shared" si="14"/>
        <v>29609.937896744716</v>
      </c>
      <c r="AF156" s="11">
        <v>40855.333333333336</v>
      </c>
      <c r="AG156" s="10">
        <v>64.819999999999993</v>
      </c>
      <c r="AH156" s="10">
        <v>7.45</v>
      </c>
      <c r="AJ156" s="28">
        <f t="shared" si="17"/>
        <v>30102.165281737176</v>
      </c>
      <c r="AK156" s="17"/>
      <c r="AM156" s="11">
        <v>40855.333333333336</v>
      </c>
      <c r="AN156" s="10">
        <v>64.819999999999993</v>
      </c>
      <c r="AO156" s="10">
        <v>7.45</v>
      </c>
      <c r="AQ156" s="28">
        <f t="shared" si="18"/>
        <v>30102.165281737176</v>
      </c>
    </row>
    <row r="157" spans="1:43" x14ac:dyDescent="0.25">
      <c r="A157" s="28">
        <v>7.7431282778818131</v>
      </c>
      <c r="C157" s="17">
        <v>50.976135322629403</v>
      </c>
      <c r="D157" s="28">
        <v>7.7465445064470204</v>
      </c>
      <c r="F157" s="11">
        <v>40855.375</v>
      </c>
      <c r="G157" s="10">
        <v>39.700000000000003</v>
      </c>
      <c r="H157" s="10">
        <v>5.21</v>
      </c>
      <c r="J157" s="28">
        <f t="shared" si="15"/>
        <v>17279.361397503548</v>
      </c>
      <c r="M157" s="11">
        <v>40855.375</v>
      </c>
      <c r="N157" s="10">
        <v>39.700000000000003</v>
      </c>
      <c r="O157" s="10">
        <v>5.21</v>
      </c>
      <c r="Q157" s="28">
        <f t="shared" si="16"/>
        <v>17279.361397503548</v>
      </c>
      <c r="T157" s="28">
        <f t="shared" ref="T157:T220" si="19">D133</f>
        <v>7.7462608545142801</v>
      </c>
      <c r="U157" s="11">
        <v>40849.59375</v>
      </c>
      <c r="V157" s="17">
        <v>42.644776623445402</v>
      </c>
      <c r="W157" s="10">
        <v>18.010000000000002</v>
      </c>
      <c r="X157" s="10">
        <v>2.74</v>
      </c>
      <c r="AA157" s="17">
        <f t="shared" ca="1" si="13"/>
        <v>65.197500000000005</v>
      </c>
      <c r="AB157" s="10"/>
      <c r="AC157" s="10">
        <f t="shared" si="14"/>
        <v>6331.6373570687501</v>
      </c>
      <c r="AF157" s="11">
        <v>40855.375</v>
      </c>
      <c r="AG157" s="10">
        <v>38.75</v>
      </c>
      <c r="AH157" s="10">
        <v>6.54</v>
      </c>
      <c r="AJ157" s="28">
        <f t="shared" si="17"/>
        <v>17265.112956978654</v>
      </c>
      <c r="AK157" s="17"/>
      <c r="AM157" s="11">
        <v>40855.375</v>
      </c>
      <c r="AN157" s="10">
        <v>38.75</v>
      </c>
      <c r="AO157" s="10">
        <v>6.54</v>
      </c>
      <c r="AQ157" s="28">
        <f t="shared" si="18"/>
        <v>17265.112956978654</v>
      </c>
    </row>
    <row r="158" spans="1:43" x14ac:dyDescent="0.25">
      <c r="A158" s="28">
        <v>7.7431282778818131</v>
      </c>
      <c r="C158" s="17">
        <v>50.1448916419005</v>
      </c>
      <c r="D158" s="28">
        <v>7.7465445064470204</v>
      </c>
      <c r="F158" s="11">
        <v>40855.416666666664</v>
      </c>
      <c r="G158" s="10">
        <v>39.700000000000003</v>
      </c>
      <c r="H158" s="10">
        <v>5.21</v>
      </c>
      <c r="J158" s="28">
        <f t="shared" si="15"/>
        <v>17023.72253061532</v>
      </c>
      <c r="M158" s="11">
        <v>40855.416666666664</v>
      </c>
      <c r="N158" s="10">
        <v>39.700000000000003</v>
      </c>
      <c r="O158" s="10">
        <v>5.21</v>
      </c>
      <c r="Q158" s="28">
        <f t="shared" si="16"/>
        <v>17023.72253061532</v>
      </c>
      <c r="T158" s="28">
        <f t="shared" si="19"/>
        <v>7.7462608545142801</v>
      </c>
      <c r="U158" s="11">
        <v>40849.604166666664</v>
      </c>
      <c r="V158" s="17">
        <v>42.644776623445402</v>
      </c>
      <c r="W158" s="10">
        <v>78.069999999999993</v>
      </c>
      <c r="X158" s="10">
        <v>7.66</v>
      </c>
      <c r="AA158" s="17">
        <f t="shared" ca="1" si="13"/>
        <v>49.42</v>
      </c>
      <c r="AB158" s="10"/>
      <c r="AC158" s="10">
        <f t="shared" si="14"/>
        <v>30421.843086892579</v>
      </c>
      <c r="AF158" s="11">
        <v>40855.416666666664</v>
      </c>
      <c r="AG158" s="10">
        <v>92.08</v>
      </c>
      <c r="AH158" s="10">
        <v>9.52</v>
      </c>
      <c r="AJ158" s="28">
        <f t="shared" si="17"/>
        <v>42559.075688107638</v>
      </c>
      <c r="AK158" s="17"/>
      <c r="AM158" s="11">
        <v>40855.416666666664</v>
      </c>
      <c r="AN158" s="10">
        <v>92.08</v>
      </c>
      <c r="AO158" s="10">
        <v>9.52</v>
      </c>
      <c r="AQ158" s="28">
        <f t="shared" si="18"/>
        <v>42559.075688107638</v>
      </c>
    </row>
    <row r="159" spans="1:43" x14ac:dyDescent="0.25">
      <c r="A159" s="28">
        <v>7.7431282778818131</v>
      </c>
      <c r="C159" s="17">
        <v>48.932401569019</v>
      </c>
      <c r="D159" s="28">
        <v>7.7465445064470204</v>
      </c>
      <c r="F159" s="11">
        <v>40855.458333333336</v>
      </c>
      <c r="G159" s="10">
        <v>39.700000000000003</v>
      </c>
      <c r="H159" s="10">
        <v>5.21</v>
      </c>
      <c r="J159" s="28">
        <f t="shared" si="15"/>
        <v>16650.835980581207</v>
      </c>
      <c r="M159" s="11">
        <v>40855.458333333336</v>
      </c>
      <c r="N159" s="10">
        <v>39.700000000000003</v>
      </c>
      <c r="O159" s="10">
        <v>5.21</v>
      </c>
      <c r="Q159" s="28">
        <f t="shared" si="16"/>
        <v>16650.835980581207</v>
      </c>
      <c r="T159" s="28">
        <f t="shared" si="19"/>
        <v>7.7462608545142801</v>
      </c>
      <c r="U159" s="11">
        <v>40849.614583333336</v>
      </c>
      <c r="V159" s="17">
        <v>42.644776623445402</v>
      </c>
      <c r="W159" s="10">
        <v>73.39</v>
      </c>
      <c r="X159" s="10">
        <v>5</v>
      </c>
      <c r="AA159" s="17">
        <f t="shared" ca="1" si="13"/>
        <v>58.612499999999997</v>
      </c>
      <c r="AB159" s="10"/>
      <c r="AC159" s="10">
        <f t="shared" si="14"/>
        <v>27085.964228411176</v>
      </c>
      <c r="AF159" s="11">
        <v>40855.458333333336</v>
      </c>
      <c r="AG159" s="10">
        <v>12.32</v>
      </c>
      <c r="AH159" s="10">
        <v>8.76</v>
      </c>
      <c r="AJ159" s="28">
        <f t="shared" si="17"/>
        <v>5506.0144393188657</v>
      </c>
      <c r="AK159" s="17"/>
      <c r="AM159" s="11">
        <v>40855.458333333336</v>
      </c>
      <c r="AN159" s="10">
        <v>12.32</v>
      </c>
      <c r="AO159" s="10">
        <v>8.76</v>
      </c>
      <c r="AQ159" s="28">
        <f t="shared" si="18"/>
        <v>5506.0144393188657</v>
      </c>
    </row>
    <row r="160" spans="1:43" x14ac:dyDescent="0.25">
      <c r="A160" s="28">
        <v>7.7431282778818131</v>
      </c>
      <c r="C160" s="17">
        <v>47.7153142653099</v>
      </c>
      <c r="D160" s="28">
        <v>7.7465445064470204</v>
      </c>
      <c r="F160" s="11">
        <v>40855.5</v>
      </c>
      <c r="G160" s="10">
        <v>39.700000000000003</v>
      </c>
      <c r="H160" s="10">
        <v>5.21</v>
      </c>
      <c r="J160" s="28">
        <f t="shared" si="15"/>
        <v>16276.535608214566</v>
      </c>
      <c r="M160" s="11">
        <v>40855.5</v>
      </c>
      <c r="N160" s="10">
        <v>39.700000000000003</v>
      </c>
      <c r="O160" s="10">
        <v>5.21</v>
      </c>
      <c r="Q160" s="28">
        <f t="shared" si="16"/>
        <v>16276.535608214566</v>
      </c>
      <c r="T160" s="28">
        <f t="shared" si="19"/>
        <v>7.7462608545142801</v>
      </c>
      <c r="U160" s="11">
        <v>40849.625</v>
      </c>
      <c r="V160" s="17">
        <v>43.492811051769003</v>
      </c>
      <c r="W160" s="10">
        <v>33.33</v>
      </c>
      <c r="X160" s="10">
        <v>7.15</v>
      </c>
      <c r="AA160" s="17">
        <f t="shared" ca="1" si="13"/>
        <v>37.989999999999995</v>
      </c>
      <c r="AB160" s="10"/>
      <c r="AC160" s="10">
        <f t="shared" si="14"/>
        <v>13075.106519013336</v>
      </c>
      <c r="AF160" s="11">
        <v>40855.5</v>
      </c>
      <c r="AG160" s="10">
        <v>56.49</v>
      </c>
      <c r="AH160" s="10">
        <v>5.85</v>
      </c>
      <c r="AJ160" s="28">
        <f t="shared" si="17"/>
        <v>23440.304678219942</v>
      </c>
      <c r="AK160" s="17"/>
      <c r="AM160" s="11">
        <v>40855.5</v>
      </c>
      <c r="AN160" s="10">
        <v>56.49</v>
      </c>
      <c r="AO160" s="10">
        <v>5.85</v>
      </c>
      <c r="AQ160" s="28">
        <f t="shared" si="18"/>
        <v>23440.304678219942</v>
      </c>
    </row>
    <row r="161" spans="1:43" x14ac:dyDescent="0.25">
      <c r="A161" s="28">
        <v>7.7431282778818131</v>
      </c>
      <c r="C161" s="17">
        <v>47.033402413628799</v>
      </c>
      <c r="D161" s="28">
        <v>7.7465445064470204</v>
      </c>
      <c r="F161" s="11">
        <v>40855.541666666664</v>
      </c>
      <c r="G161" s="10">
        <v>39.700000000000003</v>
      </c>
      <c r="H161" s="10">
        <v>5.21</v>
      </c>
      <c r="J161" s="28">
        <f t="shared" si="15"/>
        <v>16066.82192602627</v>
      </c>
      <c r="M161" s="11">
        <v>40855.541666666664</v>
      </c>
      <c r="N161" s="10">
        <v>39.700000000000003</v>
      </c>
      <c r="O161" s="10">
        <v>5.21</v>
      </c>
      <c r="Q161" s="28">
        <f t="shared" si="16"/>
        <v>16066.82192602627</v>
      </c>
      <c r="T161" s="28">
        <f t="shared" si="19"/>
        <v>7.7462608545142801</v>
      </c>
      <c r="U161" s="11">
        <v>40849.635416666664</v>
      </c>
      <c r="V161" s="17">
        <v>43.492811051769003</v>
      </c>
      <c r="W161" s="10">
        <v>92.34</v>
      </c>
      <c r="X161" s="10">
        <v>7.85</v>
      </c>
      <c r="AA161" s="17">
        <f t="shared" ca="1" si="13"/>
        <v>62.695</v>
      </c>
      <c r="AB161" s="10"/>
      <c r="AC161" s="10">
        <f t="shared" si="14"/>
        <v>36724.985316335566</v>
      </c>
      <c r="AF161" s="11">
        <v>40855.541666666664</v>
      </c>
      <c r="AG161" s="10">
        <v>24.07</v>
      </c>
      <c r="AH161" s="10">
        <v>5.37</v>
      </c>
      <c r="AJ161" s="28">
        <f t="shared" si="17"/>
        <v>9771.1031083103389</v>
      </c>
      <c r="AK161" s="17"/>
      <c r="AM161" s="11">
        <v>40855.541666666664</v>
      </c>
      <c r="AN161" s="10">
        <v>24.07</v>
      </c>
      <c r="AO161" s="10">
        <v>5.37</v>
      </c>
      <c r="AQ161" s="28">
        <f t="shared" si="18"/>
        <v>9771.1031083103389</v>
      </c>
    </row>
    <row r="162" spans="1:43" x14ac:dyDescent="0.25">
      <c r="A162" s="28">
        <v>7.7431282778818131</v>
      </c>
      <c r="C162" s="17">
        <v>47.211904421469001</v>
      </c>
      <c r="D162" s="28">
        <v>7.7465445064470204</v>
      </c>
      <c r="F162" s="11">
        <v>40855.583333333336</v>
      </c>
      <c r="G162" s="10">
        <v>39.700000000000003</v>
      </c>
      <c r="H162" s="10">
        <v>5.21</v>
      </c>
      <c r="J162" s="28">
        <f t="shared" si="15"/>
        <v>16121.718043830773</v>
      </c>
      <c r="M162" s="11">
        <v>40855.583333333336</v>
      </c>
      <c r="N162" s="10">
        <v>39.700000000000003</v>
      </c>
      <c r="O162" s="10">
        <v>5.21</v>
      </c>
      <c r="Q162" s="28">
        <f t="shared" si="16"/>
        <v>16121.718043830773</v>
      </c>
      <c r="T162" s="28">
        <f t="shared" si="19"/>
        <v>7.7462608545142801</v>
      </c>
      <c r="U162" s="11">
        <v>40849.645833333336</v>
      </c>
      <c r="V162" s="17">
        <v>43.492811051769003</v>
      </c>
      <c r="W162" s="10">
        <v>12.22</v>
      </c>
      <c r="X162" s="10">
        <v>5.34</v>
      </c>
      <c r="AA162" s="17">
        <f t="shared" ca="1" si="13"/>
        <v>42.442499999999995</v>
      </c>
      <c r="AB162" s="10"/>
      <c r="AC162" s="10">
        <f t="shared" si="14"/>
        <v>4622.4800843810926</v>
      </c>
      <c r="AF162" s="11">
        <v>40855.583333333336</v>
      </c>
      <c r="AG162" s="10">
        <v>38.090000000000003</v>
      </c>
      <c r="AH162" s="10">
        <v>6.18</v>
      </c>
      <c r="AJ162" s="28">
        <f t="shared" si="17"/>
        <v>15754.129276374892</v>
      </c>
      <c r="AK162" s="17"/>
      <c r="AM162" s="11">
        <v>40855.583333333336</v>
      </c>
      <c r="AN162" s="10">
        <v>38.090000000000003</v>
      </c>
      <c r="AO162" s="10">
        <v>6.18</v>
      </c>
      <c r="AQ162" s="28">
        <f t="shared" si="18"/>
        <v>15754.129276374892</v>
      </c>
    </row>
    <row r="163" spans="1:43" x14ac:dyDescent="0.25">
      <c r="A163" s="28">
        <v>7.7431282778818131</v>
      </c>
      <c r="C163" s="17">
        <v>48.962222206403901</v>
      </c>
      <c r="D163" s="28">
        <v>7.7465445064470204</v>
      </c>
      <c r="F163" s="11">
        <v>40855.625</v>
      </c>
      <c r="G163" s="10">
        <v>39.700000000000003</v>
      </c>
      <c r="H163" s="10">
        <v>5.21</v>
      </c>
      <c r="J163" s="28">
        <f t="shared" si="15"/>
        <v>16660.006954301305</v>
      </c>
      <c r="M163" s="11">
        <v>40855.625</v>
      </c>
      <c r="N163" s="10">
        <v>39.700000000000003</v>
      </c>
      <c r="O163" s="10">
        <v>5.21</v>
      </c>
      <c r="Q163" s="28">
        <f t="shared" si="16"/>
        <v>16660.006954301305</v>
      </c>
      <c r="T163" s="28">
        <f t="shared" si="19"/>
        <v>7.7462608545142801</v>
      </c>
      <c r="U163" s="11">
        <v>40849.65625</v>
      </c>
      <c r="V163" s="17">
        <v>43.492811051769003</v>
      </c>
      <c r="W163" s="10">
        <v>26.47</v>
      </c>
      <c r="X163" s="10">
        <v>9.98</v>
      </c>
      <c r="AA163" s="17">
        <f t="shared" ca="1" si="13"/>
        <v>57.36</v>
      </c>
      <c r="AB163" s="10"/>
      <c r="AC163" s="10">
        <f t="shared" si="14"/>
        <v>10964.253660034719</v>
      </c>
      <c r="AF163" s="11">
        <v>40855.625</v>
      </c>
      <c r="AG163" s="10">
        <v>96.58</v>
      </c>
      <c r="AH163" s="10">
        <v>6.02</v>
      </c>
      <c r="AJ163" s="28">
        <f t="shared" si="17"/>
        <v>41135.569107189134</v>
      </c>
      <c r="AK163" s="17"/>
      <c r="AM163" s="11">
        <v>40855.625</v>
      </c>
      <c r="AN163" s="10">
        <v>96.58</v>
      </c>
      <c r="AO163" s="10">
        <v>6.02</v>
      </c>
      <c r="AQ163" s="28">
        <f t="shared" si="18"/>
        <v>41135.569107189134</v>
      </c>
    </row>
    <row r="164" spans="1:43" x14ac:dyDescent="0.25">
      <c r="A164" s="28">
        <v>7.7431282778818131</v>
      </c>
      <c r="C164" s="17">
        <v>52.986146890818503</v>
      </c>
      <c r="D164" s="28">
        <v>7.7465445064470204</v>
      </c>
      <c r="F164" s="11">
        <v>40855.666666666664</v>
      </c>
      <c r="G164" s="10">
        <v>39.700000000000003</v>
      </c>
      <c r="H164" s="10">
        <v>5.21</v>
      </c>
      <c r="J164" s="28">
        <f t="shared" si="15"/>
        <v>17897.515967140123</v>
      </c>
      <c r="M164" s="11">
        <v>40855.666666666664</v>
      </c>
      <c r="N164" s="10">
        <v>39.700000000000003</v>
      </c>
      <c r="O164" s="10">
        <v>5.21</v>
      </c>
      <c r="Q164" s="28">
        <f t="shared" si="16"/>
        <v>17897.515967140123</v>
      </c>
      <c r="T164" s="28">
        <f t="shared" si="19"/>
        <v>7.7462608545142801</v>
      </c>
      <c r="U164" s="11">
        <v>40849.666666666664</v>
      </c>
      <c r="V164" s="17">
        <v>46.325204598054803</v>
      </c>
      <c r="W164" s="10">
        <v>78.27</v>
      </c>
      <c r="X164" s="10">
        <v>9.43</v>
      </c>
      <c r="AA164" s="17">
        <f t="shared" ca="1" si="13"/>
        <v>50.7</v>
      </c>
      <c r="AB164" s="10"/>
      <c r="AC164" s="10">
        <f t="shared" si="14"/>
        <v>33804.371464320633</v>
      </c>
      <c r="AF164" s="11">
        <v>40855.666666666664</v>
      </c>
      <c r="AG164" s="10">
        <v>39.22</v>
      </c>
      <c r="AH164" s="10">
        <v>2.6</v>
      </c>
      <c r="AJ164" s="28">
        <f t="shared" si="17"/>
        <v>16888.153995816421</v>
      </c>
      <c r="AK164" s="17"/>
      <c r="AM164" s="11">
        <v>40855.666666666664</v>
      </c>
      <c r="AN164" s="10">
        <v>39.22</v>
      </c>
      <c r="AO164" s="10">
        <v>2.6</v>
      </c>
      <c r="AQ164" s="28">
        <f t="shared" si="18"/>
        <v>16888.153995816421</v>
      </c>
    </row>
    <row r="165" spans="1:43" x14ac:dyDescent="0.25">
      <c r="A165" s="28">
        <v>7.7431282778818131</v>
      </c>
      <c r="C165" s="17">
        <v>55.744258384718698</v>
      </c>
      <c r="D165" s="28">
        <v>7.7465445064470204</v>
      </c>
      <c r="F165" s="11">
        <v>40855.708333333336</v>
      </c>
      <c r="G165" s="10">
        <v>39.700000000000003</v>
      </c>
      <c r="H165" s="10">
        <v>5.21</v>
      </c>
      <c r="J165" s="28">
        <f t="shared" si="15"/>
        <v>18745.739554757387</v>
      </c>
      <c r="M165" s="11">
        <v>40855.708333333336</v>
      </c>
      <c r="N165" s="10">
        <v>39.700000000000003</v>
      </c>
      <c r="O165" s="10">
        <v>5.21</v>
      </c>
      <c r="Q165" s="28">
        <f t="shared" si="16"/>
        <v>18745.739554757387</v>
      </c>
      <c r="T165" s="28">
        <f t="shared" si="19"/>
        <v>7.7462608545142801</v>
      </c>
      <c r="U165" s="11">
        <v>40849.677083333336</v>
      </c>
      <c r="V165" s="17">
        <v>46.325204598054803</v>
      </c>
      <c r="W165" s="10">
        <v>22.9</v>
      </c>
      <c r="X165" s="10">
        <v>9.69</v>
      </c>
      <c r="AA165" s="17">
        <f t="shared" ref="AA165:AA196" ca="1" si="20">AVERAGE(OFFSET($W$100, (ROW(W165)-100) * 4,0,4,1))</f>
        <v>52.325000000000003</v>
      </c>
      <c r="AB165" s="10"/>
      <c r="AC165" s="10">
        <f t="shared" ref="AC165:AC228" si="21">W165*(V165+X165)*T165</f>
        <v>9936.5020539534125</v>
      </c>
      <c r="AF165" s="11">
        <v>40855.708333333336</v>
      </c>
      <c r="AG165" s="10">
        <v>86.73</v>
      </c>
      <c r="AH165" s="10">
        <v>0.6</v>
      </c>
      <c r="AJ165" s="28">
        <f t="shared" si="17"/>
        <v>37855.329765197552</v>
      </c>
      <c r="AK165" s="17"/>
      <c r="AM165" s="11">
        <v>40855.708333333336</v>
      </c>
      <c r="AN165" s="10">
        <v>86.73</v>
      </c>
      <c r="AO165" s="10">
        <v>0.6</v>
      </c>
      <c r="AQ165" s="28">
        <f t="shared" si="18"/>
        <v>37855.329765197552</v>
      </c>
    </row>
    <row r="166" spans="1:43" x14ac:dyDescent="0.25">
      <c r="A166" s="28">
        <v>7.7431282778818131</v>
      </c>
      <c r="C166" s="17">
        <v>52.930401771333102</v>
      </c>
      <c r="D166" s="28">
        <v>7.7465445064470204</v>
      </c>
      <c r="F166" s="11">
        <v>40855.75</v>
      </c>
      <c r="G166" s="10">
        <v>39.700000000000003</v>
      </c>
      <c r="H166" s="10">
        <v>5.21</v>
      </c>
      <c r="J166" s="28">
        <f t="shared" si="15"/>
        <v>17880.372234790419</v>
      </c>
      <c r="M166" s="11">
        <v>40855.75</v>
      </c>
      <c r="N166" s="10">
        <v>39.700000000000003</v>
      </c>
      <c r="O166" s="10">
        <v>5.21</v>
      </c>
      <c r="Q166" s="28">
        <f t="shared" si="16"/>
        <v>17880.372234790419</v>
      </c>
      <c r="T166" s="28">
        <f t="shared" si="19"/>
        <v>7.7462608545142801</v>
      </c>
      <c r="U166" s="11">
        <v>40849.6875</v>
      </c>
      <c r="V166" s="17">
        <v>46.325204598054803</v>
      </c>
      <c r="W166" s="10">
        <v>79.97</v>
      </c>
      <c r="X166" s="10">
        <v>7.49</v>
      </c>
      <c r="AA166" s="17">
        <f t="shared" ca="1" si="20"/>
        <v>63.342500000000008</v>
      </c>
      <c r="AB166" s="10"/>
      <c r="AC166" s="10">
        <f t="shared" si="21"/>
        <v>33336.82302206444</v>
      </c>
      <c r="AF166" s="11">
        <v>40855.75</v>
      </c>
      <c r="AG166" s="10">
        <v>51.76</v>
      </c>
      <c r="AH166" s="10">
        <v>0.87</v>
      </c>
      <c r="AJ166" s="28">
        <f t="shared" si="17"/>
        <v>21571.870623262144</v>
      </c>
      <c r="AK166" s="17"/>
      <c r="AM166" s="11">
        <v>40855.75</v>
      </c>
      <c r="AN166" s="10">
        <v>51.76</v>
      </c>
      <c r="AO166" s="10">
        <v>0.87</v>
      </c>
      <c r="AQ166" s="28">
        <f t="shared" si="18"/>
        <v>21571.870623262144</v>
      </c>
    </row>
    <row r="167" spans="1:43" x14ac:dyDescent="0.25">
      <c r="A167" s="28">
        <v>7.7431282778818131</v>
      </c>
      <c r="C167" s="17">
        <v>49.099795333125499</v>
      </c>
      <c r="D167" s="28">
        <v>7.7465445064470204</v>
      </c>
      <c r="F167" s="11">
        <v>40855.791666666664</v>
      </c>
      <c r="G167" s="10">
        <v>39.700000000000003</v>
      </c>
      <c r="H167" s="10">
        <v>5.21</v>
      </c>
      <c r="J167" s="28">
        <f t="shared" si="15"/>
        <v>16702.315893358191</v>
      </c>
      <c r="M167" s="11">
        <v>40855.791666666664</v>
      </c>
      <c r="N167" s="10">
        <v>39.700000000000003</v>
      </c>
      <c r="O167" s="10">
        <v>5.21</v>
      </c>
      <c r="Q167" s="28">
        <f t="shared" si="16"/>
        <v>16702.315893358191</v>
      </c>
      <c r="T167" s="28">
        <f t="shared" si="19"/>
        <v>7.7462608545142801</v>
      </c>
      <c r="U167" s="11">
        <v>40849.697916666664</v>
      </c>
      <c r="V167" s="17">
        <v>46.325204598054803</v>
      </c>
      <c r="W167" s="10">
        <v>93.73</v>
      </c>
      <c r="X167" s="10">
        <v>8.56</v>
      </c>
      <c r="AA167" s="17">
        <f t="shared" ca="1" si="20"/>
        <v>35.067500000000003</v>
      </c>
      <c r="AB167" s="10"/>
      <c r="AC167" s="10">
        <f t="shared" si="21"/>
        <v>39849.788635567522</v>
      </c>
      <c r="AF167" s="11">
        <v>40855.791666666664</v>
      </c>
      <c r="AG167" s="10">
        <v>8.3699999999999992</v>
      </c>
      <c r="AH167" s="10">
        <v>2.56</v>
      </c>
      <c r="AJ167" s="28">
        <f t="shared" si="17"/>
        <v>3349.5476443205462</v>
      </c>
      <c r="AK167" s="17"/>
      <c r="AM167" s="11">
        <v>40855.791666666664</v>
      </c>
      <c r="AN167" s="10">
        <v>8.3699999999999992</v>
      </c>
      <c r="AO167" s="10">
        <v>2.56</v>
      </c>
      <c r="AQ167" s="28">
        <f t="shared" si="18"/>
        <v>3349.5476443205462</v>
      </c>
    </row>
    <row r="168" spans="1:43" x14ac:dyDescent="0.25">
      <c r="A168" s="28">
        <v>7.7431282778818131</v>
      </c>
      <c r="C168" s="17">
        <v>46.160442964143201</v>
      </c>
      <c r="D168" s="28">
        <v>7.7465445064470204</v>
      </c>
      <c r="F168" s="11">
        <v>40855.833333333336</v>
      </c>
      <c r="G168" s="10">
        <v>39.700000000000003</v>
      </c>
      <c r="H168" s="10">
        <v>5.21</v>
      </c>
      <c r="J168" s="28">
        <f t="shared" si="15"/>
        <v>15798.353882684052</v>
      </c>
      <c r="M168" s="11">
        <v>40855.833333333336</v>
      </c>
      <c r="N168" s="10">
        <v>39.700000000000003</v>
      </c>
      <c r="O168" s="10">
        <v>5.21</v>
      </c>
      <c r="Q168" s="28">
        <f t="shared" si="16"/>
        <v>15798.353882684052</v>
      </c>
      <c r="T168" s="28">
        <f t="shared" si="19"/>
        <v>7.7462608545142801</v>
      </c>
      <c r="U168" s="11">
        <v>40849.708333333336</v>
      </c>
      <c r="V168" s="17">
        <v>47.972928482002402</v>
      </c>
      <c r="W168" s="10">
        <v>56.77</v>
      </c>
      <c r="X168" s="10">
        <v>4.1100000000000003</v>
      </c>
      <c r="AA168" s="17">
        <f t="shared" ca="1" si="20"/>
        <v>67.232500000000002</v>
      </c>
      <c r="AB168" s="10"/>
      <c r="AC168" s="10">
        <f t="shared" si="21"/>
        <v>22903.740126529941</v>
      </c>
      <c r="AF168" s="11">
        <v>40855.833333333336</v>
      </c>
      <c r="AG168" s="10">
        <v>45.22</v>
      </c>
      <c r="AH168" s="10">
        <v>9.26</v>
      </c>
      <c r="AJ168" s="28">
        <f t="shared" si="17"/>
        <v>19413.711483650997</v>
      </c>
      <c r="AK168" s="17"/>
      <c r="AM168" s="11">
        <v>40855.833333333336</v>
      </c>
      <c r="AN168" s="10">
        <v>45.22</v>
      </c>
      <c r="AO168" s="10">
        <v>9.26</v>
      </c>
      <c r="AQ168" s="28">
        <f t="shared" si="18"/>
        <v>19413.711483650997</v>
      </c>
    </row>
    <row r="169" spans="1:43" x14ac:dyDescent="0.25">
      <c r="A169" s="28">
        <v>7.7431282778818131</v>
      </c>
      <c r="C169" s="17">
        <v>45.169489625538702</v>
      </c>
      <c r="D169" s="28">
        <v>7.7465445064470204</v>
      </c>
      <c r="F169" s="11">
        <v>40855.875</v>
      </c>
      <c r="G169" s="10">
        <v>39.700000000000003</v>
      </c>
      <c r="H169" s="10">
        <v>5.21</v>
      </c>
      <c r="J169" s="28">
        <f t="shared" si="15"/>
        <v>15493.598256273965</v>
      </c>
      <c r="M169" s="11">
        <v>40855.875</v>
      </c>
      <c r="N169" s="10">
        <v>39.700000000000003</v>
      </c>
      <c r="O169" s="10">
        <v>5.21</v>
      </c>
      <c r="Q169" s="28">
        <f t="shared" si="16"/>
        <v>15493.598256273965</v>
      </c>
      <c r="T169" s="28">
        <f t="shared" si="19"/>
        <v>7.7462608545142801</v>
      </c>
      <c r="U169" s="11">
        <v>40849.71875</v>
      </c>
      <c r="V169" s="17">
        <v>47.972928482002402</v>
      </c>
      <c r="W169" s="10">
        <v>16.649999999999999</v>
      </c>
      <c r="X169" s="10">
        <v>9.9700000000000006</v>
      </c>
      <c r="AA169" s="17">
        <f t="shared" ca="1" si="20"/>
        <v>76.825000000000003</v>
      </c>
      <c r="AB169" s="10"/>
      <c r="AC169" s="10">
        <f t="shared" si="21"/>
        <v>7473.2032942893275</v>
      </c>
      <c r="AF169" s="11">
        <v>40855.875</v>
      </c>
      <c r="AG169" s="10">
        <v>81.17</v>
      </c>
      <c r="AH169" s="10">
        <v>1.17</v>
      </c>
      <c r="AJ169" s="28">
        <f t="shared" si="17"/>
        <v>29137.669478206666</v>
      </c>
      <c r="AK169" s="17"/>
      <c r="AM169" s="11">
        <v>40855.875</v>
      </c>
      <c r="AN169" s="10">
        <v>81.17</v>
      </c>
      <c r="AO169" s="10">
        <v>1.17</v>
      </c>
      <c r="AQ169" s="28">
        <f t="shared" si="18"/>
        <v>29137.669478206666</v>
      </c>
    </row>
    <row r="170" spans="1:43" x14ac:dyDescent="0.25">
      <c r="A170" s="28">
        <v>7.7431282778818131</v>
      </c>
      <c r="C170" s="17">
        <v>42.487942106212401</v>
      </c>
      <c r="D170" s="28">
        <v>7.7465445064470204</v>
      </c>
      <c r="F170" s="11">
        <v>40855.916666666664</v>
      </c>
      <c r="G170" s="10">
        <v>39.700000000000003</v>
      </c>
      <c r="H170" s="10">
        <v>5.21</v>
      </c>
      <c r="J170" s="28">
        <f t="shared" si="15"/>
        <v>14668.920986250796</v>
      </c>
      <c r="M170" s="11">
        <v>40855.916666666664</v>
      </c>
      <c r="N170" s="10">
        <v>39.700000000000003</v>
      </c>
      <c r="O170" s="10">
        <v>5.21</v>
      </c>
      <c r="Q170" s="28">
        <f t="shared" si="16"/>
        <v>14668.920986250796</v>
      </c>
      <c r="T170" s="28">
        <f t="shared" si="19"/>
        <v>7.7462608545142801</v>
      </c>
      <c r="U170" s="11">
        <v>40849.729166666664</v>
      </c>
      <c r="V170" s="17">
        <v>47.972928482002402</v>
      </c>
      <c r="W170" s="10">
        <v>89.95</v>
      </c>
      <c r="X170" s="10">
        <v>5.72</v>
      </c>
      <c r="AA170" s="17">
        <f t="shared" ca="1" si="20"/>
        <v>67.697499999999991</v>
      </c>
      <c r="AB170" s="10"/>
      <c r="AC170" s="10">
        <f t="shared" si="21"/>
        <v>37411.952734290084</v>
      </c>
      <c r="AF170" s="11">
        <v>40855.916666666664</v>
      </c>
      <c r="AG170" s="10">
        <v>62.92</v>
      </c>
      <c r="AH170" s="10">
        <v>9.27</v>
      </c>
      <c r="AJ170" s="28">
        <f t="shared" si="17"/>
        <v>25227.472115369572</v>
      </c>
      <c r="AK170" s="17"/>
      <c r="AM170" s="11">
        <v>40855.916666666664</v>
      </c>
      <c r="AN170" s="10">
        <v>62.92</v>
      </c>
      <c r="AO170" s="10">
        <v>9.27</v>
      </c>
      <c r="AQ170" s="28">
        <f t="shared" si="18"/>
        <v>25227.472115369572</v>
      </c>
    </row>
    <row r="171" spans="1:43" x14ac:dyDescent="0.25">
      <c r="A171" s="28">
        <v>7.7431282778818131</v>
      </c>
      <c r="C171" s="17">
        <v>40.101731642238498</v>
      </c>
      <c r="D171" s="28">
        <v>7.7465445064470204</v>
      </c>
      <c r="F171" s="11">
        <v>40855.958333333336</v>
      </c>
      <c r="G171" s="10">
        <v>39.700000000000003</v>
      </c>
      <c r="H171" s="10">
        <v>5.21</v>
      </c>
      <c r="J171" s="28">
        <f t="shared" si="15"/>
        <v>13935.071029482137</v>
      </c>
      <c r="M171" s="11">
        <v>40855.958333333336</v>
      </c>
      <c r="N171" s="10">
        <v>39.700000000000003</v>
      </c>
      <c r="O171" s="10">
        <v>5.21</v>
      </c>
      <c r="Q171" s="28">
        <f t="shared" si="16"/>
        <v>13935.071029482137</v>
      </c>
      <c r="T171" s="28">
        <f t="shared" si="19"/>
        <v>7.7462608545142801</v>
      </c>
      <c r="U171" s="11">
        <v>40849.739583333336</v>
      </c>
      <c r="V171" s="17">
        <v>47.972928482002402</v>
      </c>
      <c r="W171" s="10">
        <v>12.93</v>
      </c>
      <c r="X171" s="10">
        <v>4.54</v>
      </c>
      <c r="AA171" s="17">
        <f t="shared" ca="1" si="20"/>
        <v>56.814999999999998</v>
      </c>
      <c r="AB171" s="10"/>
      <c r="AC171" s="10">
        <f t="shared" si="21"/>
        <v>5259.6504303706379</v>
      </c>
      <c r="AF171" s="11">
        <v>40855.958333333336</v>
      </c>
      <c r="AG171" s="10">
        <v>84.95</v>
      </c>
      <c r="AH171" s="10">
        <v>3.07</v>
      </c>
      <c r="AJ171" s="28">
        <f t="shared" si="17"/>
        <v>28409.9763628646</v>
      </c>
      <c r="AK171" s="17"/>
      <c r="AM171" s="11">
        <v>40855.958333333336</v>
      </c>
      <c r="AN171" s="10">
        <v>84.95</v>
      </c>
      <c r="AO171" s="10">
        <v>3.07</v>
      </c>
      <c r="AQ171" s="28">
        <f t="shared" si="18"/>
        <v>28409.9763628646</v>
      </c>
    </row>
    <row r="172" spans="1:43" x14ac:dyDescent="0.25">
      <c r="A172" s="28">
        <v>7.7691149711608691</v>
      </c>
      <c r="C172" s="17">
        <v>39.842699761345401</v>
      </c>
      <c r="D172" s="28">
        <v>7.7468300982020297</v>
      </c>
      <c r="E172">
        <v>1</v>
      </c>
      <c r="F172" s="11">
        <v>40855.999999826388</v>
      </c>
      <c r="T172" s="28">
        <f t="shared" si="19"/>
        <v>7.7465445064470204</v>
      </c>
      <c r="U172" s="11">
        <v>40849.75</v>
      </c>
      <c r="V172" s="17">
        <v>45.437643197505601</v>
      </c>
      <c r="W172" s="10">
        <v>20.74</v>
      </c>
      <c r="X172" s="10">
        <v>7.67</v>
      </c>
      <c r="AA172" s="17">
        <f t="shared" ca="1" si="20"/>
        <v>17.227499999999999</v>
      </c>
      <c r="AB172" s="10"/>
      <c r="AC172" s="10">
        <f t="shared" si="21"/>
        <v>8532.4509672695785</v>
      </c>
      <c r="AF172" s="16">
        <v>40856</v>
      </c>
      <c r="AG172" s="10">
        <v>52.46</v>
      </c>
      <c r="AH172" s="10">
        <v>4.8</v>
      </c>
      <c r="AJ172" s="28">
        <f t="shared" si="17"/>
        <v>18142.735457842773</v>
      </c>
      <c r="AK172" s="17"/>
      <c r="AM172" s="16">
        <v>40856</v>
      </c>
      <c r="AN172" s="10">
        <v>52.46</v>
      </c>
      <c r="AO172" s="10">
        <v>4.8</v>
      </c>
      <c r="AQ172" s="28">
        <f t="shared" si="18"/>
        <v>18142.735457842773</v>
      </c>
    </row>
    <row r="173" spans="1:43" x14ac:dyDescent="0.25">
      <c r="A173" s="28">
        <v>7.7691149711608691</v>
      </c>
      <c r="C173" s="17">
        <v>38.282923875534301</v>
      </c>
      <c r="D173" s="28">
        <v>7.7468300982020297</v>
      </c>
      <c r="E173">
        <v>2</v>
      </c>
      <c r="F173" s="11">
        <v>40856.041666435187</v>
      </c>
      <c r="T173" s="28">
        <f t="shared" si="19"/>
        <v>7.7465445064470204</v>
      </c>
      <c r="U173" s="11">
        <v>40849.760416666664</v>
      </c>
      <c r="V173" s="17">
        <v>45.437643197505601</v>
      </c>
      <c r="W173" s="10">
        <v>38.479999999999997</v>
      </c>
      <c r="X173" s="10">
        <v>8.06</v>
      </c>
      <c r="AA173" s="17">
        <f t="shared" ca="1" si="20"/>
        <v>26.945</v>
      </c>
      <c r="AB173" s="10"/>
      <c r="AC173" s="10">
        <f t="shared" si="21"/>
        <v>15946.953712270353</v>
      </c>
      <c r="AF173" s="11">
        <v>40856.041666666664</v>
      </c>
      <c r="AG173" s="10">
        <v>80.92</v>
      </c>
      <c r="AH173" s="10">
        <v>2.0299999999999998</v>
      </c>
      <c r="AJ173" s="28">
        <f t="shared" si="17"/>
        <v>25271.103344304782</v>
      </c>
      <c r="AK173" s="17"/>
      <c r="AM173" s="11">
        <v>40856.041666666664</v>
      </c>
      <c r="AN173" s="10">
        <v>80.92</v>
      </c>
      <c r="AO173" s="10">
        <v>2.0299999999999998</v>
      </c>
      <c r="AQ173" s="28">
        <f t="shared" si="18"/>
        <v>25271.103344304782</v>
      </c>
    </row>
    <row r="174" spans="1:43" x14ac:dyDescent="0.25">
      <c r="A174" s="28">
        <v>7.7691149711608691</v>
      </c>
      <c r="C174" s="17">
        <v>37.131314455361498</v>
      </c>
      <c r="D174" s="28">
        <v>7.7468300982020297</v>
      </c>
      <c r="E174">
        <v>3</v>
      </c>
      <c r="F174" s="11">
        <v>40856.083333043978</v>
      </c>
      <c r="T174" s="28">
        <f t="shared" si="19"/>
        <v>7.7465445064470204</v>
      </c>
      <c r="U174" s="11">
        <v>40849.770833333336</v>
      </c>
      <c r="V174" s="17">
        <v>45.437643197505601</v>
      </c>
      <c r="W174" s="10">
        <v>82.51</v>
      </c>
      <c r="X174" s="10">
        <v>9.74</v>
      </c>
      <c r="AA174" s="17">
        <f t="shared" ca="1" si="20"/>
        <v>20.692500000000003</v>
      </c>
      <c r="AB174" s="10"/>
      <c r="AC174" s="10">
        <f t="shared" si="21"/>
        <v>35267.750035890196</v>
      </c>
      <c r="AF174" s="11">
        <v>40856.083333333336</v>
      </c>
      <c r="AG174" s="10">
        <v>60.61</v>
      </c>
      <c r="AH174" s="10">
        <v>4.79</v>
      </c>
      <c r="AJ174" s="28">
        <f t="shared" si="17"/>
        <v>19683.539988092358</v>
      </c>
      <c r="AK174" s="17"/>
      <c r="AM174" s="11">
        <v>40856.083333333336</v>
      </c>
      <c r="AN174" s="10">
        <v>60.61</v>
      </c>
      <c r="AO174" s="10">
        <v>4.79</v>
      </c>
      <c r="AQ174" s="28">
        <f t="shared" si="18"/>
        <v>19683.539988092358</v>
      </c>
    </row>
    <row r="175" spans="1:43" x14ac:dyDescent="0.25">
      <c r="A175" s="28">
        <v>7.7691149711608691</v>
      </c>
      <c r="C175" s="17">
        <v>37.287644775254002</v>
      </c>
      <c r="D175" s="28">
        <v>7.7468300982020297</v>
      </c>
      <c r="E175" s="24">
        <v>4</v>
      </c>
      <c r="F175" s="11">
        <v>40856.124999652777</v>
      </c>
      <c r="T175" s="28">
        <f t="shared" si="19"/>
        <v>7.7465445064470204</v>
      </c>
      <c r="U175" s="11">
        <v>40849.78125</v>
      </c>
      <c r="V175" s="17">
        <v>45.437643197505601</v>
      </c>
      <c r="W175" s="10">
        <v>70.53</v>
      </c>
      <c r="X175" s="10">
        <v>6.71</v>
      </c>
      <c r="AA175" s="17">
        <f t="shared" ca="1" si="20"/>
        <v>65.279999999999987</v>
      </c>
      <c r="AB175" s="10"/>
      <c r="AC175" s="10">
        <f t="shared" si="21"/>
        <v>28491.583666141716</v>
      </c>
      <c r="AF175" s="11">
        <v>40856.125</v>
      </c>
      <c r="AG175" s="10">
        <v>52.14</v>
      </c>
      <c r="AH175" s="10">
        <v>7.29</v>
      </c>
      <c r="AJ175" s="28">
        <f t="shared" si="17"/>
        <v>18005.789854733866</v>
      </c>
      <c r="AK175" s="17"/>
      <c r="AM175" s="11">
        <v>40856.125</v>
      </c>
      <c r="AN175" s="10">
        <v>52.14</v>
      </c>
      <c r="AO175" s="10">
        <v>7.29</v>
      </c>
      <c r="AQ175" s="28">
        <f t="shared" si="18"/>
        <v>18005.789854733866</v>
      </c>
    </row>
    <row r="176" spans="1:43" x14ac:dyDescent="0.25">
      <c r="A176" s="28">
        <v>7.7691149711608691</v>
      </c>
      <c r="C176" s="17">
        <v>38.985836024798701</v>
      </c>
      <c r="D176" s="28">
        <v>7.7468300982020297</v>
      </c>
      <c r="E176" s="24">
        <v>5</v>
      </c>
      <c r="F176" s="11">
        <v>40856.166666261575</v>
      </c>
      <c r="T176" s="28">
        <f t="shared" si="19"/>
        <v>7.7465445064470204</v>
      </c>
      <c r="U176" s="11">
        <v>40849.791666666664</v>
      </c>
      <c r="V176" s="17">
        <v>43.528045289945098</v>
      </c>
      <c r="W176" s="10">
        <v>77.41</v>
      </c>
      <c r="X176" s="10">
        <v>0.05</v>
      </c>
      <c r="AA176" s="17">
        <f t="shared" ca="1" si="20"/>
        <v>30.732500000000002</v>
      </c>
      <c r="AB176" s="10"/>
      <c r="AC176" s="10">
        <f t="shared" si="21"/>
        <v>26132.011084984755</v>
      </c>
      <c r="AF176" s="11">
        <v>40856.166666666664</v>
      </c>
      <c r="AG176" s="10">
        <v>89.89</v>
      </c>
      <c r="AH176" s="10">
        <v>4.9000000000000004</v>
      </c>
      <c r="AJ176" s="28">
        <f t="shared" si="17"/>
        <v>30560.45301345607</v>
      </c>
      <c r="AK176" s="17"/>
      <c r="AM176" s="11">
        <v>40856.166666666664</v>
      </c>
      <c r="AN176" s="10">
        <v>89.89</v>
      </c>
      <c r="AO176" s="10">
        <v>4.9000000000000004</v>
      </c>
      <c r="AQ176" s="28">
        <f t="shared" si="18"/>
        <v>30560.45301345607</v>
      </c>
    </row>
    <row r="177" spans="1:43" x14ac:dyDescent="0.25">
      <c r="A177" s="28">
        <v>7.7691149711608691</v>
      </c>
      <c r="C177" s="17">
        <v>41.856944329329501</v>
      </c>
      <c r="D177" s="28">
        <v>7.7468300982020297</v>
      </c>
      <c r="E177" s="24">
        <v>6</v>
      </c>
      <c r="F177" s="11">
        <v>40856.208332870374</v>
      </c>
      <c r="T177" s="28">
        <f t="shared" si="19"/>
        <v>7.7465445064470204</v>
      </c>
      <c r="U177" s="11">
        <v>40849.802083333336</v>
      </c>
      <c r="V177" s="17">
        <v>43.528045289945098</v>
      </c>
      <c r="W177" s="10">
        <v>98.88</v>
      </c>
      <c r="X177" s="10">
        <v>0.18</v>
      </c>
      <c r="AA177" s="17">
        <f t="shared" ca="1" si="20"/>
        <v>42.075000000000003</v>
      </c>
      <c r="AB177" s="10"/>
      <c r="AC177" s="10">
        <f t="shared" si="21"/>
        <v>33479.415136532407</v>
      </c>
      <c r="AF177" s="11">
        <v>40856.208333333336</v>
      </c>
      <c r="AG177" s="10">
        <v>63.99</v>
      </c>
      <c r="AH177" s="10">
        <v>7.92</v>
      </c>
      <c r="AJ177" s="28">
        <f t="shared" si="17"/>
        <v>24675.409818421234</v>
      </c>
      <c r="AK177" s="17"/>
      <c r="AM177" s="11">
        <v>40856.208333333336</v>
      </c>
      <c r="AN177" s="10">
        <v>63.99</v>
      </c>
      <c r="AO177" s="10">
        <v>7.92</v>
      </c>
      <c r="AQ177" s="28">
        <f t="shared" si="18"/>
        <v>24675.409818421234</v>
      </c>
    </row>
    <row r="178" spans="1:43" x14ac:dyDescent="0.25">
      <c r="A178" s="28">
        <v>7.7691149711608691</v>
      </c>
      <c r="C178" s="17">
        <v>44.590626703562997</v>
      </c>
      <c r="D178" s="28">
        <v>7.7468300982020297</v>
      </c>
      <c r="E178" s="24">
        <v>7</v>
      </c>
      <c r="F178" s="11">
        <v>40856.249999479165</v>
      </c>
      <c r="T178" s="28">
        <f t="shared" si="19"/>
        <v>7.7465445064470204</v>
      </c>
      <c r="U178" s="11">
        <v>40849.8125</v>
      </c>
      <c r="V178" s="17">
        <v>43.528045289945098</v>
      </c>
      <c r="W178" s="10">
        <v>86.93</v>
      </c>
      <c r="X178" s="10">
        <v>9.89</v>
      </c>
      <c r="AA178" s="17">
        <f t="shared" ca="1" si="20"/>
        <v>51.752499999999998</v>
      </c>
      <c r="AB178" s="10"/>
      <c r="AC178" s="10">
        <f t="shared" si="21"/>
        <v>35972.091711308713</v>
      </c>
      <c r="AF178" s="11">
        <v>40856.25</v>
      </c>
      <c r="AG178" s="10">
        <v>18.989999999999998</v>
      </c>
      <c r="AH178" s="10">
        <v>9.6999999999999993</v>
      </c>
      <c r="AJ178" s="28">
        <f t="shared" si="17"/>
        <v>7986.8191563408654</v>
      </c>
      <c r="AK178" s="17"/>
      <c r="AM178" s="11">
        <v>40856.25</v>
      </c>
      <c r="AN178" s="10">
        <v>18.989999999999998</v>
      </c>
      <c r="AO178" s="10">
        <v>9.6999999999999993</v>
      </c>
      <c r="AQ178" s="28">
        <f t="shared" si="18"/>
        <v>7986.8191563408654</v>
      </c>
    </row>
    <row r="179" spans="1:43" x14ac:dyDescent="0.25">
      <c r="A179" s="28">
        <v>7.7691149711608691</v>
      </c>
      <c r="C179" s="17">
        <v>48.944788615026198</v>
      </c>
      <c r="D179" s="28">
        <v>7.7468300982020297</v>
      </c>
      <c r="E179" s="24">
        <v>8</v>
      </c>
      <c r="F179" s="11">
        <v>40856.291666087964</v>
      </c>
      <c r="T179" s="28">
        <f t="shared" si="19"/>
        <v>7.7465445064470204</v>
      </c>
      <c r="U179" s="11">
        <v>40849.822916666664</v>
      </c>
      <c r="V179" s="17">
        <v>43.528045289945098</v>
      </c>
      <c r="W179" s="10">
        <v>44.25</v>
      </c>
      <c r="X179" s="10">
        <v>6.89</v>
      </c>
      <c r="AA179" s="17">
        <f t="shared" ca="1" si="20"/>
        <v>42.835000000000001</v>
      </c>
      <c r="AB179" s="10"/>
      <c r="AC179" s="10">
        <f t="shared" si="21"/>
        <v>17282.529205672992</v>
      </c>
      <c r="AF179" s="11">
        <v>40856.291666666664</v>
      </c>
      <c r="AG179" s="10">
        <v>19.8</v>
      </c>
      <c r="AH179" s="10">
        <v>2.97</v>
      </c>
      <c r="AJ179" s="28">
        <f t="shared" si="17"/>
        <v>7963.0659302966842</v>
      </c>
      <c r="AK179" s="17"/>
      <c r="AM179" s="11">
        <v>40856.291666666664</v>
      </c>
      <c r="AN179" s="10">
        <v>19.8</v>
      </c>
      <c r="AO179" s="10">
        <v>2.97</v>
      </c>
      <c r="AQ179" s="28">
        <f t="shared" si="18"/>
        <v>7963.0659302966842</v>
      </c>
    </row>
    <row r="180" spans="1:43" x14ac:dyDescent="0.25">
      <c r="A180" s="28">
        <v>7.7691149711608691</v>
      </c>
      <c r="C180" s="17">
        <v>51.313192649181602</v>
      </c>
      <c r="D180" s="28">
        <v>7.7468300982020297</v>
      </c>
      <c r="E180" s="24">
        <v>9</v>
      </c>
      <c r="F180" s="11">
        <v>40856.333332696762</v>
      </c>
      <c r="T180" s="28">
        <f t="shared" si="19"/>
        <v>7.7465445064470204</v>
      </c>
      <c r="U180" s="11">
        <v>40849.833333333336</v>
      </c>
      <c r="V180" s="17">
        <v>40.1160551244297</v>
      </c>
      <c r="W180" s="10">
        <v>77.239999999999995</v>
      </c>
      <c r="X180" s="10">
        <v>6.62</v>
      </c>
      <c r="AA180" s="17">
        <f t="shared" ca="1" si="20"/>
        <v>49.142500000000005</v>
      </c>
      <c r="AB180" s="10"/>
      <c r="AC180" s="10">
        <f t="shared" si="21"/>
        <v>27964.195996399529</v>
      </c>
      <c r="AF180" s="11">
        <v>40856.333333333336</v>
      </c>
      <c r="AG180" s="10">
        <v>48.23</v>
      </c>
      <c r="AH180" s="10">
        <v>7.25</v>
      </c>
      <c r="AJ180" s="28">
        <f t="shared" si="17"/>
        <v>21880.943159947365</v>
      </c>
      <c r="AK180" s="17"/>
      <c r="AM180" s="11">
        <v>40856.333333333336</v>
      </c>
      <c r="AN180" s="10">
        <v>48.23</v>
      </c>
      <c r="AO180" s="10">
        <v>7.25</v>
      </c>
      <c r="AQ180" s="28">
        <f t="shared" si="18"/>
        <v>21880.943159947365</v>
      </c>
    </row>
    <row r="181" spans="1:43" x14ac:dyDescent="0.25">
      <c r="A181" s="28">
        <v>7.7691149711608691</v>
      </c>
      <c r="C181" s="17">
        <v>50.321852634781898</v>
      </c>
      <c r="D181" s="28">
        <v>7.7468300982020297</v>
      </c>
      <c r="E181" s="24">
        <v>10</v>
      </c>
      <c r="F181" s="11">
        <v>40856.374999305554</v>
      </c>
      <c r="T181" s="28">
        <f t="shared" si="19"/>
        <v>7.7465445064470204</v>
      </c>
      <c r="U181" s="11">
        <v>40849.84375</v>
      </c>
      <c r="V181" s="17">
        <v>40.1160551244297</v>
      </c>
      <c r="W181" s="10">
        <v>28.68</v>
      </c>
      <c r="X181" s="10">
        <v>7.35</v>
      </c>
      <c r="AA181" s="17">
        <f t="shared" ca="1" si="20"/>
        <v>42.434999999999995</v>
      </c>
      <c r="AB181" s="10"/>
      <c r="AC181" s="10">
        <f t="shared" si="21"/>
        <v>10545.576017697613</v>
      </c>
      <c r="AF181" s="11">
        <v>40856.375</v>
      </c>
      <c r="AG181" s="10">
        <v>64.19</v>
      </c>
      <c r="AH181" s="10">
        <v>6.8</v>
      </c>
      <c r="AJ181" s="28">
        <f t="shared" si="17"/>
        <v>28404.927908974791</v>
      </c>
      <c r="AK181" s="17"/>
      <c r="AM181" s="11">
        <v>40856.375</v>
      </c>
      <c r="AN181" s="10">
        <v>64.19</v>
      </c>
      <c r="AO181" s="10">
        <v>6.8</v>
      </c>
      <c r="AQ181" s="28">
        <f t="shared" si="18"/>
        <v>28404.927908974791</v>
      </c>
    </row>
    <row r="182" spans="1:43" x14ac:dyDescent="0.25">
      <c r="A182" s="28">
        <v>7.7691149711608691</v>
      </c>
      <c r="C182" s="17">
        <v>49.862837827952802</v>
      </c>
      <c r="D182" s="28">
        <v>7.7468300982020297</v>
      </c>
      <c r="E182" s="24">
        <v>11</v>
      </c>
      <c r="F182" s="11">
        <v>40856.416665914352</v>
      </c>
      <c r="T182" s="28">
        <f t="shared" si="19"/>
        <v>7.7465445064470204</v>
      </c>
      <c r="U182" s="11">
        <v>40849.854166666664</v>
      </c>
      <c r="V182" s="17">
        <v>40.1160551244297</v>
      </c>
      <c r="W182" s="10">
        <v>53.55</v>
      </c>
      <c r="X182" s="10">
        <v>8.56</v>
      </c>
      <c r="AA182" s="17">
        <f t="shared" ca="1" si="20"/>
        <v>61.08</v>
      </c>
      <c r="AB182" s="10"/>
      <c r="AC182" s="10">
        <f t="shared" si="21"/>
        <v>20192.164228322967</v>
      </c>
      <c r="AF182" s="11">
        <v>40856.416666666664</v>
      </c>
      <c r="AG182" s="10">
        <v>25.83</v>
      </c>
      <c r="AH182" s="10">
        <v>3.36</v>
      </c>
      <c r="AJ182" s="28">
        <f t="shared" si="17"/>
        <v>10649.922923990525</v>
      </c>
      <c r="AK182" s="17"/>
      <c r="AM182" s="11">
        <v>40856.416666666664</v>
      </c>
      <c r="AN182" s="10">
        <v>25.83</v>
      </c>
      <c r="AO182" s="10">
        <v>3.36</v>
      </c>
      <c r="AQ182" s="28">
        <f t="shared" si="18"/>
        <v>10649.922923990525</v>
      </c>
    </row>
    <row r="183" spans="1:43" x14ac:dyDescent="0.25">
      <c r="A183" s="28">
        <v>7.7691149711608691</v>
      </c>
      <c r="C183" s="17">
        <v>48.804225564897003</v>
      </c>
      <c r="D183" s="28">
        <v>7.7468300982020297</v>
      </c>
      <c r="E183" s="24">
        <v>12</v>
      </c>
      <c r="F183" s="11">
        <v>40856.458332523151</v>
      </c>
      <c r="T183" s="28">
        <f t="shared" si="19"/>
        <v>7.7465445064470204</v>
      </c>
      <c r="U183" s="11">
        <v>40849.864583333336</v>
      </c>
      <c r="V183" s="17">
        <v>40.1160551244297</v>
      </c>
      <c r="W183" s="10">
        <v>91.65</v>
      </c>
      <c r="X183" s="10">
        <v>7.41</v>
      </c>
      <c r="AA183" s="17">
        <f t="shared" ca="1" si="20"/>
        <v>39.997500000000002</v>
      </c>
      <c r="AB183" s="10"/>
      <c r="AC183" s="10">
        <f t="shared" si="21"/>
        <v>33742.111568393892</v>
      </c>
      <c r="AF183" s="11">
        <v>40856.458333333336</v>
      </c>
      <c r="AG183" s="10">
        <v>4.93</v>
      </c>
      <c r="AH183" s="10">
        <v>3.87</v>
      </c>
      <c r="AJ183" s="28">
        <f t="shared" si="17"/>
        <v>2011.7273007077404</v>
      </c>
      <c r="AK183" s="17"/>
      <c r="AM183" s="11">
        <v>40856.458333333336</v>
      </c>
      <c r="AN183" s="10">
        <v>4.93</v>
      </c>
      <c r="AO183" s="10">
        <v>3.87</v>
      </c>
      <c r="AQ183" s="28">
        <f t="shared" si="18"/>
        <v>2011.7273007077404</v>
      </c>
    </row>
    <row r="184" spans="1:43" x14ac:dyDescent="0.25">
      <c r="A184" s="28">
        <v>7.7691149711608691</v>
      </c>
      <c r="C184" s="17">
        <v>47.7180923001699</v>
      </c>
      <c r="D184" s="28">
        <v>7.7468300982020297</v>
      </c>
      <c r="E184" s="24">
        <v>13</v>
      </c>
      <c r="F184" s="11">
        <v>40856.499999131942</v>
      </c>
      <c r="T184" s="28">
        <f t="shared" si="19"/>
        <v>7.7465445064470204</v>
      </c>
      <c r="U184" s="11">
        <v>40849.875</v>
      </c>
      <c r="V184" s="17">
        <v>39.34981351719</v>
      </c>
      <c r="W184" s="10">
        <v>96.91</v>
      </c>
      <c r="X184" s="10">
        <v>1.43</v>
      </c>
      <c r="AA184" s="17">
        <f t="shared" ca="1" si="20"/>
        <v>53.207499999999996</v>
      </c>
      <c r="AB184" s="10"/>
      <c r="AC184" s="10">
        <f t="shared" si="21"/>
        <v>30614.124878791848</v>
      </c>
      <c r="AF184" s="11">
        <v>40856.5</v>
      </c>
      <c r="AG184" s="10">
        <v>12.55</v>
      </c>
      <c r="AH184" s="10">
        <v>7.52</v>
      </c>
      <c r="AJ184" s="28">
        <f t="shared" si="17"/>
        <v>5370.3974557776355</v>
      </c>
      <c r="AK184" s="17"/>
      <c r="AM184" s="11">
        <v>40856.5</v>
      </c>
      <c r="AN184" s="10">
        <v>12.55</v>
      </c>
      <c r="AO184" s="10">
        <v>7.52</v>
      </c>
      <c r="AQ184" s="28">
        <f t="shared" si="18"/>
        <v>5370.3974557776355</v>
      </c>
    </row>
    <row r="185" spans="1:43" x14ac:dyDescent="0.25">
      <c r="A185" s="28">
        <v>7.7691149711608691</v>
      </c>
      <c r="C185" s="17">
        <v>47.199710554256598</v>
      </c>
      <c r="D185" s="28">
        <v>7.7468300982020297</v>
      </c>
      <c r="E185" s="24">
        <v>14</v>
      </c>
      <c r="F185" s="11">
        <v>40856.54166574074</v>
      </c>
      <c r="T185" s="28">
        <f t="shared" si="19"/>
        <v>7.7465445064470204</v>
      </c>
      <c r="U185" s="11">
        <v>40849.885416666664</v>
      </c>
      <c r="V185" s="17">
        <v>39.34981351719</v>
      </c>
      <c r="W185" s="10">
        <v>55.09</v>
      </c>
      <c r="X185" s="10">
        <v>5.63</v>
      </c>
      <c r="AA185" s="17">
        <f t="shared" ca="1" si="20"/>
        <v>54.112500000000004</v>
      </c>
      <c r="AB185" s="10"/>
      <c r="AC185" s="10">
        <f t="shared" si="21"/>
        <v>19195.456433100218</v>
      </c>
      <c r="AF185" s="11">
        <v>40856.541666666664</v>
      </c>
      <c r="AG185" s="10">
        <v>80.45</v>
      </c>
      <c r="AH185" s="10">
        <v>5.17</v>
      </c>
      <c r="AJ185" s="28">
        <f t="shared" si="17"/>
        <v>32638.504658947611</v>
      </c>
      <c r="AK185" s="17"/>
      <c r="AM185" s="11">
        <v>40856.541666666664</v>
      </c>
      <c r="AN185" s="10">
        <v>80.45</v>
      </c>
      <c r="AO185" s="10">
        <v>5.17</v>
      </c>
      <c r="AQ185" s="28">
        <f t="shared" si="18"/>
        <v>32638.504658947611</v>
      </c>
    </row>
    <row r="186" spans="1:43" x14ac:dyDescent="0.25">
      <c r="A186" s="28">
        <v>7.7691149711608691</v>
      </c>
      <c r="C186" s="17">
        <v>47.498548255014597</v>
      </c>
      <c r="D186" s="28">
        <v>7.7468300982020297</v>
      </c>
      <c r="E186" s="24">
        <v>15</v>
      </c>
      <c r="F186" s="11">
        <v>40856.583332349539</v>
      </c>
      <c r="T186" s="28">
        <f t="shared" si="19"/>
        <v>7.7465445064470204</v>
      </c>
      <c r="U186" s="11">
        <v>40849.895833333336</v>
      </c>
      <c r="V186" s="17">
        <v>39.34981351719</v>
      </c>
      <c r="W186" s="10">
        <v>64.239999999999995</v>
      </c>
      <c r="X186" s="10">
        <v>3.88</v>
      </c>
      <c r="AA186" s="17">
        <f t="shared" ca="1" si="20"/>
        <v>56.15</v>
      </c>
      <c r="AB186" s="10"/>
      <c r="AC186" s="10">
        <f t="shared" si="21"/>
        <v>21512.798764504227</v>
      </c>
      <c r="AF186" s="11">
        <v>40856.583333333336</v>
      </c>
      <c r="AG186" s="10">
        <v>7.38</v>
      </c>
      <c r="AH186" s="10">
        <v>6.87</v>
      </c>
      <c r="AJ186" s="28">
        <f t="shared" si="17"/>
        <v>3108.337226409124</v>
      </c>
      <c r="AK186" s="17"/>
      <c r="AM186" s="11">
        <v>40856.583333333336</v>
      </c>
      <c r="AN186" s="10">
        <v>7.38</v>
      </c>
      <c r="AO186" s="10">
        <v>6.87</v>
      </c>
      <c r="AQ186" s="28">
        <f t="shared" si="18"/>
        <v>3108.337226409124</v>
      </c>
    </row>
    <row r="187" spans="1:43" x14ac:dyDescent="0.25">
      <c r="A187" s="28">
        <v>7.7691149711608691</v>
      </c>
      <c r="C187" s="17">
        <v>49.0969282244467</v>
      </c>
      <c r="D187" s="28">
        <v>7.7468300982020297</v>
      </c>
      <c r="E187" s="24">
        <v>16</v>
      </c>
      <c r="F187" s="11">
        <v>40856.62499895833</v>
      </c>
      <c r="T187" s="28">
        <f t="shared" si="19"/>
        <v>7.7465445064470204</v>
      </c>
      <c r="U187" s="11">
        <v>40849.90625</v>
      </c>
      <c r="V187" s="17">
        <v>39.34981351719</v>
      </c>
      <c r="W187" s="10">
        <v>84.42</v>
      </c>
      <c r="X187" s="10">
        <v>6.14</v>
      </c>
      <c r="AA187" s="17">
        <f t="shared" ca="1" si="20"/>
        <v>47.177500000000002</v>
      </c>
      <c r="AB187" s="10"/>
      <c r="AC187" s="10">
        <f t="shared" si="21"/>
        <v>29748.667983374933</v>
      </c>
      <c r="AF187" s="11">
        <v>40856.625</v>
      </c>
      <c r="AG187" s="10">
        <v>76.56</v>
      </c>
      <c r="AH187" s="10">
        <v>7.41</v>
      </c>
      <c r="AJ187" s="28">
        <f t="shared" si="17"/>
        <v>33514.107257285097</v>
      </c>
      <c r="AK187" s="17"/>
      <c r="AM187" s="11">
        <v>40856.625</v>
      </c>
      <c r="AN187" s="10">
        <v>76.56</v>
      </c>
      <c r="AO187" s="10">
        <v>7.41</v>
      </c>
      <c r="AQ187" s="28">
        <f t="shared" si="18"/>
        <v>33514.107257285097</v>
      </c>
    </row>
    <row r="188" spans="1:43" x14ac:dyDescent="0.25">
      <c r="A188" s="28">
        <v>7.7691149711608691</v>
      </c>
      <c r="C188" s="17">
        <v>54.589500805015298</v>
      </c>
      <c r="D188" s="28">
        <v>7.7468300982020297</v>
      </c>
      <c r="E188" s="24">
        <v>17</v>
      </c>
      <c r="F188" s="11">
        <v>40856.666665567129</v>
      </c>
      <c r="T188" s="28">
        <f t="shared" si="19"/>
        <v>7.7465445064470204</v>
      </c>
      <c r="U188" s="11">
        <v>40849.916666666664</v>
      </c>
      <c r="V188" s="17">
        <v>37.953711882850399</v>
      </c>
      <c r="W188" s="10">
        <v>23.51</v>
      </c>
      <c r="X188" s="10">
        <v>9.17</v>
      </c>
      <c r="AA188" s="17">
        <f t="shared" ca="1" si="20"/>
        <v>46.480000000000004</v>
      </c>
      <c r="AB188" s="10"/>
      <c r="AC188" s="10">
        <f t="shared" si="21"/>
        <v>8582.2298474370382</v>
      </c>
      <c r="AF188" s="11">
        <v>40856.666666666664</v>
      </c>
      <c r="AG188" s="10">
        <v>12</v>
      </c>
      <c r="AH188" s="10">
        <v>0.49</v>
      </c>
      <c r="AJ188" s="28">
        <f t="shared" si="17"/>
        <v>5120.2984155628255</v>
      </c>
      <c r="AK188" s="17"/>
      <c r="AM188" s="11">
        <v>40856.666666666664</v>
      </c>
      <c r="AN188" s="10">
        <v>12</v>
      </c>
      <c r="AO188" s="10">
        <v>0.49</v>
      </c>
      <c r="AQ188" s="28">
        <f t="shared" si="18"/>
        <v>5120.2984155628255</v>
      </c>
    </row>
    <row r="189" spans="1:43" x14ac:dyDescent="0.25">
      <c r="A189" s="28">
        <v>7.7691149711608691</v>
      </c>
      <c r="C189" s="17">
        <v>57.892498761285999</v>
      </c>
      <c r="D189" s="28">
        <v>7.7468300982020297</v>
      </c>
      <c r="E189" s="24">
        <v>18</v>
      </c>
      <c r="F189" s="11">
        <v>40856.708332175927</v>
      </c>
      <c r="T189" s="28">
        <f t="shared" si="19"/>
        <v>7.7465445064470204</v>
      </c>
      <c r="U189" s="11">
        <v>40849.927083333336</v>
      </c>
      <c r="V189" s="17">
        <v>37.953711882850399</v>
      </c>
      <c r="W189" s="10">
        <v>0.71</v>
      </c>
      <c r="X189" s="10">
        <v>3.92</v>
      </c>
      <c r="AA189" s="17">
        <f t="shared" ca="1" si="20"/>
        <v>52.82</v>
      </c>
      <c r="AB189" s="10"/>
      <c r="AC189" s="10">
        <f t="shared" si="21"/>
        <v>230.30736665295444</v>
      </c>
      <c r="AF189" s="11">
        <v>40856.708333333336</v>
      </c>
      <c r="AG189" s="10">
        <v>56.73</v>
      </c>
      <c r="AH189" s="10">
        <v>1.43</v>
      </c>
      <c r="AJ189" s="28">
        <f t="shared" si="17"/>
        <v>26070.91362145132</v>
      </c>
      <c r="AK189" s="17"/>
      <c r="AM189" s="11">
        <v>40856.708333333336</v>
      </c>
      <c r="AN189" s="10">
        <v>56.73</v>
      </c>
      <c r="AO189" s="10">
        <v>1.43</v>
      </c>
      <c r="AQ189" s="28">
        <f t="shared" si="18"/>
        <v>26070.91362145132</v>
      </c>
    </row>
    <row r="190" spans="1:43" x14ac:dyDescent="0.25">
      <c r="A190" s="28">
        <v>7.7691149711608691</v>
      </c>
      <c r="C190" s="17">
        <v>52.843002733886998</v>
      </c>
      <c r="D190" s="28">
        <v>7.7468300982020297</v>
      </c>
      <c r="E190" s="24">
        <v>19</v>
      </c>
      <c r="F190" s="11">
        <v>40856.749998784719</v>
      </c>
      <c r="T190" s="28">
        <f t="shared" si="19"/>
        <v>7.7465445064470204</v>
      </c>
      <c r="U190" s="11">
        <v>40849.9375</v>
      </c>
      <c r="V190" s="17">
        <v>37.953711882850399</v>
      </c>
      <c r="W190" s="10">
        <v>14.82</v>
      </c>
      <c r="X190" s="10">
        <v>3.23</v>
      </c>
      <c r="AA190" s="17">
        <f t="shared" ca="1" si="20"/>
        <v>51.902499999999996</v>
      </c>
      <c r="AB190" s="10"/>
      <c r="AC190" s="10">
        <f t="shared" si="21"/>
        <v>4728.0461933504594</v>
      </c>
      <c r="AF190" s="11">
        <v>40856.75</v>
      </c>
      <c r="AG190" s="10">
        <v>69.38</v>
      </c>
      <c r="AH190" s="10">
        <v>7.19</v>
      </c>
      <c r="AJ190" s="28">
        <f t="shared" si="17"/>
        <v>32266.24247957455</v>
      </c>
      <c r="AK190" s="17"/>
      <c r="AM190" s="11">
        <v>40856.75</v>
      </c>
      <c r="AN190" s="10">
        <v>69.38</v>
      </c>
      <c r="AO190" s="10">
        <v>7.19</v>
      </c>
      <c r="AQ190" s="28">
        <f t="shared" si="18"/>
        <v>32266.24247957455</v>
      </c>
    </row>
    <row r="191" spans="1:43" x14ac:dyDescent="0.25">
      <c r="A191" s="28">
        <v>7.7691149711608691</v>
      </c>
      <c r="C191" s="17">
        <v>49.163800966659302</v>
      </c>
      <c r="D191" s="28">
        <v>7.7468300982020297</v>
      </c>
      <c r="E191" s="24">
        <v>20</v>
      </c>
      <c r="F191" s="11">
        <v>40856.791665393517</v>
      </c>
      <c r="T191" s="28">
        <f t="shared" si="19"/>
        <v>7.7465445064470204</v>
      </c>
      <c r="U191" s="11">
        <v>40849.947916666664</v>
      </c>
      <c r="V191" s="17">
        <v>37.953711882850399</v>
      </c>
      <c r="W191" s="10">
        <v>37.299999999999997</v>
      </c>
      <c r="X191" s="10">
        <v>2.98</v>
      </c>
      <c r="AA191" s="17">
        <f t="shared" ca="1" si="20"/>
        <v>64.275000000000006</v>
      </c>
      <c r="AB191" s="10"/>
      <c r="AC191" s="10">
        <f t="shared" si="21"/>
        <v>11827.636820113828</v>
      </c>
      <c r="AF191" s="11">
        <v>40856.791666666664</v>
      </c>
      <c r="AG191" s="10">
        <v>44.78</v>
      </c>
      <c r="AH191" s="10">
        <v>7.65</v>
      </c>
      <c r="AJ191" s="28">
        <f t="shared" si="17"/>
        <v>19708.880939549123</v>
      </c>
      <c r="AK191" s="17"/>
      <c r="AM191" s="11">
        <v>40856.791666666664</v>
      </c>
      <c r="AN191" s="10">
        <v>44.78</v>
      </c>
      <c r="AO191" s="10">
        <v>7.65</v>
      </c>
      <c r="AQ191" s="28">
        <f t="shared" si="18"/>
        <v>19708.880939549123</v>
      </c>
    </row>
    <row r="192" spans="1:43" x14ac:dyDescent="0.25">
      <c r="A192" s="28">
        <v>7.7691149711608691</v>
      </c>
      <c r="C192" s="17">
        <v>45.833728026495699</v>
      </c>
      <c r="D192" s="28">
        <v>7.7468300982020297</v>
      </c>
      <c r="E192" s="24">
        <v>21</v>
      </c>
      <c r="F192" s="11">
        <v>40856.833332002316</v>
      </c>
      <c r="T192" s="28">
        <f t="shared" si="19"/>
        <v>7.7465445064470204</v>
      </c>
      <c r="U192" s="11">
        <v>40849.958333333336</v>
      </c>
      <c r="V192" s="17">
        <v>36.467786627257297</v>
      </c>
      <c r="W192" s="10">
        <v>16.079999999999998</v>
      </c>
      <c r="X192" s="10">
        <v>8.08</v>
      </c>
      <c r="AA192" s="17">
        <f t="shared" ca="1" si="20"/>
        <v>38.665000000000006</v>
      </c>
      <c r="AB192" s="10"/>
      <c r="AC192" s="10">
        <f t="shared" si="21"/>
        <v>5549.0699012898049</v>
      </c>
      <c r="AF192" s="11">
        <v>40856.833333333336</v>
      </c>
      <c r="AG192" s="10">
        <v>97.98</v>
      </c>
      <c r="AH192" s="10">
        <v>1.99</v>
      </c>
      <c r="AJ192" s="28">
        <f t="shared" si="17"/>
        <v>36299.855331107043</v>
      </c>
      <c r="AK192" s="17"/>
      <c r="AM192" s="11">
        <v>40856.833333333336</v>
      </c>
      <c r="AN192" s="10">
        <v>97.98</v>
      </c>
      <c r="AO192" s="10">
        <v>1.99</v>
      </c>
      <c r="AQ192" s="28">
        <f t="shared" si="18"/>
        <v>36299.855331107043</v>
      </c>
    </row>
    <row r="193" spans="1:43" x14ac:dyDescent="0.25">
      <c r="A193" s="28">
        <v>7.7691149711608691</v>
      </c>
      <c r="C193" s="17">
        <v>44.371808502138599</v>
      </c>
      <c r="D193" s="28">
        <v>7.7468300982020297</v>
      </c>
      <c r="E193" s="24">
        <v>22</v>
      </c>
      <c r="F193" s="11">
        <v>40856.874998611114</v>
      </c>
      <c r="T193" s="28">
        <f t="shared" si="19"/>
        <v>7.7465445064470204</v>
      </c>
      <c r="U193" s="11">
        <v>40849.96875</v>
      </c>
      <c r="V193" s="17">
        <v>36.467786627257297</v>
      </c>
      <c r="W193" s="10">
        <v>2.27</v>
      </c>
      <c r="X193" s="10">
        <v>0.62</v>
      </c>
      <c r="AA193" s="17">
        <f t="shared" ca="1" si="20"/>
        <v>83.4375</v>
      </c>
      <c r="AB193" s="10"/>
      <c r="AC193" s="10">
        <f t="shared" si="21"/>
        <v>652.17597074080652</v>
      </c>
      <c r="AF193" s="11">
        <v>40856.875</v>
      </c>
      <c r="AG193" s="10">
        <v>77.2</v>
      </c>
      <c r="AH193" s="10">
        <v>5.98</v>
      </c>
      <c r="AJ193" s="28">
        <f t="shared" si="17"/>
        <v>30113.165112572609</v>
      </c>
      <c r="AK193" s="17"/>
      <c r="AM193" s="11">
        <v>40856.875</v>
      </c>
      <c r="AN193" s="10">
        <v>77.2</v>
      </c>
      <c r="AO193" s="10">
        <v>5.98</v>
      </c>
      <c r="AQ193" s="28">
        <f t="shared" si="18"/>
        <v>30113.165112572609</v>
      </c>
    </row>
    <row r="194" spans="1:43" x14ac:dyDescent="0.25">
      <c r="A194" s="28">
        <v>7.7691149711608691</v>
      </c>
      <c r="C194" s="17">
        <v>41.757753500324696</v>
      </c>
      <c r="D194" s="28">
        <v>7.7468300982020297</v>
      </c>
      <c r="E194" s="24">
        <v>23</v>
      </c>
      <c r="F194" s="11">
        <v>40856.916665219906</v>
      </c>
      <c r="T194" s="28">
        <f t="shared" si="19"/>
        <v>7.7465445064470204</v>
      </c>
      <c r="U194" s="11">
        <v>40849.979166666664</v>
      </c>
      <c r="V194" s="17">
        <v>36.467786627257297</v>
      </c>
      <c r="W194" s="10">
        <v>77.87</v>
      </c>
      <c r="X194" s="10">
        <v>8.33</v>
      </c>
      <c r="AA194" s="17">
        <f t="shared" ca="1" si="20"/>
        <v>50.929999999999993</v>
      </c>
      <c r="AB194" s="10"/>
      <c r="AC194" s="10">
        <f t="shared" si="21"/>
        <v>27023.074089845748</v>
      </c>
      <c r="AF194" s="11">
        <v>40856.916666666664</v>
      </c>
      <c r="AG194" s="10">
        <v>74.010000000000005</v>
      </c>
      <c r="AH194" s="10">
        <v>8.07</v>
      </c>
      <c r="AJ194" s="28">
        <f t="shared" si="17"/>
        <v>28568.388471521335</v>
      </c>
      <c r="AK194" s="17"/>
      <c r="AM194" s="11">
        <v>40856.916666666664</v>
      </c>
      <c r="AN194" s="10">
        <v>74.010000000000005</v>
      </c>
      <c r="AO194" s="10">
        <v>8.07</v>
      </c>
      <c r="AQ194" s="28">
        <f t="shared" si="18"/>
        <v>28568.388471521335</v>
      </c>
    </row>
    <row r="195" spans="1:43" x14ac:dyDescent="0.25">
      <c r="A195" s="28">
        <v>7.7691149711608691</v>
      </c>
      <c r="C195" s="17">
        <v>39.046560871398697</v>
      </c>
      <c r="D195" s="28">
        <v>7.7468300982020297</v>
      </c>
      <c r="E195" s="24">
        <v>24</v>
      </c>
      <c r="F195" s="11">
        <v>40856.958331828704</v>
      </c>
      <c r="T195" s="28">
        <f t="shared" si="19"/>
        <v>7.7465445064470204</v>
      </c>
      <c r="U195" s="11">
        <v>40849.989583333336</v>
      </c>
      <c r="V195" s="17">
        <v>36.467786627257297</v>
      </c>
      <c r="W195" s="10">
        <v>24.22</v>
      </c>
      <c r="X195" s="10">
        <v>0.25</v>
      </c>
      <c r="AA195" s="17">
        <f t="shared" ca="1" si="20"/>
        <v>76.972499999999997</v>
      </c>
      <c r="AB195" s="10"/>
      <c r="AC195" s="10">
        <f t="shared" si="21"/>
        <v>6889.039151893553</v>
      </c>
      <c r="AF195" s="11">
        <v>40856.958333333336</v>
      </c>
      <c r="AG195" s="10">
        <v>83.34</v>
      </c>
      <c r="AH195" s="10">
        <v>4.47</v>
      </c>
      <c r="AJ195" s="28">
        <f t="shared" si="17"/>
        <v>28095.197730089538</v>
      </c>
      <c r="AK195" s="17"/>
      <c r="AM195" s="11">
        <v>40856.958333333336</v>
      </c>
      <c r="AN195" s="10">
        <v>83.34</v>
      </c>
      <c r="AO195" s="10">
        <v>4.47</v>
      </c>
      <c r="AQ195" s="28">
        <f t="shared" si="18"/>
        <v>28095.197730089538</v>
      </c>
    </row>
    <row r="196" spans="1:43" x14ac:dyDescent="0.25">
      <c r="A196" s="28">
        <v>7.7461534841980191</v>
      </c>
      <c r="C196" s="17">
        <v>39.1234350214445</v>
      </c>
      <c r="D196" s="28">
        <v>7.7471175979258398</v>
      </c>
      <c r="E196" s="24">
        <v>1</v>
      </c>
      <c r="F196" s="11">
        <v>40856.999998437503</v>
      </c>
      <c r="T196" s="28">
        <f t="shared" si="19"/>
        <v>7.7468300982020297</v>
      </c>
      <c r="U196" s="16">
        <v>40850</v>
      </c>
      <c r="V196" s="17">
        <v>32.356189913211402</v>
      </c>
      <c r="W196" s="10">
        <v>3.42</v>
      </c>
      <c r="X196" s="10">
        <v>8.17</v>
      </c>
      <c r="AA196" s="17">
        <f t="shared" ca="1" si="20"/>
        <v>30.865000000000002</v>
      </c>
      <c r="AB196" s="10"/>
      <c r="AC196" s="10">
        <f t="shared" si="21"/>
        <v>1073.7073166251023</v>
      </c>
      <c r="AF196" s="16">
        <v>40857</v>
      </c>
      <c r="AG196" s="10">
        <v>91.06</v>
      </c>
      <c r="AH196" s="10">
        <v>0.56000000000000005</v>
      </c>
      <c r="AJ196" s="28">
        <f t="shared" si="17"/>
        <v>27994.779574138964</v>
      </c>
      <c r="AK196" s="17"/>
      <c r="AM196" s="16">
        <v>40857</v>
      </c>
      <c r="AN196" s="10">
        <v>91.06</v>
      </c>
      <c r="AO196" s="10">
        <v>0.56000000000000005</v>
      </c>
      <c r="AQ196" s="28">
        <f t="shared" si="18"/>
        <v>27994.779574138964</v>
      </c>
    </row>
    <row r="197" spans="1:43" x14ac:dyDescent="0.25">
      <c r="A197" s="28">
        <v>7.7461534841980191</v>
      </c>
      <c r="C197" s="17">
        <v>38.262992785978902</v>
      </c>
      <c r="D197" s="28">
        <v>7.7471175979258398</v>
      </c>
      <c r="E197" s="24">
        <v>2</v>
      </c>
      <c r="F197" s="11">
        <v>40857.041665046294</v>
      </c>
      <c r="T197" s="28">
        <f t="shared" si="19"/>
        <v>7.7468300982020297</v>
      </c>
      <c r="U197" s="11">
        <v>40850.010416666664</v>
      </c>
      <c r="V197" s="17">
        <v>32.356189913211402</v>
      </c>
      <c r="W197" s="10">
        <v>33.11</v>
      </c>
      <c r="X197" s="10">
        <v>4.8499999999999996</v>
      </c>
      <c r="AA197" s="17">
        <f t="shared" ref="AA197:AA219" ca="1" si="22">AVERAGE(OFFSET($W$100, (ROW(W197)-100) * 4,0,4,1))</f>
        <v>33.380000000000003</v>
      </c>
      <c r="AB197" s="10"/>
      <c r="AC197" s="10">
        <f t="shared" si="21"/>
        <v>9543.2963548543667</v>
      </c>
      <c r="AF197" s="11">
        <v>40857.041666666664</v>
      </c>
      <c r="AG197" s="10">
        <v>11.13</v>
      </c>
      <c r="AH197" s="10">
        <v>8.11</v>
      </c>
      <c r="AJ197" s="28">
        <f t="shared" ref="AJ197:AJ260" si="23">AG197*($C197+AH197)*D197</f>
        <v>3998.5307269906939</v>
      </c>
      <c r="AK197" s="17"/>
      <c r="AM197" s="11">
        <v>40857.041666666664</v>
      </c>
      <c r="AN197" s="10">
        <v>11.13</v>
      </c>
      <c r="AO197" s="10">
        <v>8.11</v>
      </c>
      <c r="AQ197" s="28">
        <f t="shared" ref="AQ197:AQ260" si="24">AN197*($C197+AO197)*D197</f>
        <v>3998.5307269906939</v>
      </c>
    </row>
    <row r="198" spans="1:43" x14ac:dyDescent="0.25">
      <c r="A198" s="28">
        <v>7.7461534841980191</v>
      </c>
      <c r="C198" s="17">
        <v>37.372503989475902</v>
      </c>
      <c r="D198" s="28">
        <v>7.7471175979258398</v>
      </c>
      <c r="E198" s="24">
        <v>3</v>
      </c>
      <c r="F198" s="11">
        <v>40857.083331655092</v>
      </c>
      <c r="T198" s="28">
        <f t="shared" si="19"/>
        <v>7.7468300982020297</v>
      </c>
      <c r="U198" s="11">
        <v>40850.020833333336</v>
      </c>
      <c r="V198" s="17">
        <v>32.356189913211402</v>
      </c>
      <c r="W198" s="10">
        <v>33.270000000000003</v>
      </c>
      <c r="X198" s="10">
        <v>4.49</v>
      </c>
      <c r="AA198" s="17">
        <f t="shared" ca="1" si="22"/>
        <v>23.505000000000003</v>
      </c>
      <c r="AB198" s="10"/>
      <c r="AC198" s="10">
        <f t="shared" si="21"/>
        <v>9496.6278264996363</v>
      </c>
      <c r="AF198" s="11">
        <v>40857.083333333336</v>
      </c>
      <c r="AG198" s="10">
        <v>29.09</v>
      </c>
      <c r="AH198" s="10">
        <v>1.79</v>
      </c>
      <c r="AJ198" s="28">
        <f t="shared" si="23"/>
        <v>8825.8048783807935</v>
      </c>
      <c r="AK198" s="17"/>
      <c r="AM198" s="11">
        <v>40857.083333333336</v>
      </c>
      <c r="AN198" s="10">
        <v>29.09</v>
      </c>
      <c r="AO198" s="10">
        <v>1.79</v>
      </c>
      <c r="AQ198" s="28">
        <f t="shared" si="24"/>
        <v>8825.8048783807935</v>
      </c>
    </row>
    <row r="199" spans="1:43" x14ac:dyDescent="0.25">
      <c r="A199" s="28">
        <v>7.7461534841980191</v>
      </c>
      <c r="C199" s="17">
        <v>37.284489509566797</v>
      </c>
      <c r="D199" s="28">
        <v>7.7471175979258398</v>
      </c>
      <c r="E199" s="24">
        <v>4</v>
      </c>
      <c r="F199" s="11">
        <v>40857.124998263891</v>
      </c>
      <c r="T199" s="28">
        <f t="shared" si="19"/>
        <v>7.7468300982020297</v>
      </c>
      <c r="U199" s="11">
        <v>40850.03125</v>
      </c>
      <c r="V199" s="17">
        <v>32.356189913211402</v>
      </c>
      <c r="W199" s="10">
        <v>11.96</v>
      </c>
      <c r="X199" s="10">
        <v>8.7799999999999994</v>
      </c>
      <c r="AA199" s="17">
        <f t="shared" ca="1" si="22"/>
        <v>45.445</v>
      </c>
      <c r="AB199" s="10"/>
      <c r="AC199" s="10">
        <f t="shared" si="21"/>
        <v>3811.3538867744492</v>
      </c>
      <c r="AF199" s="11">
        <v>40857.125</v>
      </c>
      <c r="AG199" s="10">
        <v>80.95</v>
      </c>
      <c r="AH199" s="10">
        <v>6.52</v>
      </c>
      <c r="AJ199" s="28">
        <f t="shared" si="23"/>
        <v>27471.073128788157</v>
      </c>
      <c r="AK199" s="17"/>
      <c r="AM199" s="11">
        <v>40857.125</v>
      </c>
      <c r="AN199" s="10">
        <v>80.95</v>
      </c>
      <c r="AO199" s="10">
        <v>6.52</v>
      </c>
      <c r="AQ199" s="28">
        <f t="shared" si="24"/>
        <v>27471.073128788157</v>
      </c>
    </row>
    <row r="200" spans="1:43" x14ac:dyDescent="0.25">
      <c r="A200" s="28">
        <v>7.7461534841980191</v>
      </c>
      <c r="C200" s="17">
        <v>38.941354302887902</v>
      </c>
      <c r="D200" s="28">
        <v>7.7471175979258398</v>
      </c>
      <c r="E200" s="24">
        <v>5</v>
      </c>
      <c r="F200" s="11">
        <v>40857.166664872682</v>
      </c>
      <c r="T200" s="28">
        <f t="shared" si="19"/>
        <v>7.7468300982020297</v>
      </c>
      <c r="U200" s="11">
        <v>40850.041666666664</v>
      </c>
      <c r="V200" s="17">
        <v>31.426724665938</v>
      </c>
      <c r="W200" s="10">
        <v>4.43</v>
      </c>
      <c r="X200" s="10">
        <v>6.92</v>
      </c>
      <c r="AA200" s="17">
        <f t="shared" ca="1" si="22"/>
        <v>33.4925</v>
      </c>
      <c r="AB200" s="10"/>
      <c r="AC200" s="10">
        <f t="shared" si="21"/>
        <v>1316.000434386327</v>
      </c>
      <c r="AF200" s="11">
        <v>40857.166666666664</v>
      </c>
      <c r="AG200" s="10">
        <v>20.97</v>
      </c>
      <c r="AH200" s="10">
        <v>8.5500000000000007</v>
      </c>
      <c r="AJ200" s="28">
        <f t="shared" si="23"/>
        <v>7715.3056068538344</v>
      </c>
      <c r="AK200" s="17"/>
      <c r="AM200" s="11">
        <v>40857.166666666664</v>
      </c>
      <c r="AN200" s="10">
        <v>20.97</v>
      </c>
      <c r="AO200" s="10">
        <v>8.5500000000000007</v>
      </c>
      <c r="AQ200" s="28">
        <f t="shared" si="24"/>
        <v>7715.3056068538344</v>
      </c>
    </row>
    <row r="201" spans="1:43" x14ac:dyDescent="0.25">
      <c r="A201" s="28">
        <v>7.7461534841980191</v>
      </c>
      <c r="C201" s="17">
        <v>41.451036257094799</v>
      </c>
      <c r="D201" s="28">
        <v>7.7471175979258398</v>
      </c>
      <c r="E201" s="24">
        <v>6</v>
      </c>
      <c r="F201" s="11">
        <v>40857.208331481481</v>
      </c>
      <c r="T201" s="28">
        <f t="shared" si="19"/>
        <v>7.7468300982020297</v>
      </c>
      <c r="U201" s="11">
        <v>40850.052083333336</v>
      </c>
      <c r="V201" s="17">
        <v>31.426724665938</v>
      </c>
      <c r="W201" s="10">
        <v>84.96</v>
      </c>
      <c r="X201" s="10">
        <v>7.91</v>
      </c>
      <c r="AA201" s="17">
        <f t="shared" ca="1" si="22"/>
        <v>30.962499999999999</v>
      </c>
      <c r="AB201" s="10"/>
      <c r="AC201" s="10">
        <f t="shared" si="21"/>
        <v>25890.279024671574</v>
      </c>
      <c r="AF201" s="11">
        <v>40857.208333333336</v>
      </c>
      <c r="AG201" s="10">
        <v>35.700000000000003</v>
      </c>
      <c r="AH201" s="10">
        <v>0.54</v>
      </c>
      <c r="AJ201" s="28">
        <f t="shared" si="23"/>
        <v>11613.549005146577</v>
      </c>
      <c r="AK201" s="17"/>
      <c r="AM201" s="11">
        <v>40857.208333333336</v>
      </c>
      <c r="AN201" s="10">
        <v>35.700000000000003</v>
      </c>
      <c r="AO201" s="10">
        <v>0.54</v>
      </c>
      <c r="AQ201" s="28">
        <f t="shared" si="24"/>
        <v>11613.549005146577</v>
      </c>
    </row>
    <row r="202" spans="1:43" x14ac:dyDescent="0.25">
      <c r="A202" s="28">
        <v>7.7461534841980191</v>
      </c>
      <c r="C202" s="17">
        <v>44.550066941425897</v>
      </c>
      <c r="D202" s="28">
        <v>7.7471175979258398</v>
      </c>
      <c r="E202" s="24">
        <v>7</v>
      </c>
      <c r="F202" s="11">
        <v>40857.249998090279</v>
      </c>
      <c r="T202" s="28">
        <f t="shared" si="19"/>
        <v>7.7468300982020297</v>
      </c>
      <c r="U202" s="11">
        <v>40850.0625</v>
      </c>
      <c r="V202" s="17">
        <v>31.426724665938</v>
      </c>
      <c r="W202" s="10">
        <v>80.430000000000007</v>
      </c>
      <c r="X202" s="10">
        <v>5.0999999999999996</v>
      </c>
      <c r="AA202" s="17">
        <f t="shared" ca="1" si="22"/>
        <v>52.307500000000005</v>
      </c>
      <c r="AB202" s="10"/>
      <c r="AC202" s="10">
        <f t="shared" si="21"/>
        <v>22758.981924379415</v>
      </c>
      <c r="AF202" s="11">
        <v>40857.25</v>
      </c>
      <c r="AG202" s="10">
        <v>88.3</v>
      </c>
      <c r="AH202" s="10">
        <v>0.16</v>
      </c>
      <c r="AJ202" s="28">
        <f t="shared" si="23"/>
        <v>30584.83712768184</v>
      </c>
      <c r="AK202" s="17"/>
      <c r="AM202" s="11">
        <v>40857.25</v>
      </c>
      <c r="AN202" s="10">
        <v>88.3</v>
      </c>
      <c r="AO202" s="10">
        <v>0.16</v>
      </c>
      <c r="AQ202" s="28">
        <f t="shared" si="24"/>
        <v>30584.83712768184</v>
      </c>
    </row>
    <row r="203" spans="1:43" x14ac:dyDescent="0.25">
      <c r="A203" s="28">
        <v>7.7461534841980191</v>
      </c>
      <c r="C203" s="17">
        <v>47.987675462871699</v>
      </c>
      <c r="D203" s="28">
        <v>7.7471175979258398</v>
      </c>
      <c r="E203" s="24">
        <v>8</v>
      </c>
      <c r="F203" s="11">
        <v>40857.291664699071</v>
      </c>
      <c r="T203" s="28">
        <f t="shared" si="19"/>
        <v>7.7468300982020297</v>
      </c>
      <c r="U203" s="11">
        <v>40850.072916666664</v>
      </c>
      <c r="V203" s="17">
        <v>31.426724665938</v>
      </c>
      <c r="W203" s="10">
        <v>78.33</v>
      </c>
      <c r="X203" s="10">
        <v>6.39</v>
      </c>
      <c r="AA203" s="17">
        <f t="shared" ca="1" si="22"/>
        <v>47.147500000000001</v>
      </c>
      <c r="AB203" s="10"/>
      <c r="AC203" s="10">
        <f t="shared" si="21"/>
        <v>22947.53650136857</v>
      </c>
      <c r="AF203" s="11">
        <v>40857.291666666664</v>
      </c>
      <c r="AG203" s="10">
        <v>51.16</v>
      </c>
      <c r="AH203" s="10">
        <v>1.97</v>
      </c>
      <c r="AJ203" s="28">
        <f t="shared" si="23"/>
        <v>19800.351801100722</v>
      </c>
      <c r="AK203" s="17"/>
      <c r="AM203" s="11">
        <v>40857.291666666664</v>
      </c>
      <c r="AN203" s="10">
        <v>51.16</v>
      </c>
      <c r="AO203" s="10">
        <v>1.97</v>
      </c>
      <c r="AQ203" s="28">
        <f t="shared" si="24"/>
        <v>19800.351801100722</v>
      </c>
    </row>
    <row r="204" spans="1:43" x14ac:dyDescent="0.25">
      <c r="A204" s="28">
        <v>7.7461534841980191</v>
      </c>
      <c r="C204" s="17">
        <v>49.6805623939361</v>
      </c>
      <c r="D204" s="28">
        <v>7.7471175979258398</v>
      </c>
      <c r="E204" s="24">
        <v>9</v>
      </c>
      <c r="F204" s="11">
        <v>40857.333331307869</v>
      </c>
      <c r="T204" s="28">
        <f t="shared" si="19"/>
        <v>7.7468300982020297</v>
      </c>
      <c r="U204" s="11">
        <v>40850.083333333336</v>
      </c>
      <c r="V204" s="17">
        <v>30.471618810925101</v>
      </c>
      <c r="W204" s="10">
        <v>17.399999999999999</v>
      </c>
      <c r="X204" s="10">
        <v>5.05</v>
      </c>
      <c r="AA204" s="17">
        <f t="shared" ca="1" si="22"/>
        <v>61.5075</v>
      </c>
      <c r="AB204" s="10"/>
      <c r="AC204" s="10">
        <f t="shared" si="21"/>
        <v>4788.1310558992109</v>
      </c>
      <c r="AF204" s="11">
        <v>40857.333333333336</v>
      </c>
      <c r="AG204" s="10">
        <v>29.52</v>
      </c>
      <c r="AH204" s="10">
        <v>9.34</v>
      </c>
      <c r="AJ204" s="28">
        <f t="shared" si="23"/>
        <v>13497.702292816732</v>
      </c>
      <c r="AK204" s="17"/>
      <c r="AM204" s="11">
        <v>40857.333333333336</v>
      </c>
      <c r="AN204" s="10">
        <v>29.52</v>
      </c>
      <c r="AO204" s="10">
        <v>9.34</v>
      </c>
      <c r="AQ204" s="28">
        <f t="shared" si="24"/>
        <v>13497.702292816732</v>
      </c>
    </row>
    <row r="205" spans="1:43" x14ac:dyDescent="0.25">
      <c r="A205" s="28">
        <v>7.7461534841980191</v>
      </c>
      <c r="C205" s="17">
        <v>48.692175620090303</v>
      </c>
      <c r="D205" s="28">
        <v>7.7471175979258398</v>
      </c>
      <c r="E205" s="24">
        <v>10</v>
      </c>
      <c r="F205" s="11">
        <v>40857.374997916668</v>
      </c>
      <c r="T205" s="28">
        <f t="shared" si="19"/>
        <v>7.7468300982020297</v>
      </c>
      <c r="U205" s="11">
        <v>40850.09375</v>
      </c>
      <c r="V205" s="17">
        <v>30.471618810925101</v>
      </c>
      <c r="W205" s="10">
        <v>7.29</v>
      </c>
      <c r="X205" s="10">
        <v>4.78</v>
      </c>
      <c r="AA205" s="17">
        <f t="shared" ca="1" si="22"/>
        <v>31.202500000000001</v>
      </c>
      <c r="AB205" s="10"/>
      <c r="AC205" s="10">
        <f t="shared" si="21"/>
        <v>1990.8137187720336</v>
      </c>
      <c r="AF205" s="11">
        <v>40857.375</v>
      </c>
      <c r="AG205" s="10">
        <v>83.45</v>
      </c>
      <c r="AH205" s="10">
        <v>6.88</v>
      </c>
      <c r="AJ205" s="28">
        <f t="shared" si="23"/>
        <v>35927.24279608408</v>
      </c>
      <c r="AK205" s="17"/>
      <c r="AM205" s="11">
        <v>40857.375</v>
      </c>
      <c r="AN205" s="10">
        <v>83.45</v>
      </c>
      <c r="AO205" s="10">
        <v>6.88</v>
      </c>
      <c r="AQ205" s="28">
        <f t="shared" si="24"/>
        <v>35927.24279608408</v>
      </c>
    </row>
    <row r="206" spans="1:43" x14ac:dyDescent="0.25">
      <c r="A206" s="28">
        <v>7.7461534841980191</v>
      </c>
      <c r="C206" s="17">
        <v>48.274962639532397</v>
      </c>
      <c r="D206" s="28">
        <v>7.7471175979258398</v>
      </c>
      <c r="E206" s="24">
        <v>11</v>
      </c>
      <c r="F206" s="11">
        <v>40857.416664525466</v>
      </c>
      <c r="T206" s="28">
        <f t="shared" si="19"/>
        <v>7.7468300982020297</v>
      </c>
      <c r="U206" s="11">
        <v>40850.104166666664</v>
      </c>
      <c r="V206" s="17">
        <v>30.471618810925101</v>
      </c>
      <c r="W206" s="10">
        <v>30.95</v>
      </c>
      <c r="X206" s="10">
        <v>2.3199999999999998</v>
      </c>
      <c r="AA206" s="17">
        <f t="shared" ca="1" si="22"/>
        <v>54.677500000000002</v>
      </c>
      <c r="AB206" s="10"/>
      <c r="AC206" s="10">
        <f t="shared" si="21"/>
        <v>7862.2625317918528</v>
      </c>
      <c r="AF206" s="11">
        <v>40857.416666666664</v>
      </c>
      <c r="AG206" s="10">
        <v>41.77</v>
      </c>
      <c r="AH206" s="10">
        <v>9.94</v>
      </c>
      <c r="AJ206" s="28">
        <f t="shared" si="23"/>
        <v>18838.19320699602</v>
      </c>
      <c r="AK206" s="17"/>
      <c r="AM206" s="11">
        <v>40857.416666666664</v>
      </c>
      <c r="AN206" s="10">
        <v>41.77</v>
      </c>
      <c r="AO206" s="10">
        <v>9.94</v>
      </c>
      <c r="AQ206" s="28">
        <f t="shared" si="24"/>
        <v>18838.19320699602</v>
      </c>
    </row>
    <row r="207" spans="1:43" x14ac:dyDescent="0.25">
      <c r="A207" s="28">
        <v>7.7461534841980191</v>
      </c>
      <c r="C207" s="17">
        <v>47.7514775026984</v>
      </c>
      <c r="D207" s="28">
        <v>7.7471175979258398</v>
      </c>
      <c r="E207" s="24">
        <v>12</v>
      </c>
      <c r="F207" s="11">
        <v>40857.458331134258</v>
      </c>
      <c r="T207" s="28">
        <f t="shared" si="19"/>
        <v>7.7468300982020297</v>
      </c>
      <c r="U207" s="11">
        <v>40850.114583333336</v>
      </c>
      <c r="V207" s="17">
        <v>30.471618810925101</v>
      </c>
      <c r="W207" s="10">
        <v>19.27</v>
      </c>
      <c r="X207" s="10">
        <v>8.8699999999999992</v>
      </c>
      <c r="AA207" s="17">
        <f t="shared" ca="1" si="22"/>
        <v>61.08</v>
      </c>
      <c r="AB207" s="10"/>
      <c r="AC207" s="10">
        <f t="shared" si="21"/>
        <v>5872.9725635262939</v>
      </c>
      <c r="AF207" s="11">
        <v>40857.458333333336</v>
      </c>
      <c r="AG207" s="10">
        <v>75.19</v>
      </c>
      <c r="AH207" s="10">
        <v>2.5099999999999998</v>
      </c>
      <c r="AJ207" s="28">
        <f t="shared" si="23"/>
        <v>29277.600764021325</v>
      </c>
      <c r="AK207" s="17"/>
      <c r="AM207" s="11">
        <v>40857.458333333336</v>
      </c>
      <c r="AN207" s="10">
        <v>75.19</v>
      </c>
      <c r="AO207" s="10">
        <v>2.5099999999999998</v>
      </c>
      <c r="AQ207" s="28">
        <f t="shared" si="24"/>
        <v>29277.600764021325</v>
      </c>
    </row>
    <row r="208" spans="1:43" x14ac:dyDescent="0.25">
      <c r="A208" s="28">
        <v>7.7461534841980191</v>
      </c>
      <c r="C208" s="17">
        <v>47.059430729182097</v>
      </c>
      <c r="D208" s="28">
        <v>7.7471175979258398</v>
      </c>
      <c r="E208" s="24">
        <v>13</v>
      </c>
      <c r="F208" s="11">
        <v>40857.499997743056</v>
      </c>
      <c r="T208" s="28">
        <f t="shared" si="19"/>
        <v>7.7468300982020297</v>
      </c>
      <c r="U208" s="11">
        <v>40850.125</v>
      </c>
      <c r="V208" s="17">
        <v>30.3775983864757</v>
      </c>
      <c r="W208" s="10">
        <v>65.42</v>
      </c>
      <c r="X208" s="10">
        <v>9.17</v>
      </c>
      <c r="AA208" s="17">
        <f t="shared" ca="1" si="22"/>
        <v>39.997500000000002</v>
      </c>
      <c r="AB208" s="10"/>
      <c r="AC208" s="10">
        <f t="shared" si="21"/>
        <v>20042.628937683759</v>
      </c>
      <c r="AF208" s="11">
        <v>40857.5</v>
      </c>
      <c r="AG208" s="10">
        <v>32.119999999999997</v>
      </c>
      <c r="AH208" s="10">
        <v>6.27</v>
      </c>
      <c r="AJ208" s="28">
        <f t="shared" si="23"/>
        <v>13270.357805815964</v>
      </c>
      <c r="AK208" s="17"/>
      <c r="AM208" s="11">
        <v>40857.5</v>
      </c>
      <c r="AN208" s="10">
        <v>32.119999999999997</v>
      </c>
      <c r="AO208" s="10">
        <v>6.27</v>
      </c>
      <c r="AQ208" s="28">
        <f t="shared" si="24"/>
        <v>13270.357805815964</v>
      </c>
    </row>
    <row r="209" spans="1:43" x14ac:dyDescent="0.25">
      <c r="A209" s="28">
        <v>7.7461534841980191</v>
      </c>
      <c r="C209" s="17">
        <v>46.854434134203402</v>
      </c>
      <c r="D209" s="28">
        <v>7.7471175979258398</v>
      </c>
      <c r="E209" s="24">
        <v>14</v>
      </c>
      <c r="F209" s="11">
        <v>40857.541664351855</v>
      </c>
      <c r="T209" s="28">
        <f t="shared" si="19"/>
        <v>7.7468300982020297</v>
      </c>
      <c r="U209" s="11">
        <v>40850.135416666664</v>
      </c>
      <c r="V209" s="17">
        <v>30.3775983864757</v>
      </c>
      <c r="W209" s="10">
        <v>27.56</v>
      </c>
      <c r="X209" s="10">
        <v>1.23</v>
      </c>
      <c r="AA209" s="17">
        <f t="shared" ca="1" si="22"/>
        <v>53.207499999999996</v>
      </c>
      <c r="AB209" s="10"/>
      <c r="AC209" s="10">
        <f t="shared" si="21"/>
        <v>6748.3056207571099</v>
      </c>
      <c r="AF209" s="11">
        <v>40857.541666666664</v>
      </c>
      <c r="AG209" s="10">
        <v>39.58</v>
      </c>
      <c r="AH209" s="10">
        <v>3.34</v>
      </c>
      <c r="AJ209" s="28">
        <f t="shared" si="23"/>
        <v>15391.16524268108</v>
      </c>
      <c r="AK209" s="17"/>
      <c r="AM209" s="11">
        <v>40857.541666666664</v>
      </c>
      <c r="AN209" s="10">
        <v>39.58</v>
      </c>
      <c r="AO209" s="10">
        <v>3.34</v>
      </c>
      <c r="AQ209" s="28">
        <f t="shared" si="24"/>
        <v>15391.16524268108</v>
      </c>
    </row>
    <row r="210" spans="1:43" x14ac:dyDescent="0.25">
      <c r="A210" s="28">
        <v>7.7461534841980191</v>
      </c>
      <c r="C210" s="17">
        <v>46.872059122848398</v>
      </c>
      <c r="D210" s="28">
        <v>7.7471175979258398</v>
      </c>
      <c r="E210" s="24">
        <v>15</v>
      </c>
      <c r="F210" s="11">
        <v>40857.583330960646</v>
      </c>
      <c r="T210" s="28">
        <f t="shared" si="19"/>
        <v>7.7468300982020297</v>
      </c>
      <c r="U210" s="11">
        <v>40850.145833333336</v>
      </c>
      <c r="V210" s="17">
        <v>30.3775983864757</v>
      </c>
      <c r="W210" s="10">
        <v>11.6</v>
      </c>
      <c r="X210" s="10">
        <v>8.0500000000000007</v>
      </c>
      <c r="AA210" s="17">
        <f t="shared" ca="1" si="22"/>
        <v>54.112500000000004</v>
      </c>
      <c r="AB210" s="10"/>
      <c r="AC210" s="10">
        <f t="shared" si="21"/>
        <v>3453.2280790708487</v>
      </c>
      <c r="AF210" s="11">
        <v>40857.583333333336</v>
      </c>
      <c r="AG210" s="10">
        <v>30.07</v>
      </c>
      <c r="AH210" s="10">
        <v>8.7799999999999994</v>
      </c>
      <c r="AJ210" s="28">
        <f t="shared" si="23"/>
        <v>12964.471411004244</v>
      </c>
      <c r="AK210" s="17"/>
      <c r="AM210" s="11">
        <v>40857.583333333336</v>
      </c>
      <c r="AN210" s="10">
        <v>30.07</v>
      </c>
      <c r="AO210" s="10">
        <v>8.7799999999999994</v>
      </c>
      <c r="AQ210" s="28">
        <f t="shared" si="24"/>
        <v>12964.471411004244</v>
      </c>
    </row>
    <row r="211" spans="1:43" x14ac:dyDescent="0.25">
      <c r="A211" s="28">
        <v>7.7461534841980191</v>
      </c>
      <c r="C211" s="17">
        <v>47.747705935860097</v>
      </c>
      <c r="D211" s="28">
        <v>7.7471175979258398</v>
      </c>
      <c r="E211" s="24">
        <v>16</v>
      </c>
      <c r="F211" s="11">
        <v>40857.624997569445</v>
      </c>
      <c r="T211" s="28">
        <f t="shared" si="19"/>
        <v>7.7468300982020297</v>
      </c>
      <c r="U211" s="11">
        <v>40850.15625</v>
      </c>
      <c r="V211" s="17">
        <v>30.3775983864757</v>
      </c>
      <c r="W211" s="10">
        <v>81.62</v>
      </c>
      <c r="X211" s="10">
        <v>5.96</v>
      </c>
      <c r="AA211" s="17">
        <f t="shared" ca="1" si="22"/>
        <v>56.15</v>
      </c>
      <c r="AB211" s="10"/>
      <c r="AC211" s="10">
        <f t="shared" si="21"/>
        <v>22976.128015558494</v>
      </c>
      <c r="AF211" s="11">
        <v>40857.625</v>
      </c>
      <c r="AG211" s="10">
        <v>30.98</v>
      </c>
      <c r="AH211" s="10">
        <v>8.1199999999999992</v>
      </c>
      <c r="AJ211" s="28">
        <f t="shared" si="23"/>
        <v>13408.568048398649</v>
      </c>
      <c r="AK211" s="17"/>
      <c r="AM211" s="11">
        <v>40857.625</v>
      </c>
      <c r="AN211" s="10">
        <v>30.98</v>
      </c>
      <c r="AO211" s="10">
        <v>8.1199999999999992</v>
      </c>
      <c r="AQ211" s="28">
        <f t="shared" si="24"/>
        <v>13408.568048398649</v>
      </c>
    </row>
    <row r="212" spans="1:43" x14ac:dyDescent="0.25">
      <c r="A212" s="28">
        <v>7.7461534841980191</v>
      </c>
      <c r="C212" s="17">
        <v>50.330146859795903</v>
      </c>
      <c r="D212" s="28">
        <v>7.7471175979258398</v>
      </c>
      <c r="E212" s="24">
        <v>17</v>
      </c>
      <c r="F212" s="11">
        <v>40857.666664178243</v>
      </c>
      <c r="T212" s="28">
        <f t="shared" si="19"/>
        <v>7.7468300982020297</v>
      </c>
      <c r="U212" s="11">
        <v>40850.166666666664</v>
      </c>
      <c r="V212" s="17">
        <v>32.158968108058701</v>
      </c>
      <c r="W212" s="10">
        <v>47.52</v>
      </c>
      <c r="X212" s="10">
        <v>0.06</v>
      </c>
      <c r="AA212" s="17">
        <f t="shared" ca="1" si="22"/>
        <v>47.177500000000002</v>
      </c>
      <c r="AB212" s="10"/>
      <c r="AC212" s="10">
        <f t="shared" si="21"/>
        <v>11860.748311382175</v>
      </c>
      <c r="AF212" s="11">
        <v>40857.666666666664</v>
      </c>
      <c r="AG212" s="10">
        <v>61.7</v>
      </c>
      <c r="AH212" s="10">
        <v>5.67</v>
      </c>
      <c r="AJ212" s="28">
        <f t="shared" si="23"/>
        <v>26767.910922918105</v>
      </c>
      <c r="AK212" s="17"/>
      <c r="AM212" s="11">
        <v>40857.666666666664</v>
      </c>
      <c r="AN212" s="10">
        <v>61.7</v>
      </c>
      <c r="AO212" s="10">
        <v>5.67</v>
      </c>
      <c r="AQ212" s="28">
        <f t="shared" si="24"/>
        <v>26767.910922918105</v>
      </c>
    </row>
    <row r="213" spans="1:43" x14ac:dyDescent="0.25">
      <c r="A213" s="28">
        <v>7.7461534841980191</v>
      </c>
      <c r="C213" s="17">
        <v>52.829817986831202</v>
      </c>
      <c r="D213" s="28">
        <v>7.7471175979258398</v>
      </c>
      <c r="E213" s="24">
        <v>18</v>
      </c>
      <c r="F213" s="11">
        <v>40857.708330787034</v>
      </c>
      <c r="T213" s="28">
        <f t="shared" si="19"/>
        <v>7.7468300982020297</v>
      </c>
      <c r="U213" s="11">
        <v>40850.177083333336</v>
      </c>
      <c r="V213" s="17">
        <v>32.158968108058701</v>
      </c>
      <c r="W213" s="10">
        <v>24.9</v>
      </c>
      <c r="X213" s="10">
        <v>1.86</v>
      </c>
      <c r="AA213" s="17">
        <f t="shared" ca="1" si="22"/>
        <v>46.480000000000004</v>
      </c>
      <c r="AB213" s="10"/>
      <c r="AC213" s="10">
        <f t="shared" si="21"/>
        <v>6562.125234627174</v>
      </c>
      <c r="AF213" s="11">
        <v>40857.708333333336</v>
      </c>
      <c r="AG213" s="10">
        <v>2.66</v>
      </c>
      <c r="AH213" s="10">
        <v>7.59</v>
      </c>
      <c r="AJ213" s="28">
        <f t="shared" si="23"/>
        <v>1245.0912976034217</v>
      </c>
      <c r="AK213" s="17"/>
      <c r="AM213" s="11">
        <v>40857.708333333336</v>
      </c>
      <c r="AN213" s="10">
        <v>2.66</v>
      </c>
      <c r="AO213" s="10">
        <v>7.59</v>
      </c>
      <c r="AQ213" s="28">
        <f t="shared" si="24"/>
        <v>1245.0912976034217</v>
      </c>
    </row>
    <row r="214" spans="1:43" x14ac:dyDescent="0.25">
      <c r="A214" s="28">
        <v>7.7461534841980191</v>
      </c>
      <c r="C214" s="17">
        <v>50.841683783775402</v>
      </c>
      <c r="D214" s="28">
        <v>7.7471175979258398</v>
      </c>
      <c r="E214" s="24">
        <v>19</v>
      </c>
      <c r="F214" s="11">
        <v>40857.749997395833</v>
      </c>
      <c r="T214" s="28">
        <f t="shared" si="19"/>
        <v>7.7468300982020297</v>
      </c>
      <c r="U214" s="11">
        <v>40850.1875</v>
      </c>
      <c r="V214" s="17">
        <v>32.158968108058701</v>
      </c>
      <c r="W214" s="10">
        <v>55.19</v>
      </c>
      <c r="X214" s="10">
        <v>0.95</v>
      </c>
      <c r="AA214" s="17">
        <f t="shared" ca="1" si="22"/>
        <v>52.82</v>
      </c>
      <c r="AB214" s="10"/>
      <c r="AC214" s="10">
        <f t="shared" si="21"/>
        <v>14155.658300920999</v>
      </c>
      <c r="AF214" s="11">
        <v>40857.75</v>
      </c>
      <c r="AG214" s="10">
        <v>35.840000000000003</v>
      </c>
      <c r="AH214" s="10">
        <v>5.0199999999999996</v>
      </c>
      <c r="AJ214" s="28">
        <f t="shared" si="23"/>
        <v>15510.370480319412</v>
      </c>
      <c r="AK214" s="17"/>
      <c r="AM214" s="11">
        <v>40857.75</v>
      </c>
      <c r="AN214" s="10">
        <v>35.840000000000003</v>
      </c>
      <c r="AO214" s="10">
        <v>5.0199999999999996</v>
      </c>
      <c r="AQ214" s="28">
        <f t="shared" si="24"/>
        <v>15510.370480319412</v>
      </c>
    </row>
    <row r="215" spans="1:43" x14ac:dyDescent="0.25">
      <c r="A215" s="28">
        <v>7.7461534841980191</v>
      </c>
      <c r="C215" s="17">
        <v>48.566089824101503</v>
      </c>
      <c r="D215" s="28">
        <v>7.7471175979258398</v>
      </c>
      <c r="E215" s="24">
        <v>20</v>
      </c>
      <c r="F215" s="11">
        <v>40857.791664004631</v>
      </c>
      <c r="T215" s="28">
        <f t="shared" si="19"/>
        <v>7.7468300982020297</v>
      </c>
      <c r="U215" s="11">
        <v>40850.197916666664</v>
      </c>
      <c r="V215" s="17">
        <v>32.158968108058701</v>
      </c>
      <c r="W215" s="10">
        <v>62.46</v>
      </c>
      <c r="X215" s="10">
        <v>4.12</v>
      </c>
      <c r="AA215" s="17">
        <f t="shared" ca="1" si="22"/>
        <v>51.902499999999996</v>
      </c>
      <c r="AB215" s="10"/>
      <c r="AC215" s="10">
        <f t="shared" si="21"/>
        <v>17554.195749368442</v>
      </c>
      <c r="AF215" s="11">
        <v>40857.791666666664</v>
      </c>
      <c r="AG215" s="10">
        <v>78.430000000000007</v>
      </c>
      <c r="AH215" s="10">
        <v>2.68</v>
      </c>
      <c r="AJ215" s="28">
        <f t="shared" si="23"/>
        <v>31137.453853741947</v>
      </c>
      <c r="AK215" s="17"/>
      <c r="AM215" s="11">
        <v>40857.791666666664</v>
      </c>
      <c r="AN215" s="10">
        <v>78.430000000000007</v>
      </c>
      <c r="AO215" s="10">
        <v>2.68</v>
      </c>
      <c r="AQ215" s="28">
        <f t="shared" si="24"/>
        <v>31137.453853741947</v>
      </c>
    </row>
    <row r="216" spans="1:43" x14ac:dyDescent="0.25">
      <c r="A216" s="28">
        <v>7.7461534841980191</v>
      </c>
      <c r="C216" s="17">
        <v>45.795346378109997</v>
      </c>
      <c r="D216" s="28">
        <v>7.7471175979258398</v>
      </c>
      <c r="E216" s="24">
        <v>21</v>
      </c>
      <c r="F216" s="11">
        <v>40857.833330613423</v>
      </c>
      <c r="T216" s="28">
        <f t="shared" si="19"/>
        <v>7.7468300982020297</v>
      </c>
      <c r="U216" s="11">
        <v>40850.208333333336</v>
      </c>
      <c r="V216" s="17">
        <v>34.902178987457397</v>
      </c>
      <c r="W216" s="10">
        <v>64.459999999999994</v>
      </c>
      <c r="X216" s="10">
        <v>5.78</v>
      </c>
      <c r="AA216" s="17">
        <f t="shared" ca="1" si="22"/>
        <v>64.275000000000006</v>
      </c>
      <c r="AB216" s="10"/>
      <c r="AC216" s="10">
        <f t="shared" si="21"/>
        <v>20315.080080165153</v>
      </c>
      <c r="AF216" s="11">
        <v>40857.833333333336</v>
      </c>
      <c r="AG216" s="10">
        <v>37.22</v>
      </c>
      <c r="AH216" s="10">
        <v>6.07</v>
      </c>
      <c r="AJ216" s="28">
        <f t="shared" si="23"/>
        <v>14955.254219272523</v>
      </c>
      <c r="AK216" s="17"/>
      <c r="AM216" s="11">
        <v>40857.833333333336</v>
      </c>
      <c r="AN216" s="10">
        <v>37.22</v>
      </c>
      <c r="AO216" s="10">
        <v>6.07</v>
      </c>
      <c r="AQ216" s="28">
        <f t="shared" si="24"/>
        <v>14955.254219272523</v>
      </c>
    </row>
    <row r="217" spans="1:43" x14ac:dyDescent="0.25">
      <c r="A217" s="28">
        <v>7.7461534841980191</v>
      </c>
      <c r="C217" s="17">
        <v>44.648494581323703</v>
      </c>
      <c r="D217" s="28">
        <v>7.7471175979258398</v>
      </c>
      <c r="E217" s="24">
        <v>22</v>
      </c>
      <c r="F217" s="11">
        <v>40857.874997222221</v>
      </c>
      <c r="T217" s="28">
        <f t="shared" si="19"/>
        <v>7.7468300982020297</v>
      </c>
      <c r="U217" s="11">
        <v>40850.21875</v>
      </c>
      <c r="V217" s="17">
        <v>34.902178987457397</v>
      </c>
      <c r="W217" s="10">
        <v>39.020000000000003</v>
      </c>
      <c r="X217" s="10">
        <v>4.13</v>
      </c>
      <c r="AA217" s="17">
        <f t="shared" ca="1" si="22"/>
        <v>38.665000000000006</v>
      </c>
      <c r="AB217" s="10"/>
      <c r="AC217" s="10">
        <f t="shared" si="21"/>
        <v>11798.698213338877</v>
      </c>
      <c r="AF217" s="11">
        <v>40857.875</v>
      </c>
      <c r="AG217" s="10">
        <v>9.02</v>
      </c>
      <c r="AH217" s="10">
        <v>5.72</v>
      </c>
      <c r="AJ217" s="28">
        <f t="shared" si="23"/>
        <v>3519.7000697830863</v>
      </c>
      <c r="AK217" s="17"/>
      <c r="AM217" s="11">
        <v>40857.875</v>
      </c>
      <c r="AN217" s="10">
        <v>9.02</v>
      </c>
      <c r="AO217" s="10">
        <v>5.72</v>
      </c>
      <c r="AQ217" s="28">
        <f t="shared" si="24"/>
        <v>3519.7000697830863</v>
      </c>
    </row>
    <row r="218" spans="1:43" x14ac:dyDescent="0.25">
      <c r="A218" s="28">
        <v>7.7461534841980191</v>
      </c>
      <c r="C218" s="17">
        <v>42.373310498165303</v>
      </c>
      <c r="D218" s="28">
        <v>7.7471175979258398</v>
      </c>
      <c r="E218" s="24">
        <v>23</v>
      </c>
      <c r="F218" s="11">
        <v>40857.91666383102</v>
      </c>
      <c r="T218" s="28">
        <f t="shared" si="19"/>
        <v>7.7468300982020297</v>
      </c>
      <c r="U218" s="11">
        <v>40850.229166666664</v>
      </c>
      <c r="V218" s="17">
        <v>34.902178987457397</v>
      </c>
      <c r="W218" s="10">
        <v>22.65</v>
      </c>
      <c r="X218" s="10">
        <v>8.3000000000000007</v>
      </c>
      <c r="AA218" s="17">
        <f t="shared" ca="1" si="22"/>
        <v>83.4375</v>
      </c>
      <c r="AB218" s="10"/>
      <c r="AC218" s="10">
        <f t="shared" si="21"/>
        <v>7580.5006520519828</v>
      </c>
      <c r="AF218" s="11">
        <v>40857.916666666664</v>
      </c>
      <c r="AG218" s="10">
        <v>19.75</v>
      </c>
      <c r="AH218" s="10">
        <v>5.72</v>
      </c>
      <c r="AJ218" s="28">
        <f t="shared" si="23"/>
        <v>7358.5445090312469</v>
      </c>
      <c r="AK218" s="17"/>
      <c r="AM218" s="11">
        <v>40857.916666666664</v>
      </c>
      <c r="AN218" s="10">
        <v>19.75</v>
      </c>
      <c r="AO218" s="10">
        <v>5.72</v>
      </c>
      <c r="AQ218" s="28">
        <f t="shared" si="24"/>
        <v>7358.5445090312469</v>
      </c>
    </row>
    <row r="219" spans="1:43" x14ac:dyDescent="0.25">
      <c r="A219" s="28">
        <v>7.7461534841980191</v>
      </c>
      <c r="C219" s="17">
        <v>39.211780890135003</v>
      </c>
      <c r="D219" s="28">
        <v>7.7471175979258398</v>
      </c>
      <c r="E219" s="24">
        <v>24</v>
      </c>
      <c r="F219" s="11">
        <v>40857.958330439818</v>
      </c>
      <c r="T219" s="28">
        <f t="shared" si="19"/>
        <v>7.7468300982020297</v>
      </c>
      <c r="U219" s="11">
        <v>40850.239583333336</v>
      </c>
      <c r="V219" s="17">
        <v>34.902178987457397</v>
      </c>
      <c r="W219" s="10">
        <v>26.33</v>
      </c>
      <c r="X219" s="10">
        <v>9.5299999999999994</v>
      </c>
      <c r="AA219" s="17">
        <f t="shared" ca="1" si="22"/>
        <v>50.929999999999993</v>
      </c>
      <c r="AB219" s="10"/>
      <c r="AC219" s="10">
        <f t="shared" si="21"/>
        <v>9063.0108979249871</v>
      </c>
      <c r="AF219" s="11">
        <v>40857.958333333336</v>
      </c>
      <c r="AG219" s="10">
        <v>14.86</v>
      </c>
      <c r="AH219" s="10">
        <v>9.86</v>
      </c>
      <c r="AJ219" s="28">
        <f t="shared" si="23"/>
        <v>5649.2497794115134</v>
      </c>
      <c r="AK219" s="17"/>
      <c r="AM219" s="11">
        <v>40857.958333333336</v>
      </c>
      <c r="AN219" s="10">
        <v>14.86</v>
      </c>
      <c r="AO219" s="10">
        <v>9.86</v>
      </c>
      <c r="AQ219" s="28">
        <f t="shared" si="24"/>
        <v>5649.2497794115134</v>
      </c>
    </row>
    <row r="220" spans="1:43" x14ac:dyDescent="0.25">
      <c r="A220" s="28">
        <v>7.7479370883283893</v>
      </c>
      <c r="C220" s="17">
        <v>38.842088656566403</v>
      </c>
      <c r="D220" s="28">
        <v>7.7474069882224601</v>
      </c>
      <c r="E220" s="24">
        <v>1</v>
      </c>
      <c r="F220" s="11">
        <v>40857.99999704861</v>
      </c>
      <c r="T220" s="28">
        <f t="shared" si="19"/>
        <v>7.7471175979258398</v>
      </c>
      <c r="U220" s="11">
        <v>40850.25</v>
      </c>
      <c r="V220" s="17">
        <v>38.361268306802202</v>
      </c>
      <c r="W220" s="10">
        <v>83.34</v>
      </c>
      <c r="X220" s="10">
        <v>2.11</v>
      </c>
      <c r="AB220" s="10"/>
      <c r="AC220" s="10">
        <f t="shared" si="21"/>
        <v>26130.06314699987</v>
      </c>
      <c r="AF220" s="16">
        <v>40858</v>
      </c>
      <c r="AG220" s="10">
        <v>4.22</v>
      </c>
      <c r="AH220" s="10">
        <v>6.06</v>
      </c>
      <c r="AJ220" s="28">
        <f t="shared" si="23"/>
        <v>1468.0314679722749</v>
      </c>
      <c r="AK220" s="17"/>
      <c r="AM220" s="16">
        <v>40858</v>
      </c>
      <c r="AN220" s="10">
        <v>4.22</v>
      </c>
      <c r="AO220" s="10">
        <v>6.06</v>
      </c>
      <c r="AQ220" s="28">
        <f t="shared" si="24"/>
        <v>1468.0314679722749</v>
      </c>
    </row>
    <row r="221" spans="1:43" x14ac:dyDescent="0.25">
      <c r="A221" s="28">
        <v>7.7479370883283893</v>
      </c>
      <c r="C221" s="17">
        <v>37.811720327584098</v>
      </c>
      <c r="D221" s="28">
        <v>7.7474069882224601</v>
      </c>
      <c r="E221" s="24">
        <v>2</v>
      </c>
      <c r="F221" s="11">
        <v>40858.041663657408</v>
      </c>
      <c r="T221" s="28">
        <f t="shared" ref="T221:T284" si="25">D197</f>
        <v>7.7471175979258398</v>
      </c>
      <c r="U221" s="11">
        <v>40850.260416666664</v>
      </c>
      <c r="V221" s="17">
        <v>38.361268306802202</v>
      </c>
      <c r="W221" s="10">
        <v>63.33</v>
      </c>
      <c r="X221" s="10">
        <v>0.36</v>
      </c>
      <c r="AB221" s="10"/>
      <c r="AC221" s="10">
        <f t="shared" si="21"/>
        <v>18997.620616466531</v>
      </c>
      <c r="AF221" s="11">
        <v>40858.041666666664</v>
      </c>
      <c r="AG221" s="10">
        <v>45.91</v>
      </c>
      <c r="AH221" s="10">
        <v>0.96</v>
      </c>
      <c r="AJ221" s="28">
        <f t="shared" si="23"/>
        <v>13790.459435790246</v>
      </c>
      <c r="AK221" s="17"/>
      <c r="AM221" s="11">
        <v>40858.041666666664</v>
      </c>
      <c r="AN221" s="10">
        <v>45.91</v>
      </c>
      <c r="AO221" s="10">
        <v>0.96</v>
      </c>
      <c r="AQ221" s="28">
        <f t="shared" si="24"/>
        <v>13790.459435790246</v>
      </c>
    </row>
    <row r="222" spans="1:43" x14ac:dyDescent="0.25">
      <c r="A222" s="28">
        <v>7.7479370883283893</v>
      </c>
      <c r="C222" s="17">
        <v>36.601602165118798</v>
      </c>
      <c r="D222" s="28">
        <v>7.7474069882224601</v>
      </c>
      <c r="E222" s="24">
        <v>3</v>
      </c>
      <c r="F222" s="11">
        <v>40858.083330266207</v>
      </c>
      <c r="T222" s="28">
        <f t="shared" si="25"/>
        <v>7.7471175979258398</v>
      </c>
      <c r="U222" s="11">
        <v>40850.270833333336</v>
      </c>
      <c r="V222" s="17">
        <v>38.361268306802202</v>
      </c>
      <c r="W222" s="10">
        <v>73.03</v>
      </c>
      <c r="X222" s="10">
        <v>3.23</v>
      </c>
      <c r="AB222" s="10"/>
      <c r="AC222" s="10">
        <f t="shared" si="21"/>
        <v>23531.174976635419</v>
      </c>
      <c r="AF222" s="11">
        <v>40858.083333333336</v>
      </c>
      <c r="AG222" s="10">
        <v>82.23</v>
      </c>
      <c r="AH222" s="10">
        <v>5.85</v>
      </c>
      <c r="AJ222" s="28">
        <f t="shared" si="23"/>
        <v>27044.611483606368</v>
      </c>
      <c r="AK222" s="17"/>
      <c r="AM222" s="11">
        <v>40858.083333333336</v>
      </c>
      <c r="AN222" s="10">
        <v>82.23</v>
      </c>
      <c r="AO222" s="10">
        <v>5.85</v>
      </c>
      <c r="AQ222" s="28">
        <f t="shared" si="24"/>
        <v>27044.611483606368</v>
      </c>
    </row>
    <row r="223" spans="1:43" x14ac:dyDescent="0.25">
      <c r="A223" s="28">
        <v>7.7479370883283893</v>
      </c>
      <c r="C223" s="17">
        <v>36.635113915428498</v>
      </c>
      <c r="D223" s="28">
        <v>7.7474069882224601</v>
      </c>
      <c r="E223" s="24">
        <v>4</v>
      </c>
      <c r="F223" s="11">
        <v>40858.124996874998</v>
      </c>
      <c r="T223" s="28">
        <f t="shared" si="25"/>
        <v>7.7471175979258398</v>
      </c>
      <c r="U223" s="11">
        <v>40850.28125</v>
      </c>
      <c r="V223" s="17">
        <v>38.361268306802202</v>
      </c>
      <c r="W223" s="10">
        <v>27.53</v>
      </c>
      <c r="X223" s="10">
        <v>7.43</v>
      </c>
      <c r="AB223" s="10"/>
      <c r="AC223" s="10">
        <f t="shared" si="21"/>
        <v>9766.276874817635</v>
      </c>
      <c r="AF223" s="11">
        <v>40858.125</v>
      </c>
      <c r="AG223" s="10">
        <v>15.2</v>
      </c>
      <c r="AH223" s="10">
        <v>0.86</v>
      </c>
      <c r="AJ223" s="28">
        <f t="shared" si="23"/>
        <v>4415.4465951033362</v>
      </c>
      <c r="AK223" s="17"/>
      <c r="AM223" s="11">
        <v>40858.125</v>
      </c>
      <c r="AN223" s="10">
        <v>15.2</v>
      </c>
      <c r="AO223" s="10">
        <v>0.86</v>
      </c>
      <c r="AQ223" s="28">
        <f t="shared" si="24"/>
        <v>4415.4465951033362</v>
      </c>
    </row>
    <row r="224" spans="1:43" x14ac:dyDescent="0.25">
      <c r="A224" s="28">
        <v>7.7479370883283893</v>
      </c>
      <c r="C224" s="17">
        <v>37.998335849193801</v>
      </c>
      <c r="D224" s="28">
        <v>7.7474069882224601</v>
      </c>
      <c r="E224" s="24">
        <v>5</v>
      </c>
      <c r="F224" s="11">
        <v>40858.166663483797</v>
      </c>
      <c r="T224" s="28">
        <f t="shared" si="25"/>
        <v>7.7471175979258398</v>
      </c>
      <c r="U224" s="11">
        <v>40850.291666666664</v>
      </c>
      <c r="V224" s="17">
        <v>42.2865999284152</v>
      </c>
      <c r="W224" s="10">
        <v>32.68</v>
      </c>
      <c r="X224" s="10">
        <v>4.87</v>
      </c>
      <c r="AB224" s="10"/>
      <c r="AC224" s="10">
        <f t="shared" si="21"/>
        <v>11938.910058352127</v>
      </c>
      <c r="AF224" s="11">
        <v>40858.166666666664</v>
      </c>
      <c r="AG224" s="10">
        <v>58.34</v>
      </c>
      <c r="AH224" s="10">
        <v>0.05</v>
      </c>
      <c r="AJ224" s="28">
        <f t="shared" si="23"/>
        <v>17197.228517436608</v>
      </c>
      <c r="AK224" s="17"/>
      <c r="AM224" s="11">
        <v>40858.166666666664</v>
      </c>
      <c r="AN224" s="10">
        <v>58.34</v>
      </c>
      <c r="AO224" s="10">
        <v>0.05</v>
      </c>
      <c r="AQ224" s="28">
        <f t="shared" si="24"/>
        <v>17197.228517436608</v>
      </c>
    </row>
    <row r="225" spans="1:43" x14ac:dyDescent="0.25">
      <c r="A225" s="28">
        <v>7.7479370883283893</v>
      </c>
      <c r="C225" s="17">
        <v>41.135441685798703</v>
      </c>
      <c r="D225" s="28">
        <v>7.7474069882224601</v>
      </c>
      <c r="E225" s="24">
        <v>6</v>
      </c>
      <c r="F225" s="11">
        <v>40858.208330092595</v>
      </c>
      <c r="T225" s="28">
        <f t="shared" si="25"/>
        <v>7.7471175979258398</v>
      </c>
      <c r="U225" s="11">
        <v>40850.302083333336</v>
      </c>
      <c r="V225" s="17">
        <v>42.2865999284152</v>
      </c>
      <c r="W225" s="10">
        <v>51.42</v>
      </c>
      <c r="X225" s="10">
        <v>4.05</v>
      </c>
      <c r="AB225" s="10"/>
      <c r="AC225" s="10">
        <f t="shared" si="21"/>
        <v>18458.499062675266</v>
      </c>
      <c r="AF225" s="11">
        <v>40858.208333333336</v>
      </c>
      <c r="AG225" s="10">
        <v>85.9</v>
      </c>
      <c r="AH225" s="10">
        <v>9.7200000000000006</v>
      </c>
      <c r="AJ225" s="28">
        <f t="shared" si="23"/>
        <v>33844.411389859342</v>
      </c>
      <c r="AK225" s="17"/>
      <c r="AM225" s="11">
        <v>40858.208333333336</v>
      </c>
      <c r="AN225" s="10">
        <v>85.9</v>
      </c>
      <c r="AO225" s="10">
        <v>9.7200000000000006</v>
      </c>
      <c r="AQ225" s="28">
        <f t="shared" si="24"/>
        <v>33844.411389859342</v>
      </c>
    </row>
    <row r="226" spans="1:43" x14ac:dyDescent="0.25">
      <c r="A226" s="28">
        <v>7.7479370883283893</v>
      </c>
      <c r="C226" s="17">
        <v>44.572234554556204</v>
      </c>
      <c r="D226" s="28">
        <v>7.7474069882224601</v>
      </c>
      <c r="E226" s="24">
        <v>7</v>
      </c>
      <c r="F226" s="11">
        <v>40858.249996701386</v>
      </c>
      <c r="T226" s="28">
        <f t="shared" si="25"/>
        <v>7.7471175979258398</v>
      </c>
      <c r="U226" s="11">
        <v>40850.3125</v>
      </c>
      <c r="V226" s="17">
        <v>42.2865999284152</v>
      </c>
      <c r="W226" s="10">
        <v>13.18</v>
      </c>
      <c r="X226" s="10">
        <v>2.0299999999999998</v>
      </c>
      <c r="AB226" s="10"/>
      <c r="AC226" s="10">
        <f t="shared" si="21"/>
        <v>4525.0355094270562</v>
      </c>
      <c r="AF226" s="11">
        <v>40858.25</v>
      </c>
      <c r="AG226" s="10">
        <v>18.91</v>
      </c>
      <c r="AH226" s="10">
        <v>3.63</v>
      </c>
      <c r="AJ226" s="28">
        <f t="shared" si="23"/>
        <v>7061.794438287</v>
      </c>
      <c r="AK226" s="17"/>
      <c r="AM226" s="11">
        <v>40858.25</v>
      </c>
      <c r="AN226" s="10">
        <v>18.91</v>
      </c>
      <c r="AO226" s="10">
        <v>3.63</v>
      </c>
      <c r="AQ226" s="28">
        <f t="shared" si="24"/>
        <v>7061.794438287</v>
      </c>
    </row>
    <row r="227" spans="1:43" x14ac:dyDescent="0.25">
      <c r="A227" s="28">
        <v>7.7479370883283893</v>
      </c>
      <c r="C227" s="17">
        <v>48.563680421447003</v>
      </c>
      <c r="D227" s="28">
        <v>7.7474069882224601</v>
      </c>
      <c r="E227" s="24">
        <v>8</v>
      </c>
      <c r="F227" s="11">
        <v>40858.291663310185</v>
      </c>
      <c r="T227" s="28">
        <f t="shared" si="25"/>
        <v>7.7471175979258398</v>
      </c>
      <c r="U227" s="11">
        <v>40850.322916666664</v>
      </c>
      <c r="V227" s="17">
        <v>42.2865999284152</v>
      </c>
      <c r="W227" s="10">
        <v>46.35</v>
      </c>
      <c r="X227" s="10">
        <v>7.97</v>
      </c>
      <c r="AB227" s="10"/>
      <c r="AC227" s="10">
        <f t="shared" si="21"/>
        <v>18046.084653398888</v>
      </c>
      <c r="AF227" s="11">
        <v>40858.291666666664</v>
      </c>
      <c r="AG227" s="10">
        <v>97.11</v>
      </c>
      <c r="AH227" s="10">
        <v>9.7100000000000009</v>
      </c>
      <c r="AJ227" s="28">
        <f t="shared" si="23"/>
        <v>43842.243826958329</v>
      </c>
      <c r="AK227" s="17"/>
      <c r="AM227" s="11">
        <v>40858.291666666664</v>
      </c>
      <c r="AN227" s="10">
        <v>97.11</v>
      </c>
      <c r="AO227" s="10">
        <v>9.7100000000000009</v>
      </c>
      <c r="AQ227" s="28">
        <f t="shared" si="24"/>
        <v>43842.243826958329</v>
      </c>
    </row>
    <row r="228" spans="1:43" x14ac:dyDescent="0.25">
      <c r="A228" s="28">
        <v>7.7479370883283893</v>
      </c>
      <c r="C228" s="17">
        <v>50.349644356501997</v>
      </c>
      <c r="D228" s="28">
        <v>7.7474069882224601</v>
      </c>
      <c r="E228" s="24">
        <v>9</v>
      </c>
      <c r="F228" s="11">
        <v>40858.333329918984</v>
      </c>
      <c r="T228" s="28">
        <f t="shared" si="25"/>
        <v>7.7471175979258398</v>
      </c>
      <c r="U228" s="11">
        <v>40850.333333333336</v>
      </c>
      <c r="V228" s="17">
        <v>46.154112443830499</v>
      </c>
      <c r="W228" s="10">
        <v>14.23</v>
      </c>
      <c r="X228" s="10">
        <v>0.35</v>
      </c>
      <c r="AB228" s="10"/>
      <c r="AC228" s="10">
        <f t="shared" si="21"/>
        <v>5126.6823408678883</v>
      </c>
      <c r="AF228" s="11">
        <v>40858.333333333336</v>
      </c>
      <c r="AG228" s="10">
        <v>34.909999999999997</v>
      </c>
      <c r="AH228" s="10">
        <v>7.19</v>
      </c>
      <c r="AJ228" s="28">
        <f t="shared" si="23"/>
        <v>15562.286023708084</v>
      </c>
      <c r="AK228" s="17"/>
      <c r="AM228" s="11">
        <v>40858.333333333336</v>
      </c>
      <c r="AN228" s="10">
        <v>34.909999999999997</v>
      </c>
      <c r="AO228" s="10">
        <v>7.19</v>
      </c>
      <c r="AQ228" s="28">
        <f t="shared" si="24"/>
        <v>15562.286023708084</v>
      </c>
    </row>
    <row r="229" spans="1:43" x14ac:dyDescent="0.25">
      <c r="A229" s="28">
        <v>7.7479370883283893</v>
      </c>
      <c r="C229" s="17">
        <v>49.4914858476834</v>
      </c>
      <c r="D229" s="28">
        <v>7.7474069882224601</v>
      </c>
      <c r="E229" s="24">
        <v>10</v>
      </c>
      <c r="F229" s="11">
        <v>40858.374996527775</v>
      </c>
      <c r="T229" s="28">
        <f t="shared" si="25"/>
        <v>7.7471175979258398</v>
      </c>
      <c r="U229" s="11">
        <v>40850.34375</v>
      </c>
      <c r="V229" s="17">
        <v>46.154112443830499</v>
      </c>
      <c r="W229" s="10">
        <v>99.34</v>
      </c>
      <c r="X229" s="10">
        <v>0.59</v>
      </c>
      <c r="AB229" s="10"/>
      <c r="AC229" s="10">
        <f t="shared" ref="AC229:AC292" si="26">W229*(V229+X229)*T229</f>
        <v>35974.20640146776</v>
      </c>
      <c r="AF229" s="11">
        <v>40858.375</v>
      </c>
      <c r="AG229" s="10">
        <v>35.82</v>
      </c>
      <c r="AH229" s="10">
        <v>7.42</v>
      </c>
      <c r="AJ229" s="28">
        <f t="shared" si="23"/>
        <v>15793.626994222814</v>
      </c>
      <c r="AK229" s="17"/>
      <c r="AM229" s="11">
        <v>40858.375</v>
      </c>
      <c r="AN229" s="10">
        <v>35.82</v>
      </c>
      <c r="AO229" s="10">
        <v>7.42</v>
      </c>
      <c r="AQ229" s="28">
        <f t="shared" si="24"/>
        <v>15793.626994222814</v>
      </c>
    </row>
    <row r="230" spans="1:43" x14ac:dyDescent="0.25">
      <c r="A230" s="28">
        <v>7.7479370883283893</v>
      </c>
      <c r="C230" s="17">
        <v>48.947747458275202</v>
      </c>
      <c r="D230" s="28">
        <v>7.7474069882224601</v>
      </c>
      <c r="E230" s="24">
        <v>11</v>
      </c>
      <c r="F230" s="11">
        <v>40858.416663136573</v>
      </c>
      <c r="T230" s="28">
        <f t="shared" si="25"/>
        <v>7.7471175979258398</v>
      </c>
      <c r="U230" s="11">
        <v>40850.354166666664</v>
      </c>
      <c r="V230" s="17">
        <v>46.154112443830499</v>
      </c>
      <c r="W230" s="10">
        <v>58.79</v>
      </c>
      <c r="X230" s="10">
        <v>5.33</v>
      </c>
      <c r="AB230" s="10"/>
      <c r="AC230" s="10">
        <f t="shared" si="26"/>
        <v>23448.595708663615</v>
      </c>
      <c r="AF230" s="11">
        <v>40858.416666666664</v>
      </c>
      <c r="AG230" s="10">
        <v>30.43</v>
      </c>
      <c r="AH230" s="10">
        <v>2.23</v>
      </c>
      <c r="AJ230" s="28">
        <f t="shared" si="23"/>
        <v>12065.337929460648</v>
      </c>
      <c r="AK230" s="17"/>
      <c r="AM230" s="11">
        <v>40858.416666666664</v>
      </c>
      <c r="AN230" s="10">
        <v>30.43</v>
      </c>
      <c r="AO230" s="10">
        <v>2.23</v>
      </c>
      <c r="AQ230" s="28">
        <f t="shared" si="24"/>
        <v>12065.337929460648</v>
      </c>
    </row>
    <row r="231" spans="1:43" x14ac:dyDescent="0.25">
      <c r="A231" s="28">
        <v>7.7479370883283893</v>
      </c>
      <c r="C231" s="17">
        <v>48.026658213145701</v>
      </c>
      <c r="D231" s="28">
        <v>7.7474069882224601</v>
      </c>
      <c r="E231" s="24">
        <v>12</v>
      </c>
      <c r="F231" s="11">
        <v>40858.458329745372</v>
      </c>
      <c r="T231" s="28">
        <f t="shared" si="25"/>
        <v>7.7471175979258398</v>
      </c>
      <c r="U231" s="11">
        <v>40850.364583333336</v>
      </c>
      <c r="V231" s="17">
        <v>46.154112443830499</v>
      </c>
      <c r="W231" s="10">
        <v>47.9</v>
      </c>
      <c r="X231" s="10">
        <v>0.53</v>
      </c>
      <c r="AB231" s="10"/>
      <c r="AC231" s="10">
        <f t="shared" si="26"/>
        <v>17323.864103837386</v>
      </c>
      <c r="AF231" s="11">
        <v>40858.458333333336</v>
      </c>
      <c r="AG231" s="10">
        <v>66.53</v>
      </c>
      <c r="AH231" s="10">
        <v>4.0599999999999996</v>
      </c>
      <c r="AJ231" s="28">
        <f t="shared" si="23"/>
        <v>26847.28599513472</v>
      </c>
      <c r="AK231" s="17"/>
      <c r="AM231" s="11">
        <v>40858.458333333336</v>
      </c>
      <c r="AN231" s="10">
        <v>66.53</v>
      </c>
      <c r="AO231" s="10">
        <v>4.0599999999999996</v>
      </c>
      <c r="AQ231" s="28">
        <f t="shared" si="24"/>
        <v>26847.28599513472</v>
      </c>
    </row>
    <row r="232" spans="1:43" x14ac:dyDescent="0.25">
      <c r="A232" s="28">
        <v>7.7479370883283893</v>
      </c>
      <c r="C232" s="17">
        <v>46.617085165438503</v>
      </c>
      <c r="D232" s="28">
        <v>7.7474069882224601</v>
      </c>
      <c r="E232" s="24">
        <v>13</v>
      </c>
      <c r="F232" s="11">
        <v>40858.499996354163</v>
      </c>
      <c r="T232" s="28">
        <f t="shared" si="25"/>
        <v>7.7471175979258398</v>
      </c>
      <c r="U232" s="11">
        <v>40850.375</v>
      </c>
      <c r="V232" s="17">
        <v>44.954360973404</v>
      </c>
      <c r="W232" s="10">
        <v>54.76</v>
      </c>
      <c r="X232" s="10">
        <v>7.78</v>
      </c>
      <c r="AB232" s="10"/>
      <c r="AC232" s="10">
        <f t="shared" si="26"/>
        <v>22371.611844164763</v>
      </c>
      <c r="AF232" s="11">
        <v>40858.5</v>
      </c>
      <c r="AG232" s="10">
        <v>1.52</v>
      </c>
      <c r="AH232" s="10">
        <v>6.95</v>
      </c>
      <c r="AJ232" s="28">
        <f t="shared" si="23"/>
        <v>630.80913512312736</v>
      </c>
      <c r="AK232" s="17"/>
      <c r="AM232" s="11">
        <v>40858.5</v>
      </c>
      <c r="AN232" s="10">
        <v>1.52</v>
      </c>
      <c r="AO232" s="10">
        <v>6.95</v>
      </c>
      <c r="AQ232" s="28">
        <f t="shared" si="24"/>
        <v>630.80913512312736</v>
      </c>
    </row>
    <row r="233" spans="1:43" x14ac:dyDescent="0.25">
      <c r="A233" s="28">
        <v>7.7479370883283893</v>
      </c>
      <c r="C233" s="17">
        <v>45.619848783328202</v>
      </c>
      <c r="D233" s="28">
        <v>7.7474069882224601</v>
      </c>
      <c r="E233" s="24">
        <v>14</v>
      </c>
      <c r="F233" s="11">
        <v>40858.541662962962</v>
      </c>
      <c r="T233" s="28">
        <f t="shared" si="25"/>
        <v>7.7471175979258398</v>
      </c>
      <c r="U233" s="11">
        <v>40850.385416666664</v>
      </c>
      <c r="V233" s="17">
        <v>44.954360973404</v>
      </c>
      <c r="W233" s="10">
        <v>79.42</v>
      </c>
      <c r="X233" s="10">
        <v>7.16</v>
      </c>
      <c r="AB233" s="10"/>
      <c r="AC233" s="10">
        <f t="shared" si="26"/>
        <v>32064.719711996422</v>
      </c>
      <c r="AF233" s="11">
        <v>40858.541666666664</v>
      </c>
      <c r="AG233" s="10">
        <v>46.8</v>
      </c>
      <c r="AH233" s="10">
        <v>8.09</v>
      </c>
      <c r="AJ233" s="28">
        <f t="shared" si="23"/>
        <v>19474.044305055373</v>
      </c>
      <c r="AK233" s="17"/>
      <c r="AM233" s="11">
        <v>40858.541666666664</v>
      </c>
      <c r="AN233" s="10">
        <v>46.8</v>
      </c>
      <c r="AO233" s="10">
        <v>8.09</v>
      </c>
      <c r="AQ233" s="28">
        <f t="shared" si="24"/>
        <v>19474.044305055373</v>
      </c>
    </row>
    <row r="234" spans="1:43" x14ac:dyDescent="0.25">
      <c r="A234" s="28">
        <v>7.7479370883283893</v>
      </c>
      <c r="C234" s="17">
        <v>45.097604561249703</v>
      </c>
      <c r="D234" s="28">
        <v>7.7474069882224601</v>
      </c>
      <c r="E234" s="24">
        <v>15</v>
      </c>
      <c r="F234" s="11">
        <v>40858.58332957176</v>
      </c>
      <c r="T234" s="28">
        <f t="shared" si="25"/>
        <v>7.7471175979258398</v>
      </c>
      <c r="U234" s="11">
        <v>40850.395833333336</v>
      </c>
      <c r="V234" s="17">
        <v>44.954360973404</v>
      </c>
      <c r="W234" s="10">
        <v>62.24</v>
      </c>
      <c r="X234" s="10">
        <v>4.84</v>
      </c>
      <c r="AB234" s="10"/>
      <c r="AC234" s="10">
        <f t="shared" si="26"/>
        <v>24009.874815662733</v>
      </c>
      <c r="AF234" s="11">
        <v>40858.583333333336</v>
      </c>
      <c r="AG234" s="10">
        <v>58.32</v>
      </c>
      <c r="AH234" s="10">
        <v>0.15</v>
      </c>
      <c r="AJ234" s="28">
        <f t="shared" si="23"/>
        <v>20444.169765621849</v>
      </c>
      <c r="AK234" s="17"/>
      <c r="AM234" s="11">
        <v>40858.583333333336</v>
      </c>
      <c r="AN234" s="10">
        <v>58.32</v>
      </c>
      <c r="AO234" s="10">
        <v>0.15</v>
      </c>
      <c r="AQ234" s="28">
        <f t="shared" si="24"/>
        <v>20444.169765621849</v>
      </c>
    </row>
    <row r="235" spans="1:43" x14ac:dyDescent="0.25">
      <c r="A235" s="28">
        <v>7.7479370883283893</v>
      </c>
      <c r="C235" s="17">
        <v>45.4024880164596</v>
      </c>
      <c r="D235" s="28">
        <v>7.7474069882224601</v>
      </c>
      <c r="E235" s="24">
        <v>16</v>
      </c>
      <c r="F235" s="11">
        <v>40858.624996180559</v>
      </c>
      <c r="T235" s="28">
        <f t="shared" si="25"/>
        <v>7.7471175979258398</v>
      </c>
      <c r="U235" s="11">
        <v>40850.40625</v>
      </c>
      <c r="V235" s="17">
        <v>44.954360973404</v>
      </c>
      <c r="W235" s="10">
        <v>18.64</v>
      </c>
      <c r="X235" s="10">
        <v>0.3</v>
      </c>
      <c r="AB235" s="10"/>
      <c r="AC235" s="10">
        <f t="shared" si="26"/>
        <v>6535.013561058202</v>
      </c>
      <c r="AF235" s="11">
        <v>40858.625</v>
      </c>
      <c r="AG235" s="10">
        <v>54.43</v>
      </c>
      <c r="AH235" s="10">
        <v>0.92</v>
      </c>
      <c r="AJ235" s="28">
        <f t="shared" si="23"/>
        <v>19533.79307998014</v>
      </c>
      <c r="AK235" s="17"/>
      <c r="AM235" s="11">
        <v>40858.625</v>
      </c>
      <c r="AN235" s="10">
        <v>54.43</v>
      </c>
      <c r="AO235" s="10">
        <v>0.92</v>
      </c>
      <c r="AQ235" s="28">
        <f t="shared" si="24"/>
        <v>19533.79307998014</v>
      </c>
    </row>
    <row r="236" spans="1:43" x14ac:dyDescent="0.25">
      <c r="A236" s="28">
        <v>7.7479370883283893</v>
      </c>
      <c r="C236" s="17">
        <v>47.477938849282801</v>
      </c>
      <c r="D236" s="28">
        <v>7.7474069882224601</v>
      </c>
      <c r="E236" s="24">
        <v>17</v>
      </c>
      <c r="F236" s="11">
        <v>40858.66666278935</v>
      </c>
      <c r="T236" s="28">
        <f t="shared" si="25"/>
        <v>7.7471175979258398</v>
      </c>
      <c r="U236" s="11">
        <v>40850.416666666664</v>
      </c>
      <c r="V236" s="17">
        <v>44.450185841645997</v>
      </c>
      <c r="W236" s="10">
        <v>37.380000000000003</v>
      </c>
      <c r="X236" s="10">
        <v>2.73</v>
      </c>
      <c r="AB236" s="10"/>
      <c r="AC236" s="10">
        <f t="shared" si="26"/>
        <v>13662.780546510154</v>
      </c>
      <c r="AF236" s="11">
        <v>40858.666666666664</v>
      </c>
      <c r="AG236" s="10">
        <v>83.04</v>
      </c>
      <c r="AH236" s="10">
        <v>8.6</v>
      </c>
      <c r="AJ236" s="28">
        <f t="shared" si="23"/>
        <v>36077.443416674811</v>
      </c>
      <c r="AK236" s="17"/>
      <c r="AM236" s="11">
        <v>40858.666666666664</v>
      </c>
      <c r="AN236" s="10">
        <v>83.04</v>
      </c>
      <c r="AO236" s="10">
        <v>8.6</v>
      </c>
      <c r="AQ236" s="28">
        <f t="shared" si="24"/>
        <v>36077.443416674811</v>
      </c>
    </row>
    <row r="237" spans="1:43" x14ac:dyDescent="0.25">
      <c r="A237" s="28">
        <v>7.7479370883283893</v>
      </c>
      <c r="C237" s="17">
        <v>49.473491510832602</v>
      </c>
      <c r="D237" s="28">
        <v>7.7474069882224601</v>
      </c>
      <c r="E237" s="24">
        <v>18</v>
      </c>
      <c r="F237" s="11">
        <v>40858.708329398149</v>
      </c>
      <c r="T237" s="28">
        <f t="shared" si="25"/>
        <v>7.7471175979258398</v>
      </c>
      <c r="U237" s="11">
        <v>40850.427083333336</v>
      </c>
      <c r="V237" s="17">
        <v>44.450185841645997</v>
      </c>
      <c r="W237" s="10">
        <v>37.47</v>
      </c>
      <c r="X237" s="10">
        <v>8.0399999999999991</v>
      </c>
      <c r="AB237" s="10"/>
      <c r="AC237" s="10">
        <f t="shared" si="26"/>
        <v>15237.087162684438</v>
      </c>
      <c r="AF237" s="11">
        <v>40858.708333333336</v>
      </c>
      <c r="AG237" s="10">
        <v>74.58</v>
      </c>
      <c r="AH237" s="10">
        <v>8.02</v>
      </c>
      <c r="AJ237" s="28">
        <f t="shared" si="23"/>
        <v>33219.83214240348</v>
      </c>
      <c r="AK237" s="17"/>
      <c r="AM237" s="11">
        <v>40858.708333333336</v>
      </c>
      <c r="AN237" s="10">
        <v>74.58</v>
      </c>
      <c r="AO237" s="10">
        <v>8.02</v>
      </c>
      <c r="AQ237" s="28">
        <f t="shared" si="24"/>
        <v>33219.83214240348</v>
      </c>
    </row>
    <row r="238" spans="1:43" x14ac:dyDescent="0.25">
      <c r="A238" s="28">
        <v>7.7479370883283893</v>
      </c>
      <c r="C238" s="17">
        <v>48.398577428551199</v>
      </c>
      <c r="D238" s="28">
        <v>7.7474069882224601</v>
      </c>
      <c r="E238" s="24">
        <v>19</v>
      </c>
      <c r="F238" s="11">
        <v>40858.749996006947</v>
      </c>
      <c r="T238" s="28">
        <f t="shared" si="25"/>
        <v>7.7471175979258398</v>
      </c>
      <c r="U238" s="11">
        <v>40850.4375</v>
      </c>
      <c r="V238" s="17">
        <v>44.450185841645997</v>
      </c>
      <c r="W238" s="10">
        <v>66.5</v>
      </c>
      <c r="X238" s="10">
        <v>3.18</v>
      </c>
      <c r="AB238" s="10"/>
      <c r="AC238" s="10">
        <f t="shared" si="26"/>
        <v>24538.277286598543</v>
      </c>
      <c r="AF238" s="11">
        <v>40858.75</v>
      </c>
      <c r="AG238" s="10">
        <v>9.5399999999999991</v>
      </c>
      <c r="AH238" s="10">
        <v>6.2</v>
      </c>
      <c r="AJ238" s="28">
        <f t="shared" si="23"/>
        <v>4035.3951990238234</v>
      </c>
      <c r="AK238" s="17"/>
      <c r="AM238" s="11">
        <v>40858.75</v>
      </c>
      <c r="AN238" s="10">
        <v>9.5399999999999991</v>
      </c>
      <c r="AO238" s="10">
        <v>6.2</v>
      </c>
      <c r="AQ238" s="28">
        <f t="shared" si="24"/>
        <v>4035.3951990238234</v>
      </c>
    </row>
    <row r="239" spans="1:43" x14ac:dyDescent="0.25">
      <c r="A239" s="28">
        <v>7.7479370883283893</v>
      </c>
      <c r="C239" s="17">
        <v>45.816292516643799</v>
      </c>
      <c r="D239" s="28">
        <v>7.7474069882224601</v>
      </c>
      <c r="E239" s="24">
        <v>20</v>
      </c>
      <c r="F239" s="11">
        <v>40858.791662615738</v>
      </c>
      <c r="T239" s="28">
        <f t="shared" si="25"/>
        <v>7.7471175979258398</v>
      </c>
      <c r="U239" s="11">
        <v>40850.447916666664</v>
      </c>
      <c r="V239" s="17">
        <v>44.450185841645997</v>
      </c>
      <c r="W239" s="10">
        <v>82.07</v>
      </c>
      <c r="X239" s="10">
        <v>9.1300000000000008</v>
      </c>
      <c r="AB239" s="10"/>
      <c r="AC239" s="10">
        <f t="shared" si="26"/>
        <v>34066.60049202849</v>
      </c>
      <c r="AF239" s="11">
        <v>40858.791666666664</v>
      </c>
      <c r="AG239" s="10">
        <v>78.92</v>
      </c>
      <c r="AH239" s="10">
        <v>9.91</v>
      </c>
      <c r="AJ239" s="28">
        <f t="shared" si="23"/>
        <v>34072.468436177143</v>
      </c>
      <c r="AK239" s="17"/>
      <c r="AM239" s="11">
        <v>40858.791666666664</v>
      </c>
      <c r="AN239" s="10">
        <v>78.92</v>
      </c>
      <c r="AO239" s="10">
        <v>9.91</v>
      </c>
      <c r="AQ239" s="28">
        <f t="shared" si="24"/>
        <v>34072.468436177143</v>
      </c>
    </row>
    <row r="240" spans="1:43" x14ac:dyDescent="0.25">
      <c r="A240" s="28">
        <v>7.7479370883283893</v>
      </c>
      <c r="C240" s="17">
        <v>43.213162252088303</v>
      </c>
      <c r="D240" s="28">
        <v>7.7474069882224601</v>
      </c>
      <c r="E240" s="24">
        <v>21</v>
      </c>
      <c r="F240" s="11">
        <v>40858.833329224537</v>
      </c>
      <c r="T240" s="28">
        <f t="shared" si="25"/>
        <v>7.7471175979258398</v>
      </c>
      <c r="U240" s="11">
        <v>40850.458333333336</v>
      </c>
      <c r="V240" s="17">
        <v>43.819501141083897</v>
      </c>
      <c r="W240" s="10">
        <v>48.41</v>
      </c>
      <c r="X240" s="10">
        <v>3.45</v>
      </c>
      <c r="AB240" s="10"/>
      <c r="AC240" s="10">
        <f t="shared" si="26"/>
        <v>17727.857415988259</v>
      </c>
      <c r="AF240" s="11">
        <v>40858.833333333336</v>
      </c>
      <c r="AG240" s="10">
        <v>55.69</v>
      </c>
      <c r="AH240" s="10">
        <v>1.29</v>
      </c>
      <c r="AJ240" s="28">
        <f t="shared" si="23"/>
        <v>19201.027098699062</v>
      </c>
      <c r="AK240" s="17"/>
      <c r="AM240" s="11">
        <v>40858.833333333336</v>
      </c>
      <c r="AN240" s="10">
        <v>55.69</v>
      </c>
      <c r="AO240" s="10">
        <v>1.29</v>
      </c>
      <c r="AQ240" s="28">
        <f t="shared" si="24"/>
        <v>19201.027098699062</v>
      </c>
    </row>
    <row r="241" spans="1:43" x14ac:dyDescent="0.25">
      <c r="A241" s="28">
        <v>7.7479370883283893</v>
      </c>
      <c r="C241" s="17">
        <v>42.267340604721397</v>
      </c>
      <c r="D241" s="28">
        <v>7.7474069882224601</v>
      </c>
      <c r="E241" s="24">
        <v>22</v>
      </c>
      <c r="F241" s="11">
        <v>40858.874995833336</v>
      </c>
      <c r="T241" s="28">
        <f t="shared" si="25"/>
        <v>7.7471175979258398</v>
      </c>
      <c r="U241" s="11">
        <v>40850.46875</v>
      </c>
      <c r="V241" s="17">
        <v>43.819501141083897</v>
      </c>
      <c r="W241" s="10">
        <v>44.51</v>
      </c>
      <c r="X241" s="10">
        <v>7.29</v>
      </c>
      <c r="AB241" s="10"/>
      <c r="AC241" s="10">
        <f t="shared" si="26"/>
        <v>17623.793062310044</v>
      </c>
      <c r="AF241" s="11">
        <v>40858.875</v>
      </c>
      <c r="AG241" s="10">
        <v>40.619999999999997</v>
      </c>
      <c r="AH241" s="10">
        <v>0.02</v>
      </c>
      <c r="AJ241" s="28">
        <f t="shared" si="23"/>
        <v>13307.812212205381</v>
      </c>
      <c r="AK241" s="17"/>
      <c r="AM241" s="11">
        <v>40858.875</v>
      </c>
      <c r="AN241" s="10">
        <v>40.619999999999997</v>
      </c>
      <c r="AO241" s="10">
        <v>0.02</v>
      </c>
      <c r="AQ241" s="28">
        <f t="shared" si="24"/>
        <v>13307.812212205381</v>
      </c>
    </row>
    <row r="242" spans="1:43" x14ac:dyDescent="0.25">
      <c r="A242" s="28">
        <v>7.7479370883283893</v>
      </c>
      <c r="C242" s="17">
        <v>40.495306828349499</v>
      </c>
      <c r="D242" s="28">
        <v>7.7474069882224601</v>
      </c>
      <c r="E242" s="24">
        <v>23</v>
      </c>
      <c r="F242" s="11">
        <v>40858.916662442127</v>
      </c>
      <c r="T242" s="28">
        <f t="shared" si="25"/>
        <v>7.7471175979258398</v>
      </c>
      <c r="U242" s="11">
        <v>40850.479166666664</v>
      </c>
      <c r="V242" s="17">
        <v>43.819501141083897</v>
      </c>
      <c r="W242" s="10">
        <v>37.840000000000003</v>
      </c>
      <c r="X242" s="10">
        <v>1.76</v>
      </c>
      <c r="AB242" s="10"/>
      <c r="AC242" s="10">
        <f t="shared" si="26"/>
        <v>13361.673144138173</v>
      </c>
      <c r="AF242" s="11">
        <v>40858.916666666664</v>
      </c>
      <c r="AG242" s="10">
        <v>94.5</v>
      </c>
      <c r="AH242" s="10">
        <v>6.31</v>
      </c>
      <c r="AJ242" s="28">
        <f t="shared" si="23"/>
        <v>34267.567434141951</v>
      </c>
      <c r="AK242" s="17"/>
      <c r="AM242" s="11">
        <v>40858.916666666664</v>
      </c>
      <c r="AN242" s="10">
        <v>94.5</v>
      </c>
      <c r="AO242" s="10">
        <v>6.31</v>
      </c>
      <c r="AQ242" s="28">
        <f t="shared" si="24"/>
        <v>34267.567434141951</v>
      </c>
    </row>
    <row r="243" spans="1:43" x14ac:dyDescent="0.25">
      <c r="A243" s="28">
        <v>7.7479370883283893</v>
      </c>
      <c r="C243" s="17">
        <v>38.807876240151799</v>
      </c>
      <c r="D243" s="28">
        <v>7.7474069882224601</v>
      </c>
      <c r="E243" s="24">
        <v>24</v>
      </c>
      <c r="F243" s="11">
        <v>40858.958329050925</v>
      </c>
      <c r="T243" s="28">
        <f t="shared" si="25"/>
        <v>7.7471175979258398</v>
      </c>
      <c r="U243" s="11">
        <v>40850.489583333336</v>
      </c>
      <c r="V243" s="17">
        <v>43.819501141083897</v>
      </c>
      <c r="W243" s="10">
        <v>57.8</v>
      </c>
      <c r="X243" s="10">
        <v>2.34</v>
      </c>
      <c r="AB243" s="10"/>
      <c r="AC243" s="10">
        <f t="shared" si="26"/>
        <v>20669.458232170684</v>
      </c>
      <c r="AF243" s="11">
        <v>40858.958333333336</v>
      </c>
      <c r="AG243" s="10">
        <v>58.54</v>
      </c>
      <c r="AH243" s="10">
        <v>6.38</v>
      </c>
      <c r="AJ243" s="28">
        <f t="shared" si="23"/>
        <v>20494.202342430835</v>
      </c>
      <c r="AK243" s="17"/>
      <c r="AM243" s="11">
        <v>40858.958333333336</v>
      </c>
      <c r="AN243" s="10">
        <v>58.54</v>
      </c>
      <c r="AO243" s="10">
        <v>6.38</v>
      </c>
      <c r="AQ243" s="28">
        <f t="shared" si="24"/>
        <v>20494.202342430835</v>
      </c>
    </row>
    <row r="244" spans="1:43" x14ac:dyDescent="0.25">
      <c r="A244" s="28">
        <v>7.7479370883283893</v>
      </c>
      <c r="C244" s="17">
        <v>40.752266612361097</v>
      </c>
      <c r="D244" s="28">
        <v>7.7476982527693403</v>
      </c>
      <c r="E244" s="24">
        <v>1</v>
      </c>
      <c r="F244" s="11">
        <v>40858.999995659724</v>
      </c>
      <c r="T244" s="28">
        <f t="shared" si="25"/>
        <v>7.7474069882224601</v>
      </c>
      <c r="U244" s="11">
        <v>40850.5</v>
      </c>
      <c r="V244" s="17">
        <v>42.989031077630699</v>
      </c>
      <c r="W244" s="10">
        <v>11.81</v>
      </c>
      <c r="X244" s="10">
        <v>6.85</v>
      </c>
      <c r="AB244" s="10"/>
      <c r="AC244" s="10">
        <f t="shared" si="26"/>
        <v>4560.1156729300264</v>
      </c>
      <c r="AF244" s="16">
        <v>40859</v>
      </c>
      <c r="AG244" s="10">
        <v>23.87</v>
      </c>
      <c r="AH244" s="10">
        <v>0.64</v>
      </c>
      <c r="AJ244" s="28">
        <f t="shared" si="23"/>
        <v>7654.9846781356691</v>
      </c>
      <c r="AK244" s="17"/>
      <c r="AM244" s="16">
        <v>40859</v>
      </c>
      <c r="AN244" s="10">
        <v>23.87</v>
      </c>
      <c r="AO244" s="10">
        <v>0.64</v>
      </c>
      <c r="AQ244" s="28">
        <f t="shared" si="24"/>
        <v>7654.9846781356691</v>
      </c>
    </row>
    <row r="245" spans="1:43" x14ac:dyDescent="0.25">
      <c r="A245" s="28">
        <v>7.7479370883283893</v>
      </c>
      <c r="C245" s="17">
        <v>39.658160675158399</v>
      </c>
      <c r="D245" s="28">
        <v>7.7476982527693403</v>
      </c>
      <c r="E245" s="24">
        <v>2</v>
      </c>
      <c r="F245" s="11">
        <v>40859.041662268515</v>
      </c>
      <c r="T245" s="28">
        <f t="shared" si="25"/>
        <v>7.7474069882224601</v>
      </c>
      <c r="U245" s="11">
        <v>40850.510416666664</v>
      </c>
      <c r="V245" s="17">
        <v>42.989031077630699</v>
      </c>
      <c r="W245" s="10">
        <v>90.06</v>
      </c>
      <c r="X245" s="10">
        <v>7.81</v>
      </c>
      <c r="AB245" s="10"/>
      <c r="AC245" s="10">
        <f t="shared" si="26"/>
        <v>35444.082799020893</v>
      </c>
      <c r="AF245" s="11">
        <v>40859.041666666664</v>
      </c>
      <c r="AG245" s="10">
        <v>30.9</v>
      </c>
      <c r="AH245" s="10">
        <v>6.68</v>
      </c>
      <c r="AJ245" s="28">
        <f t="shared" si="23"/>
        <v>11093.535272833613</v>
      </c>
      <c r="AK245" s="17"/>
      <c r="AM245" s="11">
        <v>40859.041666666664</v>
      </c>
      <c r="AN245" s="10">
        <v>30.9</v>
      </c>
      <c r="AO245" s="10">
        <v>6.68</v>
      </c>
      <c r="AQ245" s="28">
        <f t="shared" si="24"/>
        <v>11093.535272833613</v>
      </c>
    </row>
    <row r="246" spans="1:43" x14ac:dyDescent="0.25">
      <c r="A246" s="28">
        <v>7.7479370883283893</v>
      </c>
      <c r="C246" s="17">
        <v>38.130445426412798</v>
      </c>
      <c r="D246" s="28">
        <v>7.7476982527693403</v>
      </c>
      <c r="E246" s="24">
        <v>3</v>
      </c>
      <c r="F246" s="11">
        <v>40859.083328877314</v>
      </c>
      <c r="T246" s="28">
        <f t="shared" si="25"/>
        <v>7.7474069882224601</v>
      </c>
      <c r="U246" s="11">
        <v>40850.520833333336</v>
      </c>
      <c r="V246" s="17">
        <v>42.989031077630699</v>
      </c>
      <c r="W246" s="10">
        <v>60.21</v>
      </c>
      <c r="X246" s="10">
        <v>4.8600000000000003</v>
      </c>
      <c r="AB246" s="10"/>
      <c r="AC246" s="10">
        <f t="shared" si="26"/>
        <v>22320.203307758191</v>
      </c>
      <c r="AF246" s="11">
        <v>40859.083333333336</v>
      </c>
      <c r="AG246" s="10">
        <v>73.14</v>
      </c>
      <c r="AH246" s="10">
        <v>4.3899999999999997</v>
      </c>
      <c r="AJ246" s="28">
        <f t="shared" si="23"/>
        <v>24094.918375118261</v>
      </c>
      <c r="AK246" s="17"/>
      <c r="AM246" s="11">
        <v>40859.083333333336</v>
      </c>
      <c r="AN246" s="10">
        <v>73.14</v>
      </c>
      <c r="AO246" s="10">
        <v>4.3899999999999997</v>
      </c>
      <c r="AQ246" s="28">
        <f t="shared" si="24"/>
        <v>24094.918375118261</v>
      </c>
    </row>
    <row r="247" spans="1:43" x14ac:dyDescent="0.25">
      <c r="A247" s="28">
        <v>7.7479370883283893</v>
      </c>
      <c r="C247" s="17">
        <v>36.886913112877899</v>
      </c>
      <c r="D247" s="28">
        <v>7.7476982527693403</v>
      </c>
      <c r="E247" s="24">
        <v>4</v>
      </c>
      <c r="F247" s="11">
        <v>40859.124995486112</v>
      </c>
      <c r="T247" s="28">
        <f t="shared" si="25"/>
        <v>7.7474069882224601</v>
      </c>
      <c r="U247" s="11">
        <v>40850.53125</v>
      </c>
      <c r="V247" s="17">
        <v>42.989031077630699</v>
      </c>
      <c r="W247" s="10">
        <v>43.73</v>
      </c>
      <c r="X247" s="10">
        <v>5.38</v>
      </c>
      <c r="AB247" s="10"/>
      <c r="AC247" s="10">
        <f t="shared" si="26"/>
        <v>16387.142719179174</v>
      </c>
      <c r="AF247" s="11">
        <v>40859.125</v>
      </c>
      <c r="AG247" s="10">
        <v>73.680000000000007</v>
      </c>
      <c r="AH247" s="10">
        <v>1.1399999999999999</v>
      </c>
      <c r="AJ247" s="28">
        <f t="shared" si="23"/>
        <v>21707.678837480806</v>
      </c>
      <c r="AK247" s="17"/>
      <c r="AM247" s="11">
        <v>40859.125</v>
      </c>
      <c r="AN247" s="10">
        <v>73.680000000000007</v>
      </c>
      <c r="AO247" s="10">
        <v>1.1399999999999999</v>
      </c>
      <c r="AQ247" s="28">
        <f t="shared" si="24"/>
        <v>21707.678837480806</v>
      </c>
    </row>
    <row r="248" spans="1:43" x14ac:dyDescent="0.25">
      <c r="A248" s="28">
        <v>7.7479370883283893</v>
      </c>
      <c r="C248" s="17">
        <v>37.517007381207101</v>
      </c>
      <c r="D248" s="28">
        <v>7.7476982527693403</v>
      </c>
      <c r="E248" s="24">
        <v>5</v>
      </c>
      <c r="F248" s="11">
        <v>40859.166662094911</v>
      </c>
      <c r="T248" s="28">
        <f t="shared" si="25"/>
        <v>7.7474069882224601</v>
      </c>
      <c r="U248" s="11">
        <v>40850.541666666664</v>
      </c>
      <c r="V248" s="17">
        <v>42.743756172849999</v>
      </c>
      <c r="W248" s="10">
        <v>71.819999999999993</v>
      </c>
      <c r="X248" s="10">
        <v>5.85</v>
      </c>
      <c r="AB248" s="10"/>
      <c r="AC248" s="10">
        <f t="shared" si="26"/>
        <v>27038.478034232823</v>
      </c>
      <c r="AF248" s="11">
        <v>40859.166666666664</v>
      </c>
      <c r="AG248" s="10">
        <v>75.900000000000006</v>
      </c>
      <c r="AH248" s="10">
        <v>5.0199999999999996</v>
      </c>
      <c r="AJ248" s="28">
        <f t="shared" si="23"/>
        <v>25013.899840394984</v>
      </c>
      <c r="AK248" s="17"/>
      <c r="AM248" s="11">
        <v>40859.166666666664</v>
      </c>
      <c r="AN248" s="10">
        <v>75.900000000000006</v>
      </c>
      <c r="AO248" s="10">
        <v>5.0199999999999996</v>
      </c>
      <c r="AQ248" s="28">
        <f t="shared" si="24"/>
        <v>25013.899840394984</v>
      </c>
    </row>
    <row r="249" spans="1:43" x14ac:dyDescent="0.25">
      <c r="A249" s="28">
        <v>7.7479370883283893</v>
      </c>
      <c r="C249" s="17">
        <v>38.658070213885502</v>
      </c>
      <c r="D249" s="28">
        <v>7.7476982527693403</v>
      </c>
      <c r="E249" s="24">
        <v>6</v>
      </c>
      <c r="F249" s="11">
        <v>40859.208328703702</v>
      </c>
      <c r="T249" s="28">
        <f t="shared" si="25"/>
        <v>7.7474069882224601</v>
      </c>
      <c r="U249" s="11">
        <v>40850.552083333336</v>
      </c>
      <c r="V249" s="17">
        <v>42.743756172849999</v>
      </c>
      <c r="W249" s="10">
        <v>48.84</v>
      </c>
      <c r="X249" s="10">
        <v>5.67</v>
      </c>
      <c r="AB249" s="10"/>
      <c r="AC249" s="10">
        <f t="shared" si="26"/>
        <v>18318.959600418242</v>
      </c>
      <c r="AF249" s="11">
        <v>40859.208333333336</v>
      </c>
      <c r="AG249" s="10">
        <v>14.99</v>
      </c>
      <c r="AH249" s="10">
        <v>4.79</v>
      </c>
      <c r="AJ249" s="28">
        <f t="shared" si="23"/>
        <v>5045.9718398579816</v>
      </c>
      <c r="AK249" s="17"/>
      <c r="AM249" s="11">
        <v>40859.208333333336</v>
      </c>
      <c r="AN249" s="10">
        <v>14.99</v>
      </c>
      <c r="AO249" s="10">
        <v>4.79</v>
      </c>
      <c r="AQ249" s="28">
        <f t="shared" si="24"/>
        <v>5045.9718398579816</v>
      </c>
    </row>
    <row r="250" spans="1:43" x14ac:dyDescent="0.25">
      <c r="A250" s="28">
        <v>7.7479370883283893</v>
      </c>
      <c r="C250" s="17">
        <v>39.057989458303702</v>
      </c>
      <c r="D250" s="28">
        <v>7.7476982527693403</v>
      </c>
      <c r="E250" s="24">
        <v>7</v>
      </c>
      <c r="F250" s="11">
        <v>40859.249995312501</v>
      </c>
      <c r="T250" s="28">
        <f t="shared" si="25"/>
        <v>7.7474069882224601</v>
      </c>
      <c r="U250" s="11">
        <v>40850.5625</v>
      </c>
      <c r="V250" s="17">
        <v>42.743756172849999</v>
      </c>
      <c r="W250" s="10">
        <v>28.07</v>
      </c>
      <c r="X250" s="10">
        <v>6.21</v>
      </c>
      <c r="AB250" s="10"/>
      <c r="AC250" s="10">
        <f t="shared" si="26"/>
        <v>10645.959361938871</v>
      </c>
      <c r="AF250" s="11">
        <v>40859.25</v>
      </c>
      <c r="AG250" s="10">
        <v>43.37</v>
      </c>
      <c r="AH250" s="10">
        <v>3.2</v>
      </c>
      <c r="AJ250" s="28">
        <f t="shared" si="23"/>
        <v>14199.431292844634</v>
      </c>
      <c r="AK250" s="17"/>
      <c r="AM250" s="11">
        <v>40859.25</v>
      </c>
      <c r="AN250" s="10">
        <v>43.37</v>
      </c>
      <c r="AO250" s="10">
        <v>3.2</v>
      </c>
      <c r="AQ250" s="28">
        <f t="shared" si="24"/>
        <v>14199.431292844634</v>
      </c>
    </row>
    <row r="251" spans="1:43" x14ac:dyDescent="0.25">
      <c r="A251" s="28">
        <v>7.7479370883283893</v>
      </c>
      <c r="C251" s="17">
        <v>39.172063134910601</v>
      </c>
      <c r="D251" s="28">
        <v>7.7476982527693403</v>
      </c>
      <c r="E251" s="24">
        <v>8</v>
      </c>
      <c r="F251" s="11">
        <v>40859.291661747688</v>
      </c>
      <c r="T251" s="28">
        <f t="shared" si="25"/>
        <v>7.7474069882224601</v>
      </c>
      <c r="U251" s="11">
        <v>40850.572916666664</v>
      </c>
      <c r="V251" s="17">
        <v>42.743756172849999</v>
      </c>
      <c r="W251" s="10">
        <v>21.04</v>
      </c>
      <c r="X251" s="10">
        <v>1.03</v>
      </c>
      <c r="AB251" s="10"/>
      <c r="AC251" s="10">
        <f t="shared" si="26"/>
        <v>7135.3605181389385</v>
      </c>
      <c r="AF251" s="11">
        <v>40859.291666666664</v>
      </c>
      <c r="AG251" s="10">
        <v>42.37</v>
      </c>
      <c r="AH251" s="10">
        <v>8.49</v>
      </c>
      <c r="AJ251" s="28">
        <f t="shared" si="23"/>
        <v>15646.024272307892</v>
      </c>
      <c r="AK251" s="17"/>
      <c r="AM251" s="11">
        <v>40859.291666666664</v>
      </c>
      <c r="AN251" s="10">
        <v>42.37</v>
      </c>
      <c r="AO251" s="10">
        <v>8.49</v>
      </c>
      <c r="AQ251" s="28">
        <f t="shared" si="24"/>
        <v>15646.024272307892</v>
      </c>
    </row>
    <row r="252" spans="1:43" x14ac:dyDescent="0.25">
      <c r="A252" s="28">
        <v>7.7479370883283893</v>
      </c>
      <c r="C252" s="17">
        <v>40.429782047744801</v>
      </c>
      <c r="D252" s="28">
        <v>7.7476982527693403</v>
      </c>
      <c r="E252" s="24">
        <v>9</v>
      </c>
      <c r="F252" s="11">
        <v>40859.333328298613</v>
      </c>
      <c r="T252" s="28">
        <f t="shared" si="25"/>
        <v>7.7474069882224601</v>
      </c>
      <c r="U252" s="11">
        <v>40850.583333333336</v>
      </c>
      <c r="V252" s="17">
        <v>42.764831090693697</v>
      </c>
      <c r="W252" s="10">
        <v>98.89</v>
      </c>
      <c r="X252" s="10">
        <v>4.21</v>
      </c>
      <c r="AB252" s="10"/>
      <c r="AC252" s="10">
        <f t="shared" si="26"/>
        <v>35989.347686785506</v>
      </c>
      <c r="AF252" s="11">
        <v>40859.333333333336</v>
      </c>
      <c r="AG252" s="10">
        <v>62.74</v>
      </c>
      <c r="AH252" s="10">
        <v>0.64</v>
      </c>
      <c r="AJ252" s="28">
        <f t="shared" si="23"/>
        <v>19963.63452017523</v>
      </c>
      <c r="AK252" s="17"/>
      <c r="AM252" s="11">
        <v>40859.333333333336</v>
      </c>
      <c r="AN252" s="10">
        <v>62.74</v>
      </c>
      <c r="AO252" s="10">
        <v>0.64</v>
      </c>
      <c r="AQ252" s="28">
        <f t="shared" si="24"/>
        <v>19963.63452017523</v>
      </c>
    </row>
    <row r="253" spans="1:43" x14ac:dyDescent="0.25">
      <c r="A253" s="28">
        <v>7.7479370883283893</v>
      </c>
      <c r="C253" s="17">
        <v>42.285645383143397</v>
      </c>
      <c r="D253" s="28">
        <v>7.7476982527693403</v>
      </c>
      <c r="E253" s="24">
        <v>10</v>
      </c>
      <c r="F253" s="11">
        <v>40859.374994849539</v>
      </c>
      <c r="T253" s="28">
        <f t="shared" si="25"/>
        <v>7.7474069882224601</v>
      </c>
      <c r="U253" s="11">
        <v>40850.59375</v>
      </c>
      <c r="V253" s="17">
        <v>42.764831090693697</v>
      </c>
      <c r="W253" s="10">
        <v>40.71</v>
      </c>
      <c r="X253" s="10">
        <v>3.11</v>
      </c>
      <c r="AB253" s="10"/>
      <c r="AC253" s="10">
        <f t="shared" si="26"/>
        <v>14468.781279775265</v>
      </c>
      <c r="AF253" s="11">
        <v>40859.375</v>
      </c>
      <c r="AG253" s="10">
        <v>92.44</v>
      </c>
      <c r="AH253" s="10">
        <v>1.51</v>
      </c>
      <c r="AJ253" s="28">
        <f t="shared" si="23"/>
        <v>31366.319755571592</v>
      </c>
      <c r="AK253" s="17"/>
      <c r="AM253" s="11">
        <v>40859.375</v>
      </c>
      <c r="AN253" s="10">
        <v>92.44</v>
      </c>
      <c r="AO253" s="10">
        <v>1.51</v>
      </c>
      <c r="AQ253" s="28">
        <f t="shared" si="24"/>
        <v>31366.319755571592</v>
      </c>
    </row>
    <row r="254" spans="1:43" x14ac:dyDescent="0.25">
      <c r="A254" s="28">
        <v>7.7479370883283893</v>
      </c>
      <c r="C254" s="17">
        <v>43.257510986172697</v>
      </c>
      <c r="D254" s="28">
        <v>7.7476982527693403</v>
      </c>
      <c r="E254" s="24">
        <v>11</v>
      </c>
      <c r="F254" s="11">
        <v>40859.416661400464</v>
      </c>
      <c r="T254" s="28">
        <f t="shared" si="25"/>
        <v>7.7474069882224601</v>
      </c>
      <c r="U254" s="11">
        <v>40850.604166666664</v>
      </c>
      <c r="V254" s="17">
        <v>42.764831090693697</v>
      </c>
      <c r="W254" s="10">
        <v>1.1200000000000001</v>
      </c>
      <c r="X254" s="10">
        <v>2.92</v>
      </c>
      <c r="AB254" s="10"/>
      <c r="AC254" s="10">
        <f t="shared" si="26"/>
        <v>396.41165720553948</v>
      </c>
      <c r="AF254" s="11">
        <v>40859.416666666664</v>
      </c>
      <c r="AG254" s="10">
        <v>22.11</v>
      </c>
      <c r="AH254" s="10">
        <v>3.3</v>
      </c>
      <c r="AJ254" s="28">
        <f t="shared" si="23"/>
        <v>7975.3765135762051</v>
      </c>
      <c r="AK254" s="17"/>
      <c r="AM254" s="11">
        <v>40859.416666666664</v>
      </c>
      <c r="AN254" s="10">
        <v>22.11</v>
      </c>
      <c r="AO254" s="10">
        <v>3.3</v>
      </c>
      <c r="AQ254" s="28">
        <f t="shared" si="24"/>
        <v>7975.3765135762051</v>
      </c>
    </row>
    <row r="255" spans="1:43" x14ac:dyDescent="0.25">
      <c r="A255" s="28">
        <v>7.7479370883283893</v>
      </c>
      <c r="C255" s="17">
        <v>43.218709460842703</v>
      </c>
      <c r="D255" s="28">
        <v>7.7476982527693403</v>
      </c>
      <c r="E255" s="24">
        <v>12</v>
      </c>
      <c r="F255" s="11">
        <v>40859.45832795139</v>
      </c>
      <c r="T255" s="28">
        <f t="shared" si="25"/>
        <v>7.7474069882224601</v>
      </c>
      <c r="U255" s="11">
        <v>40850.614583333336</v>
      </c>
      <c r="V255" s="17">
        <v>42.764831090693697</v>
      </c>
      <c r="W255" s="10">
        <v>88.72</v>
      </c>
      <c r="X255" s="10">
        <v>0.44</v>
      </c>
      <c r="AB255" s="10"/>
      <c r="AC255" s="10">
        <f t="shared" si="26"/>
        <v>29696.838403325248</v>
      </c>
      <c r="AF255" s="11">
        <v>40859.458333333336</v>
      </c>
      <c r="AG255" s="10">
        <v>4.3499999999999996</v>
      </c>
      <c r="AH255" s="10">
        <v>8.6999999999999993</v>
      </c>
      <c r="AJ255" s="28">
        <f t="shared" si="23"/>
        <v>1749.7896514047736</v>
      </c>
      <c r="AK255" s="17"/>
      <c r="AM255" s="11">
        <v>40859.458333333336</v>
      </c>
      <c r="AN255" s="10">
        <v>4.3499999999999996</v>
      </c>
      <c r="AO255" s="10">
        <v>8.6999999999999993</v>
      </c>
      <c r="AQ255" s="28">
        <f t="shared" si="24"/>
        <v>1749.7896514047736</v>
      </c>
    </row>
    <row r="256" spans="1:43" x14ac:dyDescent="0.25">
      <c r="A256" s="28">
        <v>7.7479370883283893</v>
      </c>
      <c r="C256" s="17">
        <v>42.398367056332397</v>
      </c>
      <c r="D256" s="28">
        <v>7.7476982527693403</v>
      </c>
      <c r="E256" s="24">
        <v>13</v>
      </c>
      <c r="F256" s="11">
        <v>40859.499994502316</v>
      </c>
      <c r="T256" s="28">
        <f t="shared" si="25"/>
        <v>7.7474069882224601</v>
      </c>
      <c r="U256" s="11">
        <v>40850.625</v>
      </c>
      <c r="V256" s="17">
        <v>43.8149649928854</v>
      </c>
      <c r="W256" s="10">
        <v>18.010000000000002</v>
      </c>
      <c r="X256" s="10">
        <v>2.74</v>
      </c>
      <c r="AB256" s="10"/>
      <c r="AC256" s="10">
        <f t="shared" si="26"/>
        <v>6495.851502813206</v>
      </c>
      <c r="AF256" s="11">
        <v>40859.5</v>
      </c>
      <c r="AG256" s="10">
        <v>16.72</v>
      </c>
      <c r="AH256" s="10">
        <v>1.28</v>
      </c>
      <c r="AJ256" s="28">
        <f t="shared" si="23"/>
        <v>5658.1618318694691</v>
      </c>
      <c r="AK256" s="17"/>
      <c r="AM256" s="11">
        <v>40859.5</v>
      </c>
      <c r="AN256" s="10">
        <v>16.72</v>
      </c>
      <c r="AO256" s="10">
        <v>1.28</v>
      </c>
      <c r="AQ256" s="28">
        <f t="shared" si="24"/>
        <v>5658.1618318694691</v>
      </c>
    </row>
    <row r="257" spans="1:43" x14ac:dyDescent="0.25">
      <c r="A257" s="28">
        <v>7.7479370883283893</v>
      </c>
      <c r="C257" s="17">
        <v>41.348817350159202</v>
      </c>
      <c r="D257" s="28">
        <v>7.7476982527693403</v>
      </c>
      <c r="E257" s="24">
        <v>14</v>
      </c>
      <c r="F257" s="11">
        <v>40859.541661053241</v>
      </c>
      <c r="T257" s="28">
        <f t="shared" si="25"/>
        <v>7.7474069882224601</v>
      </c>
      <c r="U257" s="11">
        <v>40850.635416666664</v>
      </c>
      <c r="V257" s="17">
        <v>43.8149649928854</v>
      </c>
      <c r="W257" s="10">
        <v>78.069999999999993</v>
      </c>
      <c r="X257" s="10">
        <v>7.66</v>
      </c>
      <c r="AB257" s="10"/>
      <c r="AC257" s="10">
        <f t="shared" si="26"/>
        <v>31134.121098587479</v>
      </c>
      <c r="AF257" s="11">
        <v>40859.541666666664</v>
      </c>
      <c r="AG257" s="10">
        <v>58.95</v>
      </c>
      <c r="AH257" s="10">
        <v>5.03</v>
      </c>
      <c r="AJ257" s="28">
        <f t="shared" si="23"/>
        <v>21182.449392703405</v>
      </c>
      <c r="AK257" s="17"/>
      <c r="AM257" s="11">
        <v>40859.541666666664</v>
      </c>
      <c r="AN257" s="10">
        <v>58.95</v>
      </c>
      <c r="AO257" s="10">
        <v>5.03</v>
      </c>
      <c r="AQ257" s="28">
        <f t="shared" si="24"/>
        <v>21182.449392703405</v>
      </c>
    </row>
    <row r="258" spans="1:43" x14ac:dyDescent="0.25">
      <c r="A258" s="28">
        <v>7.7479370883283893</v>
      </c>
      <c r="C258" s="17">
        <v>41.2138524488673</v>
      </c>
      <c r="D258" s="28">
        <v>7.7476982527693403</v>
      </c>
      <c r="E258" s="24">
        <v>15</v>
      </c>
      <c r="F258" s="11">
        <v>40859.583327604167</v>
      </c>
      <c r="T258" s="28">
        <f t="shared" si="25"/>
        <v>7.7474069882224601</v>
      </c>
      <c r="U258" s="11">
        <v>40850.645833333336</v>
      </c>
      <c r="V258" s="17">
        <v>43.8149649928854</v>
      </c>
      <c r="W258" s="10">
        <v>73.39</v>
      </c>
      <c r="X258" s="10">
        <v>5</v>
      </c>
      <c r="AB258" s="10"/>
      <c r="AC258" s="10">
        <f t="shared" si="26"/>
        <v>27755.320133204332</v>
      </c>
      <c r="AF258" s="11">
        <v>40859.583333333336</v>
      </c>
      <c r="AG258" s="10">
        <v>92.39</v>
      </c>
      <c r="AH258" s="10">
        <v>6.27</v>
      </c>
      <c r="AJ258" s="28">
        <f t="shared" si="23"/>
        <v>33989.408898716472</v>
      </c>
      <c r="AK258" s="17"/>
      <c r="AM258" s="11">
        <v>40859.583333333336</v>
      </c>
      <c r="AN258" s="10">
        <v>92.39</v>
      </c>
      <c r="AO258" s="10">
        <v>6.27</v>
      </c>
      <c r="AQ258" s="28">
        <f t="shared" si="24"/>
        <v>33989.408898716472</v>
      </c>
    </row>
    <row r="259" spans="1:43" x14ac:dyDescent="0.25">
      <c r="A259" s="28">
        <v>7.7479370883283893</v>
      </c>
      <c r="C259" s="17">
        <v>43.0819625588042</v>
      </c>
      <c r="D259" s="28">
        <v>7.7476982527693403</v>
      </c>
      <c r="E259" s="24">
        <v>16</v>
      </c>
      <c r="T259" s="28">
        <f t="shared" si="25"/>
        <v>7.7474069882224601</v>
      </c>
      <c r="U259" s="11">
        <v>40850.65625</v>
      </c>
      <c r="V259" s="17">
        <v>43.8149649928854</v>
      </c>
      <c r="W259" s="10">
        <v>33.33</v>
      </c>
      <c r="X259" s="10">
        <v>7.15</v>
      </c>
      <c r="AB259" s="10"/>
      <c r="AC259" s="10">
        <f t="shared" si="26"/>
        <v>13160.228043593312</v>
      </c>
      <c r="AF259" s="11">
        <v>40859.625</v>
      </c>
      <c r="AG259" s="10">
        <v>17.420000000000002</v>
      </c>
      <c r="AH259" s="10">
        <v>2.5</v>
      </c>
      <c r="AJ259" s="28">
        <f t="shared" si="23"/>
        <v>6151.9651809723127</v>
      </c>
      <c r="AK259" s="17"/>
      <c r="AM259" s="11">
        <v>40859.625</v>
      </c>
      <c r="AN259" s="10">
        <v>17.420000000000002</v>
      </c>
      <c r="AO259" s="10">
        <v>2.5</v>
      </c>
      <c r="AQ259" s="28">
        <f t="shared" si="24"/>
        <v>6151.9651809723127</v>
      </c>
    </row>
    <row r="260" spans="1:43" x14ac:dyDescent="0.25">
      <c r="A260" s="28">
        <v>7.7479370883283893</v>
      </c>
      <c r="C260" s="17">
        <v>46.3746266342947</v>
      </c>
      <c r="D260" s="28">
        <v>7.7476982527693403</v>
      </c>
      <c r="E260" s="24">
        <v>17</v>
      </c>
      <c r="T260" s="28">
        <f t="shared" si="25"/>
        <v>7.7474069882224601</v>
      </c>
      <c r="U260" s="11">
        <v>40850.666666666664</v>
      </c>
      <c r="V260" s="17">
        <v>46.946667229051897</v>
      </c>
      <c r="W260" s="10">
        <v>92.34</v>
      </c>
      <c r="X260" s="10">
        <v>7.85</v>
      </c>
      <c r="AB260" s="10"/>
      <c r="AC260" s="10">
        <f t="shared" si="26"/>
        <v>39201.292509283841</v>
      </c>
      <c r="AF260" s="11">
        <v>40859.666666666664</v>
      </c>
      <c r="AG260" s="10">
        <v>86.12</v>
      </c>
      <c r="AH260" s="10">
        <v>1.37</v>
      </c>
      <c r="AJ260" s="28">
        <f t="shared" si="23"/>
        <v>31856.731905656296</v>
      </c>
      <c r="AK260" s="17"/>
      <c r="AM260" s="11">
        <v>40859.666666666664</v>
      </c>
      <c r="AN260" s="10">
        <v>86.12</v>
      </c>
      <c r="AO260" s="10">
        <v>1.37</v>
      </c>
      <c r="AQ260" s="28">
        <f t="shared" si="24"/>
        <v>31856.731905656296</v>
      </c>
    </row>
    <row r="261" spans="1:43" x14ac:dyDescent="0.25">
      <c r="A261" s="28">
        <v>7.7479370883283893</v>
      </c>
      <c r="C261" s="17">
        <v>49.098431596243998</v>
      </c>
      <c r="D261" s="28">
        <v>7.7476982527693403</v>
      </c>
      <c r="E261" s="24">
        <v>18</v>
      </c>
      <c r="T261" s="28">
        <f t="shared" si="25"/>
        <v>7.7474069882224601</v>
      </c>
      <c r="U261" s="11">
        <v>40850.677083333336</v>
      </c>
      <c r="V261" s="17">
        <v>46.946667229051897</v>
      </c>
      <c r="W261" s="10">
        <v>12.22</v>
      </c>
      <c r="X261" s="10">
        <v>5.34</v>
      </c>
      <c r="AB261" s="10"/>
      <c r="AC261" s="10">
        <f t="shared" si="26"/>
        <v>4950.1520330124958</v>
      </c>
      <c r="AF261" s="11">
        <v>40859.708333333336</v>
      </c>
      <c r="AG261" s="10">
        <v>34.049999999999997</v>
      </c>
      <c r="AH261" s="10">
        <v>8.1</v>
      </c>
      <c r="AJ261" s="28">
        <f t="shared" ref="AJ261:AJ324" si="27">AG261*($C261+AH261)*D261</f>
        <v>15089.46821976542</v>
      </c>
      <c r="AK261" s="17"/>
      <c r="AM261" s="11">
        <v>40859.708333333336</v>
      </c>
      <c r="AN261" s="10">
        <v>34.049999999999997</v>
      </c>
      <c r="AO261" s="10">
        <v>8.1</v>
      </c>
      <c r="AQ261" s="28">
        <f t="shared" ref="AQ261:AQ324" si="28">AN261*($C261+AO261)*D261</f>
        <v>15089.46821976542</v>
      </c>
    </row>
    <row r="262" spans="1:43" x14ac:dyDescent="0.25">
      <c r="A262" s="28">
        <v>7.7479370883283893</v>
      </c>
      <c r="C262" s="17">
        <v>48.497406596756903</v>
      </c>
      <c r="D262" s="28">
        <v>7.7476982527693403</v>
      </c>
      <c r="E262" s="24">
        <v>19</v>
      </c>
      <c r="T262" s="28">
        <f t="shared" si="25"/>
        <v>7.7474069882224601</v>
      </c>
      <c r="U262" s="11">
        <v>40850.6875</v>
      </c>
      <c r="V262" s="17">
        <v>46.946667229051897</v>
      </c>
      <c r="W262" s="10">
        <v>26.47</v>
      </c>
      <c r="X262" s="10">
        <v>9.98</v>
      </c>
      <c r="AB262" s="10"/>
      <c r="AC262" s="10">
        <f t="shared" si="26"/>
        <v>11674.171555138941</v>
      </c>
      <c r="AF262" s="11">
        <v>40859.75</v>
      </c>
      <c r="AG262" s="10">
        <v>8.9700000000000006</v>
      </c>
      <c r="AH262" s="10">
        <v>5.6</v>
      </c>
      <c r="AJ262" s="28">
        <f t="shared" si="27"/>
        <v>3759.5995316443436</v>
      </c>
      <c r="AK262" s="17"/>
      <c r="AM262" s="11">
        <v>40859.75</v>
      </c>
      <c r="AN262" s="10">
        <v>8.9700000000000006</v>
      </c>
      <c r="AO262" s="10">
        <v>5.6</v>
      </c>
      <c r="AQ262" s="28">
        <f t="shared" si="28"/>
        <v>3759.5995316443436</v>
      </c>
    </row>
    <row r="263" spans="1:43" x14ac:dyDescent="0.25">
      <c r="A263" s="28">
        <v>7.7479370883283893</v>
      </c>
      <c r="C263" s="17">
        <v>45.4467633380184</v>
      </c>
      <c r="D263" s="28">
        <v>7.7476982527693403</v>
      </c>
      <c r="E263" s="24">
        <v>20</v>
      </c>
      <c r="T263" s="28">
        <f t="shared" si="25"/>
        <v>7.7474069882224601</v>
      </c>
      <c r="U263" s="11">
        <v>40850.697916666664</v>
      </c>
      <c r="V263" s="17">
        <v>46.946667229051897</v>
      </c>
      <c r="W263" s="10">
        <v>78.27</v>
      </c>
      <c r="X263" s="10">
        <v>9.43</v>
      </c>
      <c r="AB263" s="10"/>
      <c r="AC263" s="10">
        <f t="shared" si="26"/>
        <v>34186.221587846834</v>
      </c>
      <c r="AF263" s="11">
        <v>40859.791666666664</v>
      </c>
      <c r="AG263" s="10">
        <v>64.34</v>
      </c>
      <c r="AH263" s="10">
        <v>5.0199999999999996</v>
      </c>
      <c r="AJ263" s="28">
        <f t="shared" si="27"/>
        <v>25157.020691167432</v>
      </c>
      <c r="AK263" s="17"/>
      <c r="AM263" s="11">
        <v>40859.791666666664</v>
      </c>
      <c r="AN263" s="10">
        <v>64.34</v>
      </c>
      <c r="AO263" s="10">
        <v>5.0199999999999996</v>
      </c>
      <c r="AQ263" s="28">
        <f t="shared" si="28"/>
        <v>25157.020691167432</v>
      </c>
    </row>
    <row r="264" spans="1:43" x14ac:dyDescent="0.25">
      <c r="A264" s="28">
        <v>7.7479370883283893</v>
      </c>
      <c r="C264" s="17">
        <v>42.865363293019797</v>
      </c>
      <c r="D264" s="28">
        <v>7.7476982527693403</v>
      </c>
      <c r="E264" s="24">
        <v>21</v>
      </c>
      <c r="T264" s="28">
        <f t="shared" si="25"/>
        <v>7.7474069882224601</v>
      </c>
      <c r="U264" s="11">
        <v>40850.708333333336</v>
      </c>
      <c r="V264" s="17">
        <v>50.025965842396602</v>
      </c>
      <c r="W264" s="10">
        <v>22.9</v>
      </c>
      <c r="X264" s="10">
        <v>9.69</v>
      </c>
      <c r="AB264" s="10"/>
      <c r="AC264" s="10">
        <f t="shared" si="26"/>
        <v>10594.545105636671</v>
      </c>
      <c r="AF264" s="11">
        <v>40859.833333333336</v>
      </c>
      <c r="AG264" s="10">
        <v>26.15</v>
      </c>
      <c r="AH264" s="10">
        <v>4.66</v>
      </c>
      <c r="AJ264" s="28">
        <f t="shared" si="27"/>
        <v>9628.7483539586301</v>
      </c>
      <c r="AK264" s="17"/>
      <c r="AM264" s="11">
        <v>40859.833333333336</v>
      </c>
      <c r="AN264" s="10">
        <v>26.15</v>
      </c>
      <c r="AO264" s="10">
        <v>4.66</v>
      </c>
      <c r="AQ264" s="28">
        <f t="shared" si="28"/>
        <v>9628.7483539586301</v>
      </c>
    </row>
    <row r="265" spans="1:43" x14ac:dyDescent="0.25">
      <c r="A265" s="28">
        <v>7.7479370883283893</v>
      </c>
      <c r="C265" s="17">
        <v>42.501561444120398</v>
      </c>
      <c r="D265" s="28">
        <v>7.7476982527693403</v>
      </c>
      <c r="E265" s="24">
        <v>22</v>
      </c>
      <c r="T265" s="28">
        <f t="shared" si="25"/>
        <v>7.7474069882224601</v>
      </c>
      <c r="U265" s="11">
        <v>40850.71875</v>
      </c>
      <c r="V265" s="17">
        <v>50.025965842396602</v>
      </c>
      <c r="W265" s="10">
        <v>79.97</v>
      </c>
      <c r="X265" s="10">
        <v>7.49</v>
      </c>
      <c r="AB265" s="10"/>
      <c r="AC265" s="10">
        <f t="shared" si="26"/>
        <v>35634.599668268769</v>
      </c>
      <c r="AF265" s="11">
        <v>40859.875</v>
      </c>
      <c r="AG265" s="10">
        <v>10.33</v>
      </c>
      <c r="AH265" s="10">
        <v>9.43</v>
      </c>
      <c r="AJ265" s="28">
        <f t="shared" si="27"/>
        <v>4156.2762010371371</v>
      </c>
      <c r="AK265" s="17"/>
      <c r="AM265" s="11">
        <v>40859.875</v>
      </c>
      <c r="AN265" s="10">
        <v>10.33</v>
      </c>
      <c r="AO265" s="10">
        <v>9.43</v>
      </c>
      <c r="AQ265" s="28">
        <f t="shared" si="28"/>
        <v>4156.2762010371371</v>
      </c>
    </row>
    <row r="266" spans="1:43" x14ac:dyDescent="0.25">
      <c r="A266" s="28">
        <v>7.7479370883283893</v>
      </c>
      <c r="C266" s="17">
        <v>41.184560300698301</v>
      </c>
      <c r="D266" s="28">
        <v>7.7476982527693403</v>
      </c>
      <c r="E266" s="24">
        <v>23</v>
      </c>
      <c r="T266" s="28">
        <f t="shared" si="25"/>
        <v>7.7474069882224601</v>
      </c>
      <c r="U266" s="11">
        <v>40850.729166666664</v>
      </c>
      <c r="V266" s="17">
        <v>50.025965842396602</v>
      </c>
      <c r="W266" s="10">
        <v>93.73</v>
      </c>
      <c r="X266" s="10">
        <v>8.56</v>
      </c>
      <c r="AB266" s="10"/>
      <c r="AC266" s="10">
        <f t="shared" si="26"/>
        <v>42543.046074121332</v>
      </c>
      <c r="AF266" s="11">
        <v>40859.916666666664</v>
      </c>
      <c r="AG266" s="10">
        <v>0.91</v>
      </c>
      <c r="AH266" s="10">
        <v>9.93</v>
      </c>
      <c r="AJ266" s="28">
        <f t="shared" si="27"/>
        <v>360.37837247484191</v>
      </c>
      <c r="AK266" s="17"/>
      <c r="AM266" s="11">
        <v>40859.916666666664</v>
      </c>
      <c r="AN266" s="10">
        <v>0.91</v>
      </c>
      <c r="AO266" s="10">
        <v>9.93</v>
      </c>
      <c r="AQ266" s="28">
        <f t="shared" si="28"/>
        <v>360.37837247484191</v>
      </c>
    </row>
    <row r="267" spans="1:43" x14ac:dyDescent="0.25">
      <c r="A267" s="28">
        <v>7.7479370883283893</v>
      </c>
      <c r="C267" s="17">
        <v>40.393399493291703</v>
      </c>
      <c r="D267" s="28">
        <v>7.7476982527693403</v>
      </c>
      <c r="E267" s="24">
        <v>24</v>
      </c>
      <c r="T267" s="28">
        <f t="shared" si="25"/>
        <v>7.7474069882224601</v>
      </c>
      <c r="U267" s="11">
        <v>40850.739583333336</v>
      </c>
      <c r="V267" s="17">
        <v>50.025965842396602</v>
      </c>
      <c r="W267" s="10">
        <v>56.77</v>
      </c>
      <c r="X267" s="10">
        <v>4.1100000000000003</v>
      </c>
      <c r="AB267" s="10"/>
      <c r="AC267" s="10">
        <f t="shared" si="26"/>
        <v>23810.096451829926</v>
      </c>
      <c r="AF267" s="11">
        <v>40859.958333333336</v>
      </c>
      <c r="AG267" s="10">
        <v>23.6</v>
      </c>
      <c r="AH267" s="10">
        <v>8.4700000000000006</v>
      </c>
      <c r="AJ267" s="28">
        <f t="shared" si="27"/>
        <v>8934.4614471336954</v>
      </c>
      <c r="AK267" s="17"/>
      <c r="AM267" s="11">
        <v>40859.958333333336</v>
      </c>
      <c r="AN267" s="10">
        <v>23.6</v>
      </c>
      <c r="AO267" s="10">
        <v>8.4700000000000006</v>
      </c>
      <c r="AQ267" s="28">
        <f t="shared" si="28"/>
        <v>8934.4614471336954</v>
      </c>
    </row>
    <row r="268" spans="1:43" x14ac:dyDescent="0.25">
      <c r="A268" s="28">
        <v>7.7479370883283893</v>
      </c>
      <c r="C268" s="17">
        <v>40.874065271455599</v>
      </c>
      <c r="D268" s="28">
        <v>7.7479913707094896</v>
      </c>
      <c r="E268" s="24">
        <v>1</v>
      </c>
      <c r="T268" s="28">
        <f t="shared" si="25"/>
        <v>7.7476982527693403</v>
      </c>
      <c r="U268" s="11">
        <v>40850.75</v>
      </c>
      <c r="V268" s="17">
        <v>47.573033792637297</v>
      </c>
      <c r="W268" s="10">
        <v>16.649999999999999</v>
      </c>
      <c r="X268" s="10">
        <v>9.9700000000000006</v>
      </c>
      <c r="AB268" s="10"/>
      <c r="AC268" s="10">
        <f t="shared" si="26"/>
        <v>7423.0039385314803</v>
      </c>
      <c r="AF268" s="16">
        <v>40860</v>
      </c>
      <c r="AG268" s="10">
        <v>22.89</v>
      </c>
      <c r="AH268" s="10">
        <v>3.04</v>
      </c>
      <c r="AJ268" s="28">
        <f t="shared" si="27"/>
        <v>7788.2263339828978</v>
      </c>
      <c r="AK268" s="17"/>
      <c r="AM268" s="16">
        <v>40860</v>
      </c>
      <c r="AN268" s="10">
        <v>22.89</v>
      </c>
      <c r="AO268" s="10">
        <v>3.04</v>
      </c>
      <c r="AQ268" s="28">
        <f t="shared" si="28"/>
        <v>7788.2263339828978</v>
      </c>
    </row>
    <row r="269" spans="1:43" x14ac:dyDescent="0.25">
      <c r="A269" s="28">
        <v>7.7479370883283893</v>
      </c>
      <c r="C269" s="17">
        <v>39.557619779359797</v>
      </c>
      <c r="D269" s="28">
        <v>7.7479913707094896</v>
      </c>
      <c r="E269" s="24">
        <v>2</v>
      </c>
      <c r="T269" s="28">
        <f t="shared" si="25"/>
        <v>7.7476982527693403</v>
      </c>
      <c r="U269" s="11">
        <v>40850.760416666664</v>
      </c>
      <c r="V269" s="17">
        <v>47.573033792637297</v>
      </c>
      <c r="W269" s="10">
        <v>89.95</v>
      </c>
      <c r="X269" s="10">
        <v>5.72</v>
      </c>
      <c r="AB269" s="10"/>
      <c r="AC269" s="10">
        <f t="shared" si="26"/>
        <v>37140.206114759407</v>
      </c>
      <c r="AF269" s="11">
        <v>40860.041666666664</v>
      </c>
      <c r="AG269" s="10">
        <v>43.95</v>
      </c>
      <c r="AH269" s="10">
        <v>1.53</v>
      </c>
      <c r="AJ269" s="28">
        <f t="shared" si="27"/>
        <v>13991.329707538107</v>
      </c>
      <c r="AK269" s="17"/>
      <c r="AM269" s="11">
        <v>40860.041666666664</v>
      </c>
      <c r="AN269" s="10">
        <v>43.95</v>
      </c>
      <c r="AO269" s="10">
        <v>1.53</v>
      </c>
      <c r="AQ269" s="28">
        <f t="shared" si="28"/>
        <v>13991.329707538107</v>
      </c>
    </row>
    <row r="270" spans="1:43" x14ac:dyDescent="0.25">
      <c r="A270" s="28">
        <v>7.7479370883283893</v>
      </c>
      <c r="C270" s="17">
        <v>38.732523806499898</v>
      </c>
      <c r="D270" s="28">
        <v>7.7479913707094896</v>
      </c>
      <c r="E270" s="24">
        <v>3</v>
      </c>
      <c r="T270" s="28">
        <f t="shared" si="25"/>
        <v>7.7476982527693403</v>
      </c>
      <c r="U270" s="11">
        <v>40850.770833333336</v>
      </c>
      <c r="V270" s="17">
        <v>47.573033792637297</v>
      </c>
      <c r="W270" s="10">
        <v>12.93</v>
      </c>
      <c r="X270" s="10">
        <v>4.54</v>
      </c>
      <c r="AB270" s="10"/>
      <c r="AC270" s="10">
        <f t="shared" si="26"/>
        <v>5220.5658669421118</v>
      </c>
      <c r="AF270" s="11">
        <v>40860.083333333336</v>
      </c>
      <c r="AG270" s="10">
        <v>94.21</v>
      </c>
      <c r="AH270" s="10">
        <v>5.81</v>
      </c>
      <c r="AJ270" s="28">
        <f t="shared" si="27"/>
        <v>32513.292636661321</v>
      </c>
      <c r="AK270" s="17"/>
      <c r="AM270" s="11">
        <v>40860.083333333336</v>
      </c>
      <c r="AN270" s="10">
        <v>94.21</v>
      </c>
      <c r="AO270" s="10">
        <v>5.81</v>
      </c>
      <c r="AQ270" s="28">
        <f t="shared" si="28"/>
        <v>32513.292636661321</v>
      </c>
    </row>
    <row r="271" spans="1:43" x14ac:dyDescent="0.25">
      <c r="A271" s="28">
        <v>7.7479370883283893</v>
      </c>
      <c r="C271" s="17">
        <v>36.154095100056999</v>
      </c>
      <c r="D271" s="28">
        <v>7.7479913707094896</v>
      </c>
      <c r="E271" s="24">
        <v>4</v>
      </c>
      <c r="T271" s="28">
        <f t="shared" si="25"/>
        <v>7.7476982527693403</v>
      </c>
      <c r="U271" s="11">
        <v>40850.78125</v>
      </c>
      <c r="V271" s="17">
        <v>47.573033792637297</v>
      </c>
      <c r="W271" s="10">
        <v>20.74</v>
      </c>
      <c r="X271" s="10">
        <v>7.67</v>
      </c>
      <c r="AB271" s="10"/>
      <c r="AC271" s="10">
        <f t="shared" si="26"/>
        <v>8876.8518315886122</v>
      </c>
      <c r="AF271" s="11">
        <v>40860.125</v>
      </c>
      <c r="AG271" s="10">
        <v>95.64</v>
      </c>
      <c r="AH271" s="10">
        <v>0.56000000000000005</v>
      </c>
      <c r="AJ271" s="28">
        <f t="shared" si="27"/>
        <v>27205.801456663608</v>
      </c>
      <c r="AK271" s="17"/>
      <c r="AM271" s="11">
        <v>40860.125</v>
      </c>
      <c r="AN271" s="10">
        <v>95.64</v>
      </c>
      <c r="AO271" s="10">
        <v>0.56000000000000005</v>
      </c>
      <c r="AQ271" s="28">
        <f t="shared" si="28"/>
        <v>27205.801456663608</v>
      </c>
    </row>
    <row r="272" spans="1:43" x14ac:dyDescent="0.25">
      <c r="A272" s="28">
        <v>7.7479370883283893</v>
      </c>
      <c r="C272" s="17">
        <v>35.379445552511498</v>
      </c>
      <c r="D272" s="28">
        <v>7.7479913707094896</v>
      </c>
      <c r="E272" s="24">
        <v>5</v>
      </c>
      <c r="T272" s="28">
        <f t="shared" si="25"/>
        <v>7.7476982527693403</v>
      </c>
      <c r="U272" s="11">
        <v>40850.791666666664</v>
      </c>
      <c r="V272" s="17">
        <v>44.8018522912271</v>
      </c>
      <c r="W272" s="10">
        <v>38.479999999999997</v>
      </c>
      <c r="X272" s="10">
        <v>8.06</v>
      </c>
      <c r="AB272" s="10"/>
      <c r="AC272" s="10">
        <f t="shared" si="26"/>
        <v>15759.779550830612</v>
      </c>
      <c r="AF272" s="11">
        <v>40860.166666666664</v>
      </c>
      <c r="AG272" s="10">
        <v>77.31</v>
      </c>
      <c r="AH272" s="10">
        <v>0.24</v>
      </c>
      <c r="AJ272" s="28">
        <f t="shared" si="27"/>
        <v>21335.948609913103</v>
      </c>
      <c r="AK272" s="17"/>
      <c r="AM272" s="11">
        <v>40860.166666666664</v>
      </c>
      <c r="AN272" s="10">
        <v>77.31</v>
      </c>
      <c r="AO272" s="10">
        <v>0.24</v>
      </c>
      <c r="AQ272" s="28">
        <f t="shared" si="28"/>
        <v>21335.948609913103</v>
      </c>
    </row>
    <row r="273" spans="1:43" x14ac:dyDescent="0.25">
      <c r="A273" s="28">
        <v>7.7479370883283893</v>
      </c>
      <c r="C273" s="17">
        <v>36.864314105806102</v>
      </c>
      <c r="D273" s="28">
        <v>7.7479913707094896</v>
      </c>
      <c r="E273" s="24">
        <v>6</v>
      </c>
      <c r="T273" s="28">
        <f t="shared" si="25"/>
        <v>7.7476982527693403</v>
      </c>
      <c r="U273" s="11">
        <v>40850.802083333336</v>
      </c>
      <c r="V273" s="17">
        <v>44.8018522912271</v>
      </c>
      <c r="W273" s="10">
        <v>82.51</v>
      </c>
      <c r="X273" s="10">
        <v>9.74</v>
      </c>
      <c r="AB273" s="10"/>
      <c r="AC273" s="10">
        <f t="shared" si="26"/>
        <v>34866.565368349351</v>
      </c>
      <c r="AF273" s="11">
        <v>40860.208333333336</v>
      </c>
      <c r="AG273" s="10">
        <v>50.45</v>
      </c>
      <c r="AH273" s="10">
        <v>6.31</v>
      </c>
      <c r="AJ273" s="28">
        <f t="shared" si="27"/>
        <v>16876.242052311973</v>
      </c>
      <c r="AK273" s="17"/>
      <c r="AM273" s="11">
        <v>40860.208333333336</v>
      </c>
      <c r="AN273" s="10">
        <v>50.45</v>
      </c>
      <c r="AO273" s="10">
        <v>6.31</v>
      </c>
      <c r="AQ273" s="28">
        <f t="shared" si="28"/>
        <v>16876.242052311973</v>
      </c>
    </row>
    <row r="274" spans="1:43" x14ac:dyDescent="0.25">
      <c r="A274" s="28">
        <v>7.7479370883283893</v>
      </c>
      <c r="C274" s="17">
        <v>36.680246231675902</v>
      </c>
      <c r="D274" s="28">
        <v>7.7479913707094896</v>
      </c>
      <c r="E274" s="24">
        <v>7</v>
      </c>
      <c r="T274" s="28">
        <f t="shared" si="25"/>
        <v>7.7476982527693403</v>
      </c>
      <c r="U274" s="11">
        <v>40850.8125</v>
      </c>
      <c r="V274" s="17">
        <v>44.8018522912271</v>
      </c>
      <c r="W274" s="10">
        <v>70.53</v>
      </c>
      <c r="X274" s="10">
        <v>6.71</v>
      </c>
      <c r="AB274" s="10"/>
      <c r="AC274" s="10">
        <f t="shared" si="26"/>
        <v>28148.402252192314</v>
      </c>
      <c r="AF274" s="11">
        <v>40860.25</v>
      </c>
      <c r="AG274" s="10">
        <v>71.36</v>
      </c>
      <c r="AH274" s="10">
        <v>5.17</v>
      </c>
      <c r="AJ274" s="28">
        <f t="shared" si="27"/>
        <v>23138.861538020981</v>
      </c>
      <c r="AK274" s="17"/>
      <c r="AM274" s="11">
        <v>40860.25</v>
      </c>
      <c r="AN274" s="10">
        <v>71.36</v>
      </c>
      <c r="AO274" s="10">
        <v>5.17</v>
      </c>
      <c r="AQ274" s="28">
        <f t="shared" si="28"/>
        <v>23138.861538020981</v>
      </c>
    </row>
    <row r="275" spans="1:43" x14ac:dyDescent="0.25">
      <c r="A275" s="28">
        <v>7.7479370883283893</v>
      </c>
      <c r="C275" s="17">
        <v>36.314361562602599</v>
      </c>
      <c r="D275" s="28">
        <v>7.7479913707094896</v>
      </c>
      <c r="E275" s="24">
        <v>8</v>
      </c>
      <c r="T275" s="28">
        <f t="shared" si="25"/>
        <v>7.7476982527693403</v>
      </c>
      <c r="U275" s="11">
        <v>40850.822916666664</v>
      </c>
      <c r="V275" s="17">
        <v>44.8018522912271</v>
      </c>
      <c r="W275" s="10">
        <v>77.41</v>
      </c>
      <c r="X275" s="10">
        <v>0.05</v>
      </c>
      <c r="AB275" s="10"/>
      <c r="AC275" s="10">
        <f t="shared" si="26"/>
        <v>26899.867990754457</v>
      </c>
      <c r="AF275" s="11">
        <v>40860.291666666664</v>
      </c>
      <c r="AG275" s="10">
        <v>10.09</v>
      </c>
      <c r="AH275" s="10">
        <v>4.8499999999999996</v>
      </c>
      <c r="AJ275" s="28">
        <f t="shared" si="27"/>
        <v>3218.1158823132064</v>
      </c>
      <c r="AK275" s="17"/>
      <c r="AM275" s="11">
        <v>40860.291666666664</v>
      </c>
      <c r="AN275" s="10">
        <v>10.09</v>
      </c>
      <c r="AO275" s="10">
        <v>4.8499999999999996</v>
      </c>
      <c r="AQ275" s="28">
        <f t="shared" si="28"/>
        <v>3218.1158823132064</v>
      </c>
    </row>
    <row r="276" spans="1:43" x14ac:dyDescent="0.25">
      <c r="A276" s="28">
        <v>7.7479370883283893</v>
      </c>
      <c r="C276" s="17">
        <v>37.529758407583003</v>
      </c>
      <c r="D276" s="28">
        <v>7.7479913707094896</v>
      </c>
      <c r="E276" s="24">
        <v>9</v>
      </c>
      <c r="T276" s="28">
        <f t="shared" si="25"/>
        <v>7.7476982527693403</v>
      </c>
      <c r="U276" s="11">
        <v>40850.833333333336</v>
      </c>
      <c r="V276" s="17">
        <v>39.772732297490499</v>
      </c>
      <c r="W276" s="10">
        <v>98.88</v>
      </c>
      <c r="X276" s="10">
        <v>0.18</v>
      </c>
      <c r="AB276" s="10"/>
      <c r="AC276" s="10">
        <f t="shared" si="26"/>
        <v>30607.484701542449</v>
      </c>
      <c r="AF276" s="11">
        <v>40860.333333333336</v>
      </c>
      <c r="AG276" s="10">
        <v>66.66</v>
      </c>
      <c r="AH276" s="10">
        <v>7.47</v>
      </c>
      <c r="AJ276" s="28">
        <f t="shared" si="27"/>
        <v>23241.524936798822</v>
      </c>
      <c r="AK276" s="17"/>
      <c r="AM276" s="11">
        <v>40860.333333333336</v>
      </c>
      <c r="AN276" s="10">
        <v>66.66</v>
      </c>
      <c r="AO276" s="10">
        <v>7.47</v>
      </c>
      <c r="AQ276" s="28">
        <f t="shared" si="28"/>
        <v>23241.524936798822</v>
      </c>
    </row>
    <row r="277" spans="1:43" x14ac:dyDescent="0.25">
      <c r="A277" s="28">
        <v>7.7479370883283893</v>
      </c>
      <c r="C277" s="17">
        <v>39.416297811173401</v>
      </c>
      <c r="D277" s="28">
        <v>7.7479913707094896</v>
      </c>
      <c r="E277" s="24">
        <v>10</v>
      </c>
      <c r="T277" s="28">
        <f t="shared" si="25"/>
        <v>7.7476982527693403</v>
      </c>
      <c r="U277" s="11">
        <v>40850.84375</v>
      </c>
      <c r="V277" s="17">
        <v>39.772732297490499</v>
      </c>
      <c r="W277" s="10">
        <v>86.93</v>
      </c>
      <c r="X277" s="10">
        <v>9.89</v>
      </c>
      <c r="AB277" s="10"/>
      <c r="AC277" s="10">
        <f t="shared" si="26"/>
        <v>33448.218159167191</v>
      </c>
      <c r="AF277" s="11">
        <v>40860.375</v>
      </c>
      <c r="AG277" s="10">
        <v>29.71</v>
      </c>
      <c r="AH277" s="10">
        <v>2.52</v>
      </c>
      <c r="AJ277" s="28">
        <f t="shared" si="27"/>
        <v>9653.4348054817074</v>
      </c>
      <c r="AK277" s="17"/>
      <c r="AM277" s="11">
        <v>40860.375</v>
      </c>
      <c r="AN277" s="10">
        <v>29.71</v>
      </c>
      <c r="AO277" s="10">
        <v>2.52</v>
      </c>
      <c r="AQ277" s="28">
        <f t="shared" si="28"/>
        <v>9653.4348054817074</v>
      </c>
    </row>
    <row r="278" spans="1:43" x14ac:dyDescent="0.25">
      <c r="A278" s="28">
        <v>7.7479370883283893</v>
      </c>
      <c r="C278" s="17">
        <v>41.1444342392371</v>
      </c>
      <c r="D278" s="28">
        <v>7.7479913707094896</v>
      </c>
      <c r="E278" s="24">
        <v>11</v>
      </c>
      <c r="T278" s="28">
        <f t="shared" si="25"/>
        <v>7.7476982527693403</v>
      </c>
      <c r="U278" s="11">
        <v>40850.854166666664</v>
      </c>
      <c r="V278" s="17">
        <v>39.772732297490499</v>
      </c>
      <c r="W278" s="10">
        <v>44.25</v>
      </c>
      <c r="X278" s="10">
        <v>6.89</v>
      </c>
      <c r="AB278" s="10"/>
      <c r="AC278" s="10">
        <f t="shared" si="26"/>
        <v>15997.648049963944</v>
      </c>
      <c r="AF278" s="11">
        <v>40860.416666666664</v>
      </c>
      <c r="AG278" s="10">
        <v>0.99</v>
      </c>
      <c r="AH278" s="10">
        <v>8.59</v>
      </c>
      <c r="AJ278" s="28">
        <f t="shared" si="27"/>
        <v>381.48854763960037</v>
      </c>
      <c r="AK278" s="17"/>
      <c r="AM278" s="11">
        <v>40860.416666666664</v>
      </c>
      <c r="AN278" s="10">
        <v>0.99</v>
      </c>
      <c r="AO278" s="10">
        <v>8.59</v>
      </c>
      <c r="AQ278" s="28">
        <f t="shared" si="28"/>
        <v>381.48854763960037</v>
      </c>
    </row>
    <row r="279" spans="1:43" x14ac:dyDescent="0.25">
      <c r="A279" s="28">
        <v>7.7479370883283893</v>
      </c>
      <c r="C279" s="17">
        <v>41.958892599434598</v>
      </c>
      <c r="D279" s="28">
        <v>7.7479913707094896</v>
      </c>
      <c r="E279" s="24">
        <v>12</v>
      </c>
      <c r="T279" s="28">
        <f t="shared" si="25"/>
        <v>7.7476982527693403</v>
      </c>
      <c r="U279" s="11">
        <v>40850.864583333336</v>
      </c>
      <c r="V279" s="17">
        <v>39.772732297490499</v>
      </c>
      <c r="W279" s="10">
        <v>77.239999999999995</v>
      </c>
      <c r="X279" s="10">
        <v>6.62</v>
      </c>
      <c r="AB279" s="10"/>
      <c r="AC279" s="10">
        <f t="shared" si="26"/>
        <v>27762.905457940629</v>
      </c>
      <c r="AF279" s="11">
        <v>40860.458333333336</v>
      </c>
      <c r="AG279" s="10">
        <v>53.31</v>
      </c>
      <c r="AH279" s="10">
        <v>6.13</v>
      </c>
      <c r="AJ279" s="28">
        <f t="shared" si="27"/>
        <v>19862.896839747013</v>
      </c>
      <c r="AK279" s="17"/>
      <c r="AM279" s="11">
        <v>40860.458333333336</v>
      </c>
      <c r="AN279" s="10">
        <v>53.31</v>
      </c>
      <c r="AO279" s="10">
        <v>6.13</v>
      </c>
      <c r="AQ279" s="28">
        <f t="shared" si="28"/>
        <v>19862.896839747013</v>
      </c>
    </row>
    <row r="280" spans="1:43" x14ac:dyDescent="0.25">
      <c r="A280" s="28">
        <v>7.7479370883283893</v>
      </c>
      <c r="C280" s="17">
        <v>41.191163046122803</v>
      </c>
      <c r="D280" s="28">
        <v>7.7479913707094896</v>
      </c>
      <c r="E280" s="24">
        <v>13</v>
      </c>
      <c r="T280" s="28">
        <f t="shared" si="25"/>
        <v>7.7476982527693403</v>
      </c>
      <c r="U280" s="11">
        <v>40850.875</v>
      </c>
      <c r="V280" s="17">
        <v>38.4723900551569</v>
      </c>
      <c r="W280" s="10">
        <v>28.68</v>
      </c>
      <c r="X280" s="10">
        <v>7.35</v>
      </c>
      <c r="AB280" s="10"/>
      <c r="AC280" s="10">
        <f t="shared" si="26"/>
        <v>10181.917713235798</v>
      </c>
      <c r="AF280" s="11">
        <v>40860.5</v>
      </c>
      <c r="AG280" s="10">
        <v>82.96</v>
      </c>
      <c r="AH280" s="10">
        <v>2.96</v>
      </c>
      <c r="AJ280" s="28">
        <f t="shared" si="27"/>
        <v>28379.191600704689</v>
      </c>
      <c r="AK280" s="17"/>
      <c r="AM280" s="11">
        <v>40860.5</v>
      </c>
      <c r="AN280" s="10">
        <v>82.96</v>
      </c>
      <c r="AO280" s="10">
        <v>2.96</v>
      </c>
      <c r="AQ280" s="28">
        <f t="shared" si="28"/>
        <v>28379.191600704689</v>
      </c>
    </row>
    <row r="281" spans="1:43" x14ac:dyDescent="0.25">
      <c r="A281" s="28">
        <v>7.7479370883283893</v>
      </c>
      <c r="C281" s="17">
        <v>40.359758250409101</v>
      </c>
      <c r="D281" s="28">
        <v>7.7479913707094896</v>
      </c>
      <c r="E281" s="24">
        <v>14</v>
      </c>
      <c r="T281" s="28">
        <f t="shared" si="25"/>
        <v>7.7476982527693403</v>
      </c>
      <c r="U281" s="11">
        <v>40850.885416666664</v>
      </c>
      <c r="V281" s="17">
        <v>38.4723900551569</v>
      </c>
      <c r="W281" s="10">
        <v>53.55</v>
      </c>
      <c r="X281" s="10">
        <v>8.56</v>
      </c>
      <c r="AB281" s="10"/>
      <c r="AC281" s="10">
        <f t="shared" si="26"/>
        <v>19513.232632896623</v>
      </c>
      <c r="AF281" s="11">
        <v>40860.541666666664</v>
      </c>
      <c r="AG281" s="10">
        <v>39.72</v>
      </c>
      <c r="AH281" s="10">
        <v>7.31</v>
      </c>
      <c r="AJ281" s="28">
        <f t="shared" si="27"/>
        <v>14670.378457560057</v>
      </c>
      <c r="AK281" s="17"/>
      <c r="AM281" s="11">
        <v>40860.541666666664</v>
      </c>
      <c r="AN281" s="10">
        <v>39.72</v>
      </c>
      <c r="AO281" s="10">
        <v>7.31</v>
      </c>
      <c r="AQ281" s="28">
        <f t="shared" si="28"/>
        <v>14670.378457560057</v>
      </c>
    </row>
    <row r="282" spans="1:43" x14ac:dyDescent="0.25">
      <c r="A282" s="28">
        <v>7.7479370883283893</v>
      </c>
      <c r="C282" s="17">
        <v>40.419655932851903</v>
      </c>
      <c r="D282" s="28">
        <v>7.7479913707094896</v>
      </c>
      <c r="E282" s="24">
        <v>15</v>
      </c>
      <c r="T282" s="28">
        <f t="shared" si="25"/>
        <v>7.7476982527693403</v>
      </c>
      <c r="U282" s="11">
        <v>40850.895833333336</v>
      </c>
      <c r="V282" s="17">
        <v>38.4723900551569</v>
      </c>
      <c r="W282" s="10">
        <v>91.65</v>
      </c>
      <c r="X282" s="10">
        <v>7.41</v>
      </c>
      <c r="AB282" s="10"/>
      <c r="AC282" s="10">
        <f t="shared" si="26"/>
        <v>32580.009000574159</v>
      </c>
      <c r="AF282" s="11">
        <v>40860.583333333336</v>
      </c>
      <c r="AG282" s="10">
        <v>43.96</v>
      </c>
      <c r="AH282" s="10">
        <v>3.89</v>
      </c>
      <c r="AJ282" s="28">
        <f t="shared" si="27"/>
        <v>15091.944166228823</v>
      </c>
      <c r="AK282" s="17"/>
      <c r="AM282" s="11">
        <v>40860.583333333336</v>
      </c>
      <c r="AN282" s="10">
        <v>43.96</v>
      </c>
      <c r="AO282" s="10">
        <v>3.89</v>
      </c>
      <c r="AQ282" s="28">
        <f t="shared" si="28"/>
        <v>15091.944166228823</v>
      </c>
    </row>
    <row r="283" spans="1:43" x14ac:dyDescent="0.25">
      <c r="A283" s="28">
        <v>7.7479370883283893</v>
      </c>
      <c r="C283" s="17">
        <v>42.232410102794297</v>
      </c>
      <c r="D283" s="28">
        <v>7.7479913707094896</v>
      </c>
      <c r="E283" s="24">
        <v>16</v>
      </c>
      <c r="T283" s="28">
        <f t="shared" si="25"/>
        <v>7.7476982527693403</v>
      </c>
      <c r="U283" s="11">
        <v>40850.90625</v>
      </c>
      <c r="V283" s="17">
        <v>38.4723900551569</v>
      </c>
      <c r="W283" s="10">
        <v>96.91</v>
      </c>
      <c r="X283" s="10">
        <v>1.43</v>
      </c>
      <c r="AB283" s="10"/>
      <c r="AC283" s="10">
        <f t="shared" si="26"/>
        <v>29959.889087036951</v>
      </c>
      <c r="AF283" s="11">
        <v>40860.625</v>
      </c>
      <c r="AG283" s="10">
        <v>51.94</v>
      </c>
      <c r="AH283" s="10">
        <v>9.68</v>
      </c>
      <c r="AJ283" s="28">
        <f t="shared" si="27"/>
        <v>20891.14607214693</v>
      </c>
      <c r="AK283" s="17"/>
      <c r="AM283" s="11">
        <v>40860.625</v>
      </c>
      <c r="AN283" s="10">
        <v>51.94</v>
      </c>
      <c r="AO283" s="10">
        <v>9.68</v>
      </c>
      <c r="AQ283" s="28">
        <f t="shared" si="28"/>
        <v>20891.14607214693</v>
      </c>
    </row>
    <row r="284" spans="1:43" x14ac:dyDescent="0.25">
      <c r="A284" s="28">
        <v>7.7479370883283893</v>
      </c>
      <c r="C284" s="17">
        <v>45.393680865189999</v>
      </c>
      <c r="D284" s="28">
        <v>7.7479913707094896</v>
      </c>
      <c r="E284" s="24">
        <v>17</v>
      </c>
      <c r="T284" s="28">
        <f t="shared" si="25"/>
        <v>7.7476982527693403</v>
      </c>
      <c r="U284" s="11">
        <v>40850.916666666664</v>
      </c>
      <c r="V284" s="17">
        <v>35.923482500090998</v>
      </c>
      <c r="W284" s="10">
        <v>55.09</v>
      </c>
      <c r="X284" s="10">
        <v>5.63</v>
      </c>
      <c r="AB284" s="10"/>
      <c r="AC284" s="10">
        <f t="shared" si="26"/>
        <v>17735.886352872622</v>
      </c>
      <c r="AF284" s="11">
        <v>40860.666666666664</v>
      </c>
      <c r="AG284" s="10">
        <v>99.14</v>
      </c>
      <c r="AH284" s="10">
        <v>1.65</v>
      </c>
      <c r="AJ284" s="28">
        <f t="shared" si="27"/>
        <v>36135.93847027501</v>
      </c>
      <c r="AK284" s="17"/>
      <c r="AM284" s="11">
        <v>40860.666666666664</v>
      </c>
      <c r="AN284" s="10">
        <v>99.14</v>
      </c>
      <c r="AO284" s="10">
        <v>1.65</v>
      </c>
      <c r="AQ284" s="28">
        <f t="shared" si="28"/>
        <v>36135.93847027501</v>
      </c>
    </row>
    <row r="285" spans="1:43" x14ac:dyDescent="0.25">
      <c r="A285" s="28">
        <v>7.7479370883283893</v>
      </c>
      <c r="C285" s="17">
        <v>48.485611326994601</v>
      </c>
      <c r="D285" s="28">
        <v>7.7479913707094896</v>
      </c>
      <c r="E285" s="24">
        <v>18</v>
      </c>
      <c r="T285" s="28">
        <f t="shared" ref="T285:T348" si="29">D261</f>
        <v>7.7476982527693403</v>
      </c>
      <c r="U285" s="11">
        <v>40850.927083333336</v>
      </c>
      <c r="V285" s="17">
        <v>35.923482500090998</v>
      </c>
      <c r="W285" s="10">
        <v>64.239999999999995</v>
      </c>
      <c r="X285" s="10">
        <v>3.88</v>
      </c>
      <c r="AB285" s="10"/>
      <c r="AC285" s="10">
        <f t="shared" si="26"/>
        <v>19810.676285722584</v>
      </c>
      <c r="AF285" s="11">
        <v>40860.708333333336</v>
      </c>
      <c r="AG285" s="10">
        <v>76.319999999999993</v>
      </c>
      <c r="AH285" s="10">
        <v>4.38</v>
      </c>
      <c r="AJ285" s="28">
        <f t="shared" si="27"/>
        <v>31260.847564149564</v>
      </c>
      <c r="AK285" s="17"/>
      <c r="AM285" s="11">
        <v>40860.708333333336</v>
      </c>
      <c r="AN285" s="10">
        <v>76.319999999999993</v>
      </c>
      <c r="AO285" s="10">
        <v>4.38</v>
      </c>
      <c r="AQ285" s="28">
        <f t="shared" si="28"/>
        <v>31260.847564149564</v>
      </c>
    </row>
    <row r="286" spans="1:43" x14ac:dyDescent="0.25">
      <c r="A286" s="28">
        <v>7.7479370883283893</v>
      </c>
      <c r="C286" s="17">
        <v>48.813648414778399</v>
      </c>
      <c r="D286" s="28">
        <v>7.7479913707094896</v>
      </c>
      <c r="E286" s="24">
        <v>19</v>
      </c>
      <c r="T286" s="28">
        <f t="shared" si="29"/>
        <v>7.7476982527693403</v>
      </c>
      <c r="U286" s="11">
        <v>40850.9375</v>
      </c>
      <c r="V286" s="17">
        <v>35.923482500090998</v>
      </c>
      <c r="W286" s="10">
        <v>84.42</v>
      </c>
      <c r="X286" s="10">
        <v>6.14</v>
      </c>
      <c r="AB286" s="10"/>
      <c r="AC286" s="10">
        <f t="shared" si="26"/>
        <v>27512.070240539262</v>
      </c>
      <c r="AF286" s="11">
        <v>40860.75</v>
      </c>
      <c r="AG286" s="10">
        <v>1.46</v>
      </c>
      <c r="AH286" s="10">
        <v>6.03</v>
      </c>
      <c r="AJ286" s="28">
        <f t="shared" si="27"/>
        <v>620.39504739765516</v>
      </c>
      <c r="AK286" s="17"/>
      <c r="AM286" s="11">
        <v>40860.75</v>
      </c>
      <c r="AN286" s="10">
        <v>1.46</v>
      </c>
      <c r="AO286" s="10">
        <v>6.03</v>
      </c>
      <c r="AQ286" s="28">
        <f t="shared" si="28"/>
        <v>620.39504739765516</v>
      </c>
    </row>
    <row r="287" spans="1:43" x14ac:dyDescent="0.25">
      <c r="A287" s="28">
        <v>7.7479370883283893</v>
      </c>
      <c r="C287" s="17">
        <v>46.842698192459103</v>
      </c>
      <c r="D287" s="28">
        <v>7.7479913707094896</v>
      </c>
      <c r="E287" s="24">
        <v>20</v>
      </c>
      <c r="T287" s="28">
        <f t="shared" si="29"/>
        <v>7.7476982527693403</v>
      </c>
      <c r="U287" s="11">
        <v>40850.947916666664</v>
      </c>
      <c r="V287" s="17">
        <v>35.923482500090998</v>
      </c>
      <c r="W287" s="10">
        <v>23.51</v>
      </c>
      <c r="X287" s="10">
        <v>9.17</v>
      </c>
      <c r="AB287" s="10"/>
      <c r="AC287" s="10">
        <f t="shared" si="26"/>
        <v>8213.7050530209108</v>
      </c>
      <c r="AF287" s="11">
        <v>40860.791666666664</v>
      </c>
      <c r="AG287" s="10">
        <v>74.239999999999995</v>
      </c>
      <c r="AH287" s="10">
        <v>1.27</v>
      </c>
      <c r="AJ287" s="28">
        <f t="shared" si="27"/>
        <v>27674.947435737529</v>
      </c>
      <c r="AK287" s="17"/>
      <c r="AM287" s="11">
        <v>40860.791666666664</v>
      </c>
      <c r="AN287" s="10">
        <v>74.239999999999995</v>
      </c>
      <c r="AO287" s="10">
        <v>1.27</v>
      </c>
      <c r="AQ287" s="28">
        <f t="shared" si="28"/>
        <v>27674.947435737529</v>
      </c>
    </row>
    <row r="288" spans="1:43" x14ac:dyDescent="0.25">
      <c r="A288" s="28">
        <v>7.7479370883283893</v>
      </c>
      <c r="C288" s="17">
        <v>44.515900143355204</v>
      </c>
      <c r="D288" s="28">
        <v>7.7479913707094896</v>
      </c>
      <c r="E288" s="24">
        <v>21</v>
      </c>
      <c r="T288" s="28">
        <f t="shared" si="29"/>
        <v>7.7476982527693403</v>
      </c>
      <c r="U288" s="11">
        <v>40850.958333333336</v>
      </c>
      <c r="V288" s="17">
        <v>32.451985150641299</v>
      </c>
      <c r="W288" s="10">
        <v>0.71</v>
      </c>
      <c r="X288" s="10">
        <v>3.92</v>
      </c>
      <c r="AB288" s="10"/>
      <c r="AC288" s="10">
        <f t="shared" si="26"/>
        <v>200.07740771897696</v>
      </c>
      <c r="AF288" s="11">
        <v>40860.833333333336</v>
      </c>
      <c r="AG288" s="10">
        <v>12.48</v>
      </c>
      <c r="AH288" s="10">
        <v>6.03</v>
      </c>
      <c r="AJ288" s="28">
        <f t="shared" si="27"/>
        <v>4887.5323927305371</v>
      </c>
      <c r="AK288" s="17"/>
      <c r="AM288" s="11">
        <v>40860.833333333336</v>
      </c>
      <c r="AN288" s="10">
        <v>12.48</v>
      </c>
      <c r="AO288" s="10">
        <v>6.03</v>
      </c>
      <c r="AQ288" s="28">
        <f t="shared" si="28"/>
        <v>4887.5323927305371</v>
      </c>
    </row>
    <row r="289" spans="1:43" x14ac:dyDescent="0.25">
      <c r="A289" s="28">
        <v>7.7479370883283893</v>
      </c>
      <c r="C289" s="17">
        <v>43.797802676578002</v>
      </c>
      <c r="D289" s="28">
        <v>7.7479913707094896</v>
      </c>
      <c r="E289" s="24">
        <v>22</v>
      </c>
      <c r="T289" s="28">
        <f t="shared" si="29"/>
        <v>7.7476982527693403</v>
      </c>
      <c r="U289" s="11">
        <v>40850.96875</v>
      </c>
      <c r="V289" s="17">
        <v>32.451985150641299</v>
      </c>
      <c r="W289" s="10">
        <v>14.82</v>
      </c>
      <c r="X289" s="10">
        <v>3.23</v>
      </c>
      <c r="AB289" s="10"/>
      <c r="AC289" s="10">
        <f t="shared" si="26"/>
        <v>4097.0372243832226</v>
      </c>
      <c r="AF289" s="11">
        <v>40860.875</v>
      </c>
      <c r="AG289" s="10">
        <v>31.62</v>
      </c>
      <c r="AH289" s="10">
        <v>7.17</v>
      </c>
      <c r="AJ289" s="28">
        <f t="shared" si="27"/>
        <v>12486.677774086396</v>
      </c>
      <c r="AK289" s="17"/>
      <c r="AM289" s="11">
        <v>40860.875</v>
      </c>
      <c r="AN289" s="10">
        <v>31.62</v>
      </c>
      <c r="AO289" s="10">
        <v>7.17</v>
      </c>
      <c r="AQ289" s="28">
        <f t="shared" si="28"/>
        <v>12486.677774086396</v>
      </c>
    </row>
    <row r="290" spans="1:43" x14ac:dyDescent="0.25">
      <c r="A290" s="28">
        <v>7.7479370883283893</v>
      </c>
      <c r="C290" s="17">
        <v>41.917216829970798</v>
      </c>
      <c r="D290" s="28">
        <v>7.7479913707094896</v>
      </c>
      <c r="E290" s="24">
        <v>23</v>
      </c>
      <c r="T290" s="28">
        <f t="shared" si="29"/>
        <v>7.7476982527693403</v>
      </c>
      <c r="U290" s="11">
        <v>40850.979166666664</v>
      </c>
      <c r="V290" s="17">
        <v>32.451985150641299</v>
      </c>
      <c r="W290" s="10">
        <v>37.299999999999997</v>
      </c>
      <c r="X290" s="10">
        <v>2.98</v>
      </c>
      <c r="AB290" s="10"/>
      <c r="AC290" s="10">
        <f t="shared" si="26"/>
        <v>10239.459088252725</v>
      </c>
      <c r="AF290" s="11">
        <v>40860.916666666664</v>
      </c>
      <c r="AG290" s="10">
        <v>2.19</v>
      </c>
      <c r="AH290" s="10">
        <v>7.57</v>
      </c>
      <c r="AJ290" s="28">
        <f t="shared" si="27"/>
        <v>839.70409842030449</v>
      </c>
      <c r="AK290" s="17"/>
      <c r="AM290" s="11">
        <v>40860.916666666664</v>
      </c>
      <c r="AN290" s="10">
        <v>2.19</v>
      </c>
      <c r="AO290" s="10">
        <v>7.57</v>
      </c>
      <c r="AQ290" s="28">
        <f t="shared" si="28"/>
        <v>839.70409842030449</v>
      </c>
    </row>
    <row r="291" spans="1:43" x14ac:dyDescent="0.25">
      <c r="A291" s="28">
        <v>7.7479370883283893</v>
      </c>
      <c r="C291" s="17">
        <v>40.357392189013403</v>
      </c>
      <c r="D291" s="28">
        <v>7.7479913707094896</v>
      </c>
      <c r="E291" s="24">
        <v>24</v>
      </c>
      <c r="T291" s="28">
        <f t="shared" si="29"/>
        <v>7.7476982527693403</v>
      </c>
      <c r="U291" s="11">
        <v>40850.989583333336</v>
      </c>
      <c r="V291" s="17">
        <v>32.451985150641299</v>
      </c>
      <c r="W291" s="10">
        <v>16.079999999999998</v>
      </c>
      <c r="X291" s="10">
        <v>8.08</v>
      </c>
      <c r="AB291" s="10"/>
      <c r="AC291" s="10">
        <f t="shared" si="26"/>
        <v>5049.5958157689738</v>
      </c>
      <c r="AF291" s="11">
        <v>40860.958333333336</v>
      </c>
      <c r="AG291" s="10">
        <v>33.979999999999997</v>
      </c>
      <c r="AH291" s="10">
        <v>4.74</v>
      </c>
      <c r="AJ291" s="28">
        <f t="shared" si="27"/>
        <v>11873.094703636791</v>
      </c>
      <c r="AK291" s="17"/>
      <c r="AM291" s="11">
        <v>40860.958333333336</v>
      </c>
      <c r="AN291" s="10">
        <v>33.979999999999997</v>
      </c>
      <c r="AO291" s="10">
        <v>4.74</v>
      </c>
      <c r="AQ291" s="28">
        <f t="shared" si="28"/>
        <v>11873.094703636791</v>
      </c>
    </row>
    <row r="292" spans="1:43" x14ac:dyDescent="0.25">
      <c r="A292" s="28">
        <v>7.7585345438674187</v>
      </c>
      <c r="C292" s="17">
        <v>39.827145959058797</v>
      </c>
      <c r="D292" s="28">
        <v>7.74828631655393</v>
      </c>
      <c r="E292" s="24">
        <v>1</v>
      </c>
      <c r="T292" s="28">
        <f t="shared" si="29"/>
        <v>7.7479913707094896</v>
      </c>
      <c r="U292" s="16">
        <v>40851</v>
      </c>
      <c r="V292" s="17">
        <v>27.892930002188301</v>
      </c>
      <c r="W292" s="10">
        <v>2.27</v>
      </c>
      <c r="X292" s="10">
        <v>0.62</v>
      </c>
      <c r="AB292" s="10"/>
      <c r="AC292" s="10">
        <f t="shared" si="26"/>
        <v>501.48371383605894</v>
      </c>
      <c r="AF292" s="16">
        <v>40861</v>
      </c>
      <c r="AG292" s="10">
        <v>92.39</v>
      </c>
      <c r="AH292" s="10">
        <v>6.24</v>
      </c>
      <c r="AJ292" s="28">
        <f t="shared" si="27"/>
        <v>32977.819334612788</v>
      </c>
      <c r="AK292" s="17"/>
      <c r="AM292" s="16">
        <v>40861</v>
      </c>
      <c r="AN292" s="10">
        <v>92.39</v>
      </c>
      <c r="AO292" s="10">
        <v>6.24</v>
      </c>
      <c r="AQ292" s="28">
        <f t="shared" si="28"/>
        <v>32977.819334612788</v>
      </c>
    </row>
    <row r="293" spans="1:43" x14ac:dyDescent="0.25">
      <c r="A293" s="28">
        <v>7.7585345438674187</v>
      </c>
      <c r="C293" s="17">
        <v>37.945906301053398</v>
      </c>
      <c r="D293" s="28">
        <v>7.74828631655393</v>
      </c>
      <c r="E293" s="24">
        <v>2</v>
      </c>
      <c r="T293" s="28">
        <f t="shared" si="29"/>
        <v>7.7479913707094896</v>
      </c>
      <c r="U293" s="11">
        <v>40851.010416666664</v>
      </c>
      <c r="V293" s="17">
        <v>27.892930002188301</v>
      </c>
      <c r="W293" s="10">
        <v>77.87</v>
      </c>
      <c r="X293" s="10">
        <v>8.33</v>
      </c>
      <c r="AB293" s="10"/>
      <c r="AC293" s="10">
        <f t="shared" ref="AC293:AC356" si="30">W293*(V293+X293)*T293</f>
        <v>21854.600884763728</v>
      </c>
      <c r="AF293" s="11">
        <v>40861.041666666664</v>
      </c>
      <c r="AG293" s="10">
        <v>20.2</v>
      </c>
      <c r="AH293" s="10">
        <v>1.48</v>
      </c>
      <c r="AJ293" s="28">
        <f t="shared" si="27"/>
        <v>6170.7608482658252</v>
      </c>
      <c r="AK293" s="17"/>
      <c r="AM293" s="11">
        <v>40861.041666666664</v>
      </c>
      <c r="AN293" s="10">
        <v>20.2</v>
      </c>
      <c r="AO293" s="10">
        <v>1.48</v>
      </c>
      <c r="AQ293" s="28">
        <f t="shared" si="28"/>
        <v>6170.7608482658252</v>
      </c>
    </row>
    <row r="294" spans="1:43" x14ac:dyDescent="0.25">
      <c r="A294" s="28">
        <v>7.7585345438674187</v>
      </c>
      <c r="C294" s="17">
        <v>36.919626650634797</v>
      </c>
      <c r="D294" s="28">
        <v>7.74828631655393</v>
      </c>
      <c r="E294" s="24">
        <v>3</v>
      </c>
      <c r="T294" s="28">
        <f t="shared" si="29"/>
        <v>7.7479913707094896</v>
      </c>
      <c r="U294" s="11">
        <v>40851.020833333336</v>
      </c>
      <c r="V294" s="17">
        <v>27.892930002188301</v>
      </c>
      <c r="W294" s="10">
        <v>24.22</v>
      </c>
      <c r="X294" s="10">
        <v>0.25</v>
      </c>
      <c r="AB294" s="10"/>
      <c r="AC294" s="10">
        <f t="shared" si="30"/>
        <v>5281.1995506192234</v>
      </c>
      <c r="AF294" s="11">
        <v>40861.083333333336</v>
      </c>
      <c r="AG294" s="10">
        <v>20.170000000000002</v>
      </c>
      <c r="AH294" s="10">
        <v>7.09</v>
      </c>
      <c r="AJ294" s="28">
        <f t="shared" si="27"/>
        <v>6877.9536214307554</v>
      </c>
      <c r="AK294" s="17"/>
      <c r="AM294" s="11">
        <v>40861.083333333336</v>
      </c>
      <c r="AN294" s="10">
        <v>20.170000000000002</v>
      </c>
      <c r="AO294" s="10">
        <v>7.09</v>
      </c>
      <c r="AQ294" s="28">
        <f t="shared" si="28"/>
        <v>6877.9536214307554</v>
      </c>
    </row>
    <row r="295" spans="1:43" x14ac:dyDescent="0.25">
      <c r="A295" s="28">
        <v>7.7585345438674187</v>
      </c>
      <c r="C295" s="17">
        <v>37.208959845010199</v>
      </c>
      <c r="D295" s="28">
        <v>7.74828631655393</v>
      </c>
      <c r="E295" s="24">
        <v>4</v>
      </c>
      <c r="T295" s="28">
        <f t="shared" si="29"/>
        <v>7.7479913707094896</v>
      </c>
      <c r="U295" s="11">
        <v>40851.03125</v>
      </c>
      <c r="V295" s="17">
        <v>27.892930002188301</v>
      </c>
      <c r="W295" s="10">
        <v>3.42</v>
      </c>
      <c r="X295" s="10">
        <v>8.17</v>
      </c>
      <c r="AB295" s="10"/>
      <c r="AC295" s="10">
        <f t="shared" si="30"/>
        <v>955.60022497133718</v>
      </c>
      <c r="AF295" s="11">
        <v>40861.125</v>
      </c>
      <c r="AG295" s="10">
        <v>78.11</v>
      </c>
      <c r="AH295" s="10">
        <v>0.43</v>
      </c>
      <c r="AJ295" s="28">
        <f t="shared" si="27"/>
        <v>22779.800245969403</v>
      </c>
      <c r="AK295" s="17"/>
      <c r="AM295" s="11">
        <v>40861.125</v>
      </c>
      <c r="AN295" s="10">
        <v>78.11</v>
      </c>
      <c r="AO295" s="10">
        <v>0.43</v>
      </c>
      <c r="AQ295" s="28">
        <f t="shared" si="28"/>
        <v>22779.800245969403</v>
      </c>
    </row>
    <row r="296" spans="1:43" x14ac:dyDescent="0.25">
      <c r="A296" s="28">
        <v>7.7585345438674187</v>
      </c>
      <c r="C296" s="17">
        <v>39.336513396434</v>
      </c>
      <c r="D296" s="28">
        <v>7.74828631655393</v>
      </c>
      <c r="E296" s="24">
        <v>5</v>
      </c>
      <c r="T296" s="28">
        <f t="shared" si="29"/>
        <v>7.7479913707094896</v>
      </c>
      <c r="U296" s="11">
        <v>40851.041666666664</v>
      </c>
      <c r="V296" s="17">
        <v>26.2690609323293</v>
      </c>
      <c r="W296" s="10">
        <v>33.11</v>
      </c>
      <c r="X296" s="10">
        <v>4.8499999999999996</v>
      </c>
      <c r="AB296" s="10"/>
      <c r="AC296" s="10">
        <f t="shared" si="30"/>
        <v>7983.1592374654274</v>
      </c>
      <c r="AF296" s="11">
        <v>40861.166666666664</v>
      </c>
      <c r="AG296" s="10">
        <v>49.43</v>
      </c>
      <c r="AH296" s="10">
        <v>5.82</v>
      </c>
      <c r="AJ296" s="28">
        <f t="shared" si="27"/>
        <v>17294.844953577554</v>
      </c>
      <c r="AK296" s="17"/>
      <c r="AM296" s="11">
        <v>40861.166666666664</v>
      </c>
      <c r="AN296" s="10">
        <v>49.43</v>
      </c>
      <c r="AO296" s="10">
        <v>5.82</v>
      </c>
      <c r="AQ296" s="28">
        <f t="shared" si="28"/>
        <v>17294.844953577554</v>
      </c>
    </row>
    <row r="297" spans="1:43" x14ac:dyDescent="0.25">
      <c r="A297" s="28">
        <v>7.7585345438674187</v>
      </c>
      <c r="C297" s="17">
        <v>43.2531904074728</v>
      </c>
      <c r="D297" s="28">
        <v>7.74828631655393</v>
      </c>
      <c r="E297" s="24">
        <v>6</v>
      </c>
      <c r="T297" s="28">
        <f t="shared" si="29"/>
        <v>7.7479913707094896</v>
      </c>
      <c r="U297" s="11">
        <v>40851.052083333336</v>
      </c>
      <c r="V297" s="17">
        <v>26.2690609323293</v>
      </c>
      <c r="W297" s="10">
        <v>33.270000000000003</v>
      </c>
      <c r="X297" s="10">
        <v>4.49</v>
      </c>
      <c r="AB297" s="10"/>
      <c r="AC297" s="10">
        <f t="shared" si="30"/>
        <v>7928.9376297110884</v>
      </c>
      <c r="AF297" s="11">
        <v>40861.208333333336</v>
      </c>
      <c r="AG297" s="10">
        <v>83.25</v>
      </c>
      <c r="AH297" s="10">
        <v>5.93</v>
      </c>
      <c r="AJ297" s="28">
        <f t="shared" si="27"/>
        <v>31725.362983120776</v>
      </c>
      <c r="AK297" s="17"/>
      <c r="AM297" s="11">
        <v>40861.208333333336</v>
      </c>
      <c r="AN297" s="10">
        <v>83.25</v>
      </c>
      <c r="AO297" s="10">
        <v>5.93</v>
      </c>
      <c r="AQ297" s="28">
        <f t="shared" si="28"/>
        <v>31725.362983120776</v>
      </c>
    </row>
    <row r="298" spans="1:43" x14ac:dyDescent="0.25">
      <c r="A298" s="28">
        <v>7.7585345438674187</v>
      </c>
      <c r="C298" s="17">
        <v>47.346275103878199</v>
      </c>
      <c r="D298" s="28">
        <v>7.74828631655393</v>
      </c>
      <c r="E298" s="24">
        <v>7</v>
      </c>
      <c r="T298" s="28">
        <f t="shared" si="29"/>
        <v>7.7479913707094896</v>
      </c>
      <c r="U298" s="11">
        <v>40851.0625</v>
      </c>
      <c r="V298" s="17">
        <v>26.2690609323293</v>
      </c>
      <c r="W298" s="10">
        <v>11.96</v>
      </c>
      <c r="X298" s="10">
        <v>8.7799999999999994</v>
      </c>
      <c r="AB298" s="10"/>
      <c r="AC298" s="10">
        <f t="shared" si="30"/>
        <v>3247.8554669956957</v>
      </c>
      <c r="AF298" s="11">
        <v>40861.25</v>
      </c>
      <c r="AG298" s="10">
        <v>64.650000000000006</v>
      </c>
      <c r="AH298" s="10">
        <v>5.03</v>
      </c>
      <c r="AJ298" s="28">
        <f t="shared" si="27"/>
        <v>26236.675188969039</v>
      </c>
      <c r="AK298" s="17"/>
      <c r="AM298" s="11">
        <v>40861.25</v>
      </c>
      <c r="AN298" s="10">
        <v>64.650000000000006</v>
      </c>
      <c r="AO298" s="10">
        <v>5.03</v>
      </c>
      <c r="AQ298" s="28">
        <f t="shared" si="28"/>
        <v>26236.675188969039</v>
      </c>
    </row>
    <row r="299" spans="1:43" x14ac:dyDescent="0.25">
      <c r="A299" s="28">
        <v>7.7585345438674187</v>
      </c>
      <c r="C299" s="17">
        <v>52.905965060161897</v>
      </c>
      <c r="D299" s="28">
        <v>7.74828631655393</v>
      </c>
      <c r="E299" s="24">
        <v>8</v>
      </c>
      <c r="T299" s="28">
        <f t="shared" si="29"/>
        <v>7.7479913707094896</v>
      </c>
      <c r="U299" s="11">
        <v>40851.072916666664</v>
      </c>
      <c r="V299" s="17">
        <v>26.2690609323293</v>
      </c>
      <c r="W299" s="10">
        <v>4.43</v>
      </c>
      <c r="X299" s="10">
        <v>6.92</v>
      </c>
      <c r="AB299" s="10"/>
      <c r="AC299" s="10">
        <f t="shared" si="30"/>
        <v>1139.1681106359799</v>
      </c>
      <c r="AF299" s="11">
        <v>40861.291666666664</v>
      </c>
      <c r="AG299" s="10">
        <v>81.72</v>
      </c>
      <c r="AH299" s="10">
        <v>4.67</v>
      </c>
      <c r="AJ299" s="28">
        <f t="shared" si="27"/>
        <v>36456.5228860926</v>
      </c>
      <c r="AK299" s="17"/>
      <c r="AM299" s="11">
        <v>40861.291666666664</v>
      </c>
      <c r="AN299" s="10">
        <v>81.72</v>
      </c>
      <c r="AO299" s="10">
        <v>4.67</v>
      </c>
      <c r="AQ299" s="28">
        <f t="shared" si="28"/>
        <v>36456.5228860926</v>
      </c>
    </row>
    <row r="300" spans="1:43" x14ac:dyDescent="0.25">
      <c r="A300" s="28">
        <v>7.7585345438674187</v>
      </c>
      <c r="C300" s="17">
        <v>55.035771689257402</v>
      </c>
      <c r="D300" s="28">
        <v>7.74828631655393</v>
      </c>
      <c r="E300" s="24">
        <v>9</v>
      </c>
      <c r="T300" s="28">
        <f t="shared" si="29"/>
        <v>7.7479913707094896</v>
      </c>
      <c r="U300" s="11">
        <v>40851.083333333336</v>
      </c>
      <c r="V300" s="17">
        <v>24.430288230113899</v>
      </c>
      <c r="W300" s="10">
        <v>84.96</v>
      </c>
      <c r="X300" s="10">
        <v>7.91</v>
      </c>
      <c r="AB300" s="10"/>
      <c r="AC300" s="10">
        <f t="shared" si="30"/>
        <v>21288.620410354986</v>
      </c>
      <c r="AF300" s="11">
        <v>40861.333333333336</v>
      </c>
      <c r="AG300" s="10">
        <v>49.62</v>
      </c>
      <c r="AH300" s="10">
        <v>3</v>
      </c>
      <c r="AJ300" s="28">
        <f t="shared" si="27"/>
        <v>22313.011227778854</v>
      </c>
      <c r="AK300" s="17"/>
      <c r="AM300" s="11">
        <v>40861.333333333336</v>
      </c>
      <c r="AN300" s="10">
        <v>49.62</v>
      </c>
      <c r="AO300" s="10">
        <v>3</v>
      </c>
      <c r="AQ300" s="28">
        <f t="shared" si="28"/>
        <v>22313.011227778854</v>
      </c>
    </row>
    <row r="301" spans="1:43" x14ac:dyDescent="0.25">
      <c r="A301" s="28">
        <v>7.7585345438674187</v>
      </c>
      <c r="C301" s="17">
        <v>53.407527389218998</v>
      </c>
      <c r="D301" s="28">
        <v>7.74828631655393</v>
      </c>
      <c r="E301" s="24">
        <v>10</v>
      </c>
      <c r="T301" s="28">
        <f t="shared" si="29"/>
        <v>7.7479913707094896</v>
      </c>
      <c r="U301" s="11">
        <v>40851.09375</v>
      </c>
      <c r="V301" s="17">
        <v>24.430288230113899</v>
      </c>
      <c r="W301" s="10">
        <v>80.430000000000007</v>
      </c>
      <c r="X301" s="10">
        <v>5.0999999999999996</v>
      </c>
      <c r="AB301" s="10"/>
      <c r="AC301" s="10">
        <f t="shared" si="30"/>
        <v>18402.417650422958</v>
      </c>
      <c r="AF301" s="11">
        <v>40861.375</v>
      </c>
      <c r="AG301" s="10">
        <v>67.33</v>
      </c>
      <c r="AH301" s="10">
        <v>0.04</v>
      </c>
      <c r="AJ301" s="28">
        <f t="shared" si="27"/>
        <v>27883.153749167068</v>
      </c>
      <c r="AK301" s="17"/>
      <c r="AM301" s="11">
        <v>40861.375</v>
      </c>
      <c r="AN301" s="10">
        <v>67.33</v>
      </c>
      <c r="AO301" s="10">
        <v>0.04</v>
      </c>
      <c r="AQ301" s="28">
        <f t="shared" si="28"/>
        <v>27883.153749167068</v>
      </c>
    </row>
    <row r="302" spans="1:43" x14ac:dyDescent="0.25">
      <c r="A302" s="28">
        <v>7.7585345438674187</v>
      </c>
      <c r="C302" s="17">
        <v>52.122854161333898</v>
      </c>
      <c r="D302" s="28">
        <v>7.74828631655393</v>
      </c>
      <c r="E302" s="24">
        <v>11</v>
      </c>
      <c r="T302" s="28">
        <f t="shared" si="29"/>
        <v>7.7479913707094896</v>
      </c>
      <c r="U302" s="11">
        <v>40851.104166666664</v>
      </c>
      <c r="V302" s="17">
        <v>24.430288230113899</v>
      </c>
      <c r="W302" s="10">
        <v>78.33</v>
      </c>
      <c r="X302" s="10">
        <v>6.39</v>
      </c>
      <c r="AB302" s="10"/>
      <c r="AC302" s="10">
        <f t="shared" si="30"/>
        <v>18704.837983469137</v>
      </c>
      <c r="AF302" s="11">
        <v>40861.416666666664</v>
      </c>
      <c r="AG302" s="10">
        <v>72.209999999999994</v>
      </c>
      <c r="AH302" s="10">
        <v>7.9</v>
      </c>
      <c r="AJ302" s="28">
        <f t="shared" si="27"/>
        <v>33583.01228418338</v>
      </c>
      <c r="AK302" s="17"/>
      <c r="AM302" s="11">
        <v>40861.416666666664</v>
      </c>
      <c r="AN302" s="10">
        <v>72.209999999999994</v>
      </c>
      <c r="AO302" s="10">
        <v>7.9</v>
      </c>
      <c r="AQ302" s="28">
        <f t="shared" si="28"/>
        <v>33583.01228418338</v>
      </c>
    </row>
    <row r="303" spans="1:43" x14ac:dyDescent="0.25">
      <c r="A303" s="28">
        <v>7.7585345438674187</v>
      </c>
      <c r="C303" s="17">
        <v>51.439449337408597</v>
      </c>
      <c r="D303" s="28">
        <v>7.74828631655393</v>
      </c>
      <c r="E303" s="24">
        <v>12</v>
      </c>
      <c r="T303" s="28">
        <f t="shared" si="29"/>
        <v>7.7479913707094896</v>
      </c>
      <c r="U303" s="11">
        <v>40851.114583333336</v>
      </c>
      <c r="V303" s="17">
        <v>24.430288230113899</v>
      </c>
      <c r="W303" s="10">
        <v>17.399999999999999</v>
      </c>
      <c r="X303" s="10">
        <v>5.05</v>
      </c>
      <c r="AB303" s="10"/>
      <c r="AC303" s="10">
        <f t="shared" si="30"/>
        <v>3974.3865273453471</v>
      </c>
      <c r="AF303" s="11">
        <v>40861.458333333336</v>
      </c>
      <c r="AG303" s="10">
        <v>46.62</v>
      </c>
      <c r="AH303" s="10">
        <v>0.97</v>
      </c>
      <c r="AJ303" s="28">
        <f t="shared" si="27"/>
        <v>18931.609001200479</v>
      </c>
      <c r="AK303" s="17"/>
      <c r="AM303" s="11">
        <v>40861.458333333336</v>
      </c>
      <c r="AN303" s="10">
        <v>46.62</v>
      </c>
      <c r="AO303" s="10">
        <v>0.97</v>
      </c>
      <c r="AQ303" s="28">
        <f t="shared" si="28"/>
        <v>18931.609001200479</v>
      </c>
    </row>
    <row r="304" spans="1:43" x14ac:dyDescent="0.25">
      <c r="A304" s="28">
        <v>7.7585345438674187</v>
      </c>
      <c r="C304" s="17">
        <v>49.849925325613199</v>
      </c>
      <c r="D304" s="28">
        <v>7.74828631655393</v>
      </c>
      <c r="E304" s="24">
        <v>13</v>
      </c>
      <c r="T304" s="28">
        <f t="shared" si="29"/>
        <v>7.7479913707094896</v>
      </c>
      <c r="U304" s="11">
        <v>40851.125</v>
      </c>
      <c r="V304" s="17">
        <v>24.480219277052701</v>
      </c>
      <c r="W304" s="10">
        <v>7.29</v>
      </c>
      <c r="X304" s="10">
        <v>4.78</v>
      </c>
      <c r="AB304" s="10"/>
      <c r="AC304" s="10">
        <f t="shared" si="30"/>
        <v>1652.7007839201674</v>
      </c>
      <c r="AF304" s="11">
        <v>40861.5</v>
      </c>
      <c r="AG304" s="10">
        <v>17.649999999999999</v>
      </c>
      <c r="AH304" s="10">
        <v>3.53</v>
      </c>
      <c r="AJ304" s="28">
        <f t="shared" si="27"/>
        <v>7300.0919788814554</v>
      </c>
      <c r="AK304" s="17"/>
      <c r="AM304" s="11">
        <v>40861.5</v>
      </c>
      <c r="AN304" s="10">
        <v>17.649999999999999</v>
      </c>
      <c r="AO304" s="10">
        <v>3.53</v>
      </c>
      <c r="AQ304" s="28">
        <f t="shared" si="28"/>
        <v>7300.0919788814554</v>
      </c>
    </row>
    <row r="305" spans="1:43" x14ac:dyDescent="0.25">
      <c r="A305" s="28">
        <v>7.7585345438674187</v>
      </c>
      <c r="C305" s="17">
        <v>49.199244239344203</v>
      </c>
      <c r="D305" s="28">
        <v>7.74828631655393</v>
      </c>
      <c r="E305" s="24">
        <v>14</v>
      </c>
      <c r="T305" s="28">
        <f t="shared" si="29"/>
        <v>7.7479913707094896</v>
      </c>
      <c r="U305" s="11">
        <v>40851.135416666664</v>
      </c>
      <c r="V305" s="17">
        <v>24.480219277052701</v>
      </c>
      <c r="W305" s="10">
        <v>30.95</v>
      </c>
      <c r="X305" s="10">
        <v>2.3199999999999998</v>
      </c>
      <c r="AB305" s="10"/>
      <c r="AC305" s="10">
        <f t="shared" si="30"/>
        <v>6426.7015050589334</v>
      </c>
      <c r="AF305" s="11">
        <v>40861.541666666664</v>
      </c>
      <c r="AG305" s="10">
        <v>33.92</v>
      </c>
      <c r="AH305" s="10">
        <v>4.7300000000000004</v>
      </c>
      <c r="AJ305" s="28">
        <f t="shared" si="27"/>
        <v>14173.784918845244</v>
      </c>
      <c r="AK305" s="17"/>
      <c r="AM305" s="11">
        <v>40861.541666666664</v>
      </c>
      <c r="AN305" s="10">
        <v>33.92</v>
      </c>
      <c r="AO305" s="10">
        <v>4.7300000000000004</v>
      </c>
      <c r="AQ305" s="28">
        <f t="shared" si="28"/>
        <v>14173.784918845244</v>
      </c>
    </row>
    <row r="306" spans="1:43" x14ac:dyDescent="0.25">
      <c r="A306" s="28">
        <v>7.7585345438674187</v>
      </c>
      <c r="C306" s="17">
        <v>49.379770443268903</v>
      </c>
      <c r="D306" s="28">
        <v>7.74828631655393</v>
      </c>
      <c r="E306" s="24">
        <v>15</v>
      </c>
      <c r="T306" s="28">
        <f t="shared" si="29"/>
        <v>7.7479913707094896</v>
      </c>
      <c r="U306" s="11">
        <v>40851.145833333336</v>
      </c>
      <c r="V306" s="17">
        <v>24.480219277052701</v>
      </c>
      <c r="W306" s="10">
        <v>19.27</v>
      </c>
      <c r="X306" s="10">
        <v>8.8699999999999992</v>
      </c>
      <c r="AB306" s="10"/>
      <c r="AC306" s="10">
        <f t="shared" si="30"/>
        <v>4979.3142592434642</v>
      </c>
      <c r="AF306" s="11">
        <v>40861.583333333336</v>
      </c>
      <c r="AG306" s="10">
        <v>92.24</v>
      </c>
      <c r="AH306" s="10">
        <v>9.16</v>
      </c>
      <c r="AJ306" s="28">
        <f t="shared" si="27"/>
        <v>41838.486908132509</v>
      </c>
      <c r="AK306" s="17"/>
      <c r="AM306" s="11">
        <v>40861.583333333336</v>
      </c>
      <c r="AN306" s="10">
        <v>92.24</v>
      </c>
      <c r="AO306" s="10">
        <v>9.16</v>
      </c>
      <c r="AQ306" s="28">
        <f t="shared" si="28"/>
        <v>41838.486908132509</v>
      </c>
    </row>
    <row r="307" spans="1:43" x14ac:dyDescent="0.25">
      <c r="A307" s="28">
        <v>7.7585345438674187</v>
      </c>
      <c r="C307" s="17">
        <v>51.826279053808001</v>
      </c>
      <c r="D307" s="28">
        <v>7.74828631655393</v>
      </c>
      <c r="E307" s="24">
        <v>16</v>
      </c>
      <c r="T307" s="28">
        <f t="shared" si="29"/>
        <v>7.7479913707094896</v>
      </c>
      <c r="U307" s="11">
        <v>40851.15625</v>
      </c>
      <c r="V307" s="17">
        <v>24.480219277052701</v>
      </c>
      <c r="W307" s="10">
        <v>65.42</v>
      </c>
      <c r="X307" s="10">
        <v>9.17</v>
      </c>
      <c r="AB307" s="10"/>
      <c r="AC307" s="10">
        <f t="shared" si="30"/>
        <v>17056.407633374674</v>
      </c>
      <c r="AF307" s="11">
        <v>40861.625</v>
      </c>
      <c r="AG307" s="10">
        <v>74.06</v>
      </c>
      <c r="AH307" s="10">
        <v>9.33</v>
      </c>
      <c r="AJ307" s="28">
        <f t="shared" si="27"/>
        <v>35093.80203374393</v>
      </c>
      <c r="AK307" s="17"/>
      <c r="AM307" s="11">
        <v>40861.625</v>
      </c>
      <c r="AN307" s="10">
        <v>74.06</v>
      </c>
      <c r="AO307" s="10">
        <v>9.33</v>
      </c>
      <c r="AQ307" s="28">
        <f t="shared" si="28"/>
        <v>35093.80203374393</v>
      </c>
    </row>
    <row r="308" spans="1:43" x14ac:dyDescent="0.25">
      <c r="A308" s="28">
        <v>7.7585345438674187</v>
      </c>
      <c r="C308" s="17">
        <v>55.675289565740798</v>
      </c>
      <c r="D308" s="28">
        <v>7.74828631655393</v>
      </c>
      <c r="E308" s="24">
        <v>17</v>
      </c>
      <c r="T308" s="28">
        <f t="shared" si="29"/>
        <v>7.7479913707094896</v>
      </c>
      <c r="U308" s="11">
        <v>40851.166666666664</v>
      </c>
      <c r="V308" s="17">
        <v>26.559185829520001</v>
      </c>
      <c r="W308" s="10">
        <v>27.56</v>
      </c>
      <c r="X308" s="10">
        <v>1.23</v>
      </c>
      <c r="AB308" s="10"/>
      <c r="AC308" s="10">
        <f t="shared" si="30"/>
        <v>5933.9538524898626</v>
      </c>
      <c r="AF308" s="11">
        <v>40861.666666666664</v>
      </c>
      <c r="AG308" s="10">
        <v>34.99</v>
      </c>
      <c r="AH308" s="10">
        <v>5.38</v>
      </c>
      <c r="AJ308" s="28">
        <f t="shared" si="27"/>
        <v>16552.854525694405</v>
      </c>
      <c r="AK308" s="17"/>
      <c r="AM308" s="11">
        <v>40861.666666666664</v>
      </c>
      <c r="AN308" s="10">
        <v>34.99</v>
      </c>
      <c r="AO308" s="10">
        <v>5.38</v>
      </c>
      <c r="AQ308" s="28">
        <f t="shared" si="28"/>
        <v>16552.854525694405</v>
      </c>
    </row>
    <row r="309" spans="1:43" x14ac:dyDescent="0.25">
      <c r="A309" s="28">
        <v>7.7585345438674187</v>
      </c>
      <c r="C309" s="17">
        <v>59.320699424724403</v>
      </c>
      <c r="D309" s="28">
        <v>7.74828631655393</v>
      </c>
      <c r="E309" s="24">
        <v>18</v>
      </c>
      <c r="T309" s="28">
        <f t="shared" si="29"/>
        <v>7.7479913707094896</v>
      </c>
      <c r="U309" s="11">
        <v>40851.177083333336</v>
      </c>
      <c r="V309" s="17">
        <v>26.559185829520001</v>
      </c>
      <c r="W309" s="10">
        <v>11.6</v>
      </c>
      <c r="X309" s="10">
        <v>8.0500000000000007</v>
      </c>
      <c r="AB309" s="10"/>
      <c r="AC309" s="10">
        <f t="shared" si="30"/>
        <v>3110.5594085910643</v>
      </c>
      <c r="AF309" s="11">
        <v>40861.708333333336</v>
      </c>
      <c r="AG309" s="10">
        <v>83.38</v>
      </c>
      <c r="AH309" s="10">
        <v>7.24</v>
      </c>
      <c r="AJ309" s="28">
        <f t="shared" si="27"/>
        <v>43001.680511044324</v>
      </c>
      <c r="AK309" s="17"/>
      <c r="AM309" s="11">
        <v>40861.708333333336</v>
      </c>
      <c r="AN309" s="10">
        <v>83.38</v>
      </c>
      <c r="AO309" s="10">
        <v>7.24</v>
      </c>
      <c r="AQ309" s="28">
        <f t="shared" si="28"/>
        <v>43001.680511044324</v>
      </c>
    </row>
    <row r="310" spans="1:43" x14ac:dyDescent="0.25">
      <c r="A310" s="28">
        <v>7.7585345438674187</v>
      </c>
      <c r="C310" s="17">
        <v>55.3927742817378</v>
      </c>
      <c r="D310" s="28">
        <v>7.74828631655393</v>
      </c>
      <c r="E310" s="24">
        <v>19</v>
      </c>
      <c r="T310" s="28">
        <f t="shared" si="29"/>
        <v>7.7479913707094896</v>
      </c>
      <c r="U310" s="11">
        <v>40851.1875</v>
      </c>
      <c r="V310" s="17">
        <v>26.559185829520001</v>
      </c>
      <c r="W310" s="10">
        <v>81.62</v>
      </c>
      <c r="X310" s="10">
        <v>5.96</v>
      </c>
      <c r="AB310" s="10"/>
      <c r="AC310" s="10">
        <f t="shared" si="30"/>
        <v>20564.842256496726</v>
      </c>
      <c r="AF310" s="11">
        <v>40861.75</v>
      </c>
      <c r="AG310" s="10">
        <v>43.11</v>
      </c>
      <c r="AH310" s="10">
        <v>7.07</v>
      </c>
      <c r="AJ310" s="28">
        <f t="shared" si="27"/>
        <v>20864.354488749716</v>
      </c>
      <c r="AK310" s="17"/>
      <c r="AM310" s="11">
        <v>40861.75</v>
      </c>
      <c r="AN310" s="10">
        <v>43.11</v>
      </c>
      <c r="AO310" s="10">
        <v>7.07</v>
      </c>
      <c r="AQ310" s="28">
        <f t="shared" si="28"/>
        <v>20864.354488749716</v>
      </c>
    </row>
    <row r="311" spans="1:43" x14ac:dyDescent="0.25">
      <c r="A311" s="28">
        <v>7.7585345438674187</v>
      </c>
      <c r="C311" s="17">
        <v>51.372320454157403</v>
      </c>
      <c r="D311" s="28">
        <v>7.74828631655393</v>
      </c>
      <c r="E311" s="24">
        <v>20</v>
      </c>
      <c r="T311" s="28">
        <f t="shared" si="29"/>
        <v>7.7479913707094896</v>
      </c>
      <c r="U311" s="11">
        <v>40851.197916666664</v>
      </c>
      <c r="V311" s="17">
        <v>26.559185829520001</v>
      </c>
      <c r="W311" s="10">
        <v>47.52</v>
      </c>
      <c r="X311" s="10">
        <v>0.06</v>
      </c>
      <c r="AB311" s="10"/>
      <c r="AC311" s="10">
        <f t="shared" si="30"/>
        <v>9800.7729543076293</v>
      </c>
      <c r="AF311" s="11">
        <v>40861.791666666664</v>
      </c>
      <c r="AG311" s="10">
        <v>23.18</v>
      </c>
      <c r="AH311" s="10">
        <v>3.7</v>
      </c>
      <c r="AJ311" s="28">
        <f t="shared" si="27"/>
        <v>9891.2793601631311</v>
      </c>
      <c r="AK311" s="17"/>
      <c r="AM311" s="11">
        <v>40861.791666666664</v>
      </c>
      <c r="AN311" s="10">
        <v>23.18</v>
      </c>
      <c r="AO311" s="10">
        <v>3.7</v>
      </c>
      <c r="AQ311" s="28">
        <f t="shared" si="28"/>
        <v>9891.2793601631311</v>
      </c>
    </row>
    <row r="312" spans="1:43" x14ac:dyDescent="0.25">
      <c r="A312" s="28">
        <v>7.7585345438674187</v>
      </c>
      <c r="C312" s="17">
        <v>47.403368768093301</v>
      </c>
      <c r="D312" s="28">
        <v>7.74828631655393</v>
      </c>
      <c r="E312" s="24">
        <v>21</v>
      </c>
      <c r="T312" s="28">
        <f t="shared" si="29"/>
        <v>7.7479913707094896</v>
      </c>
      <c r="U312" s="11">
        <v>40851.208333333336</v>
      </c>
      <c r="V312" s="17">
        <v>31.701277847744102</v>
      </c>
      <c r="W312" s="10">
        <v>24.9</v>
      </c>
      <c r="X312" s="10">
        <v>1.86</v>
      </c>
      <c r="AB312" s="10"/>
      <c r="AC312" s="10">
        <f t="shared" si="30"/>
        <v>6474.8090297421904</v>
      </c>
      <c r="AF312" s="11">
        <v>40861.833333333336</v>
      </c>
      <c r="AG312" s="10">
        <v>42.5</v>
      </c>
      <c r="AH312" s="10">
        <v>5.27</v>
      </c>
      <c r="AJ312" s="28">
        <f t="shared" si="27"/>
        <v>17345.454555086199</v>
      </c>
      <c r="AK312" s="17"/>
      <c r="AM312" s="11">
        <v>40861.833333333336</v>
      </c>
      <c r="AN312" s="10">
        <v>42.5</v>
      </c>
      <c r="AO312" s="10">
        <v>5.27</v>
      </c>
      <c r="AQ312" s="28">
        <f t="shared" si="28"/>
        <v>17345.454555086199</v>
      </c>
    </row>
    <row r="313" spans="1:43" x14ac:dyDescent="0.25">
      <c r="A313" s="28">
        <v>7.7585345438674187</v>
      </c>
      <c r="C313" s="17">
        <v>46.416129370324597</v>
      </c>
      <c r="D313" s="28">
        <v>7.74828631655393</v>
      </c>
      <c r="E313" s="24">
        <v>22</v>
      </c>
      <c r="T313" s="28">
        <f t="shared" si="29"/>
        <v>7.7479913707094896</v>
      </c>
      <c r="U313" s="11">
        <v>40851.21875</v>
      </c>
      <c r="V313" s="17">
        <v>31.701277847744102</v>
      </c>
      <c r="W313" s="10">
        <v>55.19</v>
      </c>
      <c r="X313" s="10">
        <v>0.95</v>
      </c>
      <c r="AB313" s="10"/>
      <c r="AC313" s="10">
        <f t="shared" si="30"/>
        <v>13962.06659099408</v>
      </c>
      <c r="AF313" s="11">
        <v>40861.875</v>
      </c>
      <c r="AG313" s="10">
        <v>82.39</v>
      </c>
      <c r="AH313" s="10">
        <v>5.81</v>
      </c>
      <c r="AJ313" s="28">
        <f t="shared" si="27"/>
        <v>33340.184863857234</v>
      </c>
      <c r="AK313" s="17"/>
      <c r="AM313" s="11">
        <v>40861.875</v>
      </c>
      <c r="AN313" s="10">
        <v>82.39</v>
      </c>
      <c r="AO313" s="10">
        <v>5.81</v>
      </c>
      <c r="AQ313" s="28">
        <f t="shared" si="28"/>
        <v>33340.184863857234</v>
      </c>
    </row>
    <row r="314" spans="1:43" x14ac:dyDescent="0.25">
      <c r="A314" s="28">
        <v>7.7585345438674187</v>
      </c>
      <c r="C314" s="17">
        <v>43.348495734441101</v>
      </c>
      <c r="D314" s="28">
        <v>7.74828631655393</v>
      </c>
      <c r="E314" s="24">
        <v>23</v>
      </c>
      <c r="T314" s="28">
        <f t="shared" si="29"/>
        <v>7.7479913707094896</v>
      </c>
      <c r="U314" s="11">
        <v>40851.229166666664</v>
      </c>
      <c r="V314" s="17">
        <v>31.701277847744102</v>
      </c>
      <c r="W314" s="10">
        <v>62.46</v>
      </c>
      <c r="X314" s="10">
        <v>4.12</v>
      </c>
      <c r="AB314" s="10"/>
      <c r="AC314" s="10">
        <f t="shared" si="30"/>
        <v>17335.332760190682</v>
      </c>
      <c r="AF314" s="11">
        <v>40861.916666666664</v>
      </c>
      <c r="AG314" s="10">
        <v>82.56</v>
      </c>
      <c r="AH314" s="10">
        <v>4.47</v>
      </c>
      <c r="AJ314" s="28">
        <f t="shared" si="27"/>
        <v>30589.420868403045</v>
      </c>
      <c r="AK314" s="17"/>
      <c r="AM314" s="11">
        <v>40861.916666666664</v>
      </c>
      <c r="AN314" s="10">
        <v>82.56</v>
      </c>
      <c r="AO314" s="10">
        <v>4.47</v>
      </c>
      <c r="AQ314" s="28">
        <f t="shared" si="28"/>
        <v>30589.420868403045</v>
      </c>
    </row>
    <row r="315" spans="1:43" x14ac:dyDescent="0.25">
      <c r="A315" s="28">
        <v>7.7585345438674187</v>
      </c>
      <c r="C315" s="17">
        <v>40.296671207931603</v>
      </c>
      <c r="D315" s="28">
        <v>7.74828631655393</v>
      </c>
      <c r="E315" s="24">
        <v>24</v>
      </c>
      <c r="T315" s="28">
        <f t="shared" si="29"/>
        <v>7.7479913707094896</v>
      </c>
      <c r="U315" s="11">
        <v>40851.239583333336</v>
      </c>
      <c r="V315" s="17">
        <v>31.701277847744102</v>
      </c>
      <c r="W315" s="10">
        <v>64.459999999999994</v>
      </c>
      <c r="X315" s="10">
        <v>5.78</v>
      </c>
      <c r="AB315" s="10"/>
      <c r="AC315" s="10">
        <f t="shared" si="30"/>
        <v>18719.48163292975</v>
      </c>
      <c r="AF315" s="11">
        <v>40861.958333333336</v>
      </c>
      <c r="AG315" s="10">
        <v>48.88</v>
      </c>
      <c r="AH315" s="10">
        <v>1.87</v>
      </c>
      <c r="AJ315" s="28">
        <f t="shared" si="27"/>
        <v>15970.046302232999</v>
      </c>
      <c r="AK315" s="17"/>
      <c r="AM315" s="11">
        <v>40861.958333333336</v>
      </c>
      <c r="AN315" s="10">
        <v>48.88</v>
      </c>
      <c r="AO315" s="10">
        <v>1.87</v>
      </c>
      <c r="AQ315" s="28">
        <f t="shared" si="28"/>
        <v>15970.046302232999</v>
      </c>
    </row>
    <row r="316" spans="1:43" x14ac:dyDescent="0.25">
      <c r="A316" s="28">
        <v>7.7940178673365272</v>
      </c>
      <c r="C316" s="17">
        <v>39.288051007570402</v>
      </c>
      <c r="D316" s="28">
        <v>7.7485830593262897</v>
      </c>
      <c r="E316" s="24">
        <v>1</v>
      </c>
      <c r="T316" s="28">
        <f t="shared" si="29"/>
        <v>7.74828631655393</v>
      </c>
      <c r="U316" s="11">
        <v>40851.25</v>
      </c>
      <c r="V316" s="17">
        <v>37.916138369490298</v>
      </c>
      <c r="W316" s="10">
        <v>39.020000000000003</v>
      </c>
      <c r="X316" s="10">
        <v>4.13</v>
      </c>
      <c r="AB316" s="10"/>
      <c r="AC316" s="10">
        <f t="shared" si="30"/>
        <v>12712.150935469786</v>
      </c>
      <c r="AF316" s="16">
        <v>40862</v>
      </c>
      <c r="AG316" s="10">
        <v>53.7</v>
      </c>
      <c r="AH316" s="10">
        <v>4.46</v>
      </c>
      <c r="AJ316" s="28">
        <f t="shared" si="27"/>
        <v>18203.516351378592</v>
      </c>
      <c r="AK316" s="17"/>
      <c r="AM316" s="16">
        <v>40862</v>
      </c>
      <c r="AN316" s="10">
        <v>53.7</v>
      </c>
      <c r="AO316" s="10">
        <v>4.46</v>
      </c>
      <c r="AQ316" s="28">
        <f t="shared" si="28"/>
        <v>18203.516351378592</v>
      </c>
    </row>
    <row r="317" spans="1:43" x14ac:dyDescent="0.25">
      <c r="A317" s="28">
        <v>7.7940178673365272</v>
      </c>
      <c r="C317" s="17">
        <v>37.7842641279845</v>
      </c>
      <c r="D317" s="28">
        <v>7.7485830593262897</v>
      </c>
      <c r="E317" s="24">
        <v>2</v>
      </c>
      <c r="T317" s="28">
        <f t="shared" si="29"/>
        <v>7.74828631655393</v>
      </c>
      <c r="U317" s="11">
        <v>40851.260416666664</v>
      </c>
      <c r="V317" s="17">
        <v>37.916138369490298</v>
      </c>
      <c r="W317" s="10">
        <v>22.65</v>
      </c>
      <c r="X317" s="10">
        <v>8.3000000000000007</v>
      </c>
      <c r="AB317" s="10"/>
      <c r="AC317" s="10">
        <f t="shared" si="30"/>
        <v>8110.8715128562471</v>
      </c>
      <c r="AF317" s="11">
        <v>40862.041666666664</v>
      </c>
      <c r="AG317" s="10">
        <v>42.38</v>
      </c>
      <c r="AH317" s="10">
        <v>4.26</v>
      </c>
      <c r="AJ317" s="28">
        <f t="shared" si="27"/>
        <v>13806.703575735808</v>
      </c>
      <c r="AK317" s="17"/>
      <c r="AM317" s="11">
        <v>40862.041666666664</v>
      </c>
      <c r="AN317" s="10">
        <v>42.38</v>
      </c>
      <c r="AO317" s="10">
        <v>4.26</v>
      </c>
      <c r="AQ317" s="28">
        <f t="shared" si="28"/>
        <v>13806.703575735808</v>
      </c>
    </row>
    <row r="318" spans="1:43" x14ac:dyDescent="0.25">
      <c r="A318" s="28">
        <v>7.7940178673365272</v>
      </c>
      <c r="C318" s="17">
        <v>36.853011007257699</v>
      </c>
      <c r="D318" s="28">
        <v>7.7485830593262897</v>
      </c>
      <c r="E318" s="24">
        <v>3</v>
      </c>
      <c r="T318" s="28">
        <f t="shared" si="29"/>
        <v>7.74828631655393</v>
      </c>
      <c r="U318" s="11">
        <v>40851.270833333336</v>
      </c>
      <c r="V318" s="17">
        <v>37.916138369490298</v>
      </c>
      <c r="W318" s="10">
        <v>26.33</v>
      </c>
      <c r="X318" s="10">
        <v>9.5299999999999994</v>
      </c>
      <c r="AB318" s="10"/>
      <c r="AC318" s="10">
        <f t="shared" si="30"/>
        <v>9679.5995495943407</v>
      </c>
      <c r="AF318" s="11">
        <v>40862.083333333336</v>
      </c>
      <c r="AG318" s="10">
        <v>62.97</v>
      </c>
      <c r="AH318" s="10">
        <v>7.26</v>
      </c>
      <c r="AJ318" s="28">
        <f t="shared" si="27"/>
        <v>21523.985376669199</v>
      </c>
      <c r="AK318" s="17"/>
      <c r="AM318" s="11">
        <v>40862.083333333336</v>
      </c>
      <c r="AN318" s="10">
        <v>62.97</v>
      </c>
      <c r="AO318" s="10">
        <v>7.26</v>
      </c>
      <c r="AQ318" s="28">
        <f t="shared" si="28"/>
        <v>21523.985376669199</v>
      </c>
    </row>
    <row r="319" spans="1:43" x14ac:dyDescent="0.25">
      <c r="A319" s="28">
        <v>7.7940178673365272</v>
      </c>
      <c r="C319" s="17">
        <v>37.048856681447198</v>
      </c>
      <c r="D319" s="28">
        <v>7.7485830593262897</v>
      </c>
      <c r="E319" s="24">
        <v>4</v>
      </c>
      <c r="T319" s="28">
        <f t="shared" si="29"/>
        <v>7.74828631655393</v>
      </c>
      <c r="U319" s="11">
        <v>40851.28125</v>
      </c>
      <c r="V319" s="17">
        <v>37.916138369490298</v>
      </c>
      <c r="W319" s="10">
        <v>83.34</v>
      </c>
      <c r="X319" s="10">
        <v>2.11</v>
      </c>
      <c r="AB319" s="10"/>
      <c r="AC319" s="10">
        <f t="shared" si="30"/>
        <v>25846.56591260288</v>
      </c>
      <c r="AF319" s="11">
        <v>40862.125</v>
      </c>
      <c r="AG319" s="10">
        <v>76.34</v>
      </c>
      <c r="AH319" s="10">
        <v>0.1</v>
      </c>
      <c r="AJ319" s="28">
        <f t="shared" si="27"/>
        <v>21974.545458724126</v>
      </c>
      <c r="AK319" s="17"/>
      <c r="AM319" s="11">
        <v>40862.125</v>
      </c>
      <c r="AN319" s="10">
        <v>76.34</v>
      </c>
      <c r="AO319" s="10">
        <v>0.1</v>
      </c>
      <c r="AQ319" s="28">
        <f t="shared" si="28"/>
        <v>21974.545458724126</v>
      </c>
    </row>
    <row r="320" spans="1:43" x14ac:dyDescent="0.25">
      <c r="A320" s="28">
        <v>7.7940178673365272</v>
      </c>
      <c r="C320" s="17">
        <v>38.960298948716101</v>
      </c>
      <c r="D320" s="28">
        <v>7.7485830593262897</v>
      </c>
      <c r="E320" s="24">
        <v>5</v>
      </c>
      <c r="T320" s="28">
        <f t="shared" si="29"/>
        <v>7.74828631655393</v>
      </c>
      <c r="U320" s="11">
        <v>40851.291666666664</v>
      </c>
      <c r="V320" s="17">
        <v>45.911759117394702</v>
      </c>
      <c r="W320" s="10">
        <v>63.33</v>
      </c>
      <c r="X320" s="10">
        <v>0.36</v>
      </c>
      <c r="AA320" s="10"/>
      <c r="AB320" s="10"/>
      <c r="AC320" s="10">
        <f t="shared" si="30"/>
        <v>22705.504651311923</v>
      </c>
      <c r="AF320" s="11">
        <v>40862.166666666664</v>
      </c>
      <c r="AG320" s="10">
        <v>18.989999999999998</v>
      </c>
      <c r="AH320" s="10">
        <v>8.2100000000000009</v>
      </c>
      <c r="AJ320" s="28">
        <f t="shared" si="27"/>
        <v>6940.9015776168135</v>
      </c>
      <c r="AK320" s="17"/>
      <c r="AM320" s="11">
        <v>40862.166666666664</v>
      </c>
      <c r="AN320" s="10">
        <v>18.989999999999998</v>
      </c>
      <c r="AO320" s="10">
        <v>8.2100000000000009</v>
      </c>
      <c r="AQ320" s="28">
        <f t="shared" si="28"/>
        <v>6940.9015776168135</v>
      </c>
    </row>
    <row r="321" spans="1:43" x14ac:dyDescent="0.25">
      <c r="A321" s="28">
        <v>7.7940178673365272</v>
      </c>
      <c r="C321" s="17">
        <v>42.673902168506302</v>
      </c>
      <c r="D321" s="28">
        <v>7.7485830593262897</v>
      </c>
      <c r="E321" s="24">
        <v>6</v>
      </c>
      <c r="T321" s="28">
        <f t="shared" si="29"/>
        <v>7.74828631655393</v>
      </c>
      <c r="U321" s="11">
        <v>40851.302083333336</v>
      </c>
      <c r="V321" s="17">
        <v>45.911759117394702</v>
      </c>
      <c r="W321" s="10">
        <v>73.03</v>
      </c>
      <c r="X321" s="10">
        <v>3.23</v>
      </c>
      <c r="AA321" s="10"/>
      <c r="AB321" s="10"/>
      <c r="AC321" s="10">
        <f t="shared" si="30"/>
        <v>27807.225573663225</v>
      </c>
      <c r="AF321" s="11">
        <v>40862.208333333336</v>
      </c>
      <c r="AG321" s="10">
        <v>64.78</v>
      </c>
      <c r="AH321" s="10">
        <v>1.28</v>
      </c>
      <c r="AJ321" s="28">
        <f t="shared" si="27"/>
        <v>22062.802311139727</v>
      </c>
      <c r="AK321" s="17"/>
      <c r="AM321" s="11">
        <v>40862.208333333336</v>
      </c>
      <c r="AN321" s="10">
        <v>64.78</v>
      </c>
      <c r="AO321" s="10">
        <v>1.28</v>
      </c>
      <c r="AQ321" s="28">
        <f t="shared" si="28"/>
        <v>22062.802311139727</v>
      </c>
    </row>
    <row r="322" spans="1:43" x14ac:dyDescent="0.25">
      <c r="A322" s="28">
        <v>7.7940178673365272</v>
      </c>
      <c r="C322" s="17">
        <v>46.574088285814497</v>
      </c>
      <c r="D322" s="28">
        <v>7.7485830593262897</v>
      </c>
      <c r="E322" s="24">
        <v>7</v>
      </c>
      <c r="T322" s="28">
        <f t="shared" si="29"/>
        <v>7.74828631655393</v>
      </c>
      <c r="U322" s="11">
        <v>40851.3125</v>
      </c>
      <c r="V322" s="17">
        <v>45.911759117394702</v>
      </c>
      <c r="W322" s="10">
        <v>27.53</v>
      </c>
      <c r="X322" s="10">
        <v>7.43</v>
      </c>
      <c r="AA322" s="10"/>
      <c r="AB322" s="10"/>
      <c r="AC322" s="10">
        <f t="shared" si="30"/>
        <v>11378.347829099301</v>
      </c>
      <c r="AF322" s="11">
        <v>40862.25</v>
      </c>
      <c r="AG322" s="10">
        <v>34.89</v>
      </c>
      <c r="AH322" s="10">
        <v>7.94</v>
      </c>
      <c r="AJ322" s="28">
        <f t="shared" si="27"/>
        <v>14737.778171004329</v>
      </c>
      <c r="AK322" s="17"/>
      <c r="AM322" s="11">
        <v>40862.25</v>
      </c>
      <c r="AN322" s="10">
        <v>34.89</v>
      </c>
      <c r="AO322" s="10">
        <v>7.94</v>
      </c>
      <c r="AQ322" s="28">
        <f t="shared" si="28"/>
        <v>14737.778171004329</v>
      </c>
    </row>
    <row r="323" spans="1:43" x14ac:dyDescent="0.25">
      <c r="A323" s="28">
        <v>7.7940178673365272</v>
      </c>
      <c r="C323" s="17">
        <v>52.097886576327802</v>
      </c>
      <c r="D323" s="28">
        <v>7.7485830593262897</v>
      </c>
      <c r="E323" s="24">
        <v>8</v>
      </c>
      <c r="T323" s="28">
        <f t="shared" si="29"/>
        <v>7.74828631655393</v>
      </c>
      <c r="U323" s="11">
        <v>40851.322916666664</v>
      </c>
      <c r="V323" s="17">
        <v>45.911759117394702</v>
      </c>
      <c r="W323" s="10">
        <v>32.68</v>
      </c>
      <c r="X323" s="10">
        <v>4.87</v>
      </c>
      <c r="AA323" s="10"/>
      <c r="AB323" s="10"/>
      <c r="AC323" s="10">
        <f t="shared" si="30"/>
        <v>12858.652191919004</v>
      </c>
      <c r="AF323" s="11">
        <v>40862.291666666664</v>
      </c>
      <c r="AG323" s="10">
        <v>99.31</v>
      </c>
      <c r="AH323" s="10">
        <v>2.75</v>
      </c>
      <c r="AJ323" s="28">
        <f t="shared" si="27"/>
        <v>42206.095027230367</v>
      </c>
      <c r="AK323" s="17"/>
      <c r="AM323" s="11">
        <v>40862.291666666664</v>
      </c>
      <c r="AN323" s="10">
        <v>99.31</v>
      </c>
      <c r="AO323" s="10">
        <v>2.75</v>
      </c>
      <c r="AQ323" s="28">
        <f t="shared" si="28"/>
        <v>42206.095027230367</v>
      </c>
    </row>
    <row r="324" spans="1:43" x14ac:dyDescent="0.25">
      <c r="A324" s="28">
        <v>7.7940178673365272</v>
      </c>
      <c r="C324" s="17">
        <v>55.252275182012902</v>
      </c>
      <c r="D324" s="28">
        <v>7.7485830593262897</v>
      </c>
      <c r="E324" s="24">
        <v>9</v>
      </c>
      <c r="T324" s="28">
        <f t="shared" si="29"/>
        <v>7.74828631655393</v>
      </c>
      <c r="U324" s="11">
        <v>40851.333333333336</v>
      </c>
      <c r="V324" s="17">
        <v>52.078241966313101</v>
      </c>
      <c r="W324" s="10">
        <v>51.42</v>
      </c>
      <c r="X324" s="10">
        <v>4.05</v>
      </c>
      <c r="AA324" s="10"/>
      <c r="AB324" s="10"/>
      <c r="AC324" s="10">
        <f t="shared" si="30"/>
        <v>22362.439178654327</v>
      </c>
      <c r="AF324" s="11">
        <v>40862.333333333336</v>
      </c>
      <c r="AG324" s="10">
        <v>42.88</v>
      </c>
      <c r="AH324" s="10">
        <v>8.8000000000000007</v>
      </c>
      <c r="AJ324" s="28">
        <f t="shared" si="27"/>
        <v>21281.960373699592</v>
      </c>
      <c r="AK324" s="17"/>
      <c r="AM324" s="11">
        <v>40862.333333333336</v>
      </c>
      <c r="AN324" s="10">
        <v>42.88</v>
      </c>
      <c r="AO324" s="10">
        <v>8.8000000000000007</v>
      </c>
      <c r="AQ324" s="28">
        <f t="shared" si="28"/>
        <v>21281.960373699592</v>
      </c>
    </row>
    <row r="325" spans="1:43" x14ac:dyDescent="0.25">
      <c r="A325" s="28">
        <v>7.7940178673365272</v>
      </c>
      <c r="C325" s="17">
        <v>53.598849277304602</v>
      </c>
      <c r="D325" s="28">
        <v>7.7485830593262897</v>
      </c>
      <c r="E325" s="24">
        <v>10</v>
      </c>
      <c r="T325" s="28">
        <f t="shared" si="29"/>
        <v>7.74828631655393</v>
      </c>
      <c r="U325" s="11">
        <v>40851.34375</v>
      </c>
      <c r="V325" s="17">
        <v>52.078241966313101</v>
      </c>
      <c r="W325" s="10">
        <v>13.18</v>
      </c>
      <c r="X325" s="10">
        <v>2.0299999999999998</v>
      </c>
      <c r="AA325" s="10"/>
      <c r="AB325" s="10"/>
      <c r="AC325" s="10">
        <f t="shared" si="30"/>
        <v>5525.6642680761151</v>
      </c>
      <c r="AF325" s="11">
        <v>40862.375</v>
      </c>
      <c r="AG325" s="10">
        <v>39.33</v>
      </c>
      <c r="AH325" s="10">
        <v>5.79</v>
      </c>
      <c r="AJ325" s="28">
        <f t="shared" ref="AJ325:AJ388" si="31">AG325*($C325+AH325)*D325</f>
        <v>18098.857037866775</v>
      </c>
      <c r="AK325" s="17"/>
      <c r="AM325" s="11">
        <v>40862.375</v>
      </c>
      <c r="AN325" s="10">
        <v>39.33</v>
      </c>
      <c r="AO325" s="10">
        <v>5.79</v>
      </c>
      <c r="AQ325" s="28">
        <f t="shared" ref="AQ325:AQ388" si="32">AN325*($C325+AO325)*D325</f>
        <v>18098.857037866775</v>
      </c>
    </row>
    <row r="326" spans="1:43" x14ac:dyDescent="0.25">
      <c r="A326" s="28">
        <v>7.7940178673365272</v>
      </c>
      <c r="C326" s="17">
        <v>52.696905691632097</v>
      </c>
      <c r="D326" s="28">
        <v>7.7485830593262897</v>
      </c>
      <c r="E326" s="24">
        <v>11</v>
      </c>
      <c r="T326" s="28">
        <f t="shared" si="29"/>
        <v>7.74828631655393</v>
      </c>
      <c r="U326" s="11">
        <v>40851.354166666664</v>
      </c>
      <c r="V326" s="17">
        <v>52.078241966313101</v>
      </c>
      <c r="W326" s="10">
        <v>46.35</v>
      </c>
      <c r="X326" s="10">
        <v>7.97</v>
      </c>
      <c r="AA326" s="10"/>
      <c r="AB326" s="10"/>
      <c r="AC326" s="10">
        <f t="shared" si="30"/>
        <v>21565.309531838597</v>
      </c>
      <c r="AF326" s="11">
        <v>40862.416666666664</v>
      </c>
      <c r="AG326" s="10">
        <v>27.01</v>
      </c>
      <c r="AH326" s="10">
        <v>1.41</v>
      </c>
      <c r="AJ326" s="28">
        <f t="shared" si="31"/>
        <v>11323.99254506648</v>
      </c>
      <c r="AK326" s="17"/>
      <c r="AM326" s="11">
        <v>40862.416666666664</v>
      </c>
      <c r="AN326" s="10">
        <v>27.01</v>
      </c>
      <c r="AO326" s="10">
        <v>1.41</v>
      </c>
      <c r="AQ326" s="28">
        <f t="shared" si="32"/>
        <v>11323.99254506648</v>
      </c>
    </row>
    <row r="327" spans="1:43" x14ac:dyDescent="0.25">
      <c r="A327" s="28">
        <v>7.7940178673365272</v>
      </c>
      <c r="C327" s="17">
        <v>51.382155587630898</v>
      </c>
      <c r="D327" s="28">
        <v>7.7485830593262897</v>
      </c>
      <c r="E327" s="24">
        <v>12</v>
      </c>
      <c r="T327" s="28">
        <f t="shared" si="29"/>
        <v>7.74828631655393</v>
      </c>
      <c r="U327" s="11">
        <v>40851.364583333336</v>
      </c>
      <c r="V327" s="17">
        <v>52.078241966313101</v>
      </c>
      <c r="W327" s="10">
        <v>14.23</v>
      </c>
      <c r="X327" s="10">
        <v>0.35</v>
      </c>
      <c r="AA327" s="10"/>
      <c r="AB327" s="10"/>
      <c r="AC327" s="10">
        <f t="shared" si="30"/>
        <v>5780.6390944604418</v>
      </c>
      <c r="AF327" s="11">
        <v>40862.458333333336</v>
      </c>
      <c r="AG327" s="10">
        <v>33.08</v>
      </c>
      <c r="AH327" s="10">
        <v>3.41</v>
      </c>
      <c r="AJ327" s="28">
        <f t="shared" si="31"/>
        <v>14044.496688305097</v>
      </c>
      <c r="AK327" s="17"/>
      <c r="AM327" s="11">
        <v>40862.458333333336</v>
      </c>
      <c r="AN327" s="10">
        <v>33.08</v>
      </c>
      <c r="AO327" s="10">
        <v>3.41</v>
      </c>
      <c r="AQ327" s="28">
        <f t="shared" si="32"/>
        <v>14044.496688305097</v>
      </c>
    </row>
    <row r="328" spans="1:43" x14ac:dyDescent="0.25">
      <c r="A328" s="28">
        <v>7.7940178673365272</v>
      </c>
      <c r="C328" s="17">
        <v>50.0634762709131</v>
      </c>
      <c r="D328" s="28">
        <v>7.7485830593262897</v>
      </c>
      <c r="E328" s="24">
        <v>13</v>
      </c>
      <c r="T328" s="28">
        <f t="shared" si="29"/>
        <v>7.74828631655393</v>
      </c>
      <c r="U328" s="11">
        <v>40851.375</v>
      </c>
      <c r="V328" s="17">
        <v>50.118668102053903</v>
      </c>
      <c r="W328" s="10">
        <v>99.34</v>
      </c>
      <c r="X328" s="10">
        <v>0.59</v>
      </c>
      <c r="AA328" s="10"/>
      <c r="AB328" s="10"/>
      <c r="AC328" s="10">
        <f t="shared" si="30"/>
        <v>39031.210434319262</v>
      </c>
      <c r="AF328" s="11">
        <v>40862.5</v>
      </c>
      <c r="AG328" s="10">
        <v>26.71</v>
      </c>
      <c r="AH328" s="10">
        <v>9.9</v>
      </c>
      <c r="AJ328" s="28">
        <f t="shared" si="31"/>
        <v>12410.32008994078</v>
      </c>
      <c r="AK328" s="17"/>
      <c r="AM328" s="11">
        <v>40862.5</v>
      </c>
      <c r="AN328" s="10">
        <v>26.71</v>
      </c>
      <c r="AO328" s="10">
        <v>9.9</v>
      </c>
      <c r="AQ328" s="28">
        <f t="shared" si="32"/>
        <v>12410.32008994078</v>
      </c>
    </row>
    <row r="329" spans="1:43" x14ac:dyDescent="0.25">
      <c r="A329" s="28">
        <v>7.7940178673365272</v>
      </c>
      <c r="C329" s="17">
        <v>49.325116271771101</v>
      </c>
      <c r="D329" s="28">
        <v>7.7485830593262897</v>
      </c>
      <c r="E329" s="24">
        <v>14</v>
      </c>
      <c r="T329" s="28">
        <f t="shared" si="29"/>
        <v>7.74828631655393</v>
      </c>
      <c r="U329" s="11">
        <v>40851.385416666664</v>
      </c>
      <c r="V329" s="17">
        <v>50.118668102053903</v>
      </c>
      <c r="W329" s="10">
        <v>58.79</v>
      </c>
      <c r="X329" s="10">
        <v>5.33</v>
      </c>
      <c r="AA329" s="10"/>
      <c r="AB329" s="10"/>
      <c r="AC329" s="10">
        <f t="shared" si="30"/>
        <v>25258.074470422271</v>
      </c>
      <c r="AF329" s="11">
        <v>40862.541666666664</v>
      </c>
      <c r="AG329" s="10">
        <v>41.22</v>
      </c>
      <c r="AH329" s="10">
        <v>5</v>
      </c>
      <c r="AJ329" s="28">
        <f t="shared" si="31"/>
        <v>17351.257089855102</v>
      </c>
      <c r="AK329" s="17"/>
      <c r="AM329" s="11">
        <v>40862.541666666664</v>
      </c>
      <c r="AN329" s="10">
        <v>41.22</v>
      </c>
      <c r="AO329" s="10">
        <v>5</v>
      </c>
      <c r="AQ329" s="28">
        <f t="shared" si="32"/>
        <v>17351.257089855102</v>
      </c>
    </row>
    <row r="330" spans="1:43" x14ac:dyDescent="0.25">
      <c r="A330" s="28">
        <v>7.7940178673365272</v>
      </c>
      <c r="C330" s="17">
        <v>49.518361404868799</v>
      </c>
      <c r="D330" s="28">
        <v>7.7485830593262897</v>
      </c>
      <c r="E330" s="24">
        <v>15</v>
      </c>
      <c r="T330" s="28">
        <f t="shared" si="29"/>
        <v>7.74828631655393</v>
      </c>
      <c r="U330" s="11">
        <v>40851.395833333336</v>
      </c>
      <c r="V330" s="17">
        <v>50.118668102053903</v>
      </c>
      <c r="W330" s="10">
        <v>47.9</v>
      </c>
      <c r="X330" s="10">
        <v>0.53</v>
      </c>
      <c r="AA330" s="10"/>
      <c r="AB330" s="10"/>
      <c r="AC330" s="10">
        <f t="shared" si="30"/>
        <v>18797.894298126954</v>
      </c>
      <c r="AF330" s="11">
        <v>40862.583333333336</v>
      </c>
      <c r="AG330" s="10">
        <v>13.62</v>
      </c>
      <c r="AH330" s="10">
        <v>4.9800000000000004</v>
      </c>
      <c r="AJ330" s="28">
        <f t="shared" si="31"/>
        <v>5751.5227888210457</v>
      </c>
      <c r="AK330" s="17"/>
      <c r="AM330" s="11">
        <v>40862.583333333336</v>
      </c>
      <c r="AN330" s="10">
        <v>13.62</v>
      </c>
      <c r="AO330" s="10">
        <v>4.9800000000000004</v>
      </c>
      <c r="AQ330" s="28">
        <f t="shared" si="32"/>
        <v>5751.5227888210457</v>
      </c>
    </row>
    <row r="331" spans="1:43" x14ac:dyDescent="0.25">
      <c r="A331" s="28">
        <v>7.7940178673365272</v>
      </c>
      <c r="C331" s="17">
        <v>51.414478775327296</v>
      </c>
      <c r="D331" s="28">
        <v>7.7485830593262897</v>
      </c>
      <c r="E331" s="24">
        <v>16</v>
      </c>
      <c r="T331" s="28">
        <f t="shared" si="29"/>
        <v>7.74828631655393</v>
      </c>
      <c r="U331" s="11">
        <v>40851.40625</v>
      </c>
      <c r="V331" s="17">
        <v>50.118668102053903</v>
      </c>
      <c r="W331" s="10">
        <v>54.76</v>
      </c>
      <c r="X331" s="10">
        <v>7.78</v>
      </c>
      <c r="AA331" s="10"/>
      <c r="AB331" s="10"/>
      <c r="AC331" s="10">
        <f t="shared" si="30"/>
        <v>24566.182469228854</v>
      </c>
      <c r="AF331" s="11">
        <v>40862.625</v>
      </c>
      <c r="AG331" s="10">
        <v>39.369999999999997</v>
      </c>
      <c r="AH331" s="10">
        <v>9.27</v>
      </c>
      <c r="AJ331" s="28">
        <f t="shared" si="31"/>
        <v>18512.511171854268</v>
      </c>
      <c r="AK331" s="17"/>
      <c r="AM331" s="11">
        <v>40862.625</v>
      </c>
      <c r="AN331" s="10">
        <v>39.369999999999997</v>
      </c>
      <c r="AO331" s="10">
        <v>9.27</v>
      </c>
      <c r="AQ331" s="28">
        <f t="shared" si="32"/>
        <v>18512.511171854268</v>
      </c>
    </row>
    <row r="332" spans="1:43" x14ac:dyDescent="0.25">
      <c r="A332" s="28">
        <v>7.7940178673365272</v>
      </c>
      <c r="C332" s="17">
        <v>55.781764002742896</v>
      </c>
      <c r="D332" s="28">
        <v>7.7485830593262897</v>
      </c>
      <c r="E332" s="24">
        <v>17</v>
      </c>
      <c r="T332" s="28">
        <f t="shared" si="29"/>
        <v>7.74828631655393</v>
      </c>
      <c r="U332" s="11">
        <v>40851.416666666664</v>
      </c>
      <c r="V332" s="17">
        <v>48.898491411442897</v>
      </c>
      <c r="W332" s="10">
        <v>79.42</v>
      </c>
      <c r="X332" s="10">
        <v>7.16</v>
      </c>
      <c r="AA332" s="10"/>
      <c r="AB332" s="10"/>
      <c r="AC332" s="10">
        <f t="shared" si="30"/>
        <v>34496.65215407576</v>
      </c>
      <c r="AF332" s="11">
        <v>40862.666666666664</v>
      </c>
      <c r="AG332" s="10">
        <v>93.75</v>
      </c>
      <c r="AH332" s="10">
        <v>9.5399999999999991</v>
      </c>
      <c r="AJ332" s="28">
        <f t="shared" si="31"/>
        <v>47451.66693346532</v>
      </c>
      <c r="AK332" s="17"/>
      <c r="AM332" s="11">
        <v>40862.666666666664</v>
      </c>
      <c r="AN332" s="10">
        <v>93.75</v>
      </c>
      <c r="AO332" s="10">
        <v>9.5399999999999991</v>
      </c>
      <c r="AQ332" s="28">
        <f t="shared" si="32"/>
        <v>47451.66693346532</v>
      </c>
    </row>
    <row r="333" spans="1:43" x14ac:dyDescent="0.25">
      <c r="A333" s="28">
        <v>7.7940178673365272</v>
      </c>
      <c r="C333" s="17">
        <v>58.781459300867297</v>
      </c>
      <c r="D333" s="28">
        <v>7.7485830593262897</v>
      </c>
      <c r="E333" s="24">
        <v>18</v>
      </c>
      <c r="T333" s="28">
        <f t="shared" si="29"/>
        <v>7.74828631655393</v>
      </c>
      <c r="U333" s="11">
        <v>40851.427083333336</v>
      </c>
      <c r="V333" s="17">
        <v>48.898491411442897</v>
      </c>
      <c r="W333" s="10">
        <v>62.24</v>
      </c>
      <c r="X333" s="10">
        <v>4.84</v>
      </c>
      <c r="AA333" s="10"/>
      <c r="AB333" s="10"/>
      <c r="AC333" s="10">
        <f t="shared" si="30"/>
        <v>25915.566988125229</v>
      </c>
      <c r="AF333" s="11">
        <v>40862.708333333336</v>
      </c>
      <c r="AG333" s="10">
        <v>71.41</v>
      </c>
      <c r="AH333" s="10">
        <v>8.8800000000000008</v>
      </c>
      <c r="AJ333" s="28">
        <f t="shared" si="31"/>
        <v>37438.866028163953</v>
      </c>
      <c r="AK333" s="17"/>
      <c r="AM333" s="11">
        <v>40862.708333333336</v>
      </c>
      <c r="AN333" s="10">
        <v>71.41</v>
      </c>
      <c r="AO333" s="10">
        <v>8.8800000000000008</v>
      </c>
      <c r="AQ333" s="28">
        <f t="shared" si="32"/>
        <v>37438.866028163953</v>
      </c>
    </row>
    <row r="334" spans="1:43" x14ac:dyDescent="0.25">
      <c r="A334" s="28">
        <v>7.7940178673365272</v>
      </c>
      <c r="C334" s="17">
        <v>55.721187164973102</v>
      </c>
      <c r="D334" s="28">
        <v>7.7485830593262897</v>
      </c>
      <c r="E334" s="24">
        <v>19</v>
      </c>
      <c r="T334" s="28">
        <f t="shared" si="29"/>
        <v>7.74828631655393</v>
      </c>
      <c r="U334" s="11">
        <v>40851.4375</v>
      </c>
      <c r="V334" s="17">
        <v>48.898491411442897</v>
      </c>
      <c r="W334" s="10">
        <v>18.64</v>
      </c>
      <c r="X334" s="10">
        <v>0.3</v>
      </c>
      <c r="AA334" s="10"/>
      <c r="AB334" s="10"/>
      <c r="AC334" s="10">
        <f t="shared" si="30"/>
        <v>7105.6425189617848</v>
      </c>
      <c r="AF334" s="11">
        <v>40862.75</v>
      </c>
      <c r="AG334" s="10">
        <v>28.43</v>
      </c>
      <c r="AH334" s="10">
        <v>3.66</v>
      </c>
      <c r="AJ334" s="28">
        <f t="shared" si="31"/>
        <v>13081.213331648392</v>
      </c>
      <c r="AK334" s="17"/>
      <c r="AM334" s="11">
        <v>40862.75</v>
      </c>
      <c r="AN334" s="10">
        <v>28.43</v>
      </c>
      <c r="AO334" s="10">
        <v>3.66</v>
      </c>
      <c r="AQ334" s="28">
        <f t="shared" si="32"/>
        <v>13081.213331648392</v>
      </c>
    </row>
    <row r="335" spans="1:43" x14ac:dyDescent="0.25">
      <c r="A335" s="28">
        <v>7.7940178673365272</v>
      </c>
      <c r="C335" s="17">
        <v>51.563605260318297</v>
      </c>
      <c r="D335" s="28">
        <v>7.7485830593262897</v>
      </c>
      <c r="E335" s="24">
        <v>20</v>
      </c>
      <c r="T335" s="28">
        <f t="shared" si="29"/>
        <v>7.74828631655393</v>
      </c>
      <c r="U335" s="11">
        <v>40851.447916666664</v>
      </c>
      <c r="V335" s="17">
        <v>48.898491411442897</v>
      </c>
      <c r="W335" s="10">
        <v>37.380000000000003</v>
      </c>
      <c r="X335" s="10">
        <v>2.73</v>
      </c>
      <c r="AA335" s="10"/>
      <c r="AB335" s="10"/>
      <c r="AC335" s="10">
        <f t="shared" si="30"/>
        <v>14953.208628009477</v>
      </c>
      <c r="AF335" s="11">
        <v>40862.791666666664</v>
      </c>
      <c r="AG335" s="10">
        <v>24.57</v>
      </c>
      <c r="AH335" s="10">
        <v>9.3000000000000007</v>
      </c>
      <c r="AJ335" s="28">
        <f t="shared" si="31"/>
        <v>11587.37663496128</v>
      </c>
      <c r="AK335" s="17"/>
      <c r="AM335" s="11">
        <v>40862.791666666664</v>
      </c>
      <c r="AN335" s="10">
        <v>24.57</v>
      </c>
      <c r="AO335" s="10">
        <v>9.3000000000000007</v>
      </c>
      <c r="AQ335" s="28">
        <f t="shared" si="32"/>
        <v>11587.37663496128</v>
      </c>
    </row>
    <row r="336" spans="1:43" x14ac:dyDescent="0.25">
      <c r="A336" s="28">
        <v>7.7940178673365272</v>
      </c>
      <c r="C336" s="17">
        <v>48.3803980531899</v>
      </c>
      <c r="D336" s="28">
        <v>7.7485830593262897</v>
      </c>
      <c r="E336" s="24">
        <v>21</v>
      </c>
      <c r="T336" s="28">
        <f t="shared" si="29"/>
        <v>7.74828631655393</v>
      </c>
      <c r="U336" s="11">
        <v>40851.458333333336</v>
      </c>
      <c r="V336" s="17">
        <v>46.869314668368602</v>
      </c>
      <c r="W336" s="10">
        <v>37.47</v>
      </c>
      <c r="X336" s="10">
        <v>8.0399999999999991</v>
      </c>
      <c r="AA336" s="10"/>
      <c r="AB336" s="10"/>
      <c r="AC336" s="10">
        <f t="shared" si="30"/>
        <v>15941.727338365405</v>
      </c>
      <c r="AF336" s="11">
        <v>40862.833333333336</v>
      </c>
      <c r="AG336" s="10">
        <v>3.5</v>
      </c>
      <c r="AH336" s="10">
        <v>2.89</v>
      </c>
      <c r="AJ336" s="28">
        <f t="shared" si="31"/>
        <v>1390.4552822995199</v>
      </c>
      <c r="AK336" s="17"/>
      <c r="AM336" s="11">
        <v>40862.833333333336</v>
      </c>
      <c r="AN336" s="10">
        <v>3.5</v>
      </c>
      <c r="AO336" s="10">
        <v>2.89</v>
      </c>
      <c r="AQ336" s="28">
        <f t="shared" si="32"/>
        <v>1390.4552822995199</v>
      </c>
    </row>
    <row r="337" spans="1:43" x14ac:dyDescent="0.25">
      <c r="A337" s="28">
        <v>7.7940178673365272</v>
      </c>
      <c r="C337" s="17">
        <v>47.308684918505797</v>
      </c>
      <c r="D337" s="28">
        <v>7.7485830593262897</v>
      </c>
      <c r="E337" s="24">
        <v>22</v>
      </c>
      <c r="T337" s="28">
        <f t="shared" si="29"/>
        <v>7.74828631655393</v>
      </c>
      <c r="U337" s="11">
        <v>40851.46875</v>
      </c>
      <c r="V337" s="17">
        <v>46.869314668368602</v>
      </c>
      <c r="W337" s="10">
        <v>66.5</v>
      </c>
      <c r="X337" s="10">
        <v>3.18</v>
      </c>
      <c r="AA337" s="10"/>
      <c r="AB337" s="10"/>
      <c r="AC337" s="10">
        <f t="shared" si="30"/>
        <v>25788.461929855184</v>
      </c>
      <c r="AF337" s="11">
        <v>40862.875</v>
      </c>
      <c r="AG337" s="10">
        <v>77.94</v>
      </c>
      <c r="AH337" s="10">
        <v>2.13</v>
      </c>
      <c r="AJ337" s="28">
        <f t="shared" si="31"/>
        <v>29857.236216536428</v>
      </c>
      <c r="AK337" s="17"/>
      <c r="AM337" s="11">
        <v>40862.875</v>
      </c>
      <c r="AN337" s="10">
        <v>77.94</v>
      </c>
      <c r="AO337" s="10">
        <v>2.13</v>
      </c>
      <c r="AQ337" s="28">
        <f t="shared" si="32"/>
        <v>29857.236216536428</v>
      </c>
    </row>
    <row r="338" spans="1:43" x14ac:dyDescent="0.25">
      <c r="A338" s="28">
        <v>7.7940178673365272</v>
      </c>
      <c r="C338" s="17">
        <v>44.412445322698602</v>
      </c>
      <c r="D338" s="28">
        <v>7.7485830593262897</v>
      </c>
      <c r="E338" s="24">
        <v>23</v>
      </c>
      <c r="T338" s="28">
        <f t="shared" si="29"/>
        <v>7.74828631655393</v>
      </c>
      <c r="U338" s="11">
        <v>40851.479166666664</v>
      </c>
      <c r="V338" s="17">
        <v>46.869314668368602</v>
      </c>
      <c r="W338" s="10">
        <v>82.07</v>
      </c>
      <c r="X338" s="10">
        <v>9.1300000000000008</v>
      </c>
      <c r="AA338" s="10"/>
      <c r="AB338" s="10"/>
      <c r="AC338" s="10">
        <f t="shared" si="30"/>
        <v>35610.068244318783</v>
      </c>
      <c r="AF338" s="11">
        <v>40862.916666666664</v>
      </c>
      <c r="AG338" s="10">
        <v>4.3899999999999997</v>
      </c>
      <c r="AH338" s="10">
        <v>3.9</v>
      </c>
      <c r="AJ338" s="28">
        <f t="shared" si="31"/>
        <v>1643.4096497273749</v>
      </c>
      <c r="AK338" s="17"/>
      <c r="AM338" s="11">
        <v>40862.916666666664</v>
      </c>
      <c r="AN338" s="10">
        <v>4.3899999999999997</v>
      </c>
      <c r="AO338" s="10">
        <v>3.9</v>
      </c>
      <c r="AQ338" s="28">
        <f t="shared" si="32"/>
        <v>1643.4096497273749</v>
      </c>
    </row>
    <row r="339" spans="1:43" x14ac:dyDescent="0.25">
      <c r="A339" s="28">
        <v>7.7940178673365272</v>
      </c>
      <c r="C339" s="17">
        <v>41.840129115103899</v>
      </c>
      <c r="D339" s="28">
        <v>7.7485830593262897</v>
      </c>
      <c r="E339" s="24">
        <v>24</v>
      </c>
      <c r="T339" s="28">
        <f t="shared" si="29"/>
        <v>7.74828631655393</v>
      </c>
      <c r="U339" s="11">
        <v>40851.489583333336</v>
      </c>
      <c r="V339" s="17">
        <v>46.869314668368602</v>
      </c>
      <c r="W339" s="10">
        <v>48.41</v>
      </c>
      <c r="X339" s="10">
        <v>3.45</v>
      </c>
      <c r="AA339" s="10"/>
      <c r="AB339" s="10"/>
      <c r="AC339" s="10">
        <f t="shared" si="30"/>
        <v>18874.500218052359</v>
      </c>
      <c r="AF339" s="11">
        <v>40862.958333333336</v>
      </c>
      <c r="AG339" s="10">
        <v>13.12</v>
      </c>
      <c r="AH339" s="10">
        <v>5.03</v>
      </c>
      <c r="AJ339" s="28">
        <f t="shared" si="31"/>
        <v>4764.8834004604569</v>
      </c>
      <c r="AK339" s="17"/>
      <c r="AM339" s="11">
        <v>40862.958333333336</v>
      </c>
      <c r="AN339" s="10">
        <v>13.12</v>
      </c>
      <c r="AO339" s="10">
        <v>5.03</v>
      </c>
      <c r="AQ339" s="28">
        <f t="shared" si="32"/>
        <v>4764.8834004604569</v>
      </c>
    </row>
    <row r="340" spans="1:43" x14ac:dyDescent="0.25">
      <c r="A340" s="28">
        <v>7.7818576241130595</v>
      </c>
      <c r="C340" s="17">
        <v>41.5611864078395</v>
      </c>
      <c r="D340" s="28">
        <v>7.7488815625845602</v>
      </c>
      <c r="E340" s="24">
        <v>1</v>
      </c>
      <c r="T340" s="28">
        <f t="shared" si="29"/>
        <v>7.7485830593262897</v>
      </c>
      <c r="U340" s="11">
        <v>40851.5</v>
      </c>
      <c r="V340" s="17">
        <v>43.855603206969498</v>
      </c>
      <c r="W340" s="10">
        <v>44.51</v>
      </c>
      <c r="X340" s="10">
        <v>7.29</v>
      </c>
      <c r="AA340" s="10"/>
      <c r="AB340" s="10"/>
      <c r="AC340" s="10">
        <f t="shared" si="30"/>
        <v>17639.578037846077</v>
      </c>
      <c r="AF340" s="16">
        <v>40863</v>
      </c>
      <c r="AG340" s="10">
        <v>16.43</v>
      </c>
      <c r="AH340" s="10">
        <v>7.55</v>
      </c>
      <c r="AJ340" s="28">
        <f t="shared" si="31"/>
        <v>6252.5476797128904</v>
      </c>
      <c r="AK340" s="17"/>
      <c r="AM340" s="16">
        <v>40863</v>
      </c>
      <c r="AN340" s="10">
        <v>16.43</v>
      </c>
      <c r="AO340" s="10">
        <v>7.55</v>
      </c>
      <c r="AQ340" s="28">
        <f t="shared" si="32"/>
        <v>6252.5476797128904</v>
      </c>
    </row>
    <row r="341" spans="1:43" x14ac:dyDescent="0.25">
      <c r="A341" s="28">
        <v>7.7818576241130595</v>
      </c>
      <c r="C341" s="17">
        <v>39.882765152386703</v>
      </c>
      <c r="D341" s="28">
        <v>7.7488815625845602</v>
      </c>
      <c r="E341" s="24">
        <v>2</v>
      </c>
      <c r="T341" s="28">
        <f t="shared" si="29"/>
        <v>7.7485830593262897</v>
      </c>
      <c r="U341" s="11">
        <v>40851.510416666664</v>
      </c>
      <c r="V341" s="17">
        <v>43.855603206969498</v>
      </c>
      <c r="W341" s="10">
        <v>37.840000000000003</v>
      </c>
      <c r="X341" s="10">
        <v>1.76</v>
      </c>
      <c r="AA341" s="10"/>
      <c r="AB341" s="10"/>
      <c r="AC341" s="10">
        <f t="shared" si="30"/>
        <v>13374.78602307793</v>
      </c>
      <c r="AF341" s="11">
        <v>40863.041666666664</v>
      </c>
      <c r="AG341" s="10">
        <v>61.02</v>
      </c>
      <c r="AH341" s="10">
        <v>8.02</v>
      </c>
      <c r="AJ341" s="28">
        <f t="shared" si="31"/>
        <v>22650.187931928722</v>
      </c>
      <c r="AK341" s="17"/>
      <c r="AM341" s="11">
        <v>40863.041666666664</v>
      </c>
      <c r="AN341" s="10">
        <v>61.02</v>
      </c>
      <c r="AO341" s="10">
        <v>8.02</v>
      </c>
      <c r="AQ341" s="28">
        <f t="shared" si="32"/>
        <v>22650.187931928722</v>
      </c>
    </row>
    <row r="342" spans="1:43" x14ac:dyDescent="0.25">
      <c r="A342" s="28">
        <v>7.7818576241130595</v>
      </c>
      <c r="C342" s="17">
        <v>38.644966767859898</v>
      </c>
      <c r="D342" s="28">
        <v>7.7488815625845602</v>
      </c>
      <c r="E342" s="24">
        <v>3</v>
      </c>
      <c r="T342" s="28">
        <f t="shared" si="29"/>
        <v>7.7485830593262897</v>
      </c>
      <c r="U342" s="11">
        <v>40851.520833333336</v>
      </c>
      <c r="V342" s="17">
        <v>43.855603206969498</v>
      </c>
      <c r="W342" s="10">
        <v>57.8</v>
      </c>
      <c r="X342" s="10">
        <v>2.34</v>
      </c>
      <c r="AA342" s="10"/>
      <c r="AB342" s="10"/>
      <c r="AC342" s="10">
        <f t="shared" si="30"/>
        <v>20689.53707495824</v>
      </c>
      <c r="AF342" s="11">
        <v>40863.083333333336</v>
      </c>
      <c r="AG342" s="10">
        <v>0.88</v>
      </c>
      <c r="AH342" s="10">
        <v>1.82</v>
      </c>
      <c r="AJ342" s="28">
        <f t="shared" si="31"/>
        <v>275.93124672789855</v>
      </c>
      <c r="AK342" s="17"/>
      <c r="AM342" s="11">
        <v>40863.083333333336</v>
      </c>
      <c r="AN342" s="10">
        <v>0.88</v>
      </c>
      <c r="AO342" s="10">
        <v>1.82</v>
      </c>
      <c r="AQ342" s="28">
        <f t="shared" si="32"/>
        <v>275.93124672789855</v>
      </c>
    </row>
    <row r="343" spans="1:43" x14ac:dyDescent="0.25">
      <c r="A343" s="28">
        <v>7.7818576241130595</v>
      </c>
      <c r="C343" s="17">
        <v>38.812925453194097</v>
      </c>
      <c r="D343" s="28">
        <v>7.7488815625845602</v>
      </c>
      <c r="E343" s="24">
        <v>4</v>
      </c>
      <c r="T343" s="28">
        <f t="shared" si="29"/>
        <v>7.7485830593262897</v>
      </c>
      <c r="U343" s="11">
        <v>40851.53125</v>
      </c>
      <c r="V343" s="17">
        <v>43.855603206969498</v>
      </c>
      <c r="W343" s="10">
        <v>11.81</v>
      </c>
      <c r="X343" s="10">
        <v>6.85</v>
      </c>
      <c r="AA343" s="10"/>
      <c r="AB343" s="10"/>
      <c r="AC343" s="10">
        <f t="shared" si="30"/>
        <v>4640.1085864450715</v>
      </c>
      <c r="AF343" s="11">
        <v>40863.125</v>
      </c>
      <c r="AG343" s="10">
        <v>44.65</v>
      </c>
      <c r="AH343" s="10">
        <v>5.99</v>
      </c>
      <c r="AJ343" s="28">
        <f t="shared" si="31"/>
        <v>15501.254937686845</v>
      </c>
      <c r="AK343" s="17"/>
      <c r="AM343" s="11">
        <v>40863.125</v>
      </c>
      <c r="AN343" s="10">
        <v>44.65</v>
      </c>
      <c r="AO343" s="10">
        <v>5.99</v>
      </c>
      <c r="AQ343" s="28">
        <f t="shared" si="32"/>
        <v>15501.254937686845</v>
      </c>
    </row>
    <row r="344" spans="1:43" x14ac:dyDescent="0.25">
      <c r="A344" s="28">
        <v>7.7818576241130595</v>
      </c>
      <c r="C344" s="17">
        <v>40.638877196960799</v>
      </c>
      <c r="D344" s="28">
        <v>7.7488815625845602</v>
      </c>
      <c r="E344" s="24">
        <v>5</v>
      </c>
      <c r="T344" s="28">
        <f t="shared" si="29"/>
        <v>7.7485830593262897</v>
      </c>
      <c r="U344" s="11">
        <v>40851.541666666664</v>
      </c>
      <c r="V344" s="17">
        <v>41.790043605024401</v>
      </c>
      <c r="W344" s="10">
        <v>90.06</v>
      </c>
      <c r="X344" s="10">
        <v>7.81</v>
      </c>
      <c r="AA344" s="10"/>
      <c r="AB344" s="10"/>
      <c r="AC344" s="10">
        <f t="shared" si="30"/>
        <v>34612.764989233547</v>
      </c>
      <c r="AF344" s="11">
        <v>40863.166666666664</v>
      </c>
      <c r="AG344" s="10">
        <v>76.03</v>
      </c>
      <c r="AH344" s="10">
        <v>5.22</v>
      </c>
      <c r="AJ344" s="28">
        <f t="shared" si="31"/>
        <v>27017.641257659059</v>
      </c>
      <c r="AK344" s="17"/>
      <c r="AM344" s="11">
        <v>40863.166666666664</v>
      </c>
      <c r="AN344" s="10">
        <v>76.03</v>
      </c>
      <c r="AO344" s="10">
        <v>5.22</v>
      </c>
      <c r="AQ344" s="28">
        <f t="shared" si="32"/>
        <v>27017.641257659059</v>
      </c>
    </row>
    <row r="345" spans="1:43" x14ac:dyDescent="0.25">
      <c r="A345" s="28">
        <v>7.7818576241130595</v>
      </c>
      <c r="C345" s="17">
        <v>43.731770684761003</v>
      </c>
      <c r="D345" s="28">
        <v>7.7488815625845602</v>
      </c>
      <c r="E345" s="24">
        <v>6</v>
      </c>
      <c r="T345" s="28">
        <f t="shared" si="29"/>
        <v>7.7485830593262897</v>
      </c>
      <c r="U345" s="11">
        <v>40851.552083333336</v>
      </c>
      <c r="V345" s="17">
        <v>41.790043605024401</v>
      </c>
      <c r="W345" s="10">
        <v>56.78</v>
      </c>
      <c r="X345" s="10">
        <v>4.43</v>
      </c>
      <c r="AA345" s="10"/>
      <c r="AB345" s="10"/>
      <c r="AC345" s="10">
        <f t="shared" si="30"/>
        <v>20335.180505801796</v>
      </c>
      <c r="AF345" s="11">
        <v>40863.208333333336</v>
      </c>
      <c r="AG345" s="10">
        <v>46.76</v>
      </c>
      <c r="AH345" s="10">
        <v>0.23</v>
      </c>
      <c r="AJ345" s="28">
        <f t="shared" si="31"/>
        <v>15929.006959896347</v>
      </c>
      <c r="AK345" s="17"/>
      <c r="AM345" s="11">
        <v>40863.208333333336</v>
      </c>
      <c r="AN345" s="10">
        <v>46.76</v>
      </c>
      <c r="AO345" s="10">
        <v>0.23</v>
      </c>
      <c r="AQ345" s="28">
        <f t="shared" si="32"/>
        <v>15929.006959896347</v>
      </c>
    </row>
    <row r="346" spans="1:43" x14ac:dyDescent="0.25">
      <c r="A346" s="28">
        <v>7.7818576241130595</v>
      </c>
      <c r="C346" s="17">
        <v>46.682995866041502</v>
      </c>
      <c r="D346" s="28">
        <v>7.7488815625845602</v>
      </c>
      <c r="E346" s="24">
        <v>7</v>
      </c>
      <c r="T346" s="28">
        <f t="shared" si="29"/>
        <v>7.7485830593262897</v>
      </c>
      <c r="U346" s="11">
        <v>40851.5625</v>
      </c>
      <c r="V346" s="17">
        <v>41.790043605024401</v>
      </c>
      <c r="W346" s="10">
        <v>60.21</v>
      </c>
      <c r="X346" s="10">
        <v>4.8600000000000003</v>
      </c>
      <c r="AA346" s="10"/>
      <c r="AB346" s="10"/>
      <c r="AC346" s="10">
        <f t="shared" si="30"/>
        <v>21764.213320578379</v>
      </c>
      <c r="AF346" s="11">
        <v>40863.25</v>
      </c>
      <c r="AG346" s="10">
        <v>28.9</v>
      </c>
      <c r="AH346" s="10">
        <v>4.84</v>
      </c>
      <c r="AJ346" s="28">
        <f t="shared" si="31"/>
        <v>11538.197629477645</v>
      </c>
      <c r="AK346" s="17"/>
      <c r="AM346" s="11">
        <v>40863.25</v>
      </c>
      <c r="AN346" s="10">
        <v>28.9</v>
      </c>
      <c r="AO346" s="10">
        <v>4.84</v>
      </c>
      <c r="AQ346" s="28">
        <f t="shared" si="32"/>
        <v>11538.197629477645</v>
      </c>
    </row>
    <row r="347" spans="1:43" x14ac:dyDescent="0.25">
      <c r="A347" s="28">
        <v>7.7818576241130595</v>
      </c>
      <c r="C347" s="17">
        <v>51.3955820784754</v>
      </c>
      <c r="D347" s="28">
        <v>7.7488815625845602</v>
      </c>
      <c r="E347" s="24">
        <v>8</v>
      </c>
      <c r="T347" s="28">
        <f t="shared" si="29"/>
        <v>7.7485830593262897</v>
      </c>
      <c r="U347" s="11">
        <v>40851.572916666664</v>
      </c>
      <c r="V347" s="17">
        <v>41.790043605024401</v>
      </c>
      <c r="W347" s="10">
        <v>43.73</v>
      </c>
      <c r="X347" s="10">
        <v>5.38</v>
      </c>
      <c r="AA347" s="10"/>
      <c r="AB347" s="10"/>
      <c r="AC347" s="10">
        <f t="shared" si="30"/>
        <v>15983.358764353172</v>
      </c>
      <c r="AF347" s="11">
        <v>40863.291666666664</v>
      </c>
      <c r="AG347" s="10">
        <v>88.16</v>
      </c>
      <c r="AH347" s="10">
        <v>8.6300000000000008</v>
      </c>
      <c r="AJ347" s="28">
        <f t="shared" si="31"/>
        <v>41005.960090314977</v>
      </c>
      <c r="AK347" s="17"/>
      <c r="AM347" s="11">
        <v>40863.291666666664</v>
      </c>
      <c r="AN347" s="10">
        <v>88.16</v>
      </c>
      <c r="AO347" s="10">
        <v>8.6300000000000008</v>
      </c>
      <c r="AQ347" s="28">
        <f t="shared" si="32"/>
        <v>41005.960090314977</v>
      </c>
    </row>
    <row r="348" spans="1:43" x14ac:dyDescent="0.25">
      <c r="A348" s="28">
        <v>7.7818576241130595</v>
      </c>
      <c r="C348" s="17">
        <v>53.964709940145099</v>
      </c>
      <c r="D348" s="28">
        <v>7.7488815625845602</v>
      </c>
      <c r="E348" s="24">
        <v>9</v>
      </c>
      <c r="T348" s="28">
        <f t="shared" si="29"/>
        <v>7.7485830593262897</v>
      </c>
      <c r="U348" s="11">
        <v>40851.583333333336</v>
      </c>
      <c r="V348" s="17">
        <v>40.730227703286097</v>
      </c>
      <c r="W348" s="10">
        <v>71.819999999999993</v>
      </c>
      <c r="X348" s="10">
        <v>5.85</v>
      </c>
      <c r="AA348" s="10"/>
      <c r="AB348" s="10"/>
      <c r="AC348" s="10">
        <f t="shared" si="30"/>
        <v>25922.047418858925</v>
      </c>
      <c r="AF348" s="11">
        <v>40863.333333333336</v>
      </c>
      <c r="AG348" s="10">
        <v>69.61</v>
      </c>
      <c r="AH348" s="10">
        <v>6.01</v>
      </c>
      <c r="AJ348" s="28">
        <f t="shared" si="31"/>
        <v>32350.33728496846</v>
      </c>
      <c r="AK348" s="17"/>
      <c r="AM348" s="11">
        <v>40863.333333333336</v>
      </c>
      <c r="AN348" s="10">
        <v>69.61</v>
      </c>
      <c r="AO348" s="10">
        <v>6.01</v>
      </c>
      <c r="AQ348" s="28">
        <f t="shared" si="32"/>
        <v>32350.33728496846</v>
      </c>
    </row>
    <row r="349" spans="1:43" x14ac:dyDescent="0.25">
      <c r="A349" s="28">
        <v>7.7818576241130595</v>
      </c>
      <c r="C349" s="17">
        <v>52.888877671375496</v>
      </c>
      <c r="D349" s="28">
        <v>7.7488815625845602</v>
      </c>
      <c r="E349" s="24">
        <v>10</v>
      </c>
      <c r="T349" s="28">
        <f t="shared" ref="T349:T412" si="33">D325</f>
        <v>7.7485830593262897</v>
      </c>
      <c r="U349" s="11">
        <v>40851.59375</v>
      </c>
      <c r="V349" s="17">
        <v>40.730227703286097</v>
      </c>
      <c r="W349" s="10">
        <v>48.84</v>
      </c>
      <c r="X349" s="10">
        <v>5.67</v>
      </c>
      <c r="AA349" s="10"/>
      <c r="AB349" s="10"/>
      <c r="AC349" s="10">
        <f t="shared" si="30"/>
        <v>17559.739135264797</v>
      </c>
      <c r="AF349" s="11">
        <v>40863.375</v>
      </c>
      <c r="AG349" s="10">
        <v>76.44</v>
      </c>
      <c r="AH349" s="10">
        <v>4.8899999999999997</v>
      </c>
      <c r="AJ349" s="28">
        <f t="shared" si="31"/>
        <v>34223.845211139422</v>
      </c>
      <c r="AK349" s="17"/>
      <c r="AM349" s="11">
        <v>40863.375</v>
      </c>
      <c r="AN349" s="10">
        <v>76.44</v>
      </c>
      <c r="AO349" s="10">
        <v>4.8899999999999997</v>
      </c>
      <c r="AQ349" s="28">
        <f t="shared" si="32"/>
        <v>34223.845211139422</v>
      </c>
    </row>
    <row r="350" spans="1:43" x14ac:dyDescent="0.25">
      <c r="A350" s="28">
        <v>7.7818576241130595</v>
      </c>
      <c r="C350" s="17">
        <v>52.390971398060202</v>
      </c>
      <c r="D350" s="28">
        <v>7.7488815625845602</v>
      </c>
      <c r="E350" s="24">
        <v>11</v>
      </c>
      <c r="T350" s="28">
        <f t="shared" si="33"/>
        <v>7.7485830593262897</v>
      </c>
      <c r="U350" s="11">
        <v>40851.604166666664</v>
      </c>
      <c r="V350" s="17">
        <v>40.730227703286097</v>
      </c>
      <c r="W350" s="10">
        <v>28.07</v>
      </c>
      <c r="X350" s="10">
        <v>6.21</v>
      </c>
      <c r="AA350" s="10"/>
      <c r="AB350" s="10"/>
      <c r="AC350" s="10">
        <f t="shared" si="30"/>
        <v>10209.627506835617</v>
      </c>
      <c r="AF350" s="11">
        <v>40863.416666666664</v>
      </c>
      <c r="AG350" s="10">
        <v>62.95</v>
      </c>
      <c r="AH350" s="10">
        <v>3.79</v>
      </c>
      <c r="AJ350" s="28">
        <f t="shared" si="31"/>
        <v>27404.633701702984</v>
      </c>
      <c r="AK350" s="17"/>
      <c r="AM350" s="11">
        <v>40863.416666666664</v>
      </c>
      <c r="AN350" s="10">
        <v>62.95</v>
      </c>
      <c r="AO350" s="10">
        <v>3.79</v>
      </c>
      <c r="AQ350" s="28">
        <f t="shared" si="32"/>
        <v>27404.633701702984</v>
      </c>
    </row>
    <row r="351" spans="1:43" x14ac:dyDescent="0.25">
      <c r="A351" s="28">
        <v>7.7818576241130595</v>
      </c>
      <c r="C351" s="17">
        <v>51.243230276968603</v>
      </c>
      <c r="D351" s="28">
        <v>7.7488815625845602</v>
      </c>
      <c r="E351" s="24">
        <v>12</v>
      </c>
      <c r="T351" s="28">
        <f t="shared" si="33"/>
        <v>7.7485830593262897</v>
      </c>
      <c r="U351" s="11">
        <v>40851.614583333336</v>
      </c>
      <c r="V351" s="17">
        <v>40.730227703286097</v>
      </c>
      <c r="W351" s="10">
        <v>21.04</v>
      </c>
      <c r="X351" s="10">
        <v>1.03</v>
      </c>
      <c r="AA351" s="10"/>
      <c r="AB351" s="10"/>
      <c r="AC351" s="10">
        <f t="shared" si="30"/>
        <v>6808.1777553585243</v>
      </c>
      <c r="AF351" s="11">
        <v>40863.458333333336</v>
      </c>
      <c r="AG351" s="10">
        <v>15.89</v>
      </c>
      <c r="AH351" s="10">
        <v>9.42</v>
      </c>
      <c r="AJ351" s="28">
        <f t="shared" si="31"/>
        <v>7469.447045392174</v>
      </c>
      <c r="AK351" s="17"/>
      <c r="AM351" s="11">
        <v>40863.458333333336</v>
      </c>
      <c r="AN351" s="10">
        <v>15.89</v>
      </c>
      <c r="AO351" s="10">
        <v>9.42</v>
      </c>
      <c r="AQ351" s="28">
        <f t="shared" si="32"/>
        <v>7469.447045392174</v>
      </c>
    </row>
    <row r="352" spans="1:43" x14ac:dyDescent="0.25">
      <c r="A352" s="28">
        <v>7.7818576241130595</v>
      </c>
      <c r="C352" s="17">
        <v>50.066484968389197</v>
      </c>
      <c r="D352" s="28">
        <v>7.7488815625845602</v>
      </c>
      <c r="E352" s="24">
        <v>13</v>
      </c>
      <c r="T352" s="28">
        <f t="shared" si="33"/>
        <v>7.7485830593262897</v>
      </c>
      <c r="U352" s="11">
        <v>40851.625</v>
      </c>
      <c r="V352" s="17">
        <v>41.347117537497603</v>
      </c>
      <c r="W352" s="10">
        <v>98.89</v>
      </c>
      <c r="X352" s="10">
        <v>4.21</v>
      </c>
      <c r="AA352" s="10"/>
      <c r="AB352" s="10"/>
      <c r="AC352" s="10">
        <f t="shared" si="30"/>
        <v>34908.477467086159</v>
      </c>
      <c r="AF352" s="11">
        <v>40863.5</v>
      </c>
      <c r="AG352" s="10">
        <v>21.95</v>
      </c>
      <c r="AH352" s="10">
        <v>0.47</v>
      </c>
      <c r="AJ352" s="28">
        <f t="shared" si="31"/>
        <v>8595.6471435759522</v>
      </c>
      <c r="AK352" s="17"/>
      <c r="AM352" s="11">
        <v>40863.5</v>
      </c>
      <c r="AN352" s="10">
        <v>21.95</v>
      </c>
      <c r="AO352" s="10">
        <v>0.47</v>
      </c>
      <c r="AQ352" s="28">
        <f t="shared" si="32"/>
        <v>8595.6471435759522</v>
      </c>
    </row>
    <row r="353" spans="1:43" x14ac:dyDescent="0.25">
      <c r="A353" s="28">
        <v>7.7818576241130595</v>
      </c>
      <c r="C353" s="17">
        <v>49.505159651701398</v>
      </c>
      <c r="D353" s="28">
        <v>7.7488815625845602</v>
      </c>
      <c r="E353" s="24">
        <v>14</v>
      </c>
      <c r="T353" s="28">
        <f t="shared" si="33"/>
        <v>7.7485830593262897</v>
      </c>
      <c r="U353" s="11">
        <v>40851.635416666664</v>
      </c>
      <c r="V353" s="17">
        <v>41.347117537497603</v>
      </c>
      <c r="W353" s="10">
        <v>40.71</v>
      </c>
      <c r="X353" s="10">
        <v>3.11</v>
      </c>
      <c r="AA353" s="10"/>
      <c r="AB353" s="10"/>
      <c r="AC353" s="10">
        <f t="shared" si="30"/>
        <v>14023.767276851713</v>
      </c>
      <c r="AF353" s="11">
        <v>40863.541666666664</v>
      </c>
      <c r="AG353" s="10">
        <v>57.88</v>
      </c>
      <c r="AH353" s="10">
        <v>4.0599999999999996</v>
      </c>
      <c r="AJ353" s="28">
        <f t="shared" si="31"/>
        <v>24024.25611591147</v>
      </c>
      <c r="AK353" s="17"/>
      <c r="AM353" s="11">
        <v>40863.541666666664</v>
      </c>
      <c r="AN353" s="10">
        <v>57.88</v>
      </c>
      <c r="AO353" s="10">
        <v>4.0599999999999996</v>
      </c>
      <c r="AQ353" s="28">
        <f t="shared" si="32"/>
        <v>24024.25611591147</v>
      </c>
    </row>
    <row r="354" spans="1:43" x14ac:dyDescent="0.25">
      <c r="A354" s="28">
        <v>7.7818576241130595</v>
      </c>
      <c r="C354" s="17">
        <v>49.828729426203502</v>
      </c>
      <c r="D354" s="28">
        <v>7.7488815625845602</v>
      </c>
      <c r="E354" s="24">
        <v>15</v>
      </c>
      <c r="T354" s="28">
        <f t="shared" si="33"/>
        <v>7.7485830593262897</v>
      </c>
      <c r="U354" s="11">
        <v>40851.645833333336</v>
      </c>
      <c r="V354" s="17">
        <v>41.347117537497603</v>
      </c>
      <c r="W354" s="10">
        <v>1.1200000000000001</v>
      </c>
      <c r="X354" s="10">
        <v>2.92</v>
      </c>
      <c r="AA354" s="10"/>
      <c r="AB354" s="10"/>
      <c r="AC354" s="10">
        <f t="shared" si="30"/>
        <v>384.16832948061079</v>
      </c>
      <c r="AF354" s="11">
        <v>40863.583333333336</v>
      </c>
      <c r="AG354" s="10">
        <v>49.32</v>
      </c>
      <c r="AH354" s="10">
        <v>7.23</v>
      </c>
      <c r="AJ354" s="28">
        <f t="shared" si="31"/>
        <v>21806.410712984529</v>
      </c>
      <c r="AK354" s="17"/>
      <c r="AM354" s="11">
        <v>40863.583333333336</v>
      </c>
      <c r="AN354" s="10">
        <v>49.32</v>
      </c>
      <c r="AO354" s="10">
        <v>7.23</v>
      </c>
      <c r="AQ354" s="28">
        <f t="shared" si="32"/>
        <v>21806.410712984529</v>
      </c>
    </row>
    <row r="355" spans="1:43" x14ac:dyDescent="0.25">
      <c r="A355" s="28">
        <v>7.7818576241130595</v>
      </c>
      <c r="C355" s="17">
        <v>51.560497234992802</v>
      </c>
      <c r="D355" s="28">
        <v>7.7488815625845602</v>
      </c>
      <c r="E355" s="24">
        <v>16</v>
      </c>
      <c r="T355" s="28">
        <f t="shared" si="33"/>
        <v>7.7485830593262897</v>
      </c>
      <c r="U355" s="11">
        <v>40851.65625</v>
      </c>
      <c r="V355" s="17">
        <v>41.347117537497603</v>
      </c>
      <c r="W355" s="10">
        <v>88.72</v>
      </c>
      <c r="X355" s="10">
        <v>0.44</v>
      </c>
      <c r="AA355" s="10"/>
      <c r="AB355" s="10"/>
      <c r="AC355" s="10">
        <f t="shared" si="30"/>
        <v>28726.733177078848</v>
      </c>
      <c r="AF355" s="11">
        <v>40863.625</v>
      </c>
      <c r="AG355" s="10">
        <v>38.130000000000003</v>
      </c>
      <c r="AH355" s="10">
        <v>3.69</v>
      </c>
      <c r="AJ355" s="28">
        <f t="shared" si="31"/>
        <v>16324.580097934093</v>
      </c>
      <c r="AK355" s="17"/>
      <c r="AM355" s="11">
        <v>40863.625</v>
      </c>
      <c r="AN355" s="10">
        <v>38.130000000000003</v>
      </c>
      <c r="AO355" s="10">
        <v>3.69</v>
      </c>
      <c r="AQ355" s="28">
        <f t="shared" si="32"/>
        <v>16324.580097934093</v>
      </c>
    </row>
    <row r="356" spans="1:43" x14ac:dyDescent="0.25">
      <c r="A356" s="28">
        <v>7.7818576241130595</v>
      </c>
      <c r="C356" s="17">
        <v>57.5249599691535</v>
      </c>
      <c r="D356" s="28">
        <v>7.7488815625845602</v>
      </c>
      <c r="E356" s="24">
        <v>17</v>
      </c>
      <c r="T356" s="28">
        <f t="shared" si="33"/>
        <v>7.7485830593262897</v>
      </c>
      <c r="U356" s="11">
        <v>40851.666666666664</v>
      </c>
      <c r="V356" s="17">
        <v>45.682995364454698</v>
      </c>
      <c r="W356" s="10">
        <v>18.010000000000002</v>
      </c>
      <c r="X356" s="10">
        <v>2.74</v>
      </c>
      <c r="AA356" s="10"/>
      <c r="AB356" s="10"/>
      <c r="AC356" s="10">
        <f t="shared" si="30"/>
        <v>6757.5249241469137</v>
      </c>
      <c r="AF356" s="11">
        <v>40863.666666666664</v>
      </c>
      <c r="AG356" s="10">
        <v>99.69</v>
      </c>
      <c r="AH356" s="10">
        <v>3.87</v>
      </c>
      <c r="AJ356" s="28">
        <f t="shared" si="31"/>
        <v>47426.747229323482</v>
      </c>
      <c r="AK356" s="17"/>
      <c r="AM356" s="11">
        <v>40863.666666666664</v>
      </c>
      <c r="AN356" s="10">
        <v>99.69</v>
      </c>
      <c r="AO356" s="10">
        <v>3.87</v>
      </c>
      <c r="AQ356" s="28">
        <f t="shared" si="32"/>
        <v>47426.747229323482</v>
      </c>
    </row>
    <row r="357" spans="1:43" x14ac:dyDescent="0.25">
      <c r="A357" s="28">
        <v>7.7818576241130595</v>
      </c>
      <c r="C357" s="17">
        <v>61.121194225326697</v>
      </c>
      <c r="D357" s="28">
        <v>7.7488815625845602</v>
      </c>
      <c r="E357" s="24">
        <v>18</v>
      </c>
      <c r="T357" s="28">
        <f t="shared" si="33"/>
        <v>7.7485830593262897</v>
      </c>
      <c r="U357" s="11">
        <v>40851.677083333336</v>
      </c>
      <c r="V357" s="17">
        <v>45.682995364454698</v>
      </c>
      <c r="W357" s="10">
        <v>78.069999999999993</v>
      </c>
      <c r="X357" s="10">
        <v>7.66</v>
      </c>
      <c r="AA357" s="10"/>
      <c r="AB357" s="10"/>
      <c r="AC357" s="10">
        <f t="shared" ref="AC357:AC420" si="34">W357*(V357+X357)*T357</f>
        <v>32268.878440864315</v>
      </c>
      <c r="AF357" s="11">
        <v>40863.708333333336</v>
      </c>
      <c r="AG357" s="10">
        <v>99.11</v>
      </c>
      <c r="AH357" s="10">
        <v>3.88</v>
      </c>
      <c r="AJ357" s="28">
        <f t="shared" si="31"/>
        <v>49920.374513485236</v>
      </c>
      <c r="AK357" s="17"/>
      <c r="AM357" s="11">
        <v>40863.708333333336</v>
      </c>
      <c r="AN357" s="10">
        <v>99.11</v>
      </c>
      <c r="AO357" s="10">
        <v>3.88</v>
      </c>
      <c r="AQ357" s="28">
        <f t="shared" si="32"/>
        <v>49920.374513485236</v>
      </c>
    </row>
    <row r="358" spans="1:43" x14ac:dyDescent="0.25">
      <c r="A358" s="28">
        <v>7.7818576241130595</v>
      </c>
      <c r="C358" s="17">
        <v>55.626216940240496</v>
      </c>
      <c r="D358" s="28">
        <v>7.7488815625845602</v>
      </c>
      <c r="E358" s="24">
        <v>19</v>
      </c>
      <c r="T358" s="28">
        <f t="shared" si="33"/>
        <v>7.7485830593262897</v>
      </c>
      <c r="U358" s="11">
        <v>40851.6875</v>
      </c>
      <c r="V358" s="17">
        <v>45.682995364454698</v>
      </c>
      <c r="W358" s="10">
        <v>73.39</v>
      </c>
      <c r="X358" s="10">
        <v>5</v>
      </c>
      <c r="AA358" s="10"/>
      <c r="AB358" s="10"/>
      <c r="AC358" s="10">
        <f t="shared" si="34"/>
        <v>28821.823492933639</v>
      </c>
      <c r="AF358" s="11">
        <v>40863.75</v>
      </c>
      <c r="AG358" s="10">
        <v>91.02</v>
      </c>
      <c r="AH358" s="10">
        <v>3.76</v>
      </c>
      <c r="AJ358" s="28">
        <f t="shared" si="31"/>
        <v>41885.288833539154</v>
      </c>
      <c r="AK358" s="17"/>
      <c r="AM358" s="11">
        <v>40863.75</v>
      </c>
      <c r="AN358" s="10">
        <v>91.02</v>
      </c>
      <c r="AO358" s="10">
        <v>3.76</v>
      </c>
      <c r="AQ358" s="28">
        <f t="shared" si="32"/>
        <v>41885.288833539154</v>
      </c>
    </row>
    <row r="359" spans="1:43" x14ac:dyDescent="0.25">
      <c r="A359" s="28">
        <v>7.7818576241130595</v>
      </c>
      <c r="C359" s="17">
        <v>51.632990664555699</v>
      </c>
      <c r="D359" s="28">
        <v>7.7488815625845602</v>
      </c>
      <c r="E359" s="24">
        <v>20</v>
      </c>
      <c r="T359" s="28">
        <f t="shared" si="33"/>
        <v>7.7485830593262897</v>
      </c>
      <c r="U359" s="11">
        <v>40851.697916666664</v>
      </c>
      <c r="V359" s="17">
        <v>45.682995364454698</v>
      </c>
      <c r="W359" s="10">
        <v>33.33</v>
      </c>
      <c r="X359" s="10">
        <v>7.15</v>
      </c>
      <c r="AA359" s="10"/>
      <c r="AB359" s="10"/>
      <c r="AC359" s="10">
        <f t="shared" si="34"/>
        <v>13644.663825639753</v>
      </c>
      <c r="AF359" s="11">
        <v>40863.791666666664</v>
      </c>
      <c r="AG359" s="10">
        <v>64.709999999999994</v>
      </c>
      <c r="AH359" s="10">
        <v>0.96</v>
      </c>
      <c r="AJ359" s="28">
        <f t="shared" si="31"/>
        <v>26371.70993116653</v>
      </c>
      <c r="AK359" s="17"/>
      <c r="AM359" s="11">
        <v>40863.791666666664</v>
      </c>
      <c r="AN359" s="10">
        <v>64.709999999999994</v>
      </c>
      <c r="AO359" s="10">
        <v>0.96</v>
      </c>
      <c r="AQ359" s="28">
        <f t="shared" si="32"/>
        <v>26371.70993116653</v>
      </c>
    </row>
    <row r="360" spans="1:43" x14ac:dyDescent="0.25">
      <c r="A360" s="28">
        <v>7.7818576241130595</v>
      </c>
      <c r="C360" s="17">
        <v>48.026974071313902</v>
      </c>
      <c r="D360" s="28">
        <v>7.7488815625845602</v>
      </c>
      <c r="E360" s="24">
        <v>21</v>
      </c>
      <c r="T360" s="28">
        <f t="shared" si="33"/>
        <v>7.7485830593262897</v>
      </c>
      <c r="U360" s="11">
        <v>40851.708333333336</v>
      </c>
      <c r="V360" s="17">
        <v>50.078022285335997</v>
      </c>
      <c r="W360" s="10">
        <v>92.34</v>
      </c>
      <c r="X360" s="10">
        <v>7.85</v>
      </c>
      <c r="AA360" s="10"/>
      <c r="AB360" s="10"/>
      <c r="AC360" s="10">
        <f t="shared" si="34"/>
        <v>41447.740908247331</v>
      </c>
      <c r="AF360" s="11">
        <v>40863.833333333336</v>
      </c>
      <c r="AG360" s="10">
        <v>36.270000000000003</v>
      </c>
      <c r="AH360" s="10">
        <v>8.36</v>
      </c>
      <c r="AJ360" s="28">
        <f t="shared" si="31"/>
        <v>15847.668130653776</v>
      </c>
      <c r="AK360" s="17"/>
      <c r="AM360" s="11">
        <v>40863.833333333336</v>
      </c>
      <c r="AN360" s="10">
        <v>36.270000000000003</v>
      </c>
      <c r="AO360" s="10">
        <v>8.36</v>
      </c>
      <c r="AQ360" s="28">
        <f t="shared" si="32"/>
        <v>15847.668130653776</v>
      </c>
    </row>
    <row r="361" spans="1:43" x14ac:dyDescent="0.25">
      <c r="A361" s="28">
        <v>7.7818576241130595</v>
      </c>
      <c r="C361" s="17">
        <v>46.446544736041602</v>
      </c>
      <c r="D361" s="28">
        <v>7.7488815625845602</v>
      </c>
      <c r="E361" s="24">
        <v>22</v>
      </c>
      <c r="T361" s="28">
        <f t="shared" si="33"/>
        <v>7.7485830593262897</v>
      </c>
      <c r="U361" s="11">
        <v>40851.71875</v>
      </c>
      <c r="V361" s="17">
        <v>50.078022285335997</v>
      </c>
      <c r="W361" s="10">
        <v>12.22</v>
      </c>
      <c r="X361" s="10">
        <v>5.34</v>
      </c>
      <c r="AA361" s="10"/>
      <c r="AB361" s="10"/>
      <c r="AC361" s="10">
        <f t="shared" si="34"/>
        <v>5247.4042366437898</v>
      </c>
      <c r="AF361" s="11">
        <v>40863.875</v>
      </c>
      <c r="AG361" s="10">
        <v>89.49</v>
      </c>
      <c r="AH361" s="10">
        <v>4.5599999999999996</v>
      </c>
      <c r="AJ361" s="28">
        <f t="shared" si="31"/>
        <v>35370.356393084265</v>
      </c>
      <c r="AK361" s="17"/>
      <c r="AM361" s="11">
        <v>40863.875</v>
      </c>
      <c r="AN361" s="10">
        <v>89.49</v>
      </c>
      <c r="AO361" s="10">
        <v>4.5599999999999996</v>
      </c>
      <c r="AQ361" s="28">
        <f t="shared" si="32"/>
        <v>35370.356393084265</v>
      </c>
    </row>
    <row r="362" spans="1:43" x14ac:dyDescent="0.25">
      <c r="A362" s="28">
        <v>7.7818576241130595</v>
      </c>
      <c r="C362" s="17">
        <v>43.624800764595498</v>
      </c>
      <c r="D362" s="28">
        <v>7.7488815625845602</v>
      </c>
      <c r="E362" s="24">
        <v>23</v>
      </c>
      <c r="T362" s="28">
        <f t="shared" si="33"/>
        <v>7.7485830593262897</v>
      </c>
      <c r="U362" s="11">
        <v>40851.729166666664</v>
      </c>
      <c r="V362" s="17">
        <v>50.078022285335997</v>
      </c>
      <c r="W362" s="10">
        <v>26.47</v>
      </c>
      <c r="X362" s="10">
        <v>9.98</v>
      </c>
      <c r="AA362" s="10"/>
      <c r="AB362" s="10"/>
      <c r="AC362" s="10">
        <f t="shared" si="34"/>
        <v>12318.200275283369</v>
      </c>
      <c r="AF362" s="11">
        <v>40863.916666666664</v>
      </c>
      <c r="AG362" s="10">
        <v>44.96</v>
      </c>
      <c r="AH362" s="10">
        <v>7.38</v>
      </c>
      <c r="AJ362" s="28">
        <f t="shared" si="31"/>
        <v>17769.54800475336</v>
      </c>
      <c r="AK362" s="17"/>
      <c r="AM362" s="11">
        <v>40863.916666666664</v>
      </c>
      <c r="AN362" s="10">
        <v>44.96</v>
      </c>
      <c r="AO362" s="10">
        <v>7.38</v>
      </c>
      <c r="AQ362" s="28">
        <f t="shared" si="32"/>
        <v>17769.54800475336</v>
      </c>
    </row>
    <row r="363" spans="1:43" x14ac:dyDescent="0.25">
      <c r="A363" s="28">
        <v>7.7818576241130595</v>
      </c>
      <c r="C363" s="17">
        <v>40.704218739116598</v>
      </c>
      <c r="D363" s="28">
        <v>7.7488815625845602</v>
      </c>
      <c r="E363" s="24">
        <v>24</v>
      </c>
      <c r="T363" s="28">
        <f t="shared" si="33"/>
        <v>7.7485830593262897</v>
      </c>
      <c r="U363" s="11">
        <v>40851.739583333336</v>
      </c>
      <c r="V363" s="17">
        <v>50.078022285335997</v>
      </c>
      <c r="W363" s="10">
        <v>78.27</v>
      </c>
      <c r="X363" s="10">
        <v>9.43</v>
      </c>
      <c r="AA363" s="10"/>
      <c r="AB363" s="10"/>
      <c r="AC363" s="10">
        <f t="shared" si="34"/>
        <v>36090.52033359596</v>
      </c>
      <c r="AF363" s="11">
        <v>40863.958333333336</v>
      </c>
      <c r="AG363" s="10">
        <v>42.19</v>
      </c>
      <c r="AH363" s="10">
        <v>5.53</v>
      </c>
      <c r="AJ363" s="28">
        <f t="shared" si="31"/>
        <v>15115.136438395899</v>
      </c>
      <c r="AK363" s="17"/>
      <c r="AM363" s="11">
        <v>40863.958333333336</v>
      </c>
      <c r="AN363" s="10">
        <v>42.19</v>
      </c>
      <c r="AO363" s="10">
        <v>5.53</v>
      </c>
      <c r="AQ363" s="28">
        <f t="shared" si="32"/>
        <v>15115.136438395899</v>
      </c>
    </row>
    <row r="364" spans="1:43" x14ac:dyDescent="0.25">
      <c r="A364" s="28">
        <v>7.8233845237779498</v>
      </c>
      <c r="C364" s="17">
        <v>40.786942056445497</v>
      </c>
      <c r="D364" s="28">
        <v>7.7491817837501999</v>
      </c>
      <c r="E364" s="24">
        <v>1</v>
      </c>
      <c r="T364" s="28">
        <f t="shared" si="33"/>
        <v>7.7488815625845602</v>
      </c>
      <c r="U364" s="11">
        <v>40851.75</v>
      </c>
      <c r="V364" s="17">
        <v>47.682948187008499</v>
      </c>
      <c r="W364" s="10">
        <v>22.9</v>
      </c>
      <c r="X364" s="10">
        <v>9.69</v>
      </c>
      <c r="AA364" s="10"/>
      <c r="AB364" s="10"/>
      <c r="AC364" s="10">
        <f t="shared" si="34"/>
        <v>10180.794531101134</v>
      </c>
      <c r="AF364" s="16">
        <v>40864</v>
      </c>
      <c r="AG364" s="10">
        <v>16.07</v>
      </c>
      <c r="AH364" s="10">
        <v>9.0399999999999991</v>
      </c>
      <c r="AJ364" s="28">
        <f t="shared" si="31"/>
        <v>6204.9167698012125</v>
      </c>
      <c r="AK364" s="17"/>
      <c r="AM364" s="16">
        <v>40864</v>
      </c>
      <c r="AN364" s="10">
        <v>16.07</v>
      </c>
      <c r="AO364" s="10">
        <v>9.0399999999999991</v>
      </c>
      <c r="AQ364" s="28">
        <f t="shared" si="32"/>
        <v>6204.9167698012125</v>
      </c>
    </row>
    <row r="365" spans="1:43" x14ac:dyDescent="0.25">
      <c r="A365" s="28">
        <v>7.8233845237779498</v>
      </c>
      <c r="C365" s="17">
        <v>39.861332063428598</v>
      </c>
      <c r="D365" s="28">
        <v>7.7491817837501999</v>
      </c>
      <c r="E365" s="24">
        <v>2</v>
      </c>
      <c r="T365" s="28">
        <f t="shared" si="33"/>
        <v>7.7488815625845602</v>
      </c>
      <c r="U365" s="11">
        <v>40851.760416666664</v>
      </c>
      <c r="V365" s="17">
        <v>47.682948187008499</v>
      </c>
      <c r="W365" s="10">
        <v>79.97</v>
      </c>
      <c r="X365" s="10">
        <v>7.49</v>
      </c>
      <c r="AA365" s="10"/>
      <c r="AB365" s="10"/>
      <c r="AC365" s="10">
        <f t="shared" si="34"/>
        <v>34189.46541755068</v>
      </c>
      <c r="AF365" s="11">
        <v>40864.041666666664</v>
      </c>
      <c r="AG365" s="10">
        <v>85.83</v>
      </c>
      <c r="AH365" s="10">
        <v>1.61</v>
      </c>
      <c r="AJ365" s="28">
        <f t="shared" si="31"/>
        <v>27583.091912279237</v>
      </c>
      <c r="AK365" s="17"/>
      <c r="AM365" s="11">
        <v>40864.041666666664</v>
      </c>
      <c r="AN365" s="10">
        <v>85.83</v>
      </c>
      <c r="AO365" s="10">
        <v>1.61</v>
      </c>
      <c r="AQ365" s="28">
        <f t="shared" si="32"/>
        <v>27583.091912279237</v>
      </c>
    </row>
    <row r="366" spans="1:43" x14ac:dyDescent="0.25">
      <c r="A366" s="28">
        <v>7.8233845237779498</v>
      </c>
      <c r="C366" s="17">
        <v>38.9041062865196</v>
      </c>
      <c r="D366" s="28">
        <v>7.7491817837501999</v>
      </c>
      <c r="E366" s="24">
        <v>3</v>
      </c>
      <c r="T366" s="28">
        <f t="shared" si="33"/>
        <v>7.7488815625845602</v>
      </c>
      <c r="U366" s="11">
        <v>40851.770833333336</v>
      </c>
      <c r="V366" s="17">
        <v>47.682948187008499</v>
      </c>
      <c r="W366" s="10">
        <v>93.73</v>
      </c>
      <c r="X366" s="10">
        <v>8.56</v>
      </c>
      <c r="AA366" s="10"/>
      <c r="AB366" s="10"/>
      <c r="AC366" s="10">
        <f t="shared" si="34"/>
        <v>40849.403372838075</v>
      </c>
      <c r="AF366" s="11">
        <v>40864.083333333336</v>
      </c>
      <c r="AG366" s="10">
        <v>9.2200000000000006</v>
      </c>
      <c r="AH366" s="10">
        <v>4.5199999999999996</v>
      </c>
      <c r="AJ366" s="28">
        <f t="shared" si="31"/>
        <v>3102.5419252506208</v>
      </c>
      <c r="AK366" s="17"/>
      <c r="AM366" s="11">
        <v>40864.083333333336</v>
      </c>
      <c r="AN366" s="10">
        <v>9.2200000000000006</v>
      </c>
      <c r="AO366" s="10">
        <v>4.5199999999999996</v>
      </c>
      <c r="AQ366" s="28">
        <f t="shared" si="32"/>
        <v>3102.5419252506208</v>
      </c>
    </row>
    <row r="367" spans="1:43" x14ac:dyDescent="0.25">
      <c r="A367" s="28">
        <v>7.8233845237779498</v>
      </c>
      <c r="C367" s="17">
        <v>38.809535263674498</v>
      </c>
      <c r="D367" s="28">
        <v>7.7491817837501999</v>
      </c>
      <c r="E367" s="24">
        <v>4</v>
      </c>
      <c r="T367" s="28">
        <f t="shared" si="33"/>
        <v>7.7488815625845602</v>
      </c>
      <c r="U367" s="11">
        <v>40851.78125</v>
      </c>
      <c r="V367" s="17">
        <v>47.682948187008499</v>
      </c>
      <c r="W367" s="10">
        <v>56.77</v>
      </c>
      <c r="X367" s="10">
        <v>4.1100000000000003</v>
      </c>
      <c r="AA367" s="10"/>
      <c r="AB367" s="10"/>
      <c r="AC367" s="10">
        <f t="shared" si="34"/>
        <v>22783.925405963848</v>
      </c>
      <c r="AF367" s="11">
        <v>40864.125</v>
      </c>
      <c r="AG367" s="10">
        <v>54.71</v>
      </c>
      <c r="AH367" s="10">
        <v>2.59</v>
      </c>
      <c r="AJ367" s="28">
        <f t="shared" si="31"/>
        <v>17551.653216543385</v>
      </c>
      <c r="AK367" s="17"/>
      <c r="AM367" s="11">
        <v>40864.125</v>
      </c>
      <c r="AN367" s="10">
        <v>54.71</v>
      </c>
      <c r="AO367" s="10">
        <v>2.59</v>
      </c>
      <c r="AQ367" s="28">
        <f t="shared" si="32"/>
        <v>17551.653216543385</v>
      </c>
    </row>
    <row r="368" spans="1:43" x14ac:dyDescent="0.25">
      <c r="A368" s="28">
        <v>7.8233845237779498</v>
      </c>
      <c r="C368" s="17">
        <v>40.591015768134397</v>
      </c>
      <c r="D368" s="28">
        <v>7.7491817837501999</v>
      </c>
      <c r="E368" s="24">
        <v>5</v>
      </c>
      <c r="T368" s="28">
        <f t="shared" si="33"/>
        <v>7.7488815625845602</v>
      </c>
      <c r="U368" s="11">
        <v>40851.791666666664</v>
      </c>
      <c r="V368" s="17">
        <v>42.192587623360502</v>
      </c>
      <c r="W368" s="10">
        <v>16.649999999999999</v>
      </c>
      <c r="X368" s="10">
        <v>9.9700000000000006</v>
      </c>
      <c r="AA368" s="10"/>
      <c r="AB368" s="10"/>
      <c r="AC368" s="10">
        <f t="shared" si="34"/>
        <v>6729.9585296311398</v>
      </c>
      <c r="AF368" s="11">
        <v>40864.166666666664</v>
      </c>
      <c r="AG368" s="10">
        <v>53</v>
      </c>
      <c r="AH368" s="10">
        <v>7.32</v>
      </c>
      <c r="AJ368" s="28">
        <f t="shared" si="31"/>
        <v>19677.372043463973</v>
      </c>
      <c r="AK368" s="17"/>
      <c r="AM368" s="11">
        <v>40864.166666666664</v>
      </c>
      <c r="AN368" s="10">
        <v>53</v>
      </c>
      <c r="AO368" s="10">
        <v>7.32</v>
      </c>
      <c r="AQ368" s="28">
        <f t="shared" si="32"/>
        <v>19677.372043463973</v>
      </c>
    </row>
    <row r="369" spans="1:43" x14ac:dyDescent="0.25">
      <c r="A369" s="28">
        <v>7.8233845237779498</v>
      </c>
      <c r="C369" s="17">
        <v>43.294080964214302</v>
      </c>
      <c r="D369" s="28">
        <v>7.7491817837501999</v>
      </c>
      <c r="E369" s="24">
        <v>6</v>
      </c>
      <c r="T369" s="28">
        <f t="shared" si="33"/>
        <v>7.7488815625845602</v>
      </c>
      <c r="U369" s="11">
        <v>40851.802083333336</v>
      </c>
      <c r="V369" s="17">
        <v>42.192587623360502</v>
      </c>
      <c r="W369" s="10">
        <v>89.95</v>
      </c>
      <c r="X369" s="10">
        <v>5.72</v>
      </c>
      <c r="AA369" s="10"/>
      <c r="AB369" s="10"/>
      <c r="AC369" s="10">
        <f t="shared" si="34"/>
        <v>33395.643568191263</v>
      </c>
      <c r="AF369" s="11">
        <v>40864.208333333336</v>
      </c>
      <c r="AG369" s="10">
        <v>48.71</v>
      </c>
      <c r="AH369" s="10">
        <v>0.22</v>
      </c>
      <c r="AJ369" s="28">
        <f t="shared" si="31"/>
        <v>16424.940081853609</v>
      </c>
      <c r="AK369" s="17"/>
      <c r="AM369" s="11">
        <v>40864.208333333336</v>
      </c>
      <c r="AN369" s="10">
        <v>48.71</v>
      </c>
      <c r="AO369" s="10">
        <v>0.22</v>
      </c>
      <c r="AQ369" s="28">
        <f t="shared" si="32"/>
        <v>16424.940081853609</v>
      </c>
    </row>
    <row r="370" spans="1:43" x14ac:dyDescent="0.25">
      <c r="A370" s="28">
        <v>7.8233845237779498</v>
      </c>
      <c r="C370" s="17">
        <v>46.639164865655303</v>
      </c>
      <c r="D370" s="28">
        <v>7.7491817837501999</v>
      </c>
      <c r="E370" s="24">
        <v>7</v>
      </c>
      <c r="T370" s="28">
        <f t="shared" si="33"/>
        <v>7.7488815625845602</v>
      </c>
      <c r="U370" s="11">
        <v>40851.8125</v>
      </c>
      <c r="V370" s="17">
        <v>42.192587623360502</v>
      </c>
      <c r="W370" s="10">
        <v>12.93</v>
      </c>
      <c r="X370" s="10">
        <v>4.54</v>
      </c>
      <c r="AA370" s="10"/>
      <c r="AB370" s="10"/>
      <c r="AC370" s="10">
        <f t="shared" si="34"/>
        <v>4682.279955822376</v>
      </c>
      <c r="AF370" s="11">
        <v>40864.25</v>
      </c>
      <c r="AG370" s="10">
        <v>6.51</v>
      </c>
      <c r="AH370" s="10">
        <v>5.86</v>
      </c>
      <c r="AJ370" s="28">
        <f t="shared" si="31"/>
        <v>2648.4344739741155</v>
      </c>
      <c r="AK370" s="17"/>
      <c r="AM370" s="11">
        <v>40864.25</v>
      </c>
      <c r="AN370" s="10">
        <v>6.51</v>
      </c>
      <c r="AO370" s="10">
        <v>5.86</v>
      </c>
      <c r="AQ370" s="28">
        <f t="shared" si="32"/>
        <v>2648.4344739741155</v>
      </c>
    </row>
    <row r="371" spans="1:43" x14ac:dyDescent="0.25">
      <c r="A371" s="28">
        <v>7.8233845237779498</v>
      </c>
      <c r="C371" s="17">
        <v>50.3584786604304</v>
      </c>
      <c r="D371" s="28">
        <v>7.7491817837501999</v>
      </c>
      <c r="E371" s="24">
        <v>8</v>
      </c>
      <c r="T371" s="28">
        <f t="shared" si="33"/>
        <v>7.7488815625845602</v>
      </c>
      <c r="U371" s="11">
        <v>40851.822916666664</v>
      </c>
      <c r="V371" s="17">
        <v>42.192587623360502</v>
      </c>
      <c r="W371" s="10">
        <v>20.74</v>
      </c>
      <c r="X371" s="10">
        <v>7.67</v>
      </c>
      <c r="AA371" s="10"/>
      <c r="AB371" s="10"/>
      <c r="AC371" s="10">
        <f t="shared" si="34"/>
        <v>8013.5063895123922</v>
      </c>
      <c r="AF371" s="11">
        <v>40864.291666666664</v>
      </c>
      <c r="AG371" s="10">
        <v>20.56</v>
      </c>
      <c r="AH371" s="10">
        <v>5.84</v>
      </c>
      <c r="AJ371" s="28">
        <f t="shared" si="31"/>
        <v>8953.7201893791644</v>
      </c>
      <c r="AK371" s="17"/>
      <c r="AM371" s="11">
        <v>40864.291666666664</v>
      </c>
      <c r="AN371" s="10">
        <v>20.56</v>
      </c>
      <c r="AO371" s="10">
        <v>5.84</v>
      </c>
      <c r="AQ371" s="28">
        <f t="shared" si="32"/>
        <v>8953.7201893791644</v>
      </c>
    </row>
    <row r="372" spans="1:43" x14ac:dyDescent="0.25">
      <c r="A372" s="28">
        <v>7.8233845237779498</v>
      </c>
      <c r="C372" s="17">
        <v>52.193293009067297</v>
      </c>
      <c r="D372" s="28">
        <v>7.7491817837501999</v>
      </c>
      <c r="E372" s="24">
        <v>9</v>
      </c>
      <c r="T372" s="28">
        <f t="shared" si="33"/>
        <v>7.7488815625845602</v>
      </c>
      <c r="U372" s="11">
        <v>40851.833333333336</v>
      </c>
      <c r="V372" s="17">
        <v>35.385099295256197</v>
      </c>
      <c r="W372" s="10">
        <v>38.479999999999997</v>
      </c>
      <c r="X372" s="10">
        <v>8.06</v>
      </c>
      <c r="AA372" s="10"/>
      <c r="AB372" s="10"/>
      <c r="AC372" s="10">
        <f t="shared" si="34"/>
        <v>12954.327744597875</v>
      </c>
      <c r="AF372" s="11">
        <v>40864.333333333336</v>
      </c>
      <c r="AG372" s="10">
        <v>52.97</v>
      </c>
      <c r="AH372" s="10">
        <v>5.27</v>
      </c>
      <c r="AJ372" s="28">
        <f t="shared" si="31"/>
        <v>23587.196876166116</v>
      </c>
      <c r="AK372" s="17"/>
      <c r="AM372" s="11">
        <v>40864.333333333336</v>
      </c>
      <c r="AN372" s="10">
        <v>52.97</v>
      </c>
      <c r="AO372" s="10">
        <v>5.27</v>
      </c>
      <c r="AQ372" s="28">
        <f t="shared" si="32"/>
        <v>23587.196876166116</v>
      </c>
    </row>
    <row r="373" spans="1:43" x14ac:dyDescent="0.25">
      <c r="A373" s="28">
        <v>7.8233845237779498</v>
      </c>
      <c r="C373" s="17">
        <v>51.121793048173501</v>
      </c>
      <c r="D373" s="28">
        <v>7.7491817837501999</v>
      </c>
      <c r="E373" s="24">
        <v>10</v>
      </c>
      <c r="T373" s="28">
        <f t="shared" si="33"/>
        <v>7.7488815625845602</v>
      </c>
      <c r="U373" s="11">
        <v>40851.84375</v>
      </c>
      <c r="V373" s="17">
        <v>35.385099295256197</v>
      </c>
      <c r="W373" s="10">
        <v>82.51</v>
      </c>
      <c r="X373" s="10">
        <v>9.74</v>
      </c>
      <c r="AA373" s="10"/>
      <c r="AB373" s="10"/>
      <c r="AC373" s="10">
        <f t="shared" si="34"/>
        <v>28851.193310451075</v>
      </c>
      <c r="AF373" s="11">
        <v>40864.375</v>
      </c>
      <c r="AG373" s="10">
        <v>50.34</v>
      </c>
      <c r="AH373" s="10">
        <v>3.27</v>
      </c>
      <c r="AJ373" s="28">
        <f t="shared" si="31"/>
        <v>21217.901836958146</v>
      </c>
      <c r="AK373" s="17"/>
      <c r="AM373" s="11">
        <v>40864.375</v>
      </c>
      <c r="AN373" s="10">
        <v>50.34</v>
      </c>
      <c r="AO373" s="10">
        <v>3.27</v>
      </c>
      <c r="AQ373" s="28">
        <f t="shared" si="32"/>
        <v>21217.901836958146</v>
      </c>
    </row>
    <row r="374" spans="1:43" x14ac:dyDescent="0.25">
      <c r="A374" s="28">
        <v>7.8233845237779498</v>
      </c>
      <c r="C374" s="17">
        <v>50.669706298675898</v>
      </c>
      <c r="D374" s="28">
        <v>7.7491817837501999</v>
      </c>
      <c r="E374" s="24">
        <v>11</v>
      </c>
      <c r="T374" s="28">
        <f t="shared" si="33"/>
        <v>7.7488815625845602</v>
      </c>
      <c r="U374" s="11">
        <v>40851.854166666664</v>
      </c>
      <c r="V374" s="17">
        <v>35.385099295256197</v>
      </c>
      <c r="W374" s="10">
        <v>70.53</v>
      </c>
      <c r="X374" s="10">
        <v>6.71</v>
      </c>
      <c r="AA374" s="10"/>
      <c r="AB374" s="10"/>
      <c r="AC374" s="10">
        <f t="shared" si="34"/>
        <v>23006.176383858608</v>
      </c>
      <c r="AF374" s="11">
        <v>40864.416666666664</v>
      </c>
      <c r="AG374" s="10">
        <v>91.69</v>
      </c>
      <c r="AH374" s="10">
        <v>2.92</v>
      </c>
      <c r="AJ374" s="28">
        <f t="shared" si="31"/>
        <v>38076.690901340153</v>
      </c>
      <c r="AK374" s="17"/>
      <c r="AM374" s="11">
        <v>40864.416666666664</v>
      </c>
      <c r="AN374" s="10">
        <v>91.69</v>
      </c>
      <c r="AO374" s="10">
        <v>2.92</v>
      </c>
      <c r="AQ374" s="28">
        <f t="shared" si="32"/>
        <v>38076.690901340153</v>
      </c>
    </row>
    <row r="375" spans="1:43" x14ac:dyDescent="0.25">
      <c r="A375" s="28">
        <v>7.8233845237779498</v>
      </c>
      <c r="C375" s="17">
        <v>50.102642614417903</v>
      </c>
      <c r="D375" s="28">
        <v>7.7491817837501999</v>
      </c>
      <c r="E375" s="24">
        <v>12</v>
      </c>
      <c r="T375" s="28">
        <f t="shared" si="33"/>
        <v>7.7488815625845602</v>
      </c>
      <c r="U375" s="11">
        <v>40851.864583333336</v>
      </c>
      <c r="V375" s="17">
        <v>35.385099295256197</v>
      </c>
      <c r="W375" s="10">
        <v>77.41</v>
      </c>
      <c r="X375" s="10">
        <v>0.05</v>
      </c>
      <c r="AA375" s="10"/>
      <c r="AB375" s="10"/>
      <c r="AC375" s="10">
        <f t="shared" si="34"/>
        <v>21255.422623911934</v>
      </c>
      <c r="AF375" s="11">
        <v>40864.458333333336</v>
      </c>
      <c r="AG375" s="10">
        <v>49.77</v>
      </c>
      <c r="AH375" s="10">
        <v>4</v>
      </c>
      <c r="AJ375" s="28">
        <f t="shared" si="31"/>
        <v>20866.132851121634</v>
      </c>
      <c r="AK375" s="17"/>
      <c r="AM375" s="11">
        <v>40864.458333333336</v>
      </c>
      <c r="AN375" s="10">
        <v>49.77</v>
      </c>
      <c r="AO375" s="10">
        <v>4</v>
      </c>
      <c r="AQ375" s="28">
        <f t="shared" si="32"/>
        <v>20866.132851121634</v>
      </c>
    </row>
    <row r="376" spans="1:43" x14ac:dyDescent="0.25">
      <c r="A376" s="28">
        <v>7.8233845237779498</v>
      </c>
      <c r="C376" s="17">
        <v>49.353292889868797</v>
      </c>
      <c r="D376" s="28">
        <v>7.7491817837501999</v>
      </c>
      <c r="E376" s="24">
        <v>13</v>
      </c>
      <c r="T376" s="28">
        <f t="shared" si="33"/>
        <v>7.7488815625845602</v>
      </c>
      <c r="U376" s="11">
        <v>40851.875</v>
      </c>
      <c r="V376" s="17">
        <v>33.680439718085303</v>
      </c>
      <c r="W376" s="10">
        <v>98.88</v>
      </c>
      <c r="X376" s="10">
        <v>0.18</v>
      </c>
      <c r="AA376" s="10"/>
      <c r="AB376" s="10"/>
      <c r="AC376" s="10">
        <f t="shared" si="34"/>
        <v>25944.187501771339</v>
      </c>
      <c r="AF376" s="11">
        <v>40864.5</v>
      </c>
      <c r="AG376" s="10">
        <v>70.56</v>
      </c>
      <c r="AH376" s="10">
        <v>1.25</v>
      </c>
      <c r="AJ376" s="28">
        <f t="shared" si="31"/>
        <v>27668.983186853882</v>
      </c>
      <c r="AK376" s="17"/>
      <c r="AM376" s="11">
        <v>40864.5</v>
      </c>
      <c r="AN376" s="10">
        <v>70.56</v>
      </c>
      <c r="AO376" s="10">
        <v>1.25</v>
      </c>
      <c r="AQ376" s="28">
        <f t="shared" si="32"/>
        <v>27668.983186853882</v>
      </c>
    </row>
    <row r="377" spans="1:43" x14ac:dyDescent="0.25">
      <c r="A377" s="28">
        <v>7.8233845237779498</v>
      </c>
      <c r="C377" s="17">
        <v>49.1313900864142</v>
      </c>
      <c r="D377" s="28">
        <v>7.7491817837501999</v>
      </c>
      <c r="E377" s="24">
        <v>14</v>
      </c>
      <c r="T377" s="28">
        <f t="shared" si="33"/>
        <v>7.7488815625845602</v>
      </c>
      <c r="U377" s="11">
        <v>40851.885416666664</v>
      </c>
      <c r="V377" s="17">
        <v>33.680439718085303</v>
      </c>
      <c r="W377" s="10">
        <v>86.93</v>
      </c>
      <c r="X377" s="10">
        <v>9.89</v>
      </c>
      <c r="AA377" s="10"/>
      <c r="AB377" s="10"/>
      <c r="AC377" s="10">
        <f t="shared" si="34"/>
        <v>29349.495847059708</v>
      </c>
      <c r="AF377" s="11">
        <v>40864.541666666664</v>
      </c>
      <c r="AG377" s="10">
        <v>99.88</v>
      </c>
      <c r="AH377" s="10">
        <v>0.51</v>
      </c>
      <c r="AJ377" s="28">
        <f t="shared" si="31"/>
        <v>38421.853959074542</v>
      </c>
      <c r="AK377" s="17"/>
      <c r="AM377" s="11">
        <v>40864.541666666664</v>
      </c>
      <c r="AN377" s="10">
        <v>99.88</v>
      </c>
      <c r="AO377" s="10">
        <v>0.51</v>
      </c>
      <c r="AQ377" s="28">
        <f t="shared" si="32"/>
        <v>38421.853959074542</v>
      </c>
    </row>
    <row r="378" spans="1:43" x14ac:dyDescent="0.25">
      <c r="A378" s="28">
        <v>7.8233845237779498</v>
      </c>
      <c r="C378" s="17">
        <v>49.150467392249297</v>
      </c>
      <c r="D378" s="28">
        <v>7.7491817837501999</v>
      </c>
      <c r="E378" s="24">
        <v>15</v>
      </c>
      <c r="T378" s="28">
        <f t="shared" si="33"/>
        <v>7.7488815625845602</v>
      </c>
      <c r="U378" s="11">
        <v>40851.895833333336</v>
      </c>
      <c r="V378" s="17">
        <v>33.680439718085303</v>
      </c>
      <c r="W378" s="10">
        <v>44.25</v>
      </c>
      <c r="X378" s="10">
        <v>6.89</v>
      </c>
      <c r="AA378" s="10"/>
      <c r="AB378" s="10"/>
      <c r="AC378" s="10">
        <f t="shared" si="34"/>
        <v>13911.117305045816</v>
      </c>
      <c r="AF378" s="11">
        <v>40864.583333333336</v>
      </c>
      <c r="AG378" s="10">
        <v>15.82</v>
      </c>
      <c r="AH378" s="10">
        <v>3.69</v>
      </c>
      <c r="AJ378" s="28">
        <f t="shared" si="31"/>
        <v>6477.8215280488794</v>
      </c>
      <c r="AK378" s="17"/>
      <c r="AM378" s="11">
        <v>40864.583333333336</v>
      </c>
      <c r="AN378" s="10">
        <v>15.82</v>
      </c>
      <c r="AO378" s="10">
        <v>3.69</v>
      </c>
      <c r="AQ378" s="28">
        <f t="shared" si="32"/>
        <v>6477.8215280488794</v>
      </c>
    </row>
    <row r="379" spans="1:43" x14ac:dyDescent="0.25">
      <c r="A379" s="28">
        <v>7.8233845237779498</v>
      </c>
      <c r="C379" s="17">
        <v>50.098557800437703</v>
      </c>
      <c r="D379" s="28">
        <v>7.7491817837501999</v>
      </c>
      <c r="E379" s="24">
        <v>16</v>
      </c>
      <c r="T379" s="28">
        <f t="shared" si="33"/>
        <v>7.7488815625845602</v>
      </c>
      <c r="U379" s="11">
        <v>40851.90625</v>
      </c>
      <c r="V379" s="17">
        <v>33.680439718085303</v>
      </c>
      <c r="W379" s="10">
        <v>77.239999999999995</v>
      </c>
      <c r="X379" s="10">
        <v>6.62</v>
      </c>
      <c r="AA379" s="10"/>
      <c r="AB379" s="10"/>
      <c r="AC379" s="10">
        <f t="shared" si="34"/>
        <v>24120.764740986095</v>
      </c>
      <c r="AF379" s="11">
        <v>40864.625</v>
      </c>
      <c r="AG379" s="10">
        <v>45.41</v>
      </c>
      <c r="AH379" s="10">
        <v>7.41</v>
      </c>
      <c r="AJ379" s="28">
        <f t="shared" si="31"/>
        <v>20236.706233352306</v>
      </c>
      <c r="AK379" s="17"/>
      <c r="AM379" s="11">
        <v>40864.625</v>
      </c>
      <c r="AN379" s="10">
        <v>45.41</v>
      </c>
      <c r="AO379" s="10">
        <v>7.41</v>
      </c>
      <c r="AQ379" s="28">
        <f t="shared" si="32"/>
        <v>20236.706233352306</v>
      </c>
    </row>
    <row r="380" spans="1:43" x14ac:dyDescent="0.25">
      <c r="A380" s="28">
        <v>7.8233845237779498</v>
      </c>
      <c r="C380" s="17">
        <v>52.897876001150699</v>
      </c>
      <c r="D380" s="28">
        <v>7.7491817837501999</v>
      </c>
      <c r="E380" s="24">
        <v>17</v>
      </c>
      <c r="T380" s="28">
        <f t="shared" si="33"/>
        <v>7.7488815625845602</v>
      </c>
      <c r="U380" s="11">
        <v>40851.916666666664</v>
      </c>
      <c r="V380" s="17">
        <v>30.611192214387099</v>
      </c>
      <c r="W380" s="10">
        <v>28.68</v>
      </c>
      <c r="X380" s="10">
        <v>7.35</v>
      </c>
      <c r="AA380" s="10"/>
      <c r="AB380" s="10"/>
      <c r="AC380" s="10">
        <f t="shared" si="34"/>
        <v>8436.4165204879755</v>
      </c>
      <c r="AF380" s="11">
        <v>40864.666666666664</v>
      </c>
      <c r="AG380" s="10">
        <v>45.72</v>
      </c>
      <c r="AH380" s="10">
        <v>8.81</v>
      </c>
      <c r="AJ380" s="28">
        <f t="shared" si="31"/>
        <v>21862.643282999354</v>
      </c>
      <c r="AK380" s="17"/>
      <c r="AM380" s="11">
        <v>40864.666666666664</v>
      </c>
      <c r="AN380" s="10">
        <v>45.72</v>
      </c>
      <c r="AO380" s="10">
        <v>8.81</v>
      </c>
      <c r="AQ380" s="28">
        <f t="shared" si="32"/>
        <v>21862.643282999354</v>
      </c>
    </row>
    <row r="381" spans="1:43" x14ac:dyDescent="0.25">
      <c r="A381" s="28">
        <v>7.8233845237779498</v>
      </c>
      <c r="C381" s="17">
        <v>55.611890466687598</v>
      </c>
      <c r="D381" s="28">
        <v>7.7491817837501999</v>
      </c>
      <c r="E381" s="24">
        <v>18</v>
      </c>
      <c r="T381" s="28">
        <f t="shared" si="33"/>
        <v>7.7488815625845602</v>
      </c>
      <c r="U381" s="11">
        <v>40851.927083333336</v>
      </c>
      <c r="V381" s="17">
        <v>30.611192214387099</v>
      </c>
      <c r="W381" s="10">
        <v>53.55</v>
      </c>
      <c r="X381" s="10">
        <v>8.56</v>
      </c>
      <c r="AA381" s="10"/>
      <c r="AB381" s="10"/>
      <c r="AC381" s="10">
        <f t="shared" si="34"/>
        <v>16254.188355153547</v>
      </c>
      <c r="AF381" s="11">
        <v>40864.708333333336</v>
      </c>
      <c r="AG381" s="10">
        <v>54.28</v>
      </c>
      <c r="AH381" s="10">
        <v>2.71</v>
      </c>
      <c r="AJ381" s="28">
        <f t="shared" si="31"/>
        <v>24531.679425445353</v>
      </c>
      <c r="AK381" s="17"/>
      <c r="AM381" s="11">
        <v>40864.708333333336</v>
      </c>
      <c r="AN381" s="10">
        <v>54.28</v>
      </c>
      <c r="AO381" s="10">
        <v>2.71</v>
      </c>
      <c r="AQ381" s="28">
        <f t="shared" si="32"/>
        <v>24531.679425445353</v>
      </c>
    </row>
    <row r="382" spans="1:43" x14ac:dyDescent="0.25">
      <c r="A382" s="28">
        <v>7.8233845237779498</v>
      </c>
      <c r="C382" s="17">
        <v>53.452929866010301</v>
      </c>
      <c r="D382" s="28">
        <v>7.7491817837501999</v>
      </c>
      <c r="E382" s="24">
        <v>19</v>
      </c>
      <c r="T382" s="28">
        <f t="shared" si="33"/>
        <v>7.7488815625845602</v>
      </c>
      <c r="U382" s="11">
        <v>40851.9375</v>
      </c>
      <c r="V382" s="17">
        <v>30.611192214387099</v>
      </c>
      <c r="W382" s="10">
        <v>91.65</v>
      </c>
      <c r="X382" s="10">
        <v>7.41</v>
      </c>
      <c r="AA382" s="10"/>
      <c r="AB382" s="10"/>
      <c r="AC382" s="10">
        <f t="shared" si="34"/>
        <v>27002.080210686261</v>
      </c>
      <c r="AF382" s="11">
        <v>40864.75</v>
      </c>
      <c r="AG382" s="10">
        <v>58.16</v>
      </c>
      <c r="AH382" s="10">
        <v>6.04</v>
      </c>
      <c r="AJ382" s="28">
        <f t="shared" si="31"/>
        <v>26813.012090558423</v>
      </c>
      <c r="AK382" s="17"/>
      <c r="AM382" s="11">
        <v>40864.75</v>
      </c>
      <c r="AN382" s="10">
        <v>58.16</v>
      </c>
      <c r="AO382" s="10">
        <v>6.04</v>
      </c>
      <c r="AQ382" s="28">
        <f t="shared" si="32"/>
        <v>26813.012090558423</v>
      </c>
    </row>
    <row r="383" spans="1:43" x14ac:dyDescent="0.25">
      <c r="A383" s="28">
        <v>7.8233845237779498</v>
      </c>
      <c r="C383" s="17">
        <v>50.985154848057597</v>
      </c>
      <c r="D383" s="28">
        <v>7.7491817837501999</v>
      </c>
      <c r="E383" s="24">
        <v>20</v>
      </c>
      <c r="T383" s="28">
        <f t="shared" si="33"/>
        <v>7.7488815625845602</v>
      </c>
      <c r="U383" s="11">
        <v>40851.947916666664</v>
      </c>
      <c r="V383" s="17">
        <v>30.611192214387099</v>
      </c>
      <c r="W383" s="10">
        <v>96.91</v>
      </c>
      <c r="X383" s="10">
        <v>1.43</v>
      </c>
      <c r="AA383" s="10"/>
      <c r="AB383" s="10"/>
      <c r="AC383" s="10">
        <f t="shared" si="34"/>
        <v>24061.144642225943</v>
      </c>
      <c r="AF383" s="11">
        <v>40864.791666666664</v>
      </c>
      <c r="AG383" s="10">
        <v>6.78</v>
      </c>
      <c r="AH383" s="10">
        <v>2.8</v>
      </c>
      <c r="AJ383" s="28">
        <f t="shared" si="31"/>
        <v>2825.842588012616</v>
      </c>
      <c r="AK383" s="17"/>
      <c r="AM383" s="11">
        <v>40864.791666666664</v>
      </c>
      <c r="AN383" s="10">
        <v>6.78</v>
      </c>
      <c r="AO383" s="10">
        <v>2.8</v>
      </c>
      <c r="AQ383" s="28">
        <f t="shared" si="32"/>
        <v>2825.842588012616</v>
      </c>
    </row>
    <row r="384" spans="1:43" x14ac:dyDescent="0.25">
      <c r="A384" s="28">
        <v>7.8233845237779498</v>
      </c>
      <c r="C384" s="17">
        <v>47.985460030260498</v>
      </c>
      <c r="D384" s="28">
        <v>7.7491817837501999</v>
      </c>
      <c r="E384" s="24">
        <v>21</v>
      </c>
      <c r="T384" s="28">
        <f t="shared" si="33"/>
        <v>7.7488815625845602</v>
      </c>
      <c r="U384" s="11">
        <v>40851.958333333336</v>
      </c>
      <c r="V384" s="17">
        <v>27.838147505321899</v>
      </c>
      <c r="W384" s="10">
        <v>55.09</v>
      </c>
      <c r="X384" s="10">
        <v>5.63</v>
      </c>
      <c r="AA384" s="10"/>
      <c r="AB384" s="10"/>
      <c r="AC384" s="10">
        <f t="shared" si="34"/>
        <v>14287.079776584122</v>
      </c>
      <c r="AF384" s="11">
        <v>40864.833333333336</v>
      </c>
      <c r="AG384" s="10">
        <v>78.430000000000007</v>
      </c>
      <c r="AH384" s="10">
        <v>7.85</v>
      </c>
      <c r="AJ384" s="28">
        <f t="shared" si="31"/>
        <v>33935.024146591088</v>
      </c>
      <c r="AK384" s="17"/>
      <c r="AM384" s="11">
        <v>40864.833333333336</v>
      </c>
      <c r="AN384" s="10">
        <v>78.430000000000007</v>
      </c>
      <c r="AO384" s="10">
        <v>7.85</v>
      </c>
      <c r="AQ384" s="28">
        <f t="shared" si="32"/>
        <v>33935.024146591088</v>
      </c>
    </row>
    <row r="385" spans="1:43" x14ac:dyDescent="0.25">
      <c r="A385" s="28">
        <v>7.8233845237779498</v>
      </c>
      <c r="C385" s="17">
        <v>46.745533145795598</v>
      </c>
      <c r="D385" s="28">
        <v>7.7491817837501999</v>
      </c>
      <c r="E385" s="24">
        <v>22</v>
      </c>
      <c r="T385" s="28">
        <f t="shared" si="33"/>
        <v>7.7488815625845602</v>
      </c>
      <c r="U385" s="11">
        <v>40851.96875</v>
      </c>
      <c r="V385" s="17">
        <v>27.838147505321899</v>
      </c>
      <c r="W385" s="10">
        <v>64.239999999999995</v>
      </c>
      <c r="X385" s="10">
        <v>3.88</v>
      </c>
      <c r="AA385" s="10"/>
      <c r="AB385" s="10"/>
      <c r="AC385" s="10">
        <f t="shared" si="34"/>
        <v>15788.91801822968</v>
      </c>
      <c r="AF385" s="11">
        <v>40864.875</v>
      </c>
      <c r="AG385" s="10">
        <v>41.18</v>
      </c>
      <c r="AH385" s="10">
        <v>9.91</v>
      </c>
      <c r="AJ385" s="28">
        <f t="shared" si="31"/>
        <v>18079.421166056622</v>
      </c>
      <c r="AK385" s="17"/>
      <c r="AM385" s="11">
        <v>40864.875</v>
      </c>
      <c r="AN385" s="10">
        <v>41.18</v>
      </c>
      <c r="AO385" s="10">
        <v>9.91</v>
      </c>
      <c r="AQ385" s="28">
        <f t="shared" si="32"/>
        <v>18079.421166056622</v>
      </c>
    </row>
    <row r="386" spans="1:43" x14ac:dyDescent="0.25">
      <c r="A386" s="28">
        <v>7.8233845237779498</v>
      </c>
      <c r="C386" s="17">
        <v>44.288764694383403</v>
      </c>
      <c r="D386" s="28">
        <v>7.7491817837501999</v>
      </c>
      <c r="E386" s="24">
        <v>23</v>
      </c>
      <c r="T386" s="28">
        <f t="shared" si="33"/>
        <v>7.7488815625845602</v>
      </c>
      <c r="U386" s="11">
        <v>40851.979166666664</v>
      </c>
      <c r="V386" s="17">
        <v>27.838147505321899</v>
      </c>
      <c r="W386" s="10">
        <v>84.42</v>
      </c>
      <c r="X386" s="10">
        <v>6.14</v>
      </c>
      <c r="AA386" s="10"/>
      <c r="AB386" s="10"/>
      <c r="AC386" s="10">
        <f t="shared" si="34"/>
        <v>22227.164730829067</v>
      </c>
      <c r="AF386" s="11">
        <v>40864.916666666664</v>
      </c>
      <c r="AG386" s="10">
        <v>45.38</v>
      </c>
      <c r="AH386" s="10">
        <v>7.98</v>
      </c>
      <c r="AJ386" s="28">
        <f t="shared" si="31"/>
        <v>18380.722425804826</v>
      </c>
      <c r="AK386" s="17"/>
      <c r="AM386" s="11">
        <v>40864.916666666664</v>
      </c>
      <c r="AN386" s="10">
        <v>45.38</v>
      </c>
      <c r="AO386" s="10">
        <v>7.98</v>
      </c>
      <c r="AQ386" s="28">
        <f t="shared" si="32"/>
        <v>18380.722425804826</v>
      </c>
    </row>
    <row r="387" spans="1:43" x14ac:dyDescent="0.25">
      <c r="A387" s="28">
        <v>7.8233845237779498</v>
      </c>
      <c r="C387" s="17">
        <v>40.882016417348296</v>
      </c>
      <c r="D387" s="28">
        <v>7.7491817837501999</v>
      </c>
      <c r="E387" s="24">
        <v>24</v>
      </c>
      <c r="T387" s="28">
        <f t="shared" si="33"/>
        <v>7.7488815625845602</v>
      </c>
      <c r="U387" s="11">
        <v>40851.989583333336</v>
      </c>
      <c r="V387" s="17">
        <v>27.838147505321899</v>
      </c>
      <c r="W387" s="10">
        <v>23.51</v>
      </c>
      <c r="X387" s="10">
        <v>9.17</v>
      </c>
      <c r="AA387" s="10"/>
      <c r="AB387" s="10"/>
      <c r="AC387" s="10">
        <f t="shared" si="34"/>
        <v>6742.0038864495627</v>
      </c>
      <c r="AF387" s="11">
        <v>40864.958333333336</v>
      </c>
      <c r="AG387" s="10">
        <v>86.49</v>
      </c>
      <c r="AH387" s="10">
        <v>1.72</v>
      </c>
      <c r="AJ387" s="28">
        <f t="shared" si="31"/>
        <v>28553.010260311887</v>
      </c>
      <c r="AK387" s="17"/>
      <c r="AM387" s="11">
        <v>40864.958333333336</v>
      </c>
      <c r="AN387" s="10">
        <v>86.49</v>
      </c>
      <c r="AO387" s="10">
        <v>1.72</v>
      </c>
      <c r="AQ387" s="28">
        <f t="shared" si="32"/>
        <v>28553.010260311887</v>
      </c>
    </row>
    <row r="388" spans="1:43" x14ac:dyDescent="0.25">
      <c r="A388" s="28">
        <v>7.8160334232703974</v>
      </c>
      <c r="C388" s="17">
        <v>40.484214306699798</v>
      </c>
      <c r="D388" s="28">
        <v>7.7494836735646704</v>
      </c>
      <c r="E388" s="24">
        <v>1</v>
      </c>
      <c r="T388" s="28">
        <f t="shared" si="33"/>
        <v>7.7491817837501999</v>
      </c>
      <c r="U388" s="16">
        <v>40852</v>
      </c>
      <c r="V388" s="17">
        <v>38.404614707547999</v>
      </c>
      <c r="W388" s="10">
        <v>0.71</v>
      </c>
      <c r="X388" s="10">
        <v>3.92</v>
      </c>
      <c r="AA388" s="10"/>
      <c r="AB388" s="10"/>
      <c r="AC388" s="10">
        <f t="shared" si="34"/>
        <v>232.86660464014349</v>
      </c>
      <c r="AF388" s="16">
        <v>40865</v>
      </c>
      <c r="AG388" s="10">
        <v>89.68</v>
      </c>
      <c r="AH388" s="10">
        <v>2.19</v>
      </c>
      <c r="AJ388" s="28">
        <f t="shared" si="31"/>
        <v>29657.456434020667</v>
      </c>
      <c r="AK388" s="17"/>
      <c r="AM388" s="16">
        <v>40865</v>
      </c>
      <c r="AN388" s="10">
        <v>89.68</v>
      </c>
      <c r="AO388" s="10">
        <v>2.19</v>
      </c>
      <c r="AQ388" s="28">
        <f t="shared" si="32"/>
        <v>29657.456434020667</v>
      </c>
    </row>
    <row r="389" spans="1:43" x14ac:dyDescent="0.25">
      <c r="A389" s="28">
        <v>7.8160334232703974</v>
      </c>
      <c r="C389" s="17">
        <v>39.376148545012597</v>
      </c>
      <c r="D389" s="28">
        <v>7.7494836735646704</v>
      </c>
      <c r="E389" s="24">
        <v>2</v>
      </c>
      <c r="T389" s="28">
        <f t="shared" si="33"/>
        <v>7.7491817837501999</v>
      </c>
      <c r="U389" s="11">
        <v>40852.010416666664</v>
      </c>
      <c r="V389" s="17">
        <v>38.404614707547999</v>
      </c>
      <c r="W389" s="10">
        <v>14.82</v>
      </c>
      <c r="X389" s="10">
        <v>3.23</v>
      </c>
      <c r="AA389" s="10"/>
      <c r="AB389" s="10"/>
      <c r="AC389" s="10">
        <f t="shared" si="34"/>
        <v>4781.4388123621029</v>
      </c>
      <c r="AF389" s="11">
        <v>40865.041666666664</v>
      </c>
      <c r="AG389" s="10">
        <v>41.93</v>
      </c>
      <c r="AH389" s="10">
        <v>5.98</v>
      </c>
      <c r="AJ389" s="28">
        <f t="shared" ref="AJ389:AJ452" si="35">AG389*($C389+AH389)*D389</f>
        <v>14737.838699819489</v>
      </c>
      <c r="AK389" s="17"/>
      <c r="AM389" s="11">
        <v>40865.041666666664</v>
      </c>
      <c r="AN389" s="10">
        <v>41.93</v>
      </c>
      <c r="AO389" s="10">
        <v>5.98</v>
      </c>
      <c r="AQ389" s="28">
        <f t="shared" ref="AQ389:AQ452" si="36">AN389*($C389+AO389)*D389</f>
        <v>14737.838699819489</v>
      </c>
    </row>
    <row r="390" spans="1:43" x14ac:dyDescent="0.25">
      <c r="A390" s="28">
        <v>7.8160334232703974</v>
      </c>
      <c r="C390" s="17">
        <v>38.076022729439501</v>
      </c>
      <c r="D390" s="28">
        <v>7.7494836735646704</v>
      </c>
      <c r="E390" s="24">
        <v>3</v>
      </c>
      <c r="T390" s="28">
        <f t="shared" si="33"/>
        <v>7.7491817837501999</v>
      </c>
      <c r="U390" s="11">
        <v>40852.020833333336</v>
      </c>
      <c r="V390" s="17">
        <v>38.404614707547999</v>
      </c>
      <c r="W390" s="10">
        <v>37.299999999999997</v>
      </c>
      <c r="X390" s="10">
        <v>2.98</v>
      </c>
      <c r="AA390" s="10"/>
      <c r="AB390" s="10"/>
      <c r="AC390" s="10">
        <f t="shared" si="34"/>
        <v>11961.994460238082</v>
      </c>
      <c r="AF390" s="11">
        <v>40865.083333333336</v>
      </c>
      <c r="AG390" s="10">
        <v>53.52</v>
      </c>
      <c r="AH390" s="10">
        <v>1.69</v>
      </c>
      <c r="AJ390" s="28">
        <f t="shared" si="35"/>
        <v>16493.052021763113</v>
      </c>
      <c r="AK390" s="17"/>
      <c r="AM390" s="11">
        <v>40865.083333333336</v>
      </c>
      <c r="AN390" s="10">
        <v>53.52</v>
      </c>
      <c r="AO390" s="10">
        <v>1.69</v>
      </c>
      <c r="AQ390" s="28">
        <f t="shared" si="36"/>
        <v>16493.052021763113</v>
      </c>
    </row>
    <row r="391" spans="1:43" x14ac:dyDescent="0.25">
      <c r="A391" s="28">
        <v>7.8160334232703974</v>
      </c>
      <c r="C391" s="17">
        <v>38.112008616118999</v>
      </c>
      <c r="D391" s="28">
        <v>7.7494836735646704</v>
      </c>
      <c r="E391" s="24">
        <v>4</v>
      </c>
      <c r="T391" s="28">
        <f t="shared" si="33"/>
        <v>7.7491817837501999</v>
      </c>
      <c r="U391" s="11">
        <v>40852.03125</v>
      </c>
      <c r="V391" s="17">
        <v>38.404614707547999</v>
      </c>
      <c r="W391" s="10">
        <v>16.079999999999998</v>
      </c>
      <c r="X391" s="10">
        <v>8.08</v>
      </c>
      <c r="AA391" s="10"/>
      <c r="AB391" s="10"/>
      <c r="AC391" s="10">
        <f t="shared" si="34"/>
        <v>5792.3010906233512</v>
      </c>
      <c r="AF391" s="11">
        <v>40865.125</v>
      </c>
      <c r="AG391" s="10">
        <v>7.29</v>
      </c>
      <c r="AH391" s="10">
        <v>3.44</v>
      </c>
      <c r="AJ391" s="28">
        <f t="shared" si="35"/>
        <v>2347.4282042096143</v>
      </c>
      <c r="AK391" s="17"/>
      <c r="AM391" s="11">
        <v>40865.125</v>
      </c>
      <c r="AN391" s="10">
        <v>7.29</v>
      </c>
      <c r="AO391" s="10">
        <v>3.44</v>
      </c>
      <c r="AQ391" s="28">
        <f t="shared" si="36"/>
        <v>2347.4282042096143</v>
      </c>
    </row>
    <row r="392" spans="1:43" x14ac:dyDescent="0.25">
      <c r="A392" s="28">
        <v>7.8160334232703974</v>
      </c>
      <c r="C392" s="17">
        <v>39.576764863570702</v>
      </c>
      <c r="D392" s="28">
        <v>7.7494836735646704</v>
      </c>
      <c r="E392" s="24">
        <v>5</v>
      </c>
      <c r="T392" s="28">
        <f t="shared" si="33"/>
        <v>7.7491817837501999</v>
      </c>
      <c r="U392" s="11">
        <v>40852.041666666664</v>
      </c>
      <c r="V392" s="17">
        <v>37.756585119129298</v>
      </c>
      <c r="W392" s="10">
        <v>2.27</v>
      </c>
      <c r="X392" s="10">
        <v>0.62</v>
      </c>
      <c r="AA392" s="10"/>
      <c r="AB392" s="10"/>
      <c r="AC392" s="10">
        <f t="shared" si="34"/>
        <v>675.06879492386929</v>
      </c>
      <c r="AF392" s="11">
        <v>40865.166666666664</v>
      </c>
      <c r="AG392" s="10">
        <v>5.46</v>
      </c>
      <c r="AH392" s="10">
        <v>7.77</v>
      </c>
      <c r="AJ392" s="28">
        <f t="shared" si="35"/>
        <v>2003.3448779326518</v>
      </c>
      <c r="AK392" s="17"/>
      <c r="AM392" s="11">
        <v>40865.166666666664</v>
      </c>
      <c r="AN392" s="10">
        <v>5.46</v>
      </c>
      <c r="AO392" s="10">
        <v>7.77</v>
      </c>
      <c r="AQ392" s="28">
        <f t="shared" si="36"/>
        <v>2003.3448779326518</v>
      </c>
    </row>
    <row r="393" spans="1:43" x14ac:dyDescent="0.25">
      <c r="A393" s="28">
        <v>7.8160334232703974</v>
      </c>
      <c r="C393" s="17">
        <v>42.953871459291598</v>
      </c>
      <c r="D393" s="28">
        <v>7.7494836735646704</v>
      </c>
      <c r="E393" s="24">
        <v>6</v>
      </c>
      <c r="T393" s="28">
        <f t="shared" si="33"/>
        <v>7.7491817837501999</v>
      </c>
      <c r="U393" s="11">
        <v>40852.052083333336</v>
      </c>
      <c r="V393" s="17">
        <v>37.756585119129298</v>
      </c>
      <c r="W393" s="10">
        <v>77.87</v>
      </c>
      <c r="X393" s="10">
        <v>8.33</v>
      </c>
      <c r="AA393" s="10"/>
      <c r="AB393" s="10"/>
      <c r="AC393" s="10">
        <f t="shared" si="34"/>
        <v>27809.972086307513</v>
      </c>
      <c r="AF393" s="11">
        <v>40865.208333333336</v>
      </c>
      <c r="AG393" s="10">
        <v>31.48</v>
      </c>
      <c r="AH393" s="10">
        <v>9.8699999999999992</v>
      </c>
      <c r="AJ393" s="28">
        <f t="shared" si="35"/>
        <v>12886.581323031192</v>
      </c>
      <c r="AK393" s="17"/>
      <c r="AM393" s="11">
        <v>40865.208333333336</v>
      </c>
      <c r="AN393" s="10">
        <v>31.48</v>
      </c>
      <c r="AO393" s="10">
        <v>9.8699999999999992</v>
      </c>
      <c r="AQ393" s="28">
        <f t="shared" si="36"/>
        <v>12886.581323031192</v>
      </c>
    </row>
    <row r="394" spans="1:43" x14ac:dyDescent="0.25">
      <c r="A394" s="28">
        <v>7.8160334232703974</v>
      </c>
      <c r="C394" s="17">
        <v>46.663120188540901</v>
      </c>
      <c r="D394" s="28">
        <v>7.7494836735646704</v>
      </c>
      <c r="E394" s="24">
        <v>7</v>
      </c>
      <c r="T394" s="28">
        <f t="shared" si="33"/>
        <v>7.7491817837501999</v>
      </c>
      <c r="U394" s="11">
        <v>40852.0625</v>
      </c>
      <c r="V394" s="17">
        <v>37.756585119129298</v>
      </c>
      <c r="W394" s="10">
        <v>24.22</v>
      </c>
      <c r="X394" s="10">
        <v>0.25</v>
      </c>
      <c r="AA394" s="10"/>
      <c r="AB394" s="10"/>
      <c r="AC394" s="10">
        <f t="shared" si="34"/>
        <v>7133.2728757798923</v>
      </c>
      <c r="AF394" s="11">
        <v>40865.25</v>
      </c>
      <c r="AG394" s="10">
        <v>37.54</v>
      </c>
      <c r="AH394" s="10">
        <v>0.36</v>
      </c>
      <c r="AJ394" s="28">
        <f t="shared" si="35"/>
        <v>13679.760027881006</v>
      </c>
      <c r="AK394" s="17"/>
      <c r="AM394" s="11">
        <v>40865.25</v>
      </c>
      <c r="AN394" s="10">
        <v>37.54</v>
      </c>
      <c r="AO394" s="10">
        <v>0.36</v>
      </c>
      <c r="AQ394" s="28">
        <f t="shared" si="36"/>
        <v>13679.760027881006</v>
      </c>
    </row>
    <row r="395" spans="1:43" x14ac:dyDescent="0.25">
      <c r="A395" s="28">
        <v>7.8160334232703974</v>
      </c>
      <c r="C395" s="17">
        <v>50.982543908307498</v>
      </c>
      <c r="D395" s="28">
        <v>7.7494836735646704</v>
      </c>
      <c r="E395" s="24">
        <v>8</v>
      </c>
      <c r="T395" s="28">
        <f t="shared" si="33"/>
        <v>7.7491817837501999</v>
      </c>
      <c r="U395" s="11">
        <v>40852.072916666664</v>
      </c>
      <c r="V395" s="17">
        <v>37.756585119129298</v>
      </c>
      <c r="W395" s="10">
        <v>3.42</v>
      </c>
      <c r="X395" s="10">
        <v>8.17</v>
      </c>
      <c r="AA395" s="10"/>
      <c r="AB395" s="10"/>
      <c r="AC395" s="10">
        <f t="shared" si="34"/>
        <v>1217.1556222389333</v>
      </c>
      <c r="AF395" s="11">
        <v>40865.291666666664</v>
      </c>
      <c r="AG395" s="10">
        <v>84.55</v>
      </c>
      <c r="AH395" s="10">
        <v>1.36</v>
      </c>
      <c r="AJ395" s="28">
        <f t="shared" si="35"/>
        <v>34295.821143020403</v>
      </c>
      <c r="AK395" s="17"/>
      <c r="AM395" s="11">
        <v>40865.291666666664</v>
      </c>
      <c r="AN395" s="10">
        <v>84.55</v>
      </c>
      <c r="AO395" s="10">
        <v>1.36</v>
      </c>
      <c r="AQ395" s="28">
        <f t="shared" si="36"/>
        <v>34295.821143020403</v>
      </c>
    </row>
    <row r="396" spans="1:43" x14ac:dyDescent="0.25">
      <c r="A396" s="28">
        <v>7.8160334232703974</v>
      </c>
      <c r="C396" s="17">
        <v>52.919028847382002</v>
      </c>
      <c r="D396" s="28">
        <v>7.7494836735646704</v>
      </c>
      <c r="E396" s="24">
        <v>9</v>
      </c>
      <c r="T396" s="28">
        <f t="shared" si="33"/>
        <v>7.7491817837501999</v>
      </c>
      <c r="U396" s="11">
        <v>40852.083333333336</v>
      </c>
      <c r="V396" s="17">
        <v>36.840409788461201</v>
      </c>
      <c r="W396" s="10">
        <v>33.11</v>
      </c>
      <c r="X396" s="10">
        <v>4.8499999999999996</v>
      </c>
      <c r="AA396" s="10"/>
      <c r="AB396" s="10"/>
      <c r="AC396" s="10">
        <f t="shared" si="34"/>
        <v>10696.733937014093</v>
      </c>
      <c r="AF396" s="11">
        <v>40865.333333333336</v>
      </c>
      <c r="AG396" s="10">
        <v>55.64</v>
      </c>
      <c r="AH396" s="10">
        <v>7.45</v>
      </c>
      <c r="AJ396" s="28">
        <f t="shared" si="35"/>
        <v>26029.994623498496</v>
      </c>
      <c r="AK396" s="17"/>
      <c r="AM396" s="11">
        <v>40865.333333333336</v>
      </c>
      <c r="AN396" s="10">
        <v>55.64</v>
      </c>
      <c r="AO396" s="10">
        <v>7.45</v>
      </c>
      <c r="AQ396" s="28">
        <f t="shared" si="36"/>
        <v>26029.994623498496</v>
      </c>
    </row>
    <row r="397" spans="1:43" x14ac:dyDescent="0.25">
      <c r="A397" s="28">
        <v>7.8160334232703974</v>
      </c>
      <c r="C397" s="17">
        <v>51.988263489547201</v>
      </c>
      <c r="D397" s="28">
        <v>7.7494836735646704</v>
      </c>
      <c r="E397" s="24">
        <v>10</v>
      </c>
      <c r="T397" s="28">
        <f t="shared" si="33"/>
        <v>7.7491817837501999</v>
      </c>
      <c r="U397" s="11">
        <v>40852.09375</v>
      </c>
      <c r="V397" s="17">
        <v>36.840409788461201</v>
      </c>
      <c r="W397" s="10">
        <v>33.270000000000003</v>
      </c>
      <c r="X397" s="10">
        <v>4.49</v>
      </c>
      <c r="AA397" s="10"/>
      <c r="AB397" s="10"/>
      <c r="AC397" s="10">
        <f t="shared" si="34"/>
        <v>10655.611087208132</v>
      </c>
      <c r="AF397" s="11">
        <v>40865.375</v>
      </c>
      <c r="AG397" s="10">
        <v>4.3499999999999996</v>
      </c>
      <c r="AH397" s="10">
        <v>6.54</v>
      </c>
      <c r="AJ397" s="28">
        <f t="shared" si="35"/>
        <v>1973.0026272413668</v>
      </c>
      <c r="AK397" s="17"/>
      <c r="AM397" s="11">
        <v>40865.375</v>
      </c>
      <c r="AN397" s="10">
        <v>4.3499999999999996</v>
      </c>
      <c r="AO397" s="10">
        <v>6.54</v>
      </c>
      <c r="AQ397" s="28">
        <f t="shared" si="36"/>
        <v>1973.0026272413668</v>
      </c>
    </row>
    <row r="398" spans="1:43" x14ac:dyDescent="0.25">
      <c r="A398" s="28">
        <v>7.8160334232703974</v>
      </c>
      <c r="C398" s="17">
        <v>51.3987892258871</v>
      </c>
      <c r="D398" s="28">
        <v>7.7494836735646704</v>
      </c>
      <c r="E398" s="24">
        <v>11</v>
      </c>
      <c r="T398" s="28">
        <f t="shared" si="33"/>
        <v>7.7491817837501999</v>
      </c>
      <c r="U398" s="11">
        <v>40852.104166666664</v>
      </c>
      <c r="V398" s="17">
        <v>36.840409788461201</v>
      </c>
      <c r="W398" s="10">
        <v>11.96</v>
      </c>
      <c r="X398" s="10">
        <v>8.7799999999999994</v>
      </c>
      <c r="AA398" s="10"/>
      <c r="AB398" s="10"/>
      <c r="AC398" s="10">
        <f t="shared" si="34"/>
        <v>4228.1093480595564</v>
      </c>
      <c r="AF398" s="11">
        <v>40865.416666666664</v>
      </c>
      <c r="AG398" s="10">
        <v>39.49</v>
      </c>
      <c r="AH398" s="10">
        <v>4.7699999999999996</v>
      </c>
      <c r="AJ398" s="28">
        <f t="shared" si="35"/>
        <v>17189.172254110639</v>
      </c>
      <c r="AK398" s="17"/>
      <c r="AM398" s="11">
        <v>40865.416666666664</v>
      </c>
      <c r="AN398" s="10">
        <v>39.49</v>
      </c>
      <c r="AO398" s="10">
        <v>4.7699999999999996</v>
      </c>
      <c r="AQ398" s="28">
        <f t="shared" si="36"/>
        <v>17189.172254110639</v>
      </c>
    </row>
    <row r="399" spans="1:43" x14ac:dyDescent="0.25">
      <c r="A399" s="28">
        <v>7.8160334232703974</v>
      </c>
      <c r="C399" s="17">
        <v>50.400706441125102</v>
      </c>
      <c r="D399" s="28">
        <v>7.7494836735646704</v>
      </c>
      <c r="E399" s="24">
        <v>12</v>
      </c>
      <c r="T399" s="28">
        <f t="shared" si="33"/>
        <v>7.7491817837501999</v>
      </c>
      <c r="U399" s="11">
        <v>40852.114583333336</v>
      </c>
      <c r="V399" s="17">
        <v>36.840409788461201</v>
      </c>
      <c r="W399" s="10">
        <v>4.43</v>
      </c>
      <c r="X399" s="10">
        <v>6.92</v>
      </c>
      <c r="AA399" s="10"/>
      <c r="AB399" s="10"/>
      <c r="AC399" s="10">
        <f t="shared" si="34"/>
        <v>1502.2456507930906</v>
      </c>
      <c r="AF399" s="11">
        <v>40865.458333333336</v>
      </c>
      <c r="AG399" s="10">
        <v>14.33</v>
      </c>
      <c r="AH399" s="10">
        <v>3.36</v>
      </c>
      <c r="AJ399" s="28">
        <f t="shared" si="35"/>
        <v>5970.131882386012</v>
      </c>
      <c r="AK399" s="17"/>
      <c r="AM399" s="11">
        <v>40865.458333333336</v>
      </c>
      <c r="AN399" s="10">
        <v>14.33</v>
      </c>
      <c r="AO399" s="10">
        <v>3.36</v>
      </c>
      <c r="AQ399" s="28">
        <f t="shared" si="36"/>
        <v>5970.131882386012</v>
      </c>
    </row>
    <row r="400" spans="1:43" x14ac:dyDescent="0.25">
      <c r="A400" s="28">
        <v>7.8160334232703974</v>
      </c>
      <c r="C400" s="17">
        <v>48.874505883249903</v>
      </c>
      <c r="D400" s="28">
        <v>7.7494836735646704</v>
      </c>
      <c r="E400" s="24">
        <v>13</v>
      </c>
      <c r="T400" s="28">
        <f t="shared" si="33"/>
        <v>7.7491817837501999</v>
      </c>
      <c r="U400" s="11">
        <v>40852.125</v>
      </c>
      <c r="V400" s="17">
        <v>36.084463320772201</v>
      </c>
      <c r="W400" s="10">
        <v>84.96</v>
      </c>
      <c r="X400" s="10">
        <v>7.91</v>
      </c>
      <c r="AA400" s="10"/>
      <c r="AB400" s="10"/>
      <c r="AC400" s="10">
        <f t="shared" si="34"/>
        <v>28964.656125101461</v>
      </c>
      <c r="AF400" s="11">
        <v>40865.5</v>
      </c>
      <c r="AG400" s="10">
        <v>22</v>
      </c>
      <c r="AH400" s="10">
        <v>4.8499999999999996</v>
      </c>
      <c r="AJ400" s="28">
        <f t="shared" si="35"/>
        <v>9159.4179866766317</v>
      </c>
      <c r="AK400" s="17"/>
      <c r="AM400" s="11">
        <v>40865.5</v>
      </c>
      <c r="AN400" s="10">
        <v>22</v>
      </c>
      <c r="AO400" s="10">
        <v>4.8499999999999996</v>
      </c>
      <c r="AQ400" s="28">
        <f t="shared" si="36"/>
        <v>9159.4179866766317</v>
      </c>
    </row>
    <row r="401" spans="1:43" x14ac:dyDescent="0.25">
      <c r="A401" s="28">
        <v>7.8160334232703974</v>
      </c>
      <c r="C401" s="17">
        <v>47.795654074138298</v>
      </c>
      <c r="D401" s="28">
        <v>7.7494836735646704</v>
      </c>
      <c r="E401" s="24">
        <v>14</v>
      </c>
      <c r="T401" s="28">
        <f t="shared" si="33"/>
        <v>7.7491817837501999</v>
      </c>
      <c r="U401" s="11">
        <v>40852.135416666664</v>
      </c>
      <c r="V401" s="17">
        <v>36.084463320772201</v>
      </c>
      <c r="W401" s="10">
        <v>80.430000000000007</v>
      </c>
      <c r="X401" s="10">
        <v>5.0999999999999996</v>
      </c>
      <c r="AA401" s="10"/>
      <c r="AB401" s="10"/>
      <c r="AC401" s="10">
        <f t="shared" si="34"/>
        <v>25668.904169072208</v>
      </c>
      <c r="AF401" s="11">
        <v>40865.541666666664</v>
      </c>
      <c r="AG401" s="10">
        <v>93.55</v>
      </c>
      <c r="AH401" s="10">
        <v>0.31</v>
      </c>
      <c r="AJ401" s="28">
        <f t="shared" si="35"/>
        <v>34874.876908862192</v>
      </c>
      <c r="AK401" s="17"/>
      <c r="AM401" s="11">
        <v>40865.541666666664</v>
      </c>
      <c r="AN401" s="10">
        <v>93.55</v>
      </c>
      <c r="AO401" s="10">
        <v>0.31</v>
      </c>
      <c r="AQ401" s="28">
        <f t="shared" si="36"/>
        <v>34874.876908862192</v>
      </c>
    </row>
    <row r="402" spans="1:43" x14ac:dyDescent="0.25">
      <c r="A402" s="28">
        <v>7.8160334232703974</v>
      </c>
      <c r="C402" s="17">
        <v>47.230970711047597</v>
      </c>
      <c r="D402" s="28">
        <v>7.7494836735646704</v>
      </c>
      <c r="E402" s="24">
        <v>15</v>
      </c>
      <c r="T402" s="28">
        <f t="shared" si="33"/>
        <v>7.7491817837501999</v>
      </c>
      <c r="U402" s="11">
        <v>40852.145833333336</v>
      </c>
      <c r="V402" s="17">
        <v>36.084463320772201</v>
      </c>
      <c r="W402" s="10">
        <v>78.33</v>
      </c>
      <c r="X402" s="10">
        <v>6.39</v>
      </c>
      <c r="AA402" s="10"/>
      <c r="AB402" s="10"/>
      <c r="AC402" s="10">
        <f t="shared" si="34"/>
        <v>25781.719291666894</v>
      </c>
      <c r="AF402" s="11">
        <v>40865.583333333336</v>
      </c>
      <c r="AG402" s="10">
        <v>72.790000000000006</v>
      </c>
      <c r="AH402" s="10">
        <v>1.31</v>
      </c>
      <c r="AJ402" s="28">
        <f t="shared" si="35"/>
        <v>27381.22941516474</v>
      </c>
      <c r="AK402" s="17"/>
      <c r="AM402" s="11">
        <v>40865.583333333336</v>
      </c>
      <c r="AN402" s="10">
        <v>72.790000000000006</v>
      </c>
      <c r="AO402" s="10">
        <v>1.31</v>
      </c>
      <c r="AQ402" s="28">
        <f t="shared" si="36"/>
        <v>27381.22941516474</v>
      </c>
    </row>
    <row r="403" spans="1:43" x14ac:dyDescent="0.25">
      <c r="A403" s="28">
        <v>7.8160334232703974</v>
      </c>
      <c r="C403" s="17">
        <v>47.560604464515002</v>
      </c>
      <c r="D403" s="28">
        <v>7.7494836735646704</v>
      </c>
      <c r="E403" s="24">
        <v>16</v>
      </c>
      <c r="T403" s="28">
        <f t="shared" si="33"/>
        <v>7.7491817837501999</v>
      </c>
      <c r="U403" s="11">
        <v>40852.15625</v>
      </c>
      <c r="V403" s="17">
        <v>36.084463320772201</v>
      </c>
      <c r="W403" s="10">
        <v>17.399999999999999</v>
      </c>
      <c r="X403" s="10">
        <v>5.05</v>
      </c>
      <c r="AA403" s="10"/>
      <c r="AB403" s="10"/>
      <c r="AC403" s="10">
        <f t="shared" si="34"/>
        <v>5546.3967489842344</v>
      </c>
      <c r="AF403" s="11">
        <v>40865.625</v>
      </c>
      <c r="AG403" s="10">
        <v>54.91</v>
      </c>
      <c r="AH403" s="10">
        <v>5.1100000000000003</v>
      </c>
      <c r="AJ403" s="28">
        <f t="shared" si="35"/>
        <v>22412.614116556069</v>
      </c>
      <c r="AK403" s="17"/>
      <c r="AM403" s="11">
        <v>40865.625</v>
      </c>
      <c r="AN403" s="10">
        <v>54.91</v>
      </c>
      <c r="AO403" s="10">
        <v>5.1100000000000003</v>
      </c>
      <c r="AQ403" s="28">
        <f t="shared" si="36"/>
        <v>22412.614116556069</v>
      </c>
    </row>
    <row r="404" spans="1:43" x14ac:dyDescent="0.25">
      <c r="A404" s="28">
        <v>7.8160334232703974</v>
      </c>
      <c r="C404" s="17">
        <v>49.806412256380298</v>
      </c>
      <c r="D404" s="28">
        <v>7.7494836735646704</v>
      </c>
      <c r="E404" s="24">
        <v>17</v>
      </c>
      <c r="T404" s="28">
        <f t="shared" si="33"/>
        <v>7.7491817837501999</v>
      </c>
      <c r="U404" s="11">
        <v>40852.166666666664</v>
      </c>
      <c r="V404" s="17">
        <v>36.468672572597299</v>
      </c>
      <c r="W404" s="10">
        <v>7.29</v>
      </c>
      <c r="X404" s="10">
        <v>4.78</v>
      </c>
      <c r="AA404" s="10"/>
      <c r="AB404" s="10"/>
      <c r="AC404" s="10">
        <f t="shared" si="34"/>
        <v>2330.2008387341325</v>
      </c>
      <c r="AF404" s="11">
        <v>40865.666666666664</v>
      </c>
      <c r="AG404" s="10">
        <v>28.44</v>
      </c>
      <c r="AH404" s="10">
        <v>9.91</v>
      </c>
      <c r="AJ404" s="28">
        <f t="shared" si="35"/>
        <v>13161.217530293794</v>
      </c>
      <c r="AK404" s="17"/>
      <c r="AM404" s="11">
        <v>40865.666666666664</v>
      </c>
      <c r="AN404" s="10">
        <v>28.44</v>
      </c>
      <c r="AO404" s="10">
        <v>9.91</v>
      </c>
      <c r="AQ404" s="28">
        <f t="shared" si="36"/>
        <v>13161.217530293794</v>
      </c>
    </row>
    <row r="405" spans="1:43" x14ac:dyDescent="0.25">
      <c r="A405" s="28">
        <v>7.8160334232703974</v>
      </c>
      <c r="C405" s="17">
        <v>51.968752228971198</v>
      </c>
      <c r="D405" s="28">
        <v>7.7494836735646704</v>
      </c>
      <c r="E405" s="24">
        <v>18</v>
      </c>
      <c r="T405" s="28">
        <f t="shared" si="33"/>
        <v>7.7491817837501999</v>
      </c>
      <c r="U405" s="11">
        <v>40852.177083333336</v>
      </c>
      <c r="V405" s="17">
        <v>36.468672572597299</v>
      </c>
      <c r="W405" s="10">
        <v>30.95</v>
      </c>
      <c r="X405" s="10">
        <v>2.3199999999999998</v>
      </c>
      <c r="AA405" s="10"/>
      <c r="AB405" s="10"/>
      <c r="AC405" s="10">
        <f t="shared" si="34"/>
        <v>9302.9656986323116</v>
      </c>
      <c r="AF405" s="11">
        <v>40865.708333333336</v>
      </c>
      <c r="AG405" s="10">
        <v>73.42</v>
      </c>
      <c r="AH405" s="10">
        <v>3.9</v>
      </c>
      <c r="AJ405" s="28">
        <f t="shared" si="35"/>
        <v>31787.481451011026</v>
      </c>
      <c r="AK405" s="17"/>
      <c r="AM405" s="11">
        <v>40865.708333333336</v>
      </c>
      <c r="AN405" s="10">
        <v>73.42</v>
      </c>
      <c r="AO405" s="10">
        <v>3.9</v>
      </c>
      <c r="AQ405" s="28">
        <f t="shared" si="36"/>
        <v>31787.481451011026</v>
      </c>
    </row>
    <row r="406" spans="1:43" x14ac:dyDescent="0.25">
      <c r="A406" s="28">
        <v>7.8160334232703974</v>
      </c>
      <c r="C406" s="17">
        <v>50.803640653042102</v>
      </c>
      <c r="D406" s="28">
        <v>7.7494836735646704</v>
      </c>
      <c r="E406" s="24">
        <v>19</v>
      </c>
      <c r="T406" s="28">
        <f t="shared" si="33"/>
        <v>7.7491817837501999</v>
      </c>
      <c r="U406" s="11">
        <v>40852.1875</v>
      </c>
      <c r="V406" s="17">
        <v>36.468672572597299</v>
      </c>
      <c r="W406" s="10">
        <v>19.27</v>
      </c>
      <c r="X406" s="10">
        <v>8.8699999999999992</v>
      </c>
      <c r="AA406" s="10"/>
      <c r="AB406" s="10"/>
      <c r="AC406" s="10">
        <f t="shared" si="34"/>
        <v>6770.2758525924564</v>
      </c>
      <c r="AF406" s="11">
        <v>40865.75</v>
      </c>
      <c r="AG406" s="10">
        <v>55.17</v>
      </c>
      <c r="AH406" s="10">
        <v>8.58</v>
      </c>
      <c r="AJ406" s="28">
        <f t="shared" si="35"/>
        <v>25388.823188598944</v>
      </c>
      <c r="AK406" s="17"/>
      <c r="AM406" s="11">
        <v>40865.75</v>
      </c>
      <c r="AN406" s="10">
        <v>55.17</v>
      </c>
      <c r="AO406" s="10">
        <v>8.58</v>
      </c>
      <c r="AQ406" s="28">
        <f t="shared" si="36"/>
        <v>25388.823188598944</v>
      </c>
    </row>
    <row r="407" spans="1:43" x14ac:dyDescent="0.25">
      <c r="A407" s="28">
        <v>7.8160334232703974</v>
      </c>
      <c r="C407" s="17">
        <v>48.008115480416599</v>
      </c>
      <c r="D407" s="28">
        <v>7.7494836735646704</v>
      </c>
      <c r="E407" s="24">
        <v>20</v>
      </c>
      <c r="T407" s="28">
        <f t="shared" si="33"/>
        <v>7.7491817837501999</v>
      </c>
      <c r="U407" s="11">
        <v>40852.197916666664</v>
      </c>
      <c r="V407" s="17">
        <v>36.468672572597299</v>
      </c>
      <c r="W407" s="10">
        <v>65.42</v>
      </c>
      <c r="X407" s="10">
        <v>9.17</v>
      </c>
      <c r="AA407" s="10"/>
      <c r="AB407" s="10"/>
      <c r="AC407" s="10">
        <f t="shared" si="34"/>
        <v>23136.592254173534</v>
      </c>
      <c r="AF407" s="11">
        <v>40865.791666666664</v>
      </c>
      <c r="AG407" s="10">
        <v>62.74</v>
      </c>
      <c r="AH407" s="10">
        <v>0.62</v>
      </c>
      <c r="AJ407" s="28">
        <f t="shared" si="35"/>
        <v>23643.116455859625</v>
      </c>
      <c r="AK407" s="17"/>
      <c r="AM407" s="11">
        <v>40865.791666666664</v>
      </c>
      <c r="AN407" s="10">
        <v>62.74</v>
      </c>
      <c r="AO407" s="10">
        <v>0.62</v>
      </c>
      <c r="AQ407" s="28">
        <f t="shared" si="36"/>
        <v>23643.116455859625</v>
      </c>
    </row>
    <row r="408" spans="1:43" x14ac:dyDescent="0.25">
      <c r="A408" s="28">
        <v>7.8160334232703974</v>
      </c>
      <c r="C408" s="17">
        <v>45.195162482184898</v>
      </c>
      <c r="D408" s="28">
        <v>7.7494836735646704</v>
      </c>
      <c r="E408" s="24">
        <v>21</v>
      </c>
      <c r="T408" s="28">
        <f t="shared" si="33"/>
        <v>7.7491817837501999</v>
      </c>
      <c r="U408" s="11">
        <v>40852.208333333336</v>
      </c>
      <c r="V408" s="17">
        <v>37.158356279755303</v>
      </c>
      <c r="W408" s="10">
        <v>27.56</v>
      </c>
      <c r="X408" s="10">
        <v>1.23</v>
      </c>
      <c r="AA408" s="10"/>
      <c r="AB408" s="10"/>
      <c r="AC408" s="10">
        <f t="shared" si="34"/>
        <v>8198.5033588292608</v>
      </c>
      <c r="AF408" s="11">
        <v>40865.833333333336</v>
      </c>
      <c r="AG408" s="10">
        <v>87.06</v>
      </c>
      <c r="AH408" s="10">
        <v>7.82</v>
      </c>
      <c r="AJ408" s="28">
        <f t="shared" si="35"/>
        <v>35767.742249481526</v>
      </c>
      <c r="AK408" s="17"/>
      <c r="AM408" s="11">
        <v>40865.833333333336</v>
      </c>
      <c r="AN408" s="10">
        <v>87.06</v>
      </c>
      <c r="AO408" s="10">
        <v>7.82</v>
      </c>
      <c r="AQ408" s="28">
        <f t="shared" si="36"/>
        <v>35767.742249481526</v>
      </c>
    </row>
    <row r="409" spans="1:43" x14ac:dyDescent="0.25">
      <c r="A409" s="28">
        <v>7.8160334232703974</v>
      </c>
      <c r="C409" s="17">
        <v>44.174439128360902</v>
      </c>
      <c r="D409" s="28">
        <v>7.7494836735646704</v>
      </c>
      <c r="E409" s="24">
        <v>22</v>
      </c>
      <c r="T409" s="28">
        <f t="shared" si="33"/>
        <v>7.7491817837501999</v>
      </c>
      <c r="U409" s="11">
        <v>40852.21875</v>
      </c>
      <c r="V409" s="17">
        <v>37.158356279755303</v>
      </c>
      <c r="W409" s="10">
        <v>11.6</v>
      </c>
      <c r="X409" s="10">
        <v>8.0500000000000007</v>
      </c>
      <c r="AA409" s="10"/>
      <c r="AB409" s="10"/>
      <c r="AC409" s="10">
        <f t="shared" si="34"/>
        <v>4063.8021430938779</v>
      </c>
      <c r="AF409" s="11">
        <v>40865.875</v>
      </c>
      <c r="AG409" s="10">
        <v>27.24</v>
      </c>
      <c r="AH409" s="10">
        <v>6.34</v>
      </c>
      <c r="AJ409" s="28">
        <f t="shared" si="35"/>
        <v>10663.39277233483</v>
      </c>
      <c r="AK409" s="17"/>
      <c r="AM409" s="11">
        <v>40865.875</v>
      </c>
      <c r="AN409" s="10">
        <v>27.24</v>
      </c>
      <c r="AO409" s="10">
        <v>6.34</v>
      </c>
      <c r="AQ409" s="28">
        <f t="shared" si="36"/>
        <v>10663.39277233483</v>
      </c>
    </row>
    <row r="410" spans="1:43" x14ac:dyDescent="0.25">
      <c r="A410" s="28">
        <v>7.8160334232703974</v>
      </c>
      <c r="C410" s="17">
        <v>42.264068024115197</v>
      </c>
      <c r="D410" s="28">
        <v>7.7494836735646704</v>
      </c>
      <c r="E410" s="24">
        <v>23</v>
      </c>
      <c r="T410" s="28">
        <f t="shared" si="33"/>
        <v>7.7491817837501999</v>
      </c>
      <c r="U410" s="11">
        <v>40852.229166666664</v>
      </c>
      <c r="V410" s="17">
        <v>37.158356279755303</v>
      </c>
      <c r="W410" s="10">
        <v>81.62</v>
      </c>
      <c r="X410" s="10">
        <v>5.96</v>
      </c>
      <c r="AA410" s="10"/>
      <c r="AB410" s="10"/>
      <c r="AC410" s="10">
        <f t="shared" si="34"/>
        <v>27271.852291532367</v>
      </c>
      <c r="AF410" s="11">
        <v>40865.916666666664</v>
      </c>
      <c r="AG410" s="10">
        <v>35.29</v>
      </c>
      <c r="AH410" s="10">
        <v>7.04</v>
      </c>
      <c r="AJ410" s="28">
        <f t="shared" si="35"/>
        <v>13483.640967118119</v>
      </c>
      <c r="AK410" s="17"/>
      <c r="AM410" s="11">
        <v>40865.916666666664</v>
      </c>
      <c r="AN410" s="10">
        <v>35.29</v>
      </c>
      <c r="AO410" s="10">
        <v>7.04</v>
      </c>
      <c r="AQ410" s="28">
        <f t="shared" si="36"/>
        <v>13483.640967118119</v>
      </c>
    </row>
    <row r="411" spans="1:43" x14ac:dyDescent="0.25">
      <c r="A411" s="28">
        <v>7.8160334232703974</v>
      </c>
      <c r="C411" s="17">
        <v>40.447406670156802</v>
      </c>
      <c r="D411" s="28">
        <v>7.7494836735646704</v>
      </c>
      <c r="E411" s="24">
        <v>24</v>
      </c>
      <c r="T411" s="28">
        <f t="shared" si="33"/>
        <v>7.7491817837501999</v>
      </c>
      <c r="U411" s="11">
        <v>40852.239583333336</v>
      </c>
      <c r="V411" s="17">
        <v>37.158356279755303</v>
      </c>
      <c r="W411" s="10">
        <v>47.52</v>
      </c>
      <c r="X411" s="10">
        <v>0.06</v>
      </c>
      <c r="AA411" s="10"/>
      <c r="AB411" s="10"/>
      <c r="AC411" s="10">
        <f t="shared" si="34"/>
        <v>13705.329140119806</v>
      </c>
      <c r="AF411" s="11">
        <v>40865.958333333336</v>
      </c>
      <c r="AG411" s="10">
        <v>93.71</v>
      </c>
      <c r="AH411" s="10">
        <v>9.0299999999999994</v>
      </c>
      <c r="AJ411" s="28">
        <f t="shared" si="35"/>
        <v>35930.696325857585</v>
      </c>
      <c r="AK411" s="17"/>
      <c r="AM411" s="11">
        <v>40865.958333333336</v>
      </c>
      <c r="AN411" s="10">
        <v>93.71</v>
      </c>
      <c r="AO411" s="10">
        <v>9.0299999999999994</v>
      </c>
      <c r="AQ411" s="28">
        <f t="shared" si="36"/>
        <v>35930.696325857585</v>
      </c>
    </row>
    <row r="412" spans="1:43" x14ac:dyDescent="0.25">
      <c r="A412" s="28">
        <v>7.8160334232703974</v>
      </c>
      <c r="C412" s="17">
        <v>42.540923609354003</v>
      </c>
      <c r="D412" s="28">
        <v>7.7497871758620498</v>
      </c>
      <c r="E412" s="24">
        <v>1</v>
      </c>
      <c r="T412" s="28">
        <f t="shared" si="33"/>
        <v>7.7494836735646704</v>
      </c>
      <c r="U412" s="11">
        <v>40852.25</v>
      </c>
      <c r="V412" s="17">
        <v>37.398265475876897</v>
      </c>
      <c r="W412" s="10">
        <v>24.9</v>
      </c>
      <c r="X412" s="10">
        <v>1.86</v>
      </c>
      <c r="AA412" s="10"/>
      <c r="AB412" s="10"/>
      <c r="AC412" s="10">
        <f t="shared" si="34"/>
        <v>7575.3590552086116</v>
      </c>
      <c r="AF412" s="16">
        <v>40866</v>
      </c>
      <c r="AG412" s="10">
        <v>53.56</v>
      </c>
      <c r="AH412" s="10">
        <v>6.33</v>
      </c>
      <c r="AJ412" s="28">
        <f t="shared" si="35"/>
        <v>20285.274608149964</v>
      </c>
      <c r="AK412" s="17"/>
      <c r="AM412" s="16">
        <v>40866</v>
      </c>
      <c r="AN412" s="10">
        <v>53.56</v>
      </c>
      <c r="AO412" s="10">
        <v>6.33</v>
      </c>
      <c r="AQ412" s="28">
        <f t="shared" si="36"/>
        <v>20285.274608149964</v>
      </c>
    </row>
    <row r="413" spans="1:43" x14ac:dyDescent="0.25">
      <c r="A413" s="28">
        <v>7.8160334232703974</v>
      </c>
      <c r="C413" s="17">
        <v>41.362498111748799</v>
      </c>
      <c r="D413" s="28">
        <v>7.7497871758620498</v>
      </c>
      <c r="E413" s="24">
        <v>2</v>
      </c>
      <c r="T413" s="28">
        <f t="shared" ref="T413:T476" si="37">D389</f>
        <v>7.7494836735646704</v>
      </c>
      <c r="U413" s="11">
        <v>40852.260416666664</v>
      </c>
      <c r="V413" s="17">
        <v>37.398265475876897</v>
      </c>
      <c r="W413" s="10">
        <v>55.19</v>
      </c>
      <c r="X413" s="10">
        <v>0.95</v>
      </c>
      <c r="AA413" s="10"/>
      <c r="AB413" s="10"/>
      <c r="AC413" s="10">
        <f t="shared" si="34"/>
        <v>16401.323205686564</v>
      </c>
      <c r="AF413" s="11">
        <v>40866.041666666664</v>
      </c>
      <c r="AG413" s="10">
        <v>66.819999999999993</v>
      </c>
      <c r="AH413" s="10">
        <v>5.37</v>
      </c>
      <c r="AJ413" s="28">
        <f t="shared" si="35"/>
        <v>24199.993231061453</v>
      </c>
      <c r="AK413" s="17"/>
      <c r="AM413" s="11">
        <v>40866.041666666664</v>
      </c>
      <c r="AN413" s="10">
        <v>66.819999999999993</v>
      </c>
      <c r="AO413" s="10">
        <v>5.37</v>
      </c>
      <c r="AQ413" s="28">
        <f t="shared" si="36"/>
        <v>24199.993231061453</v>
      </c>
    </row>
    <row r="414" spans="1:43" x14ac:dyDescent="0.25">
      <c r="A414" s="28">
        <v>7.8160334232703974</v>
      </c>
      <c r="C414" s="17">
        <v>39.718805147334699</v>
      </c>
      <c r="D414" s="28">
        <v>7.7497871758620498</v>
      </c>
      <c r="E414" s="24">
        <v>3</v>
      </c>
      <c r="T414" s="28">
        <f t="shared" si="37"/>
        <v>7.7494836735646704</v>
      </c>
      <c r="U414" s="11">
        <v>40852.270833333336</v>
      </c>
      <c r="V414" s="17">
        <v>37.398265475876897</v>
      </c>
      <c r="W414" s="10">
        <v>62.46</v>
      </c>
      <c r="X414" s="10">
        <v>4.12</v>
      </c>
      <c r="AA414" s="10"/>
      <c r="AB414" s="10"/>
      <c r="AC414" s="10">
        <f t="shared" si="34"/>
        <v>20096.200223933582</v>
      </c>
      <c r="AF414" s="11">
        <v>40866.083333333336</v>
      </c>
      <c r="AG414" s="10">
        <v>26.3</v>
      </c>
      <c r="AH414" s="10">
        <v>8.7100000000000009</v>
      </c>
      <c r="AJ414" s="28">
        <f t="shared" si="35"/>
        <v>9870.7301398234904</v>
      </c>
      <c r="AK414" s="17"/>
      <c r="AM414" s="11">
        <v>40866.083333333336</v>
      </c>
      <c r="AN414" s="10">
        <v>26.3</v>
      </c>
      <c r="AO414" s="10">
        <v>8.7100000000000009</v>
      </c>
      <c r="AQ414" s="28">
        <f t="shared" si="36"/>
        <v>9870.7301398234904</v>
      </c>
    </row>
    <row r="415" spans="1:43" x14ac:dyDescent="0.25">
      <c r="A415" s="28">
        <v>7.8160334232703974</v>
      </c>
      <c r="C415" s="17">
        <v>38.382431748413701</v>
      </c>
      <c r="D415" s="28">
        <v>7.7497871758620498</v>
      </c>
      <c r="E415" s="24">
        <v>4</v>
      </c>
      <c r="T415" s="28">
        <f t="shared" si="37"/>
        <v>7.7494836735646704</v>
      </c>
      <c r="U415" s="11">
        <v>40852.28125</v>
      </c>
      <c r="V415" s="17">
        <v>37.398265475876897</v>
      </c>
      <c r="W415" s="10">
        <v>64.459999999999994</v>
      </c>
      <c r="X415" s="10">
        <v>5.78</v>
      </c>
      <c r="AA415" s="10"/>
      <c r="AB415" s="10"/>
      <c r="AC415" s="10">
        <f t="shared" si="34"/>
        <v>21568.913116066287</v>
      </c>
      <c r="AF415" s="11">
        <v>40866.125</v>
      </c>
      <c r="AG415" s="10">
        <v>57.52</v>
      </c>
      <c r="AH415" s="10">
        <v>8.9600000000000009</v>
      </c>
      <c r="AJ415" s="28">
        <f t="shared" si="35"/>
        <v>21103.729675592658</v>
      </c>
      <c r="AK415" s="17"/>
      <c r="AM415" s="11">
        <v>40866.125</v>
      </c>
      <c r="AN415" s="10">
        <v>57.52</v>
      </c>
      <c r="AO415" s="10">
        <v>8.9600000000000009</v>
      </c>
      <c r="AQ415" s="28">
        <f t="shared" si="36"/>
        <v>21103.729675592658</v>
      </c>
    </row>
    <row r="416" spans="1:43" x14ac:dyDescent="0.25">
      <c r="A416" s="28">
        <v>7.8160334232703974</v>
      </c>
      <c r="C416" s="17">
        <v>39.059389862504602</v>
      </c>
      <c r="D416" s="28">
        <v>7.7497871758620498</v>
      </c>
      <c r="E416" s="24">
        <v>5</v>
      </c>
      <c r="T416" s="28">
        <f t="shared" si="37"/>
        <v>7.7494836735646704</v>
      </c>
      <c r="U416" s="11">
        <v>40852.291666666664</v>
      </c>
      <c r="V416" s="17">
        <v>37.466528673719303</v>
      </c>
      <c r="W416" s="10">
        <v>39.020000000000003</v>
      </c>
      <c r="X416" s="10">
        <v>4.13</v>
      </c>
      <c r="AA416" s="10"/>
      <c r="AB416" s="10"/>
      <c r="AC416" s="10">
        <f t="shared" si="34"/>
        <v>12578.160205920825</v>
      </c>
      <c r="AF416" s="11">
        <v>40866.166666666664</v>
      </c>
      <c r="AG416" s="10">
        <v>66.34</v>
      </c>
      <c r="AH416" s="10">
        <v>5.62</v>
      </c>
      <c r="AJ416" s="28">
        <f t="shared" si="35"/>
        <v>22970.607289675223</v>
      </c>
      <c r="AK416" s="17"/>
      <c r="AM416" s="11">
        <v>40866.166666666664</v>
      </c>
      <c r="AN416" s="10">
        <v>66.34</v>
      </c>
      <c r="AO416" s="10">
        <v>5.62</v>
      </c>
      <c r="AQ416" s="28">
        <f t="shared" si="36"/>
        <v>22970.607289675223</v>
      </c>
    </row>
    <row r="417" spans="1:43" x14ac:dyDescent="0.25">
      <c r="A417" s="28">
        <v>7.8160334232703974</v>
      </c>
      <c r="C417" s="17">
        <v>40.286249272463401</v>
      </c>
      <c r="D417" s="28">
        <v>7.7497871758620498</v>
      </c>
      <c r="E417" s="24">
        <v>6</v>
      </c>
      <c r="T417" s="28">
        <f t="shared" si="37"/>
        <v>7.7494836735646704</v>
      </c>
      <c r="U417" s="11">
        <v>40852.302083333336</v>
      </c>
      <c r="V417" s="17">
        <v>37.466528673719303</v>
      </c>
      <c r="W417" s="10">
        <v>22.65</v>
      </c>
      <c r="X417" s="10">
        <v>8.3000000000000007</v>
      </c>
      <c r="AA417" s="10"/>
      <c r="AB417" s="10"/>
      <c r="AC417" s="10">
        <f t="shared" si="34"/>
        <v>8033.2067969490427</v>
      </c>
      <c r="AF417" s="11">
        <v>40866.208333333336</v>
      </c>
      <c r="AG417" s="10">
        <v>54.81</v>
      </c>
      <c r="AH417" s="10">
        <v>9.67</v>
      </c>
      <c r="AJ417" s="28">
        <f t="shared" si="35"/>
        <v>21219.707941131241</v>
      </c>
      <c r="AK417" s="17"/>
      <c r="AM417" s="11">
        <v>40866.208333333336</v>
      </c>
      <c r="AN417" s="10">
        <v>54.81</v>
      </c>
      <c r="AO417" s="10">
        <v>9.67</v>
      </c>
      <c r="AQ417" s="28">
        <f t="shared" si="36"/>
        <v>21219.707941131241</v>
      </c>
    </row>
    <row r="418" spans="1:43" x14ac:dyDescent="0.25">
      <c r="A418" s="28">
        <v>7.8160334232703974</v>
      </c>
      <c r="C418" s="17">
        <v>40.716516567488299</v>
      </c>
      <c r="D418" s="28">
        <v>7.7497871758620498</v>
      </c>
      <c r="E418" s="24">
        <v>7</v>
      </c>
      <c r="T418" s="28">
        <f t="shared" si="37"/>
        <v>7.7494836735646704</v>
      </c>
      <c r="U418" s="11">
        <v>40852.3125</v>
      </c>
      <c r="V418" s="17">
        <v>37.466528673719303</v>
      </c>
      <c r="W418" s="10">
        <v>26.33</v>
      </c>
      <c r="X418" s="10">
        <v>9.5299999999999994</v>
      </c>
      <c r="AA418" s="10"/>
      <c r="AB418" s="10"/>
      <c r="AC418" s="10">
        <f t="shared" si="34"/>
        <v>9589.3552379027387</v>
      </c>
      <c r="AF418" s="11">
        <v>40866.25</v>
      </c>
      <c r="AG418" s="10">
        <v>31.46</v>
      </c>
      <c r="AH418" s="10">
        <v>5.91</v>
      </c>
      <c r="AJ418" s="28">
        <f t="shared" si="35"/>
        <v>11367.931951513972</v>
      </c>
      <c r="AK418" s="17"/>
      <c r="AM418" s="11">
        <v>40866.25</v>
      </c>
      <c r="AN418" s="10">
        <v>31.46</v>
      </c>
      <c r="AO418" s="10">
        <v>5.91</v>
      </c>
      <c r="AQ418" s="28">
        <f t="shared" si="36"/>
        <v>11367.931951513972</v>
      </c>
    </row>
    <row r="419" spans="1:43" x14ac:dyDescent="0.25">
      <c r="A419" s="28">
        <v>7.8160334232703974</v>
      </c>
      <c r="C419" s="17">
        <v>40.839272870847502</v>
      </c>
      <c r="D419" s="28">
        <v>7.7497871758620498</v>
      </c>
      <c r="E419" s="24">
        <v>8</v>
      </c>
      <c r="T419" s="28">
        <f t="shared" si="37"/>
        <v>7.7494836735646704</v>
      </c>
      <c r="U419" s="11">
        <v>40852.322916666664</v>
      </c>
      <c r="V419" s="17">
        <v>37.466528673719303</v>
      </c>
      <c r="W419" s="10">
        <v>83.34</v>
      </c>
      <c r="X419" s="10">
        <v>2.11</v>
      </c>
      <c r="AA419" s="10"/>
      <c r="AB419" s="10"/>
      <c r="AC419" s="10">
        <f t="shared" si="34"/>
        <v>25560.183218864739</v>
      </c>
      <c r="AF419" s="11">
        <v>40866.291666666664</v>
      </c>
      <c r="AG419" s="10">
        <v>34.53</v>
      </c>
      <c r="AH419" s="10">
        <v>4.97</v>
      </c>
      <c r="AJ419" s="28">
        <f t="shared" si="35"/>
        <v>12258.568345799946</v>
      </c>
      <c r="AK419" s="17"/>
      <c r="AM419" s="11">
        <v>40866.291666666664</v>
      </c>
      <c r="AN419" s="10">
        <v>34.53</v>
      </c>
      <c r="AO419" s="10">
        <v>4.97</v>
      </c>
      <c r="AQ419" s="28">
        <f t="shared" si="36"/>
        <v>12258.568345799946</v>
      </c>
    </row>
    <row r="420" spans="1:43" x14ac:dyDescent="0.25">
      <c r="A420" s="28">
        <v>7.8160334232703974</v>
      </c>
      <c r="C420" s="17">
        <v>42.193478857231497</v>
      </c>
      <c r="D420" s="28">
        <v>7.7497871758620498</v>
      </c>
      <c r="E420" s="24">
        <v>9</v>
      </c>
      <c r="T420" s="28">
        <f t="shared" si="37"/>
        <v>7.7494836735646704</v>
      </c>
      <c r="U420" s="11">
        <v>40852.333333333336</v>
      </c>
      <c r="V420" s="17">
        <v>38.214294776120703</v>
      </c>
      <c r="W420" s="10">
        <v>63.33</v>
      </c>
      <c r="X420" s="10">
        <v>0.36</v>
      </c>
      <c r="AA420" s="10"/>
      <c r="AB420" s="10"/>
      <c r="AC420" s="10">
        <f t="shared" si="34"/>
        <v>18931.291844273204</v>
      </c>
      <c r="AF420" s="11">
        <v>40866.333333333336</v>
      </c>
      <c r="AG420" s="10">
        <v>99.44</v>
      </c>
      <c r="AH420" s="10">
        <v>9.11</v>
      </c>
      <c r="AJ420" s="28">
        <f t="shared" si="35"/>
        <v>39536.453268674311</v>
      </c>
      <c r="AK420" s="17"/>
      <c r="AM420" s="11">
        <v>40866.333333333336</v>
      </c>
      <c r="AN420" s="10">
        <v>99.44</v>
      </c>
      <c r="AO420" s="10">
        <v>9.11</v>
      </c>
      <c r="AQ420" s="28">
        <f t="shared" si="36"/>
        <v>39536.453268674311</v>
      </c>
    </row>
    <row r="421" spans="1:43" x14ac:dyDescent="0.25">
      <c r="A421" s="28">
        <v>7.8160334232703974</v>
      </c>
      <c r="C421" s="17">
        <v>44.194186569882</v>
      </c>
      <c r="D421" s="28">
        <v>7.7497871758620498</v>
      </c>
      <c r="E421" s="24">
        <v>10</v>
      </c>
      <c r="T421" s="28">
        <f t="shared" si="37"/>
        <v>7.7494836735646704</v>
      </c>
      <c r="U421" s="11">
        <v>40852.34375</v>
      </c>
      <c r="V421" s="17">
        <v>38.214294776120703</v>
      </c>
      <c r="W421" s="10">
        <v>73.03</v>
      </c>
      <c r="X421" s="10">
        <v>3.23</v>
      </c>
      <c r="AA421" s="10"/>
      <c r="AB421" s="10"/>
      <c r="AC421" s="10">
        <f t="shared" ref="AC421:AC484" si="38">W421*(V421+X421)*T421</f>
        <v>23455.18281485817</v>
      </c>
      <c r="AF421" s="11">
        <v>40866.375</v>
      </c>
      <c r="AG421" s="10">
        <v>12.44</v>
      </c>
      <c r="AH421" s="10">
        <v>1.24</v>
      </c>
      <c r="AJ421" s="28">
        <f t="shared" si="35"/>
        <v>4380.1896387269408</v>
      </c>
      <c r="AK421" s="17"/>
      <c r="AM421" s="11">
        <v>40866.375</v>
      </c>
      <c r="AN421" s="10">
        <v>12.44</v>
      </c>
      <c r="AO421" s="10">
        <v>1.24</v>
      </c>
      <c r="AQ421" s="28">
        <f t="shared" si="36"/>
        <v>4380.1896387269408</v>
      </c>
    </row>
    <row r="422" spans="1:43" x14ac:dyDescent="0.25">
      <c r="A422" s="28">
        <v>7.8160334232703974</v>
      </c>
      <c r="C422" s="17">
        <v>45.243041090797298</v>
      </c>
      <c r="D422" s="28">
        <v>7.7497871758620498</v>
      </c>
      <c r="E422" s="24">
        <v>11</v>
      </c>
      <c r="T422" s="28">
        <f t="shared" si="37"/>
        <v>7.7494836735646704</v>
      </c>
      <c r="U422" s="11">
        <v>40852.354166666664</v>
      </c>
      <c r="V422" s="17">
        <v>38.214294776120703</v>
      </c>
      <c r="W422" s="10">
        <v>27.53</v>
      </c>
      <c r="X422" s="10">
        <v>7.43</v>
      </c>
      <c r="AA422" s="10"/>
      <c r="AB422" s="10"/>
      <c r="AC422" s="10">
        <f t="shared" si="38"/>
        <v>9737.9038133850827</v>
      </c>
      <c r="AF422" s="11">
        <v>40866.416666666664</v>
      </c>
      <c r="AG422" s="10">
        <v>83.84</v>
      </c>
      <c r="AH422" s="10">
        <v>1.38</v>
      </c>
      <c r="AJ422" s="28">
        <f t="shared" si="35"/>
        <v>30292.955276041404</v>
      </c>
      <c r="AK422" s="17"/>
      <c r="AM422" s="11">
        <v>40866.416666666664</v>
      </c>
      <c r="AN422" s="10">
        <v>83.84</v>
      </c>
      <c r="AO422" s="10">
        <v>1.38</v>
      </c>
      <c r="AQ422" s="28">
        <f t="shared" si="36"/>
        <v>30292.955276041404</v>
      </c>
    </row>
    <row r="423" spans="1:43" x14ac:dyDescent="0.25">
      <c r="A423" s="28">
        <v>7.8160334232703974</v>
      </c>
      <c r="C423" s="17">
        <v>45.201151126517999</v>
      </c>
      <c r="D423" s="28">
        <v>7.7497871758620498</v>
      </c>
      <c r="E423" s="24">
        <v>12</v>
      </c>
      <c r="T423" s="28">
        <f t="shared" si="37"/>
        <v>7.7494836735646704</v>
      </c>
      <c r="U423" s="11">
        <v>40852.364583333336</v>
      </c>
      <c r="V423" s="17">
        <v>38.214294776120703</v>
      </c>
      <c r="W423" s="10">
        <v>32.68</v>
      </c>
      <c r="X423" s="10">
        <v>4.87</v>
      </c>
      <c r="AA423" s="10"/>
      <c r="AB423" s="10"/>
      <c r="AC423" s="10">
        <f t="shared" si="38"/>
        <v>10911.232353036165</v>
      </c>
      <c r="AF423" s="11">
        <v>40866.458333333336</v>
      </c>
      <c r="AG423" s="10">
        <v>95.24</v>
      </c>
      <c r="AH423" s="10">
        <v>7.61</v>
      </c>
      <c r="AJ423" s="28">
        <f t="shared" si="35"/>
        <v>38979.368309184443</v>
      </c>
      <c r="AK423" s="17"/>
      <c r="AM423" s="11">
        <v>40866.458333333336</v>
      </c>
      <c r="AN423" s="10">
        <v>95.24</v>
      </c>
      <c r="AO423" s="10">
        <v>7.61</v>
      </c>
      <c r="AQ423" s="28">
        <f t="shared" si="36"/>
        <v>38979.368309184443</v>
      </c>
    </row>
    <row r="424" spans="1:43" x14ac:dyDescent="0.25">
      <c r="A424" s="28">
        <v>7.8160334232703974</v>
      </c>
      <c r="C424" s="17">
        <v>44.315798297501203</v>
      </c>
      <c r="D424" s="28">
        <v>7.7497871758620498</v>
      </c>
      <c r="E424" s="24">
        <v>13</v>
      </c>
      <c r="T424" s="28">
        <f t="shared" si="37"/>
        <v>7.7494836735646704</v>
      </c>
      <c r="U424" s="11">
        <v>40852.375</v>
      </c>
      <c r="V424" s="17">
        <v>39.301959688411699</v>
      </c>
      <c r="W424" s="10">
        <v>51.42</v>
      </c>
      <c r="X424" s="10">
        <v>4.05</v>
      </c>
      <c r="AA424" s="10"/>
      <c r="AB424" s="10"/>
      <c r="AC424" s="10">
        <f t="shared" si="38"/>
        <v>17274.821722546792</v>
      </c>
      <c r="AF424" s="11">
        <v>40866.5</v>
      </c>
      <c r="AG424" s="10">
        <v>71.709999999999994</v>
      </c>
      <c r="AH424" s="10">
        <v>3.91</v>
      </c>
      <c r="AJ424" s="28">
        <f t="shared" si="35"/>
        <v>26800.871964575705</v>
      </c>
      <c r="AK424" s="17"/>
      <c r="AM424" s="11">
        <v>40866.5</v>
      </c>
      <c r="AN424" s="10">
        <v>71.709999999999994</v>
      </c>
      <c r="AO424" s="10">
        <v>3.91</v>
      </c>
      <c r="AQ424" s="28">
        <f t="shared" si="36"/>
        <v>26800.871964575705</v>
      </c>
    </row>
    <row r="425" spans="1:43" x14ac:dyDescent="0.25">
      <c r="A425" s="28">
        <v>7.8160334232703974</v>
      </c>
      <c r="C425" s="17">
        <v>43.183880277548901</v>
      </c>
      <c r="D425" s="28">
        <v>7.7497871758620498</v>
      </c>
      <c r="E425" s="24">
        <v>14</v>
      </c>
      <c r="T425" s="28">
        <f t="shared" si="37"/>
        <v>7.7494836735646704</v>
      </c>
      <c r="U425" s="11">
        <v>40852.385416666664</v>
      </c>
      <c r="V425" s="17">
        <v>39.301959688411699</v>
      </c>
      <c r="W425" s="10">
        <v>13.18</v>
      </c>
      <c r="X425" s="10">
        <v>2.0299999999999998</v>
      </c>
      <c r="AA425" s="10"/>
      <c r="AB425" s="10"/>
      <c r="AC425" s="10">
        <f t="shared" si="38"/>
        <v>4221.5717508474545</v>
      </c>
      <c r="AF425" s="11">
        <v>40866.541666666664</v>
      </c>
      <c r="AG425" s="10">
        <v>7.15</v>
      </c>
      <c r="AH425" s="10">
        <v>9.5500000000000007</v>
      </c>
      <c r="AJ425" s="28">
        <f t="shared" si="35"/>
        <v>2922.0358961250113</v>
      </c>
      <c r="AK425" s="17"/>
      <c r="AM425" s="11">
        <v>40866.541666666664</v>
      </c>
      <c r="AN425" s="10">
        <v>7.15</v>
      </c>
      <c r="AO425" s="10">
        <v>9.5500000000000007</v>
      </c>
      <c r="AQ425" s="28">
        <f t="shared" si="36"/>
        <v>2922.0358961250113</v>
      </c>
    </row>
    <row r="426" spans="1:43" x14ac:dyDescent="0.25">
      <c r="A426" s="28">
        <v>7.8160334232703974</v>
      </c>
      <c r="C426" s="17">
        <v>43.038390074075402</v>
      </c>
      <c r="D426" s="28">
        <v>7.7497871758620498</v>
      </c>
      <c r="E426" s="24">
        <v>15</v>
      </c>
      <c r="T426" s="28">
        <f t="shared" si="37"/>
        <v>7.7494836735646704</v>
      </c>
      <c r="U426" s="11">
        <v>40852.395833333336</v>
      </c>
      <c r="V426" s="17">
        <v>39.301959688411699</v>
      </c>
      <c r="W426" s="10">
        <v>46.35</v>
      </c>
      <c r="X426" s="10">
        <v>7.97</v>
      </c>
      <c r="AA426" s="10"/>
      <c r="AB426" s="10"/>
      <c r="AC426" s="10">
        <f t="shared" si="38"/>
        <v>16979.547519784635</v>
      </c>
      <c r="AF426" s="11">
        <v>40866.583333333336</v>
      </c>
      <c r="AG426" s="10">
        <v>47.03</v>
      </c>
      <c r="AH426" s="10">
        <v>7.66</v>
      </c>
      <c r="AJ426" s="28">
        <f t="shared" si="35"/>
        <v>18478.168513944296</v>
      </c>
      <c r="AK426" s="17"/>
      <c r="AM426" s="11">
        <v>40866.583333333336</v>
      </c>
      <c r="AN426" s="10">
        <v>47.03</v>
      </c>
      <c r="AO426" s="10">
        <v>7.66</v>
      </c>
      <c r="AQ426" s="28">
        <f t="shared" si="36"/>
        <v>18478.168513944296</v>
      </c>
    </row>
    <row r="427" spans="1:43" x14ac:dyDescent="0.25">
      <c r="A427" s="28">
        <v>7.8160334232703974</v>
      </c>
      <c r="C427" s="17">
        <v>45.053529414606402</v>
      </c>
      <c r="D427" s="28">
        <v>7.7497871758620498</v>
      </c>
      <c r="E427" s="24">
        <v>16</v>
      </c>
      <c r="T427" s="28">
        <f t="shared" si="37"/>
        <v>7.7494836735646704</v>
      </c>
      <c r="U427" s="11">
        <v>40852.40625</v>
      </c>
      <c r="V427" s="17">
        <v>39.301959688411699</v>
      </c>
      <c r="W427" s="10">
        <v>58.79</v>
      </c>
      <c r="X427" s="10">
        <v>5.33</v>
      </c>
      <c r="AA427" s="10"/>
      <c r="AB427" s="10"/>
      <c r="AC427" s="10">
        <f t="shared" si="38"/>
        <v>20333.970257533882</v>
      </c>
      <c r="AF427" s="11">
        <v>40866.625</v>
      </c>
      <c r="AG427" s="10">
        <v>94.48</v>
      </c>
      <c r="AH427" s="10">
        <v>3.21</v>
      </c>
      <c r="AJ427" s="28">
        <f t="shared" si="35"/>
        <v>35338.551043034007</v>
      </c>
      <c r="AK427" s="17"/>
      <c r="AM427" s="11">
        <v>40866.625</v>
      </c>
      <c r="AN427" s="10">
        <v>94.48</v>
      </c>
      <c r="AO427" s="10">
        <v>3.21</v>
      </c>
      <c r="AQ427" s="28">
        <f t="shared" si="36"/>
        <v>35338.551043034007</v>
      </c>
    </row>
    <row r="428" spans="1:43" x14ac:dyDescent="0.25">
      <c r="A428" s="28">
        <v>7.8160334232703974</v>
      </c>
      <c r="C428" s="17">
        <v>48.612135095880397</v>
      </c>
      <c r="D428" s="28">
        <v>7.7497871758620498</v>
      </c>
      <c r="E428" s="24">
        <v>17</v>
      </c>
      <c r="T428" s="28">
        <f t="shared" si="37"/>
        <v>7.7494836735646704</v>
      </c>
      <c r="U428" s="11">
        <v>40852.416666666664</v>
      </c>
      <c r="V428" s="17">
        <v>39.864394673046498</v>
      </c>
      <c r="W428" s="10">
        <v>47.9</v>
      </c>
      <c r="X428" s="10">
        <v>0.53</v>
      </c>
      <c r="AA428" s="10"/>
      <c r="AB428" s="10"/>
      <c r="AC428" s="10">
        <f t="shared" si="38"/>
        <v>14994.410126868243</v>
      </c>
      <c r="AF428" s="11">
        <v>40866.666666666664</v>
      </c>
      <c r="AG428" s="10">
        <v>85.86</v>
      </c>
      <c r="AH428" s="10">
        <v>1.94</v>
      </c>
      <c r="AJ428" s="28">
        <f t="shared" si="35"/>
        <v>33637.22523159199</v>
      </c>
      <c r="AK428" s="17"/>
      <c r="AM428" s="11">
        <v>40866.666666666664</v>
      </c>
      <c r="AN428" s="10">
        <v>85.86</v>
      </c>
      <c r="AO428" s="10">
        <v>1.94</v>
      </c>
      <c r="AQ428" s="28">
        <f t="shared" si="36"/>
        <v>33637.22523159199</v>
      </c>
    </row>
    <row r="429" spans="1:43" x14ac:dyDescent="0.25">
      <c r="A429" s="28">
        <v>7.8160334232703974</v>
      </c>
      <c r="C429" s="17">
        <v>51.562126930986899</v>
      </c>
      <c r="D429" s="28">
        <v>7.7497871758620498</v>
      </c>
      <c r="E429" s="24">
        <v>18</v>
      </c>
      <c r="T429" s="28">
        <f t="shared" si="37"/>
        <v>7.7494836735646704</v>
      </c>
      <c r="U429" s="11">
        <v>40852.427083333336</v>
      </c>
      <c r="V429" s="17">
        <v>39.864394673046498</v>
      </c>
      <c r="W429" s="10">
        <v>54.76</v>
      </c>
      <c r="X429" s="10">
        <v>7.78</v>
      </c>
      <c r="AA429" s="10"/>
      <c r="AB429" s="10"/>
      <c r="AC429" s="10">
        <f t="shared" si="38"/>
        <v>20218.457555983143</v>
      </c>
      <c r="AF429" s="11">
        <v>40866.708333333336</v>
      </c>
      <c r="AG429" s="10">
        <v>59.49</v>
      </c>
      <c r="AH429" s="10">
        <v>9.25</v>
      </c>
      <c r="AJ429" s="28">
        <f t="shared" si="35"/>
        <v>28036.509154471853</v>
      </c>
      <c r="AK429" s="17"/>
      <c r="AM429" s="11">
        <v>40866.708333333336</v>
      </c>
      <c r="AN429" s="10">
        <v>59.49</v>
      </c>
      <c r="AO429" s="10">
        <v>9.25</v>
      </c>
      <c r="AQ429" s="28">
        <f t="shared" si="36"/>
        <v>28036.509154471853</v>
      </c>
    </row>
    <row r="430" spans="1:43" x14ac:dyDescent="0.25">
      <c r="A430" s="28">
        <v>7.8160334232703974</v>
      </c>
      <c r="C430" s="17">
        <v>50.910728175333702</v>
      </c>
      <c r="D430" s="28">
        <v>7.7497871758620498</v>
      </c>
      <c r="E430" s="24">
        <v>19</v>
      </c>
      <c r="T430" s="28">
        <f t="shared" si="37"/>
        <v>7.7494836735646704</v>
      </c>
      <c r="U430" s="11">
        <v>40852.4375</v>
      </c>
      <c r="V430" s="17">
        <v>39.864394673046498</v>
      </c>
      <c r="W430" s="10">
        <v>79.42</v>
      </c>
      <c r="X430" s="10">
        <v>7.16</v>
      </c>
      <c r="AA430" s="10"/>
      <c r="AB430" s="10"/>
      <c r="AC430" s="10">
        <f t="shared" si="38"/>
        <v>28941.821730551565</v>
      </c>
      <c r="AF430" s="11">
        <v>40866.75</v>
      </c>
      <c r="AG430" s="10">
        <v>88.77</v>
      </c>
      <c r="AH430" s="10">
        <v>9.25</v>
      </c>
      <c r="AJ430" s="28">
        <f t="shared" si="35"/>
        <v>41387.489180499564</v>
      </c>
      <c r="AK430" s="17"/>
      <c r="AM430" s="11">
        <v>40866.75</v>
      </c>
      <c r="AN430" s="10">
        <v>88.77</v>
      </c>
      <c r="AO430" s="10">
        <v>9.25</v>
      </c>
      <c r="AQ430" s="28">
        <f t="shared" si="36"/>
        <v>41387.489180499564</v>
      </c>
    </row>
    <row r="431" spans="1:43" x14ac:dyDescent="0.25">
      <c r="A431" s="28">
        <v>7.8160334232703974</v>
      </c>
      <c r="C431" s="17">
        <v>47.608479980679803</v>
      </c>
      <c r="D431" s="28">
        <v>7.7497871758620498</v>
      </c>
      <c r="E431" s="24">
        <v>20</v>
      </c>
      <c r="T431" s="28">
        <f t="shared" si="37"/>
        <v>7.7494836735646704</v>
      </c>
      <c r="U431" s="11">
        <v>40852.447916666664</v>
      </c>
      <c r="V431" s="17">
        <v>39.864394673046498</v>
      </c>
      <c r="W431" s="10">
        <v>62.24</v>
      </c>
      <c r="X431" s="10">
        <v>4.84</v>
      </c>
      <c r="AA431" s="10"/>
      <c r="AB431" s="10"/>
      <c r="AC431" s="10">
        <f t="shared" si="38"/>
        <v>21562.175187029934</v>
      </c>
      <c r="AF431" s="11">
        <v>40866.791666666664</v>
      </c>
      <c r="AG431" s="10">
        <v>7.53</v>
      </c>
      <c r="AH431" s="10">
        <v>4.2</v>
      </c>
      <c r="AJ431" s="28">
        <f t="shared" si="35"/>
        <v>3023.3303439764909</v>
      </c>
      <c r="AK431" s="17"/>
      <c r="AM431" s="11">
        <v>40866.791666666664</v>
      </c>
      <c r="AN431" s="10">
        <v>7.53</v>
      </c>
      <c r="AO431" s="10">
        <v>4.2</v>
      </c>
      <c r="AQ431" s="28">
        <f t="shared" si="36"/>
        <v>3023.3303439764909</v>
      </c>
    </row>
    <row r="432" spans="1:43" x14ac:dyDescent="0.25">
      <c r="A432" s="28">
        <v>7.8160334232703974</v>
      </c>
      <c r="C432" s="17">
        <v>44.819735995821603</v>
      </c>
      <c r="D432" s="28">
        <v>7.7497871758620498</v>
      </c>
      <c r="E432" s="24">
        <v>21</v>
      </c>
      <c r="T432" s="28">
        <f t="shared" si="37"/>
        <v>7.7494836735646704</v>
      </c>
      <c r="U432" s="11">
        <v>40852.458333333336</v>
      </c>
      <c r="V432" s="17">
        <v>39.842030899210698</v>
      </c>
      <c r="W432" s="10">
        <v>18.64</v>
      </c>
      <c r="X432" s="10">
        <v>0.3</v>
      </c>
      <c r="AA432" s="10"/>
      <c r="AB432" s="10"/>
      <c r="AC432" s="10">
        <f t="shared" si="38"/>
        <v>5798.5314437582965</v>
      </c>
      <c r="AF432" s="11">
        <v>40866.833333333336</v>
      </c>
      <c r="AG432" s="10">
        <v>72.239999999999995</v>
      </c>
      <c r="AH432" s="10">
        <v>3.54</v>
      </c>
      <c r="AJ432" s="28">
        <f t="shared" si="35"/>
        <v>27073.938291935101</v>
      </c>
      <c r="AK432" s="17"/>
      <c r="AM432" s="11">
        <v>40866.833333333336</v>
      </c>
      <c r="AN432" s="10">
        <v>72.239999999999995</v>
      </c>
      <c r="AO432" s="10">
        <v>3.54</v>
      </c>
      <c r="AQ432" s="28">
        <f t="shared" si="36"/>
        <v>27073.938291935101</v>
      </c>
    </row>
    <row r="433" spans="1:43" x14ac:dyDescent="0.25">
      <c r="A433" s="28">
        <v>7.8160334232703974</v>
      </c>
      <c r="C433" s="17">
        <v>44.427140486683903</v>
      </c>
      <c r="D433" s="28">
        <v>7.7497871758620498</v>
      </c>
      <c r="E433" s="24">
        <v>22</v>
      </c>
      <c r="T433" s="28">
        <f t="shared" si="37"/>
        <v>7.7494836735646704</v>
      </c>
      <c r="U433" s="11">
        <v>40852.46875</v>
      </c>
      <c r="V433" s="17">
        <v>39.842030899210698</v>
      </c>
      <c r="W433" s="10">
        <v>37.380000000000003</v>
      </c>
      <c r="X433" s="10">
        <v>2.73</v>
      </c>
      <c r="AA433" s="10"/>
      <c r="AB433" s="10"/>
      <c r="AC433" s="10">
        <f t="shared" si="38"/>
        <v>12332.082839138679</v>
      </c>
      <c r="AF433" s="11">
        <v>40866.875</v>
      </c>
      <c r="AG433" s="10">
        <v>38.020000000000003</v>
      </c>
      <c r="AH433" s="10">
        <v>9.24</v>
      </c>
      <c r="AJ433" s="28">
        <f t="shared" si="35"/>
        <v>15812.857028479997</v>
      </c>
      <c r="AK433" s="17"/>
      <c r="AM433" s="11">
        <v>40866.875</v>
      </c>
      <c r="AN433" s="10">
        <v>38.020000000000003</v>
      </c>
      <c r="AO433" s="10">
        <v>9.24</v>
      </c>
      <c r="AQ433" s="28">
        <f t="shared" si="36"/>
        <v>15812.857028479997</v>
      </c>
    </row>
    <row r="434" spans="1:43" x14ac:dyDescent="0.25">
      <c r="A434" s="28">
        <v>7.8160334232703974</v>
      </c>
      <c r="C434" s="17">
        <v>43.006815590126401</v>
      </c>
      <c r="D434" s="28">
        <v>7.7497871758620498</v>
      </c>
      <c r="E434" s="24">
        <v>23</v>
      </c>
      <c r="T434" s="28">
        <f t="shared" si="37"/>
        <v>7.7494836735646704</v>
      </c>
      <c r="U434" s="11">
        <v>40852.479166666664</v>
      </c>
      <c r="V434" s="17">
        <v>39.842030899210698</v>
      </c>
      <c r="W434" s="10">
        <v>37.47</v>
      </c>
      <c r="X434" s="10">
        <v>8.0399999999999991</v>
      </c>
      <c r="AA434" s="10"/>
      <c r="AB434" s="10"/>
      <c r="AC434" s="10">
        <f t="shared" si="38"/>
        <v>13903.656296144398</v>
      </c>
      <c r="AF434" s="11">
        <v>40866.916666666664</v>
      </c>
      <c r="AG434" s="10">
        <v>63.38</v>
      </c>
      <c r="AH434" s="10">
        <v>9.8000000000000007</v>
      </c>
      <c r="AJ434" s="28">
        <f t="shared" si="35"/>
        <v>25937.731483542069</v>
      </c>
      <c r="AK434" s="17"/>
      <c r="AM434" s="11">
        <v>40866.916666666664</v>
      </c>
      <c r="AN434" s="10">
        <v>63.38</v>
      </c>
      <c r="AO434" s="10">
        <v>9.8000000000000007</v>
      </c>
      <c r="AQ434" s="28">
        <f t="shared" si="36"/>
        <v>25937.731483542069</v>
      </c>
    </row>
    <row r="435" spans="1:43" x14ac:dyDescent="0.25">
      <c r="A435" s="28">
        <v>7.8160334232703974</v>
      </c>
      <c r="C435" s="17">
        <v>42.154285900215299</v>
      </c>
      <c r="D435" s="28">
        <v>7.7497871758620498</v>
      </c>
      <c r="E435" s="24">
        <v>24</v>
      </c>
      <c r="T435" s="28">
        <f t="shared" si="37"/>
        <v>7.7494836735646704</v>
      </c>
      <c r="U435" s="11">
        <v>40852.489583333336</v>
      </c>
      <c r="V435" s="17">
        <v>39.842030899210698</v>
      </c>
      <c r="W435" s="10">
        <v>66.5</v>
      </c>
      <c r="X435" s="10">
        <v>3.18</v>
      </c>
      <c r="AA435" s="10"/>
      <c r="AB435" s="10"/>
      <c r="AC435" s="10">
        <f t="shared" si="38"/>
        <v>22171.001982792368</v>
      </c>
      <c r="AF435" s="11">
        <v>40866.958333333336</v>
      </c>
      <c r="AG435" s="10">
        <v>86.49</v>
      </c>
      <c r="AH435" s="10">
        <v>6.29</v>
      </c>
      <c r="AJ435" s="28">
        <f t="shared" si="35"/>
        <v>32471.192006492864</v>
      </c>
      <c r="AK435" s="17"/>
      <c r="AM435" s="11">
        <v>40866.958333333336</v>
      </c>
      <c r="AN435" s="10">
        <v>86.49</v>
      </c>
      <c r="AO435" s="10">
        <v>6.29</v>
      </c>
      <c r="AQ435" s="28">
        <f t="shared" si="36"/>
        <v>32471.192006492864</v>
      </c>
    </row>
    <row r="436" spans="1:43" x14ac:dyDescent="0.25">
      <c r="A436" s="28">
        <v>7.8160334232703974</v>
      </c>
      <c r="C436" s="17">
        <v>42.672172535783297</v>
      </c>
      <c r="D436" s="28">
        <v>7.7500922269420904</v>
      </c>
      <c r="E436" s="24">
        <v>1</v>
      </c>
      <c r="T436" s="28">
        <f t="shared" si="37"/>
        <v>7.7497871758620498</v>
      </c>
      <c r="U436" s="11">
        <v>40852.5</v>
      </c>
      <c r="V436" s="17">
        <v>39.36744005365</v>
      </c>
      <c r="W436" s="10">
        <v>82.07</v>
      </c>
      <c r="X436" s="10">
        <v>9.1300000000000008</v>
      </c>
      <c r="AA436" s="10"/>
      <c r="AB436" s="10"/>
      <c r="AC436" s="10">
        <f t="shared" si="38"/>
        <v>30845.585935902345</v>
      </c>
      <c r="AF436" s="16">
        <v>40867</v>
      </c>
      <c r="AG436" s="10">
        <v>51.6</v>
      </c>
      <c r="AH436" s="10">
        <v>6.8</v>
      </c>
      <c r="AJ436" s="28">
        <f t="shared" si="35"/>
        <v>19784.157230686826</v>
      </c>
      <c r="AK436" s="17"/>
      <c r="AM436" s="16">
        <v>40867</v>
      </c>
      <c r="AN436" s="10">
        <v>51.6</v>
      </c>
      <c r="AO436" s="10">
        <v>6.8</v>
      </c>
      <c r="AQ436" s="28">
        <f t="shared" si="36"/>
        <v>19784.157230686826</v>
      </c>
    </row>
    <row r="437" spans="1:43" x14ac:dyDescent="0.25">
      <c r="A437" s="28">
        <v>7.8160334232703974</v>
      </c>
      <c r="C437" s="17">
        <v>41.254260950593498</v>
      </c>
      <c r="D437" s="28">
        <v>7.7500922269420904</v>
      </c>
      <c r="E437" s="24">
        <v>2</v>
      </c>
      <c r="T437" s="28">
        <f t="shared" si="37"/>
        <v>7.7497871758620498</v>
      </c>
      <c r="U437" s="11">
        <v>40852.510416666664</v>
      </c>
      <c r="V437" s="17">
        <v>39.36744005365</v>
      </c>
      <c r="W437" s="10">
        <v>48.41</v>
      </c>
      <c r="X437" s="10">
        <v>3.45</v>
      </c>
      <c r="AA437" s="10"/>
      <c r="AB437" s="10"/>
      <c r="AC437" s="10">
        <f t="shared" si="38"/>
        <v>16063.698975499623</v>
      </c>
      <c r="AF437" s="11">
        <v>40867.041666666664</v>
      </c>
      <c r="AG437" s="10">
        <v>85</v>
      </c>
      <c r="AH437" s="10">
        <v>6.05</v>
      </c>
      <c r="AJ437" s="28">
        <f t="shared" si="35"/>
        <v>31162.052733026969</v>
      </c>
      <c r="AK437" s="17"/>
      <c r="AM437" s="11">
        <v>40867.041666666664</v>
      </c>
      <c r="AN437" s="10">
        <v>85</v>
      </c>
      <c r="AO437" s="10">
        <v>6.05</v>
      </c>
      <c r="AQ437" s="28">
        <f t="shared" si="36"/>
        <v>31162.052733026969</v>
      </c>
    </row>
    <row r="438" spans="1:43" x14ac:dyDescent="0.25">
      <c r="A438" s="28">
        <v>7.8160334232703974</v>
      </c>
      <c r="C438" s="17">
        <v>40.366341985307102</v>
      </c>
      <c r="D438" s="28">
        <v>7.7500922269420904</v>
      </c>
      <c r="E438" s="24">
        <v>3</v>
      </c>
      <c r="T438" s="28">
        <f t="shared" si="37"/>
        <v>7.7497871758620498</v>
      </c>
      <c r="U438" s="11">
        <v>40852.520833333336</v>
      </c>
      <c r="V438" s="17">
        <v>39.36744005365</v>
      </c>
      <c r="W438" s="10">
        <v>44.51</v>
      </c>
      <c r="X438" s="10">
        <v>7.29</v>
      </c>
      <c r="AA438" s="10"/>
      <c r="AB438" s="10"/>
      <c r="AC438" s="10">
        <f t="shared" si="38"/>
        <v>16094.158613397509</v>
      </c>
      <c r="AF438" s="11">
        <v>40867.083333333336</v>
      </c>
      <c r="AG438" s="10">
        <v>29.36</v>
      </c>
      <c r="AH438" s="10">
        <v>1.86</v>
      </c>
      <c r="AJ438" s="28">
        <f t="shared" si="35"/>
        <v>9608.2961951085927</v>
      </c>
      <c r="AK438" s="17"/>
      <c r="AM438" s="11">
        <v>40867.083333333336</v>
      </c>
      <c r="AN438" s="10">
        <v>29.36</v>
      </c>
      <c r="AO438" s="10">
        <v>1.86</v>
      </c>
      <c r="AQ438" s="28">
        <f t="shared" si="36"/>
        <v>9608.2961951085927</v>
      </c>
    </row>
    <row r="439" spans="1:43" x14ac:dyDescent="0.25">
      <c r="A439" s="28">
        <v>7.8160334232703974</v>
      </c>
      <c r="C439" s="17">
        <v>37.595578849946001</v>
      </c>
      <c r="D439" s="28">
        <v>7.7500922269420904</v>
      </c>
      <c r="E439" s="24">
        <v>4</v>
      </c>
      <c r="T439" s="28">
        <f t="shared" si="37"/>
        <v>7.7497871758620498</v>
      </c>
      <c r="U439" s="11">
        <v>40852.53125</v>
      </c>
      <c r="V439" s="17">
        <v>39.36744005365</v>
      </c>
      <c r="W439" s="10">
        <v>37.840000000000003</v>
      </c>
      <c r="X439" s="10">
        <v>1.76</v>
      </c>
      <c r="AA439" s="10"/>
      <c r="AB439" s="10"/>
      <c r="AC439" s="10">
        <f t="shared" si="38"/>
        <v>12060.701859944245</v>
      </c>
      <c r="AF439" s="11">
        <v>40867.125</v>
      </c>
      <c r="AG439" s="10">
        <v>28.67</v>
      </c>
      <c r="AH439" s="10">
        <v>3.75</v>
      </c>
      <c r="AJ439" s="28">
        <f t="shared" si="35"/>
        <v>9186.7868523813286</v>
      </c>
      <c r="AK439" s="17"/>
      <c r="AM439" s="11">
        <v>40867.125</v>
      </c>
      <c r="AN439" s="10">
        <v>28.67</v>
      </c>
      <c r="AO439" s="10">
        <v>3.75</v>
      </c>
      <c r="AQ439" s="28">
        <f t="shared" si="36"/>
        <v>9186.7868523813286</v>
      </c>
    </row>
    <row r="440" spans="1:43" x14ac:dyDescent="0.25">
      <c r="A440" s="28">
        <v>7.8160334232703974</v>
      </c>
      <c r="C440" s="17">
        <v>36.7643689195626</v>
      </c>
      <c r="D440" s="28">
        <v>7.7500922269420904</v>
      </c>
      <c r="E440" s="24">
        <v>5</v>
      </c>
      <c r="T440" s="28">
        <f t="shared" si="37"/>
        <v>7.7497871758620498</v>
      </c>
      <c r="U440" s="11">
        <v>40852.541666666664</v>
      </c>
      <c r="V440" s="17">
        <v>38.755199125566598</v>
      </c>
      <c r="W440" s="10">
        <v>57.8</v>
      </c>
      <c r="X440" s="10">
        <v>2.34</v>
      </c>
      <c r="AA440" s="10"/>
      <c r="AB440" s="10"/>
      <c r="AC440" s="10">
        <f t="shared" si="38"/>
        <v>18408.088926588611</v>
      </c>
      <c r="AF440" s="11">
        <v>40867.166666666664</v>
      </c>
      <c r="AG440" s="10">
        <v>23.97</v>
      </c>
      <c r="AH440" s="10">
        <v>5.05</v>
      </c>
      <c r="AJ440" s="28">
        <f t="shared" si="35"/>
        <v>7767.8432164456444</v>
      </c>
      <c r="AK440" s="17"/>
      <c r="AM440" s="11">
        <v>40867.166666666664</v>
      </c>
      <c r="AN440" s="10">
        <v>23.97</v>
      </c>
      <c r="AO440" s="10">
        <v>5.05</v>
      </c>
      <c r="AQ440" s="28">
        <f t="shared" si="36"/>
        <v>7767.8432164456444</v>
      </c>
    </row>
    <row r="441" spans="1:43" x14ac:dyDescent="0.25">
      <c r="A441" s="28">
        <v>7.8160334232703974</v>
      </c>
      <c r="C441" s="17">
        <v>38.358158804530397</v>
      </c>
      <c r="D441" s="28">
        <v>7.7500922269420904</v>
      </c>
      <c r="E441" s="24">
        <v>6</v>
      </c>
      <c r="T441" s="28">
        <f t="shared" si="37"/>
        <v>7.7497871758620498</v>
      </c>
      <c r="U441" s="11">
        <v>40852.552083333336</v>
      </c>
      <c r="V441" s="17">
        <v>38.755199125566598</v>
      </c>
      <c r="W441" s="10">
        <v>11.81</v>
      </c>
      <c r="X441" s="10">
        <v>6.85</v>
      </c>
      <c r="AA441" s="10"/>
      <c r="AB441" s="10"/>
      <c r="AC441" s="10">
        <f t="shared" si="38"/>
        <v>4174.0152364375845</v>
      </c>
      <c r="AF441" s="11">
        <v>40867.208333333336</v>
      </c>
      <c r="AG441" s="10">
        <v>61.6</v>
      </c>
      <c r="AH441" s="10">
        <v>3.42</v>
      </c>
      <c r="AJ441" s="28">
        <f t="shared" si="35"/>
        <v>19945.130362507709</v>
      </c>
      <c r="AK441" s="17"/>
      <c r="AM441" s="11">
        <v>40867.208333333336</v>
      </c>
      <c r="AN441" s="10">
        <v>61.6</v>
      </c>
      <c r="AO441" s="10">
        <v>3.42</v>
      </c>
      <c r="AQ441" s="28">
        <f t="shared" si="36"/>
        <v>19945.130362507709</v>
      </c>
    </row>
    <row r="442" spans="1:43" x14ac:dyDescent="0.25">
      <c r="A442" s="28">
        <v>7.8160334232703974</v>
      </c>
      <c r="C442" s="17">
        <v>38.160474679094897</v>
      </c>
      <c r="D442" s="28">
        <v>7.7500922269420904</v>
      </c>
      <c r="E442" s="24">
        <v>7</v>
      </c>
      <c r="T442" s="28">
        <f t="shared" si="37"/>
        <v>7.7497871758620498</v>
      </c>
      <c r="U442" s="11">
        <v>40852.5625</v>
      </c>
      <c r="V442" s="17">
        <v>38.755199125566598</v>
      </c>
      <c r="W442" s="10">
        <v>90.06</v>
      </c>
      <c r="X442" s="10">
        <v>7.81</v>
      </c>
      <c r="AA442" s="10"/>
      <c r="AB442" s="10"/>
      <c r="AC442" s="10">
        <f t="shared" si="38"/>
        <v>32499.986695211574</v>
      </c>
      <c r="AF442" s="11">
        <v>40867.25</v>
      </c>
      <c r="AG442" s="10">
        <v>70.06</v>
      </c>
      <c r="AH442" s="10">
        <v>6.76</v>
      </c>
      <c r="AJ442" s="28">
        <f t="shared" si="35"/>
        <v>24390.535784168627</v>
      </c>
      <c r="AK442" s="17"/>
      <c r="AM442" s="11">
        <v>40867.25</v>
      </c>
      <c r="AN442" s="10">
        <v>70.06</v>
      </c>
      <c r="AO442" s="10">
        <v>6.76</v>
      </c>
      <c r="AQ442" s="28">
        <f t="shared" si="36"/>
        <v>24390.535784168627</v>
      </c>
    </row>
    <row r="443" spans="1:43" x14ac:dyDescent="0.25">
      <c r="A443" s="28">
        <v>7.8160334232703974</v>
      </c>
      <c r="C443" s="17">
        <v>37.767619121957601</v>
      </c>
      <c r="D443" s="28">
        <v>7.7500922269420904</v>
      </c>
      <c r="E443" s="24">
        <v>8</v>
      </c>
      <c r="T443" s="28">
        <f t="shared" si="37"/>
        <v>7.7497871758620498</v>
      </c>
      <c r="U443" s="11">
        <v>40852.572916666664</v>
      </c>
      <c r="V443" s="17">
        <v>38.755199125566598</v>
      </c>
      <c r="W443" s="10">
        <v>56.78</v>
      </c>
      <c r="X443" s="10">
        <v>4.43</v>
      </c>
      <c r="AA443" s="10"/>
      <c r="AB443" s="10"/>
      <c r="AC443" s="10">
        <f t="shared" si="38"/>
        <v>19002.909092589325</v>
      </c>
      <c r="AF443" s="11">
        <v>40867.291666666664</v>
      </c>
      <c r="AG443" s="10">
        <v>69.97</v>
      </c>
      <c r="AH443" s="10">
        <v>8.1999999999999993</v>
      </c>
      <c r="AJ443" s="28">
        <f t="shared" si="35"/>
        <v>24927.042536738827</v>
      </c>
      <c r="AK443" s="17"/>
      <c r="AM443" s="11">
        <v>40867.291666666664</v>
      </c>
      <c r="AN443" s="10">
        <v>69.97</v>
      </c>
      <c r="AO443" s="10">
        <v>8.1999999999999993</v>
      </c>
      <c r="AQ443" s="28">
        <f t="shared" si="36"/>
        <v>24927.042536738827</v>
      </c>
    </row>
    <row r="444" spans="1:43" x14ac:dyDescent="0.25">
      <c r="A444" s="28">
        <v>7.8160334232703974</v>
      </c>
      <c r="C444" s="17">
        <v>39.073093062555301</v>
      </c>
      <c r="D444" s="28">
        <v>7.7500922269420904</v>
      </c>
      <c r="E444" s="24">
        <v>9</v>
      </c>
      <c r="T444" s="28">
        <f t="shared" si="37"/>
        <v>7.7497871758620498</v>
      </c>
      <c r="U444" s="11">
        <v>40852.583333333336</v>
      </c>
      <c r="V444" s="17">
        <v>38.676048920369098</v>
      </c>
      <c r="W444" s="10">
        <v>60.21</v>
      </c>
      <c r="X444" s="10">
        <v>4.8600000000000003</v>
      </c>
      <c r="AA444" s="10"/>
      <c r="AB444" s="10"/>
      <c r="AC444" s="10">
        <f t="shared" si="38"/>
        <v>20314.55979050502</v>
      </c>
      <c r="AF444" s="11">
        <v>40867.333333333336</v>
      </c>
      <c r="AG444" s="10">
        <v>93.46</v>
      </c>
      <c r="AH444" s="10">
        <v>3.06</v>
      </c>
      <c r="AJ444" s="28">
        <f t="shared" si="35"/>
        <v>30517.994469064713</v>
      </c>
      <c r="AK444" s="17"/>
      <c r="AM444" s="11">
        <v>40867.333333333336</v>
      </c>
      <c r="AN444" s="10">
        <v>93.46</v>
      </c>
      <c r="AO444" s="10">
        <v>3.06</v>
      </c>
      <c r="AQ444" s="28">
        <f t="shared" si="36"/>
        <v>30517.994469064713</v>
      </c>
    </row>
    <row r="445" spans="1:43" x14ac:dyDescent="0.25">
      <c r="A445" s="28">
        <v>7.8160334232703974</v>
      </c>
      <c r="C445" s="17">
        <v>41.102135978419497</v>
      </c>
      <c r="D445" s="28">
        <v>7.7500922269420904</v>
      </c>
      <c r="E445" s="24">
        <v>10</v>
      </c>
      <c r="T445" s="28">
        <f t="shared" si="37"/>
        <v>7.7497871758620498</v>
      </c>
      <c r="U445" s="11">
        <v>40852.59375</v>
      </c>
      <c r="V445" s="17">
        <v>38.676048920369098</v>
      </c>
      <c r="W445" s="10">
        <v>43.73</v>
      </c>
      <c r="X445" s="10">
        <v>5.38</v>
      </c>
      <c r="AA445" s="10"/>
      <c r="AB445" s="10"/>
      <c r="AC445" s="10">
        <f t="shared" si="38"/>
        <v>14930.515378663611</v>
      </c>
      <c r="AF445" s="11">
        <v>40867.375</v>
      </c>
      <c r="AG445" s="10">
        <v>95.05</v>
      </c>
      <c r="AH445" s="10">
        <v>6.06</v>
      </c>
      <c r="AJ445" s="28">
        <f t="shared" si="35"/>
        <v>34741.811373144432</v>
      </c>
      <c r="AK445" s="17"/>
      <c r="AM445" s="11">
        <v>40867.375</v>
      </c>
      <c r="AN445" s="10">
        <v>95.05</v>
      </c>
      <c r="AO445" s="10">
        <v>6.06</v>
      </c>
      <c r="AQ445" s="28">
        <f t="shared" si="36"/>
        <v>34741.811373144432</v>
      </c>
    </row>
    <row r="446" spans="1:43" x14ac:dyDescent="0.25">
      <c r="A446" s="28">
        <v>7.8160334232703974</v>
      </c>
      <c r="C446" s="17">
        <v>42.963564229451599</v>
      </c>
      <c r="D446" s="28">
        <v>7.7500922269420904</v>
      </c>
      <c r="E446" s="24">
        <v>11</v>
      </c>
      <c r="T446" s="28">
        <f t="shared" si="37"/>
        <v>7.7497871758620498</v>
      </c>
      <c r="U446" s="11">
        <v>40852.604166666664</v>
      </c>
      <c r="V446" s="17">
        <v>38.676048920369098</v>
      </c>
      <c r="W446" s="10">
        <v>71.819999999999993</v>
      </c>
      <c r="X446" s="10">
        <v>5.85</v>
      </c>
      <c r="AA446" s="10"/>
      <c r="AB446" s="10"/>
      <c r="AC446" s="10">
        <f t="shared" si="38"/>
        <v>24782.740877346874</v>
      </c>
      <c r="AF446" s="11">
        <v>40867.416666666664</v>
      </c>
      <c r="AG446" s="10">
        <v>95.94</v>
      </c>
      <c r="AH446" s="10">
        <v>3.43</v>
      </c>
      <c r="AJ446" s="28">
        <f t="shared" si="35"/>
        <v>34495.649281331011</v>
      </c>
      <c r="AK446" s="17"/>
      <c r="AM446" s="11">
        <v>40867.416666666664</v>
      </c>
      <c r="AN446" s="10">
        <v>95.94</v>
      </c>
      <c r="AO446" s="10">
        <v>3.43</v>
      </c>
      <c r="AQ446" s="28">
        <f t="shared" si="36"/>
        <v>34495.649281331011</v>
      </c>
    </row>
    <row r="447" spans="1:43" x14ac:dyDescent="0.25">
      <c r="A447" s="28">
        <v>7.8160334232703974</v>
      </c>
      <c r="C447" s="17">
        <v>43.841722814272899</v>
      </c>
      <c r="D447" s="28">
        <v>7.7500922269420904</v>
      </c>
      <c r="E447" s="24">
        <v>12</v>
      </c>
      <c r="T447" s="28">
        <f t="shared" si="37"/>
        <v>7.7497871758620498</v>
      </c>
      <c r="U447" s="11">
        <v>40852.614583333336</v>
      </c>
      <c r="V447" s="17">
        <v>38.676048920369098</v>
      </c>
      <c r="W447" s="10">
        <v>48.84</v>
      </c>
      <c r="X447" s="10">
        <v>5.67</v>
      </c>
      <c r="AA447" s="10"/>
      <c r="AB447" s="10"/>
      <c r="AC447" s="10">
        <f t="shared" si="38"/>
        <v>16784.962029342438</v>
      </c>
      <c r="AF447" s="11">
        <v>40867.458333333336</v>
      </c>
      <c r="AG447" s="10">
        <v>34.159999999999997</v>
      </c>
      <c r="AH447" s="10">
        <v>6.2</v>
      </c>
      <c r="AJ447" s="28">
        <f t="shared" si="35"/>
        <v>13248.203352914268</v>
      </c>
      <c r="AK447" s="17"/>
      <c r="AM447" s="11">
        <v>40867.458333333336</v>
      </c>
      <c r="AN447" s="10">
        <v>34.159999999999997</v>
      </c>
      <c r="AO447" s="10">
        <v>6.2</v>
      </c>
      <c r="AQ447" s="28">
        <f t="shared" si="36"/>
        <v>13248.203352914268</v>
      </c>
    </row>
    <row r="448" spans="1:43" x14ac:dyDescent="0.25">
      <c r="A448" s="28">
        <v>7.8160334232703974</v>
      </c>
      <c r="C448" s="17">
        <v>43.013932733866703</v>
      </c>
      <c r="D448" s="28">
        <v>7.7500922269420904</v>
      </c>
      <c r="E448" s="24">
        <v>13</v>
      </c>
      <c r="T448" s="28">
        <f t="shared" si="37"/>
        <v>7.7497871758620498</v>
      </c>
      <c r="U448" s="11">
        <v>40852.625</v>
      </c>
      <c r="V448" s="17">
        <v>39.763154969689097</v>
      </c>
      <c r="W448" s="10">
        <v>28.07</v>
      </c>
      <c r="X448" s="10">
        <v>6.21</v>
      </c>
      <c r="AA448" s="10"/>
      <c r="AB448" s="10"/>
      <c r="AC448" s="10">
        <f t="shared" si="38"/>
        <v>10000.840422581687</v>
      </c>
      <c r="AF448" s="11">
        <v>40867.5</v>
      </c>
      <c r="AG448" s="10">
        <v>52.25</v>
      </c>
      <c r="AH448" s="10">
        <v>0.28999999999999998</v>
      </c>
      <c r="AJ448" s="28">
        <f t="shared" si="35"/>
        <v>17535.594936910893</v>
      </c>
      <c r="AK448" s="17"/>
      <c r="AM448" s="11">
        <v>40867.5</v>
      </c>
      <c r="AN448" s="10">
        <v>52.25</v>
      </c>
      <c r="AO448" s="10">
        <v>0.28999999999999998</v>
      </c>
      <c r="AQ448" s="28">
        <f t="shared" si="36"/>
        <v>17535.594936910893</v>
      </c>
    </row>
    <row r="449" spans="1:43" x14ac:dyDescent="0.25">
      <c r="A449" s="28">
        <v>7.8160334232703974</v>
      </c>
      <c r="C449" s="17">
        <v>42.118047022222598</v>
      </c>
      <c r="D449" s="28">
        <v>7.7500922269420904</v>
      </c>
      <c r="E449" s="24">
        <v>14</v>
      </c>
      <c r="T449" s="28">
        <f t="shared" si="37"/>
        <v>7.7497871758620498</v>
      </c>
      <c r="U449" s="11">
        <v>40852.635416666664</v>
      </c>
      <c r="V449" s="17">
        <v>39.763154969689097</v>
      </c>
      <c r="W449" s="10">
        <v>21.04</v>
      </c>
      <c r="X449" s="10">
        <v>1.03</v>
      </c>
      <c r="AA449" s="10"/>
      <c r="AB449" s="10"/>
      <c r="AC449" s="10">
        <f t="shared" si="38"/>
        <v>6651.5491849579275</v>
      </c>
      <c r="AF449" s="11">
        <v>40867.541666666664</v>
      </c>
      <c r="AG449" s="10">
        <v>37.42</v>
      </c>
      <c r="AH449" s="10">
        <v>6.8</v>
      </c>
      <c r="AJ449" s="28">
        <f t="shared" si="35"/>
        <v>14186.647049325584</v>
      </c>
      <c r="AK449" s="17"/>
      <c r="AM449" s="11">
        <v>40867.541666666664</v>
      </c>
      <c r="AN449" s="10">
        <v>37.42</v>
      </c>
      <c r="AO449" s="10">
        <v>6.8</v>
      </c>
      <c r="AQ449" s="28">
        <f t="shared" si="36"/>
        <v>14186.647049325584</v>
      </c>
    </row>
    <row r="450" spans="1:43" x14ac:dyDescent="0.25">
      <c r="A450" s="28">
        <v>7.8160334232703974</v>
      </c>
      <c r="C450" s="17">
        <v>42.182570427434797</v>
      </c>
      <c r="D450" s="28">
        <v>7.7500922269420904</v>
      </c>
      <c r="E450" s="24">
        <v>15</v>
      </c>
      <c r="T450" s="28">
        <f t="shared" si="37"/>
        <v>7.7497871758620498</v>
      </c>
      <c r="U450" s="11">
        <v>40852.645833333336</v>
      </c>
      <c r="V450" s="17">
        <v>39.763154969689097</v>
      </c>
      <c r="W450" s="10">
        <v>98.89</v>
      </c>
      <c r="X450" s="10">
        <v>4.21</v>
      </c>
      <c r="AA450" s="10"/>
      <c r="AB450" s="10"/>
      <c r="AC450" s="10">
        <f t="shared" si="38"/>
        <v>33699.990568991532</v>
      </c>
      <c r="AF450" s="11">
        <v>40867.583333333336</v>
      </c>
      <c r="AG450" s="10">
        <v>24.4</v>
      </c>
      <c r="AH450" s="10">
        <v>7.35</v>
      </c>
      <c r="AJ450" s="28">
        <f t="shared" si="35"/>
        <v>9366.7205328230284</v>
      </c>
      <c r="AK450" s="17"/>
      <c r="AM450" s="11">
        <v>40867.583333333336</v>
      </c>
      <c r="AN450" s="10">
        <v>24.4</v>
      </c>
      <c r="AO450" s="10">
        <v>7.35</v>
      </c>
      <c r="AQ450" s="28">
        <f t="shared" si="36"/>
        <v>9366.7205328230284</v>
      </c>
    </row>
    <row r="451" spans="1:43" x14ac:dyDescent="0.25">
      <c r="A451" s="28">
        <v>7.8160334232703974</v>
      </c>
      <c r="C451" s="17">
        <v>44.136756397362298</v>
      </c>
      <c r="D451" s="28">
        <v>7.7500922269420904</v>
      </c>
      <c r="E451" s="24">
        <v>16</v>
      </c>
      <c r="T451" s="28">
        <f t="shared" si="37"/>
        <v>7.7497871758620498</v>
      </c>
      <c r="U451" s="11">
        <v>40852.65625</v>
      </c>
      <c r="V451" s="17">
        <v>39.763154969689097</v>
      </c>
      <c r="W451" s="10">
        <v>40.71</v>
      </c>
      <c r="X451" s="10">
        <v>3.11</v>
      </c>
      <c r="AA451" s="10"/>
      <c r="AB451" s="10"/>
      <c r="AC451" s="10">
        <f t="shared" si="38"/>
        <v>13526.216119780433</v>
      </c>
      <c r="AF451" s="11">
        <v>40867.625</v>
      </c>
      <c r="AG451" s="10">
        <v>76.81</v>
      </c>
      <c r="AH451" s="10">
        <v>1.71</v>
      </c>
      <c r="AJ451" s="28">
        <f t="shared" si="35"/>
        <v>27291.867307526012</v>
      </c>
      <c r="AK451" s="17"/>
      <c r="AM451" s="11">
        <v>40867.625</v>
      </c>
      <c r="AN451" s="10">
        <v>76.81</v>
      </c>
      <c r="AO451" s="10">
        <v>1.71</v>
      </c>
      <c r="AQ451" s="28">
        <f t="shared" si="36"/>
        <v>27291.867307526012</v>
      </c>
    </row>
    <row r="452" spans="1:43" x14ac:dyDescent="0.25">
      <c r="A452" s="28">
        <v>7.8160334232703974</v>
      </c>
      <c r="C452" s="17">
        <v>47.551081349704901</v>
      </c>
      <c r="D452" s="28">
        <v>7.7500922269420904</v>
      </c>
      <c r="E452" s="24">
        <v>17</v>
      </c>
      <c r="T452" s="28">
        <f t="shared" si="37"/>
        <v>7.7497871758620498</v>
      </c>
      <c r="U452" s="11">
        <v>40852.666666666664</v>
      </c>
      <c r="V452" s="17">
        <v>41.637205912483203</v>
      </c>
      <c r="W452" s="10">
        <v>1.1200000000000001</v>
      </c>
      <c r="X452" s="10">
        <v>2.92</v>
      </c>
      <c r="AA452" s="10"/>
      <c r="AB452" s="10"/>
      <c r="AC452" s="10">
        <f t="shared" si="38"/>
        <v>386.74592652954396</v>
      </c>
      <c r="AF452" s="11">
        <v>40867.666666666664</v>
      </c>
      <c r="AG452" s="10">
        <v>27.97</v>
      </c>
      <c r="AH452" s="10">
        <v>4.63</v>
      </c>
      <c r="AJ452" s="28">
        <f t="shared" si="35"/>
        <v>11311.297157141011</v>
      </c>
      <c r="AK452" s="17"/>
      <c r="AM452" s="11">
        <v>40867.666666666664</v>
      </c>
      <c r="AN452" s="10">
        <v>27.97</v>
      </c>
      <c r="AO452" s="10">
        <v>4.63</v>
      </c>
      <c r="AQ452" s="28">
        <f t="shared" si="36"/>
        <v>11311.297157141011</v>
      </c>
    </row>
    <row r="453" spans="1:43" x14ac:dyDescent="0.25">
      <c r="A453" s="28">
        <v>7.8160334232703974</v>
      </c>
      <c r="C453" s="17">
        <v>50.897946900368098</v>
      </c>
      <c r="D453" s="28">
        <v>7.7500922269420904</v>
      </c>
      <c r="E453" s="24">
        <v>18</v>
      </c>
      <c r="T453" s="28">
        <f t="shared" si="37"/>
        <v>7.7497871758620498</v>
      </c>
      <c r="U453" s="11">
        <v>40852.677083333336</v>
      </c>
      <c r="V453" s="17">
        <v>41.637205912483203</v>
      </c>
      <c r="W453" s="10">
        <v>88.72</v>
      </c>
      <c r="X453" s="10">
        <v>0.44</v>
      </c>
      <c r="AA453" s="10"/>
      <c r="AB453" s="10"/>
      <c r="AC453" s="10">
        <f t="shared" si="38"/>
        <v>28930.650749706088</v>
      </c>
      <c r="AF453" s="11">
        <v>40867.708333333336</v>
      </c>
      <c r="AG453" s="10">
        <v>82.54</v>
      </c>
      <c r="AH453" s="10">
        <v>0.22</v>
      </c>
      <c r="AJ453" s="28">
        <f t="shared" ref="AJ453:AJ516" si="39">AG453*($C453+AH453)*D453</f>
        <v>32699.772993824154</v>
      </c>
      <c r="AK453" s="17"/>
      <c r="AM453" s="11">
        <v>40867.708333333336</v>
      </c>
      <c r="AN453" s="10">
        <v>82.54</v>
      </c>
      <c r="AO453" s="10">
        <v>0.22</v>
      </c>
      <c r="AQ453" s="28">
        <f t="shared" ref="AQ453:AQ516" si="40">AN453*($C453+AO453)*D453</f>
        <v>32699.772993824154</v>
      </c>
    </row>
    <row r="454" spans="1:43" x14ac:dyDescent="0.25">
      <c r="A454" s="28">
        <v>7.8160334232703974</v>
      </c>
      <c r="C454" s="17">
        <v>51.2534429612449</v>
      </c>
      <c r="D454" s="28">
        <v>7.7500922269420904</v>
      </c>
      <c r="E454" s="24">
        <v>19</v>
      </c>
      <c r="T454" s="28">
        <f t="shared" si="37"/>
        <v>7.7497871758620498</v>
      </c>
      <c r="U454" s="11">
        <v>40852.6875</v>
      </c>
      <c r="V454" s="17">
        <v>41.637205912483203</v>
      </c>
      <c r="W454" s="10">
        <v>18.010000000000002</v>
      </c>
      <c r="X454" s="10">
        <v>2.74</v>
      </c>
      <c r="AA454" s="10"/>
      <c r="AB454" s="10"/>
      <c r="AC454" s="10">
        <f t="shared" si="38"/>
        <v>6193.8893620735462</v>
      </c>
      <c r="AF454" s="11">
        <v>40867.75</v>
      </c>
      <c r="AG454" s="10">
        <v>20.69</v>
      </c>
      <c r="AH454" s="10">
        <v>8.9499999999999993</v>
      </c>
      <c r="AJ454" s="28">
        <f t="shared" si="39"/>
        <v>9653.5864489589894</v>
      </c>
      <c r="AK454" s="17"/>
      <c r="AM454" s="11">
        <v>40867.75</v>
      </c>
      <c r="AN454" s="10">
        <v>20.69</v>
      </c>
      <c r="AO454" s="10">
        <v>8.9499999999999993</v>
      </c>
      <c r="AQ454" s="28">
        <f t="shared" si="40"/>
        <v>9653.5864489589894</v>
      </c>
    </row>
    <row r="455" spans="1:43" x14ac:dyDescent="0.25">
      <c r="A455" s="28">
        <v>7.8160334232703974</v>
      </c>
      <c r="C455" s="17">
        <v>49.118687219280702</v>
      </c>
      <c r="D455" s="28">
        <v>7.7500922269420904</v>
      </c>
      <c r="E455" s="24">
        <v>20</v>
      </c>
      <c r="T455" s="28">
        <f t="shared" si="37"/>
        <v>7.7497871758620498</v>
      </c>
      <c r="U455" s="11">
        <v>40852.697916666664</v>
      </c>
      <c r="V455" s="17">
        <v>41.637205912483203</v>
      </c>
      <c r="W455" s="10">
        <v>78.069999999999993</v>
      </c>
      <c r="X455" s="10">
        <v>7.66</v>
      </c>
      <c r="AA455" s="10"/>
      <c r="AB455" s="10"/>
      <c r="AC455" s="10">
        <f t="shared" si="38"/>
        <v>29826.085626331711</v>
      </c>
      <c r="AF455" s="11">
        <v>40867.791666666664</v>
      </c>
      <c r="AG455" s="10">
        <v>79.819999999999993</v>
      </c>
      <c r="AH455" s="10">
        <v>1.2</v>
      </c>
      <c r="AJ455" s="28">
        <f t="shared" si="39"/>
        <v>31127.761931042362</v>
      </c>
      <c r="AK455" s="17"/>
      <c r="AM455" s="11">
        <v>40867.791666666664</v>
      </c>
      <c r="AN455" s="10">
        <v>79.819999999999993</v>
      </c>
      <c r="AO455" s="10">
        <v>1.2</v>
      </c>
      <c r="AQ455" s="28">
        <f t="shared" si="40"/>
        <v>31127.761931042362</v>
      </c>
    </row>
    <row r="456" spans="1:43" x14ac:dyDescent="0.25">
      <c r="A456" s="28">
        <v>7.8160334232703974</v>
      </c>
      <c r="C456" s="17">
        <v>46.6022434346458</v>
      </c>
      <c r="D456" s="28">
        <v>7.7500922269420904</v>
      </c>
      <c r="E456" s="24">
        <v>21</v>
      </c>
      <c r="T456" s="28">
        <f t="shared" si="37"/>
        <v>7.7497871758620498</v>
      </c>
      <c r="U456" s="11">
        <v>40852.708333333336</v>
      </c>
      <c r="V456" s="17">
        <v>43.150069313439701</v>
      </c>
      <c r="W456" s="10">
        <v>73.39</v>
      </c>
      <c r="X456" s="10">
        <v>5</v>
      </c>
      <c r="AA456" s="10"/>
      <c r="AB456" s="10"/>
      <c r="AC456" s="10">
        <f t="shared" si="38"/>
        <v>27385.683234774002</v>
      </c>
      <c r="AF456" s="11">
        <v>40867.833333333336</v>
      </c>
      <c r="AG456" s="10">
        <v>58.46</v>
      </c>
      <c r="AH456" s="10">
        <v>3.74</v>
      </c>
      <c r="AJ456" s="28">
        <f t="shared" si="39"/>
        <v>22808.579946304799</v>
      </c>
      <c r="AK456" s="17"/>
      <c r="AM456" s="11">
        <v>40867.833333333336</v>
      </c>
      <c r="AN456" s="10">
        <v>58.46</v>
      </c>
      <c r="AO456" s="10">
        <v>3.74</v>
      </c>
      <c r="AQ456" s="28">
        <f t="shared" si="40"/>
        <v>22808.579946304799</v>
      </c>
    </row>
    <row r="457" spans="1:43" x14ac:dyDescent="0.25">
      <c r="A457" s="28">
        <v>7.8160334232703974</v>
      </c>
      <c r="C457" s="17">
        <v>45.826463114882102</v>
      </c>
      <c r="D457" s="28">
        <v>7.7500922269420904</v>
      </c>
      <c r="E457" s="24">
        <v>22</v>
      </c>
      <c r="T457" s="28">
        <f t="shared" si="37"/>
        <v>7.7497871758620498</v>
      </c>
      <c r="U457" s="11">
        <v>40852.71875</v>
      </c>
      <c r="V457" s="17">
        <v>43.150069313439701</v>
      </c>
      <c r="W457" s="10">
        <v>33.33</v>
      </c>
      <c r="X457" s="10">
        <v>7.15</v>
      </c>
      <c r="AA457" s="10"/>
      <c r="AB457" s="10"/>
      <c r="AC457" s="10">
        <f t="shared" si="38"/>
        <v>12992.528354235204</v>
      </c>
      <c r="AF457" s="11">
        <v>40867.875</v>
      </c>
      <c r="AG457" s="10">
        <v>30.78</v>
      </c>
      <c r="AH457" s="10">
        <v>9.61</v>
      </c>
      <c r="AJ457" s="28">
        <f t="shared" si="39"/>
        <v>13224.248463737424</v>
      </c>
      <c r="AK457" s="17"/>
      <c r="AM457" s="11">
        <v>40867.875</v>
      </c>
      <c r="AN457" s="10">
        <v>30.78</v>
      </c>
      <c r="AO457" s="10">
        <v>9.61</v>
      </c>
      <c r="AQ457" s="28">
        <f t="shared" si="40"/>
        <v>13224.248463737424</v>
      </c>
    </row>
    <row r="458" spans="1:43" x14ac:dyDescent="0.25">
      <c r="A458" s="28">
        <v>7.8160334232703974</v>
      </c>
      <c r="C458" s="17">
        <v>43.796774079007697</v>
      </c>
      <c r="D458" s="28">
        <v>7.7500922269420904</v>
      </c>
      <c r="E458" s="24">
        <v>23</v>
      </c>
      <c r="T458" s="28">
        <f t="shared" si="37"/>
        <v>7.7497871758620498</v>
      </c>
      <c r="U458" s="11">
        <v>40852.729166666664</v>
      </c>
      <c r="V458" s="17">
        <v>43.150069313439701</v>
      </c>
      <c r="W458" s="10">
        <v>92.34</v>
      </c>
      <c r="X458" s="10">
        <v>7.85</v>
      </c>
      <c r="AA458" s="10"/>
      <c r="AB458" s="10"/>
      <c r="AC458" s="10">
        <f t="shared" si="38"/>
        <v>36496.432340535444</v>
      </c>
      <c r="AF458" s="11">
        <v>40867.916666666664</v>
      </c>
      <c r="AG458" s="10">
        <v>32.08</v>
      </c>
      <c r="AH458" s="10">
        <v>0.92</v>
      </c>
      <c r="AJ458" s="28">
        <f t="shared" si="39"/>
        <v>11117.616672372871</v>
      </c>
      <c r="AK458" s="17"/>
      <c r="AM458" s="11">
        <v>40867.916666666664</v>
      </c>
      <c r="AN458" s="10">
        <v>32.08</v>
      </c>
      <c r="AO458" s="10">
        <v>0.92</v>
      </c>
      <c r="AQ458" s="28">
        <f t="shared" si="40"/>
        <v>11117.616672372871</v>
      </c>
    </row>
    <row r="459" spans="1:43" x14ac:dyDescent="0.25">
      <c r="A459" s="28">
        <v>7.8160334232703974</v>
      </c>
      <c r="C459" s="17">
        <v>42.115498300165598</v>
      </c>
      <c r="D459" s="28">
        <v>7.7500922269420904</v>
      </c>
      <c r="E459" s="24">
        <v>24</v>
      </c>
      <c r="T459" s="28">
        <f t="shared" si="37"/>
        <v>7.7497871758620498</v>
      </c>
      <c r="U459" s="11">
        <v>40852.739583333336</v>
      </c>
      <c r="V459" s="17">
        <v>43.150069313439701</v>
      </c>
      <c r="W459" s="10">
        <v>12.22</v>
      </c>
      <c r="X459" s="10">
        <v>5.34</v>
      </c>
      <c r="AA459" s="10"/>
      <c r="AB459" s="10"/>
      <c r="AC459" s="10">
        <f t="shared" si="38"/>
        <v>4592.1259056743138</v>
      </c>
      <c r="AF459" s="11">
        <v>40867.958333333336</v>
      </c>
      <c r="AG459" s="10">
        <v>87.12</v>
      </c>
      <c r="AH459" s="10">
        <v>3.72</v>
      </c>
      <c r="AJ459" s="28">
        <f t="shared" si="39"/>
        <v>30947.580021880676</v>
      </c>
      <c r="AK459" s="17"/>
      <c r="AM459" s="11">
        <v>40867.958333333336</v>
      </c>
      <c r="AN459" s="10">
        <v>87.12</v>
      </c>
      <c r="AO459" s="10">
        <v>3.72</v>
      </c>
      <c r="AQ459" s="28">
        <f t="shared" si="40"/>
        <v>30947.580021880676</v>
      </c>
    </row>
    <row r="460" spans="1:43" x14ac:dyDescent="0.25">
      <c r="A460" s="28">
        <v>7.8233213305337808</v>
      </c>
      <c r="C460" s="17">
        <v>40.160421521937501</v>
      </c>
      <c r="D460" s="28">
        <v>7.75039875518247</v>
      </c>
      <c r="E460" s="24">
        <v>1</v>
      </c>
      <c r="T460" s="28">
        <f t="shared" si="37"/>
        <v>7.7500922269420904</v>
      </c>
      <c r="U460" s="11">
        <v>40852.75</v>
      </c>
      <c r="V460" s="17">
        <v>42.819007209014302</v>
      </c>
      <c r="W460" s="10">
        <v>26.47</v>
      </c>
      <c r="X460" s="10">
        <v>9.98</v>
      </c>
      <c r="AA460" s="10"/>
      <c r="AB460" s="10"/>
      <c r="AC460" s="10">
        <f t="shared" si="38"/>
        <v>10831.449231801465</v>
      </c>
      <c r="AF460" s="16">
        <v>40868</v>
      </c>
      <c r="AG460" s="10">
        <v>99.72</v>
      </c>
      <c r="AH460" s="10">
        <v>7.81</v>
      </c>
      <c r="AJ460" s="28">
        <f t="shared" si="39"/>
        <v>37074.888354250499</v>
      </c>
      <c r="AK460" s="17"/>
      <c r="AM460" s="16">
        <v>40868</v>
      </c>
      <c r="AN460" s="10">
        <v>99.72</v>
      </c>
      <c r="AO460" s="10">
        <v>7.81</v>
      </c>
      <c r="AQ460" s="28">
        <f t="shared" si="40"/>
        <v>37074.888354250499</v>
      </c>
    </row>
    <row r="461" spans="1:43" x14ac:dyDescent="0.25">
      <c r="A461" s="28">
        <v>7.8233213305337808</v>
      </c>
      <c r="C461" s="17">
        <v>38.387897823599303</v>
      </c>
      <c r="D461" s="28">
        <v>7.75039875518247</v>
      </c>
      <c r="E461" s="24">
        <v>2</v>
      </c>
      <c r="T461" s="28">
        <f t="shared" si="37"/>
        <v>7.7500922269420904</v>
      </c>
      <c r="U461" s="11">
        <v>40852.760416666664</v>
      </c>
      <c r="V461" s="17">
        <v>42.819007209014302</v>
      </c>
      <c r="W461" s="10">
        <v>78.27</v>
      </c>
      <c r="X461" s="10">
        <v>9.43</v>
      </c>
      <c r="AA461" s="10"/>
      <c r="AB461" s="10"/>
      <c r="AC461" s="10">
        <f t="shared" si="38"/>
        <v>31694.233070261515</v>
      </c>
      <c r="AF461" s="11">
        <v>40868.041666666664</v>
      </c>
      <c r="AG461" s="10">
        <v>33.25</v>
      </c>
      <c r="AH461" s="10">
        <v>2.23</v>
      </c>
      <c r="AJ461" s="28">
        <f t="shared" si="39"/>
        <v>10467.263082277581</v>
      </c>
      <c r="AK461" s="17"/>
      <c r="AM461" s="11">
        <v>40868.041666666664</v>
      </c>
      <c r="AN461" s="10">
        <v>33.25</v>
      </c>
      <c r="AO461" s="10">
        <v>2.23</v>
      </c>
      <c r="AQ461" s="28">
        <f t="shared" si="40"/>
        <v>10467.263082277581</v>
      </c>
    </row>
    <row r="462" spans="1:43" x14ac:dyDescent="0.25">
      <c r="A462" s="28">
        <v>7.8233213305337808</v>
      </c>
      <c r="C462" s="17">
        <v>37.418455196987097</v>
      </c>
      <c r="D462" s="28">
        <v>7.75039875518247</v>
      </c>
      <c r="E462" s="24">
        <v>3</v>
      </c>
      <c r="T462" s="28">
        <f t="shared" si="37"/>
        <v>7.7500922269420904</v>
      </c>
      <c r="U462" s="11">
        <v>40852.770833333336</v>
      </c>
      <c r="V462" s="17">
        <v>42.819007209014302</v>
      </c>
      <c r="W462" s="10">
        <v>22.9</v>
      </c>
      <c r="X462" s="10">
        <v>9.69</v>
      </c>
      <c r="AA462" s="10"/>
      <c r="AB462" s="10"/>
      <c r="AC462" s="10">
        <f t="shared" si="38"/>
        <v>9319.1469532841402</v>
      </c>
      <c r="AF462" s="11">
        <v>40868.083333333336</v>
      </c>
      <c r="AG462" s="10">
        <v>81.099999999999994</v>
      </c>
      <c r="AH462" s="10">
        <v>6.39</v>
      </c>
      <c r="AJ462" s="28">
        <f t="shared" si="39"/>
        <v>27536.126026303376</v>
      </c>
      <c r="AK462" s="17"/>
      <c r="AM462" s="11">
        <v>40868.083333333336</v>
      </c>
      <c r="AN462" s="10">
        <v>81.099999999999994</v>
      </c>
      <c r="AO462" s="10">
        <v>6.39</v>
      </c>
      <c r="AQ462" s="28">
        <f t="shared" si="40"/>
        <v>27536.126026303376</v>
      </c>
    </row>
    <row r="463" spans="1:43" x14ac:dyDescent="0.25">
      <c r="A463" s="28">
        <v>7.8233213305337808</v>
      </c>
      <c r="C463" s="17">
        <v>37.691945599611302</v>
      </c>
      <c r="D463" s="28">
        <v>7.75039875518247</v>
      </c>
      <c r="E463" s="24">
        <v>4</v>
      </c>
      <c r="T463" s="28">
        <f t="shared" si="37"/>
        <v>7.7500922269420904</v>
      </c>
      <c r="U463" s="11">
        <v>40852.78125</v>
      </c>
      <c r="V463" s="17">
        <v>42.819007209014302</v>
      </c>
      <c r="W463" s="10">
        <v>79.97</v>
      </c>
      <c r="X463" s="10">
        <v>7.49</v>
      </c>
      <c r="AA463" s="10"/>
      <c r="AB463" s="10"/>
      <c r="AC463" s="10">
        <f t="shared" si="38"/>
        <v>31180.258673888955</v>
      </c>
      <c r="AF463" s="11">
        <v>40868.125</v>
      </c>
      <c r="AG463" s="10">
        <v>0.89</v>
      </c>
      <c r="AH463" s="10">
        <v>4.13</v>
      </c>
      <c r="AJ463" s="28">
        <f t="shared" si="39"/>
        <v>288.48171205193745</v>
      </c>
      <c r="AK463" s="17"/>
      <c r="AM463" s="11">
        <v>40868.125</v>
      </c>
      <c r="AN463" s="10">
        <v>0.89</v>
      </c>
      <c r="AO463" s="10">
        <v>4.13</v>
      </c>
      <c r="AQ463" s="28">
        <f t="shared" si="40"/>
        <v>288.48171205193745</v>
      </c>
    </row>
    <row r="464" spans="1:43" x14ac:dyDescent="0.25">
      <c r="A464" s="28">
        <v>7.8233213305337808</v>
      </c>
      <c r="C464" s="17">
        <v>39.698694904511498</v>
      </c>
      <c r="D464" s="28">
        <v>7.75039875518247</v>
      </c>
      <c r="E464" s="24">
        <v>5</v>
      </c>
      <c r="T464" s="28">
        <f t="shared" si="37"/>
        <v>7.7500922269420904</v>
      </c>
      <c r="U464" s="11">
        <v>40852.791666666664</v>
      </c>
      <c r="V464" s="17">
        <v>41.114296843800503</v>
      </c>
      <c r="W464" s="10">
        <v>93.73</v>
      </c>
      <c r="X464" s="10">
        <v>8.56</v>
      </c>
      <c r="AA464" s="10"/>
      <c r="AB464" s="10"/>
      <c r="AC464" s="10">
        <f t="shared" si="38"/>
        <v>36084.211190608577</v>
      </c>
      <c r="AF464" s="11">
        <v>40868.166666666664</v>
      </c>
      <c r="AG464" s="10">
        <v>40.4</v>
      </c>
      <c r="AH464" s="10">
        <v>7.58</v>
      </c>
      <c r="AJ464" s="28">
        <f t="shared" si="39"/>
        <v>14803.721020636938</v>
      </c>
      <c r="AK464" s="17"/>
      <c r="AM464" s="11">
        <v>40868.166666666664</v>
      </c>
      <c r="AN464" s="10">
        <v>40.4</v>
      </c>
      <c r="AO464" s="10">
        <v>7.58</v>
      </c>
      <c r="AQ464" s="28">
        <f t="shared" si="40"/>
        <v>14803.721020636938</v>
      </c>
    </row>
    <row r="465" spans="1:43" x14ac:dyDescent="0.25">
      <c r="A465" s="28">
        <v>7.8233213305337808</v>
      </c>
      <c r="C465" s="17">
        <v>43.374249620982397</v>
      </c>
      <c r="D465" s="28">
        <v>7.75039875518247</v>
      </c>
      <c r="E465" s="24">
        <v>6</v>
      </c>
      <c r="T465" s="28">
        <f t="shared" si="37"/>
        <v>7.7500922269420904</v>
      </c>
      <c r="U465" s="11">
        <v>40852.802083333336</v>
      </c>
      <c r="V465" s="17">
        <v>41.114296843800503</v>
      </c>
      <c r="W465" s="10">
        <v>56.77</v>
      </c>
      <c r="X465" s="10">
        <v>4.1100000000000003</v>
      </c>
      <c r="AA465" s="10"/>
      <c r="AB465" s="10"/>
      <c r="AC465" s="10">
        <f t="shared" si="38"/>
        <v>19897.457603538667</v>
      </c>
      <c r="AF465" s="11">
        <v>40868.208333333336</v>
      </c>
      <c r="AG465" s="10">
        <v>33.86</v>
      </c>
      <c r="AH465" s="10">
        <v>6.89</v>
      </c>
      <c r="AJ465" s="28">
        <f t="shared" si="39"/>
        <v>13190.771724672888</v>
      </c>
      <c r="AK465" s="17"/>
      <c r="AM465" s="11">
        <v>40868.208333333336</v>
      </c>
      <c r="AN465" s="10">
        <v>33.86</v>
      </c>
      <c r="AO465" s="10">
        <v>6.89</v>
      </c>
      <c r="AQ465" s="28">
        <f t="shared" si="40"/>
        <v>13190.771724672888</v>
      </c>
    </row>
    <row r="466" spans="1:43" x14ac:dyDescent="0.25">
      <c r="A466" s="28">
        <v>7.8233213305337808</v>
      </c>
      <c r="C466" s="17">
        <v>47.191554728131599</v>
      </c>
      <c r="D466" s="28">
        <v>7.75039875518247</v>
      </c>
      <c r="E466" s="24">
        <v>7</v>
      </c>
      <c r="T466" s="28">
        <f t="shared" si="37"/>
        <v>7.7500922269420904</v>
      </c>
      <c r="U466" s="11">
        <v>40852.8125</v>
      </c>
      <c r="V466" s="17">
        <v>41.114296843800503</v>
      </c>
      <c r="W466" s="10">
        <v>16.649999999999999</v>
      </c>
      <c r="X466" s="10">
        <v>9.9700000000000006</v>
      </c>
      <c r="AA466" s="10"/>
      <c r="AB466" s="10"/>
      <c r="AC466" s="10">
        <f t="shared" si="38"/>
        <v>6591.8683979342113</v>
      </c>
      <c r="AF466" s="11">
        <v>40868.25</v>
      </c>
      <c r="AG466" s="10">
        <v>93.06</v>
      </c>
      <c r="AH466" s="10">
        <v>1.21</v>
      </c>
      <c r="AJ466" s="28">
        <f t="shared" si="39"/>
        <v>34909.723385754914</v>
      </c>
      <c r="AK466" s="17"/>
      <c r="AM466" s="11">
        <v>40868.25</v>
      </c>
      <c r="AN466" s="10">
        <v>93.06</v>
      </c>
      <c r="AO466" s="10">
        <v>1.21</v>
      </c>
      <c r="AQ466" s="28">
        <f t="shared" si="40"/>
        <v>34909.723385754914</v>
      </c>
    </row>
    <row r="467" spans="1:43" x14ac:dyDescent="0.25">
      <c r="A467" s="28">
        <v>7.8233213305337808</v>
      </c>
      <c r="C467" s="17">
        <v>52.341602348595003</v>
      </c>
      <c r="D467" s="28">
        <v>7.75039875518247</v>
      </c>
      <c r="E467" s="24">
        <v>8</v>
      </c>
      <c r="T467" s="28">
        <f t="shared" si="37"/>
        <v>7.7500922269420904</v>
      </c>
      <c r="U467" s="11">
        <v>40852.822916666664</v>
      </c>
      <c r="V467" s="17">
        <v>41.114296843800503</v>
      </c>
      <c r="W467" s="10">
        <v>89.95</v>
      </c>
      <c r="X467" s="10">
        <v>5.72</v>
      </c>
      <c r="AA467" s="10"/>
      <c r="AB467" s="10"/>
      <c r="AC467" s="10">
        <f t="shared" si="38"/>
        <v>32649.162287113137</v>
      </c>
      <c r="AF467" s="11">
        <v>40868.291666666664</v>
      </c>
      <c r="AG467" s="10">
        <v>22.45</v>
      </c>
      <c r="AH467" s="10">
        <v>1.18</v>
      </c>
      <c r="AJ467" s="28">
        <f t="shared" si="39"/>
        <v>9312.5689168923454</v>
      </c>
      <c r="AK467" s="17"/>
      <c r="AM467" s="11">
        <v>40868.291666666664</v>
      </c>
      <c r="AN467" s="10">
        <v>22.45</v>
      </c>
      <c r="AO467" s="10">
        <v>1.18</v>
      </c>
      <c r="AQ467" s="28">
        <f t="shared" si="40"/>
        <v>9312.5689168923454</v>
      </c>
    </row>
    <row r="468" spans="1:43" x14ac:dyDescent="0.25">
      <c r="A468" s="28">
        <v>7.8233213305337808</v>
      </c>
      <c r="C468" s="17">
        <v>54.304659317721303</v>
      </c>
      <c r="D468" s="28">
        <v>7.75039875518247</v>
      </c>
      <c r="E468" s="24">
        <v>9</v>
      </c>
      <c r="T468" s="28">
        <f t="shared" si="37"/>
        <v>7.7500922269420904</v>
      </c>
      <c r="U468" s="11">
        <v>40852.833333333336</v>
      </c>
      <c r="V468" s="17">
        <v>39.638027798289599</v>
      </c>
      <c r="W468" s="10">
        <v>12.93</v>
      </c>
      <c r="X468" s="10">
        <v>4.54</v>
      </c>
      <c r="AA468" s="10"/>
      <c r="AB468" s="10"/>
      <c r="AC468" s="10">
        <f t="shared" si="38"/>
        <v>4427.0224026461447</v>
      </c>
      <c r="AF468" s="11">
        <v>40868.333333333336</v>
      </c>
      <c r="AG468" s="10">
        <v>1.57</v>
      </c>
      <c r="AH468" s="10">
        <v>8.93</v>
      </c>
      <c r="AJ468" s="28">
        <f t="shared" si="39"/>
        <v>769.44730503091398</v>
      </c>
      <c r="AK468" s="17"/>
      <c r="AM468" s="11">
        <v>40868.333333333336</v>
      </c>
      <c r="AN468" s="10">
        <v>1.57</v>
      </c>
      <c r="AO468" s="10">
        <v>8.93</v>
      </c>
      <c r="AQ468" s="28">
        <f t="shared" si="40"/>
        <v>769.44730503091398</v>
      </c>
    </row>
    <row r="469" spans="1:43" x14ac:dyDescent="0.25">
      <c r="A469" s="28">
        <v>7.8233213305337808</v>
      </c>
      <c r="C469" s="17">
        <v>52.804365476862301</v>
      </c>
      <c r="D469" s="28">
        <v>7.75039875518247</v>
      </c>
      <c r="E469" s="24">
        <v>10</v>
      </c>
      <c r="T469" s="28">
        <f t="shared" si="37"/>
        <v>7.7500922269420904</v>
      </c>
      <c r="U469" s="11">
        <v>40852.84375</v>
      </c>
      <c r="V469" s="17">
        <v>39.638027798289599</v>
      </c>
      <c r="W469" s="10">
        <v>20.74</v>
      </c>
      <c r="X469" s="10">
        <v>7.67</v>
      </c>
      <c r="AA469" s="10"/>
      <c r="AB469" s="10"/>
      <c r="AC469" s="10">
        <f t="shared" si="38"/>
        <v>7604.1463383281898</v>
      </c>
      <c r="AF469" s="11">
        <v>40868.375</v>
      </c>
      <c r="AG469" s="10">
        <v>33.69</v>
      </c>
      <c r="AH469" s="10">
        <v>2.17</v>
      </c>
      <c r="AJ469" s="28">
        <f t="shared" si="39"/>
        <v>14354.407919134635</v>
      </c>
      <c r="AK469" s="17"/>
      <c r="AM469" s="11">
        <v>40868.375</v>
      </c>
      <c r="AN469" s="10">
        <v>33.69</v>
      </c>
      <c r="AO469" s="10">
        <v>2.17</v>
      </c>
      <c r="AQ469" s="28">
        <f t="shared" si="40"/>
        <v>14354.407919134635</v>
      </c>
    </row>
    <row r="470" spans="1:43" x14ac:dyDescent="0.25">
      <c r="A470" s="28">
        <v>7.8233213305337808</v>
      </c>
      <c r="C470" s="17">
        <v>51.618480260673998</v>
      </c>
      <c r="D470" s="28">
        <v>7.75039875518247</v>
      </c>
      <c r="E470" s="24">
        <v>11</v>
      </c>
      <c r="T470" s="28">
        <f t="shared" si="37"/>
        <v>7.7500922269420904</v>
      </c>
      <c r="U470" s="11">
        <v>40852.854166666664</v>
      </c>
      <c r="V470" s="17">
        <v>39.638027798289599</v>
      </c>
      <c r="W470" s="10">
        <v>38.479999999999997</v>
      </c>
      <c r="X470" s="10">
        <v>8.06</v>
      </c>
      <c r="AA470" s="10"/>
      <c r="AB470" s="10"/>
      <c r="AC470" s="10">
        <f t="shared" si="38"/>
        <v>14224.675125190091</v>
      </c>
      <c r="AF470" s="11">
        <v>40868.416666666664</v>
      </c>
      <c r="AG470" s="10">
        <v>9.31</v>
      </c>
      <c r="AH470" s="10">
        <v>7.27</v>
      </c>
      <c r="AJ470" s="28">
        <f t="shared" si="39"/>
        <v>4249.1696902353806</v>
      </c>
      <c r="AK470" s="17"/>
      <c r="AM470" s="11">
        <v>40868.416666666664</v>
      </c>
      <c r="AN470" s="10">
        <v>9.31</v>
      </c>
      <c r="AO470" s="10">
        <v>7.27</v>
      </c>
      <c r="AQ470" s="28">
        <f t="shared" si="40"/>
        <v>4249.1696902353806</v>
      </c>
    </row>
    <row r="471" spans="1:43" x14ac:dyDescent="0.25">
      <c r="A471" s="28">
        <v>7.8233213305337808</v>
      </c>
      <c r="C471" s="17">
        <v>50.986830727893299</v>
      </c>
      <c r="D471" s="28">
        <v>7.75039875518247</v>
      </c>
      <c r="E471" s="24">
        <v>12</v>
      </c>
      <c r="T471" s="28">
        <f t="shared" si="37"/>
        <v>7.7500922269420904</v>
      </c>
      <c r="U471" s="11">
        <v>40852.864583333336</v>
      </c>
      <c r="V471" s="17">
        <v>39.638027798289599</v>
      </c>
      <c r="W471" s="10">
        <v>82.51</v>
      </c>
      <c r="X471" s="10">
        <v>9.74</v>
      </c>
      <c r="AA471" s="10"/>
      <c r="AB471" s="10"/>
      <c r="AC471" s="10">
        <f t="shared" si="38"/>
        <v>31575.279069947726</v>
      </c>
      <c r="AF471" s="11">
        <v>40868.458333333336</v>
      </c>
      <c r="AG471" s="10">
        <v>94.85</v>
      </c>
      <c r="AH471" s="10">
        <v>4.37</v>
      </c>
      <c r="AJ471" s="28">
        <f t="shared" si="39"/>
        <v>40694.208009814887</v>
      </c>
      <c r="AK471" s="17"/>
      <c r="AM471" s="11">
        <v>40868.458333333336</v>
      </c>
      <c r="AN471" s="10">
        <v>94.85</v>
      </c>
      <c r="AO471" s="10">
        <v>4.37</v>
      </c>
      <c r="AQ471" s="28">
        <f t="shared" si="40"/>
        <v>40694.208009814887</v>
      </c>
    </row>
    <row r="472" spans="1:43" x14ac:dyDescent="0.25">
      <c r="A472" s="28">
        <v>7.8233213305337808</v>
      </c>
      <c r="C472" s="17">
        <v>49.515490522266603</v>
      </c>
      <c r="D472" s="28">
        <v>7.75039875518247</v>
      </c>
      <c r="E472" s="24">
        <v>13</v>
      </c>
      <c r="T472" s="28">
        <f t="shared" si="37"/>
        <v>7.7500922269420904</v>
      </c>
      <c r="U472" s="11">
        <v>40852.875</v>
      </c>
      <c r="V472" s="17">
        <v>39.427328829760398</v>
      </c>
      <c r="W472" s="10">
        <v>70.53</v>
      </c>
      <c r="X472" s="10">
        <v>6.71</v>
      </c>
      <c r="AA472" s="10"/>
      <c r="AB472" s="10"/>
      <c r="AC472" s="10">
        <f t="shared" si="38"/>
        <v>25219.31008085157</v>
      </c>
      <c r="AF472" s="11">
        <v>40868.5</v>
      </c>
      <c r="AG472" s="10">
        <v>7.44</v>
      </c>
      <c r="AH472" s="10">
        <v>6.76</v>
      </c>
      <c r="AJ472" s="28">
        <f t="shared" si="39"/>
        <v>3245.0117381814716</v>
      </c>
      <c r="AK472" s="17"/>
      <c r="AM472" s="11">
        <v>40868.5</v>
      </c>
      <c r="AN472" s="10">
        <v>7.44</v>
      </c>
      <c r="AO472" s="10">
        <v>6.76</v>
      </c>
      <c r="AQ472" s="28">
        <f t="shared" si="40"/>
        <v>3245.0117381814716</v>
      </c>
    </row>
    <row r="473" spans="1:43" x14ac:dyDescent="0.25">
      <c r="A473" s="28">
        <v>7.8233213305337808</v>
      </c>
      <c r="C473" s="17">
        <v>48.912285416627803</v>
      </c>
      <c r="D473" s="28">
        <v>7.75039875518247</v>
      </c>
      <c r="E473" s="24">
        <v>14</v>
      </c>
      <c r="T473" s="28">
        <f t="shared" si="37"/>
        <v>7.7500922269420904</v>
      </c>
      <c r="U473" s="11">
        <v>40852.885416666664</v>
      </c>
      <c r="V473" s="17">
        <v>39.427328829760398</v>
      </c>
      <c r="W473" s="10">
        <v>77.41</v>
      </c>
      <c r="X473" s="10">
        <v>0.05</v>
      </c>
      <c r="AA473" s="10"/>
      <c r="AB473" s="10"/>
      <c r="AC473" s="10">
        <f t="shared" si="38"/>
        <v>23683.817031519768</v>
      </c>
      <c r="AF473" s="11">
        <v>40868.541666666664</v>
      </c>
      <c r="AG473" s="10">
        <v>61.38</v>
      </c>
      <c r="AH473" s="10">
        <v>3.07</v>
      </c>
      <c r="AJ473" s="28">
        <f t="shared" si="39"/>
        <v>24728.985558529028</v>
      </c>
      <c r="AK473" s="17"/>
      <c r="AM473" s="11">
        <v>40868.541666666664</v>
      </c>
      <c r="AN473" s="10">
        <v>61.38</v>
      </c>
      <c r="AO473" s="10">
        <v>3.07</v>
      </c>
      <c r="AQ473" s="28">
        <f t="shared" si="40"/>
        <v>24728.985558529028</v>
      </c>
    </row>
    <row r="474" spans="1:43" x14ac:dyDescent="0.25">
      <c r="A474" s="28">
        <v>7.8233213305337808</v>
      </c>
      <c r="C474" s="17">
        <v>49.079693162546199</v>
      </c>
      <c r="D474" s="28">
        <v>7.75039875518247</v>
      </c>
      <c r="E474" s="24">
        <v>15</v>
      </c>
      <c r="T474" s="28">
        <f t="shared" si="37"/>
        <v>7.7500922269420904</v>
      </c>
      <c r="U474" s="11">
        <v>40852.895833333336</v>
      </c>
      <c r="V474" s="17">
        <v>39.427328829760398</v>
      </c>
      <c r="W474" s="10">
        <v>98.88</v>
      </c>
      <c r="X474" s="10">
        <v>0.18</v>
      </c>
      <c r="AA474" s="10"/>
      <c r="AB474" s="10"/>
      <c r="AC474" s="10">
        <f t="shared" si="38"/>
        <v>30352.249423897858</v>
      </c>
      <c r="AF474" s="11">
        <v>40868.583333333336</v>
      </c>
      <c r="AG474" s="10">
        <v>2.2999999999999998</v>
      </c>
      <c r="AH474" s="10">
        <v>4.3499999999999996</v>
      </c>
      <c r="AJ474" s="28">
        <f t="shared" si="39"/>
        <v>952.43328296659251</v>
      </c>
      <c r="AK474" s="17"/>
      <c r="AM474" s="11">
        <v>40868.583333333336</v>
      </c>
      <c r="AN474" s="10">
        <v>2.2999999999999998</v>
      </c>
      <c r="AO474" s="10">
        <v>4.3499999999999996</v>
      </c>
      <c r="AQ474" s="28">
        <f t="shared" si="40"/>
        <v>952.43328296659251</v>
      </c>
    </row>
    <row r="475" spans="1:43" x14ac:dyDescent="0.25">
      <c r="A475" s="28">
        <v>7.8233213305337808</v>
      </c>
      <c r="C475" s="17">
        <v>51.344433933899602</v>
      </c>
      <c r="D475" s="28">
        <v>7.75039875518247</v>
      </c>
      <c r="E475" s="24">
        <v>16</v>
      </c>
      <c r="T475" s="28">
        <f t="shared" si="37"/>
        <v>7.7500922269420904</v>
      </c>
      <c r="U475" s="11">
        <v>40852.90625</v>
      </c>
      <c r="V475" s="17">
        <v>39.427328829760398</v>
      </c>
      <c r="W475" s="10">
        <v>86.93</v>
      </c>
      <c r="X475" s="10">
        <v>9.89</v>
      </c>
      <c r="AA475" s="10"/>
      <c r="AB475" s="10"/>
      <c r="AC475" s="10">
        <f t="shared" si="38"/>
        <v>33225.84970380817</v>
      </c>
      <c r="AF475" s="11">
        <v>40868.625</v>
      </c>
      <c r="AG475" s="10">
        <v>44.09</v>
      </c>
      <c r="AH475" s="10">
        <v>7.98</v>
      </c>
      <c r="AJ475" s="28">
        <f t="shared" si="39"/>
        <v>20272.053753882996</v>
      </c>
      <c r="AK475" s="17"/>
      <c r="AM475" s="11">
        <v>40868.625</v>
      </c>
      <c r="AN475" s="10">
        <v>44.09</v>
      </c>
      <c r="AO475" s="10">
        <v>7.98</v>
      </c>
      <c r="AQ475" s="28">
        <f t="shared" si="40"/>
        <v>20272.053753882996</v>
      </c>
    </row>
    <row r="476" spans="1:43" x14ac:dyDescent="0.25">
      <c r="A476" s="28">
        <v>7.8233213305337808</v>
      </c>
      <c r="C476" s="17">
        <v>54.893103433439599</v>
      </c>
      <c r="D476" s="28">
        <v>7.75039875518247</v>
      </c>
      <c r="E476" s="24">
        <v>17</v>
      </c>
      <c r="T476" s="28">
        <f t="shared" si="37"/>
        <v>7.7500922269420904</v>
      </c>
      <c r="U476" s="11">
        <v>40852.916666666664</v>
      </c>
      <c r="V476" s="17">
        <v>38.6588577146468</v>
      </c>
      <c r="W476" s="10">
        <v>44.25</v>
      </c>
      <c r="X476" s="10">
        <v>6.89</v>
      </c>
      <c r="AA476" s="10"/>
      <c r="AB476" s="10"/>
      <c r="AC476" s="10">
        <f t="shared" si="38"/>
        <v>15620.597279326612</v>
      </c>
      <c r="AF476" s="11">
        <v>40868.666666666664</v>
      </c>
      <c r="AG476" s="10">
        <v>69.56</v>
      </c>
      <c r="AH476" s="10">
        <v>4.49</v>
      </c>
      <c r="AJ476" s="28">
        <f t="shared" si="39"/>
        <v>32014.484363449214</v>
      </c>
      <c r="AK476" s="17"/>
      <c r="AM476" s="11">
        <v>40868.666666666664</v>
      </c>
      <c r="AN476" s="10">
        <v>69.56</v>
      </c>
      <c r="AO476" s="10">
        <v>4.49</v>
      </c>
      <c r="AQ476" s="28">
        <f t="shared" si="40"/>
        <v>32014.484363449214</v>
      </c>
    </row>
    <row r="477" spans="1:43" x14ac:dyDescent="0.25">
      <c r="A477" s="28">
        <v>7.8233213305337808</v>
      </c>
      <c r="C477" s="17">
        <v>58.238881549298902</v>
      </c>
      <c r="D477" s="28">
        <v>7.75039875518247</v>
      </c>
      <c r="E477" s="24">
        <v>18</v>
      </c>
      <c r="T477" s="28">
        <f t="shared" ref="T477:T540" si="41">D453</f>
        <v>7.7500922269420904</v>
      </c>
      <c r="U477" s="11">
        <v>40852.927083333336</v>
      </c>
      <c r="V477" s="17">
        <v>38.6588577146468</v>
      </c>
      <c r="W477" s="10">
        <v>77.239999999999995</v>
      </c>
      <c r="X477" s="10">
        <v>6.62</v>
      </c>
      <c r="AA477" s="10"/>
      <c r="AB477" s="10"/>
      <c r="AC477" s="10">
        <f t="shared" si="38"/>
        <v>27104.699565443363</v>
      </c>
      <c r="AF477" s="11">
        <v>40868.708333333336</v>
      </c>
      <c r="AG477" s="10">
        <v>75.02</v>
      </c>
      <c r="AH477" s="10">
        <v>4.88</v>
      </c>
      <c r="AJ477" s="28">
        <f t="shared" si="39"/>
        <v>36699.521504134464</v>
      </c>
      <c r="AK477" s="17"/>
      <c r="AM477" s="11">
        <v>40868.708333333336</v>
      </c>
      <c r="AN477" s="10">
        <v>75.02</v>
      </c>
      <c r="AO477" s="10">
        <v>4.88</v>
      </c>
      <c r="AQ477" s="28">
        <f t="shared" si="40"/>
        <v>36699.521504134464</v>
      </c>
    </row>
    <row r="478" spans="1:43" x14ac:dyDescent="0.25">
      <c r="A478" s="28">
        <v>7.8233213305337808</v>
      </c>
      <c r="C478" s="17">
        <v>54.633206887334701</v>
      </c>
      <c r="D478" s="28">
        <v>7.75039875518247</v>
      </c>
      <c r="E478" s="24">
        <v>19</v>
      </c>
      <c r="T478" s="28">
        <f t="shared" si="41"/>
        <v>7.7500922269420904</v>
      </c>
      <c r="U478" s="11">
        <v>40852.9375</v>
      </c>
      <c r="V478" s="17">
        <v>38.6588577146468</v>
      </c>
      <c r="W478" s="10">
        <v>28.68</v>
      </c>
      <c r="X478" s="10">
        <v>7.35</v>
      </c>
      <c r="AA478" s="10"/>
      <c r="AB478" s="10"/>
      <c r="AC478" s="10">
        <f t="shared" si="38"/>
        <v>10226.510500823968</v>
      </c>
      <c r="AF478" s="11">
        <v>40868.75</v>
      </c>
      <c r="AG478" s="10">
        <v>8.94</v>
      </c>
      <c r="AH478" s="10">
        <v>3.29</v>
      </c>
      <c r="AJ478" s="28">
        <f t="shared" si="39"/>
        <v>4013.4158779686331</v>
      </c>
      <c r="AK478" s="17"/>
      <c r="AM478" s="11">
        <v>40868.75</v>
      </c>
      <c r="AN478" s="10">
        <v>8.94</v>
      </c>
      <c r="AO478" s="10">
        <v>3.29</v>
      </c>
      <c r="AQ478" s="28">
        <f t="shared" si="40"/>
        <v>4013.4158779686331</v>
      </c>
    </row>
    <row r="479" spans="1:43" x14ac:dyDescent="0.25">
      <c r="A479" s="28">
        <v>7.8233213305337808</v>
      </c>
      <c r="C479" s="17">
        <v>50.924755354852003</v>
      </c>
      <c r="D479" s="28">
        <v>7.75039875518247</v>
      </c>
      <c r="E479" s="24">
        <v>20</v>
      </c>
      <c r="T479" s="28">
        <f t="shared" si="41"/>
        <v>7.7500922269420904</v>
      </c>
      <c r="U479" s="11">
        <v>40852.947916666664</v>
      </c>
      <c r="V479" s="17">
        <v>38.6588577146468</v>
      </c>
      <c r="W479" s="10">
        <v>53.55</v>
      </c>
      <c r="X479" s="10">
        <v>8.56</v>
      </c>
      <c r="AA479" s="10"/>
      <c r="AB479" s="10"/>
      <c r="AC479" s="10">
        <f t="shared" si="38"/>
        <v>19596.649389563197</v>
      </c>
      <c r="AF479" s="11">
        <v>40868.791666666664</v>
      </c>
      <c r="AG479" s="10">
        <v>11.78</v>
      </c>
      <c r="AH479" s="10">
        <v>9.08</v>
      </c>
      <c r="AJ479" s="28">
        <f t="shared" si="39"/>
        <v>5478.4160026216832</v>
      </c>
      <c r="AK479" s="17"/>
      <c r="AM479" s="11">
        <v>40868.791666666664</v>
      </c>
      <c r="AN479" s="10">
        <v>11.78</v>
      </c>
      <c r="AO479" s="10">
        <v>9.08</v>
      </c>
      <c r="AQ479" s="28">
        <f t="shared" si="40"/>
        <v>5478.4160026216832</v>
      </c>
    </row>
    <row r="480" spans="1:43" x14ac:dyDescent="0.25">
      <c r="A480" s="28">
        <v>7.8233213305337808</v>
      </c>
      <c r="C480" s="17">
        <v>47.2446404833793</v>
      </c>
      <c r="D480" s="28">
        <v>7.75039875518247</v>
      </c>
      <c r="E480" s="24">
        <v>21</v>
      </c>
      <c r="T480" s="28">
        <f t="shared" si="41"/>
        <v>7.7500922269420904</v>
      </c>
      <c r="U480" s="11">
        <v>40852.958333333336</v>
      </c>
      <c r="V480" s="17">
        <v>38.192787334641501</v>
      </c>
      <c r="W480" s="10">
        <v>91.65</v>
      </c>
      <c r="X480" s="10">
        <v>7.41</v>
      </c>
      <c r="AA480" s="10"/>
      <c r="AB480" s="10"/>
      <c r="AC480" s="10">
        <f t="shared" si="38"/>
        <v>32391.475271039861</v>
      </c>
      <c r="AF480" s="11">
        <v>40868.833333333336</v>
      </c>
      <c r="AG480" s="10">
        <v>64.489999999999995</v>
      </c>
      <c r="AH480" s="10">
        <v>8.61</v>
      </c>
      <c r="AJ480" s="28">
        <f t="shared" si="39"/>
        <v>27917.446019383067</v>
      </c>
      <c r="AK480" s="17"/>
      <c r="AM480" s="11">
        <v>40868.833333333336</v>
      </c>
      <c r="AN480" s="10">
        <v>64.489999999999995</v>
      </c>
      <c r="AO480" s="10">
        <v>8.61</v>
      </c>
      <c r="AQ480" s="28">
        <f t="shared" si="40"/>
        <v>27917.446019383067</v>
      </c>
    </row>
    <row r="481" spans="1:43" x14ac:dyDescent="0.25">
      <c r="A481" s="28">
        <v>7.8233213305337808</v>
      </c>
      <c r="C481" s="17">
        <v>46.326094975625502</v>
      </c>
      <c r="D481" s="28">
        <v>7.75039875518247</v>
      </c>
      <c r="E481" s="24">
        <v>22</v>
      </c>
      <c r="T481" s="28">
        <f t="shared" si="41"/>
        <v>7.7500922269420904</v>
      </c>
      <c r="U481" s="11">
        <v>40852.96875</v>
      </c>
      <c r="V481" s="17">
        <v>38.192787334641501</v>
      </c>
      <c r="W481" s="10">
        <v>96.91</v>
      </c>
      <c r="X481" s="10">
        <v>1.43</v>
      </c>
      <c r="AA481" s="10"/>
      <c r="AB481" s="10"/>
      <c r="AC481" s="10">
        <f t="shared" si="38"/>
        <v>29759.147621750624</v>
      </c>
      <c r="AF481" s="11">
        <v>40868.875</v>
      </c>
      <c r="AG481" s="10">
        <v>31.03</v>
      </c>
      <c r="AH481" s="10">
        <v>8.6300000000000008</v>
      </c>
      <c r="AJ481" s="28">
        <f t="shared" si="39"/>
        <v>13216.659102254767</v>
      </c>
      <c r="AK481" s="17"/>
      <c r="AM481" s="11">
        <v>40868.875</v>
      </c>
      <c r="AN481" s="10">
        <v>31.03</v>
      </c>
      <c r="AO481" s="10">
        <v>8.6300000000000008</v>
      </c>
      <c r="AQ481" s="28">
        <f t="shared" si="40"/>
        <v>13216.659102254767</v>
      </c>
    </row>
    <row r="482" spans="1:43" x14ac:dyDescent="0.25">
      <c r="A482" s="28">
        <v>7.8233213305337808</v>
      </c>
      <c r="C482" s="17">
        <v>43.463401006682801</v>
      </c>
      <c r="D482" s="28">
        <v>7.75039875518247</v>
      </c>
      <c r="E482" s="24">
        <v>23</v>
      </c>
      <c r="T482" s="28">
        <f t="shared" si="41"/>
        <v>7.7500922269420904</v>
      </c>
      <c r="U482" s="11">
        <v>40852.979166666664</v>
      </c>
      <c r="V482" s="17">
        <v>38.192787334641501</v>
      </c>
      <c r="W482" s="10">
        <v>55.09</v>
      </c>
      <c r="X482" s="10">
        <v>5.63</v>
      </c>
      <c r="AA482" s="10"/>
      <c r="AB482" s="10"/>
      <c r="AC482" s="10">
        <f t="shared" si="38"/>
        <v>18710.252149596439</v>
      </c>
      <c r="AF482" s="11">
        <v>40868.916666666664</v>
      </c>
      <c r="AG482" s="10">
        <v>91.03</v>
      </c>
      <c r="AH482" s="10">
        <v>6.32</v>
      </c>
      <c r="AJ482" s="28">
        <f t="shared" si="39"/>
        <v>35123.12527265164</v>
      </c>
      <c r="AK482" s="17"/>
      <c r="AM482" s="11">
        <v>40868.916666666664</v>
      </c>
      <c r="AN482" s="10">
        <v>91.03</v>
      </c>
      <c r="AO482" s="10">
        <v>6.32</v>
      </c>
      <c r="AQ482" s="28">
        <f t="shared" si="40"/>
        <v>35123.12527265164</v>
      </c>
    </row>
    <row r="483" spans="1:43" x14ac:dyDescent="0.25">
      <c r="A483" s="28">
        <v>7.8233213305337808</v>
      </c>
      <c r="C483" s="17">
        <v>40.601926990040297</v>
      </c>
      <c r="D483" s="28">
        <v>7.75039875518247</v>
      </c>
      <c r="E483" s="24">
        <v>24</v>
      </c>
      <c r="T483" s="28">
        <f t="shared" si="41"/>
        <v>7.7500922269420904</v>
      </c>
      <c r="U483" s="11">
        <v>40852.989583333336</v>
      </c>
      <c r="V483" s="17">
        <v>38.192787334641501</v>
      </c>
      <c r="W483" s="10">
        <v>64.239999999999995</v>
      </c>
      <c r="X483" s="10">
        <v>3.88</v>
      </c>
      <c r="AA483" s="10"/>
      <c r="AB483" s="10"/>
      <c r="AC483" s="10">
        <f t="shared" si="38"/>
        <v>20946.607169332652</v>
      </c>
      <c r="AF483" s="11">
        <v>40868.958333333336</v>
      </c>
      <c r="AG483" s="10">
        <v>74.11</v>
      </c>
      <c r="AH483" s="10">
        <v>1.87</v>
      </c>
      <c r="AJ483" s="28">
        <f t="shared" si="39"/>
        <v>24395.112566169988</v>
      </c>
      <c r="AK483" s="17"/>
      <c r="AM483" s="11">
        <v>40868.958333333336</v>
      </c>
      <c r="AN483" s="10">
        <v>74.11</v>
      </c>
      <c r="AO483" s="10">
        <v>1.87</v>
      </c>
      <c r="AQ483" s="28">
        <f t="shared" si="40"/>
        <v>24395.112566169988</v>
      </c>
    </row>
    <row r="484" spans="1:43" x14ac:dyDescent="0.25">
      <c r="A484" s="28">
        <v>7.8142870133995341</v>
      </c>
      <c r="C484" s="17">
        <v>39.653066810457602</v>
      </c>
      <c r="D484" s="28">
        <v>7.7507066805285003</v>
      </c>
      <c r="E484" s="24">
        <v>1</v>
      </c>
      <c r="T484" s="28">
        <f t="shared" si="41"/>
        <v>7.75039875518247</v>
      </c>
      <c r="U484" s="16">
        <v>40853</v>
      </c>
      <c r="V484" s="17">
        <v>37.940205190341203</v>
      </c>
      <c r="W484" s="10">
        <v>84.42</v>
      </c>
      <c r="X484" s="10">
        <v>6.14</v>
      </c>
      <c r="AA484" s="10"/>
      <c r="AB484" s="10"/>
      <c r="AC484" s="10">
        <f t="shared" si="38"/>
        <v>28841.178514897172</v>
      </c>
      <c r="AF484" s="16">
        <v>40869</v>
      </c>
      <c r="AG484" s="10">
        <v>64.63</v>
      </c>
      <c r="AH484" s="10">
        <v>1.21</v>
      </c>
      <c r="AJ484" s="28">
        <f t="shared" si="39"/>
        <v>20469.461390836816</v>
      </c>
      <c r="AK484" s="17"/>
      <c r="AM484" s="16">
        <v>40869</v>
      </c>
      <c r="AN484" s="10">
        <v>64.63</v>
      </c>
      <c r="AO484" s="10">
        <v>1.21</v>
      </c>
      <c r="AQ484" s="28">
        <f t="shared" si="40"/>
        <v>20469.461390836816</v>
      </c>
    </row>
    <row r="485" spans="1:43" x14ac:dyDescent="0.25">
      <c r="A485" s="28">
        <v>7.8142870133995341</v>
      </c>
      <c r="C485" s="17">
        <v>38.2353256153296</v>
      </c>
      <c r="D485" s="28">
        <v>7.7507066805285003</v>
      </c>
      <c r="E485" s="24">
        <v>2</v>
      </c>
      <c r="T485" s="28">
        <f t="shared" si="41"/>
        <v>7.75039875518247</v>
      </c>
      <c r="U485" s="11">
        <v>40853.010416666664</v>
      </c>
      <c r="V485" s="17">
        <v>37.940205190341203</v>
      </c>
      <c r="W485" s="10">
        <v>23.51</v>
      </c>
      <c r="X485" s="10">
        <v>9.17</v>
      </c>
      <c r="AA485" s="10"/>
      <c r="AB485" s="10"/>
      <c r="AC485" s="10">
        <f t="shared" ref="AC485:AC548" si="42">W485*(V485+X485)*T485</f>
        <v>8584.0388068515003</v>
      </c>
      <c r="AF485" s="11">
        <v>40869.041666666664</v>
      </c>
      <c r="AG485" s="10">
        <v>48.29</v>
      </c>
      <c r="AH485" s="10">
        <v>0.81</v>
      </c>
      <c r="AJ485" s="28">
        <f t="shared" si="39"/>
        <v>14613.947943493138</v>
      </c>
      <c r="AK485" s="17"/>
      <c r="AM485" s="11">
        <v>40869.041666666664</v>
      </c>
      <c r="AN485" s="10">
        <v>48.29</v>
      </c>
      <c r="AO485" s="10">
        <v>0.81</v>
      </c>
      <c r="AQ485" s="28">
        <f t="shared" si="40"/>
        <v>14613.947943493138</v>
      </c>
    </row>
    <row r="486" spans="1:43" x14ac:dyDescent="0.25">
      <c r="A486" s="28">
        <v>7.8142870133995341</v>
      </c>
      <c r="C486" s="17">
        <v>37.355466840964198</v>
      </c>
      <c r="D486" s="28">
        <v>7.7507066805285003</v>
      </c>
      <c r="E486" s="24">
        <v>3</v>
      </c>
      <c r="T486" s="28">
        <f t="shared" si="41"/>
        <v>7.75039875518247</v>
      </c>
      <c r="U486" s="11">
        <v>40853.020833333336</v>
      </c>
      <c r="V486" s="17">
        <v>37.940205190341203</v>
      </c>
      <c r="W486" s="10">
        <v>0.71</v>
      </c>
      <c r="X486" s="10">
        <v>3.92</v>
      </c>
      <c r="AA486" s="10"/>
      <c r="AB486" s="10"/>
      <c r="AC486" s="10">
        <f t="shared" si="42"/>
        <v>230.34763036122129</v>
      </c>
      <c r="AF486" s="11">
        <v>40869.083333333336</v>
      </c>
      <c r="AG486" s="10">
        <v>37.04</v>
      </c>
      <c r="AH486" s="10">
        <v>4.1500000000000004</v>
      </c>
      <c r="AJ486" s="28">
        <f t="shared" si="39"/>
        <v>11915.645735505375</v>
      </c>
      <c r="AK486" s="17"/>
      <c r="AM486" s="11">
        <v>40869.083333333336</v>
      </c>
      <c r="AN486" s="10">
        <v>37.04</v>
      </c>
      <c r="AO486" s="10">
        <v>4.1500000000000004</v>
      </c>
      <c r="AQ486" s="28">
        <f t="shared" si="40"/>
        <v>11915.645735505375</v>
      </c>
    </row>
    <row r="487" spans="1:43" x14ac:dyDescent="0.25">
      <c r="A487" s="28">
        <v>7.8142870133995341</v>
      </c>
      <c r="C487" s="17">
        <v>37.540626788835297</v>
      </c>
      <c r="D487" s="28">
        <v>7.7507066805285003</v>
      </c>
      <c r="E487" s="24">
        <v>4</v>
      </c>
      <c r="T487" s="28">
        <f t="shared" si="41"/>
        <v>7.75039875518247</v>
      </c>
      <c r="U487" s="11">
        <v>40853.03125</v>
      </c>
      <c r="V487" s="17">
        <v>37.940205190341203</v>
      </c>
      <c r="W487" s="10">
        <v>14.82</v>
      </c>
      <c r="X487" s="10">
        <v>3.23</v>
      </c>
      <c r="AA487" s="10"/>
      <c r="AB487" s="10"/>
      <c r="AC487" s="10">
        <f t="shared" si="42"/>
        <v>4728.8472145970009</v>
      </c>
      <c r="AF487" s="11">
        <v>40869.125</v>
      </c>
      <c r="AG487" s="10">
        <v>21.89</v>
      </c>
      <c r="AH487" s="10">
        <v>8.18</v>
      </c>
      <c r="AJ487" s="28">
        <f t="shared" si="39"/>
        <v>7757.0972963599543</v>
      </c>
      <c r="AK487" s="17"/>
      <c r="AM487" s="11">
        <v>40869.125</v>
      </c>
      <c r="AN487" s="10">
        <v>21.89</v>
      </c>
      <c r="AO487" s="10">
        <v>8.18</v>
      </c>
      <c r="AQ487" s="28">
        <f t="shared" si="40"/>
        <v>7757.0972963599543</v>
      </c>
    </row>
    <row r="488" spans="1:43" x14ac:dyDescent="0.25">
      <c r="A488" s="28">
        <v>7.8142870133995341</v>
      </c>
      <c r="C488" s="17">
        <v>39.3443837285961</v>
      </c>
      <c r="D488" s="28">
        <v>7.7507066805285003</v>
      </c>
      <c r="E488" s="24">
        <v>5</v>
      </c>
      <c r="T488" s="28">
        <f t="shared" si="41"/>
        <v>7.75039875518247</v>
      </c>
      <c r="U488" s="11">
        <v>40853.041666666664</v>
      </c>
      <c r="V488" s="17">
        <v>37.171421365996402</v>
      </c>
      <c r="W488" s="10">
        <v>37.299999999999997</v>
      </c>
      <c r="X488" s="10">
        <v>2.98</v>
      </c>
      <c r="AA488" s="10"/>
      <c r="AB488" s="10"/>
      <c r="AC488" s="10">
        <f t="shared" si="42"/>
        <v>11607.369326283684</v>
      </c>
      <c r="AF488" s="11">
        <v>40869.166666666664</v>
      </c>
      <c r="AG488" s="10">
        <v>56.76</v>
      </c>
      <c r="AH488" s="10">
        <v>2.12</v>
      </c>
      <c r="AJ488" s="28">
        <f t="shared" si="39"/>
        <v>18241.430944013326</v>
      </c>
      <c r="AK488" s="17"/>
      <c r="AM488" s="11">
        <v>40869.166666666664</v>
      </c>
      <c r="AN488" s="10">
        <v>56.76</v>
      </c>
      <c r="AO488" s="10">
        <v>2.12</v>
      </c>
      <c r="AQ488" s="28">
        <f t="shared" si="40"/>
        <v>18241.430944013326</v>
      </c>
    </row>
    <row r="489" spans="1:43" x14ac:dyDescent="0.25">
      <c r="A489" s="28">
        <v>7.8142870133995341</v>
      </c>
      <c r="C489" s="17">
        <v>42.8320817306763</v>
      </c>
      <c r="D489" s="28">
        <v>7.7507066805285003</v>
      </c>
      <c r="E489" s="24">
        <v>6</v>
      </c>
      <c r="T489" s="28">
        <f t="shared" si="41"/>
        <v>7.75039875518247</v>
      </c>
      <c r="U489" s="11">
        <v>40853.052083333336</v>
      </c>
      <c r="V489" s="17">
        <v>37.171421365996402</v>
      </c>
      <c r="W489" s="10">
        <v>16.079999999999998</v>
      </c>
      <c r="X489" s="10">
        <v>8.08</v>
      </c>
      <c r="AA489" s="10"/>
      <c r="AB489" s="10"/>
      <c r="AC489" s="10">
        <f t="shared" si="42"/>
        <v>5639.5222819901146</v>
      </c>
      <c r="AF489" s="11">
        <v>40869.208333333336</v>
      </c>
      <c r="AG489" s="10">
        <v>43.96</v>
      </c>
      <c r="AH489" s="10">
        <v>1.37</v>
      </c>
      <c r="AJ489" s="28">
        <f t="shared" si="39"/>
        <v>15060.580392375132</v>
      </c>
      <c r="AK489" s="17"/>
      <c r="AM489" s="11">
        <v>40869.208333333336</v>
      </c>
      <c r="AN489" s="10">
        <v>43.96</v>
      </c>
      <c r="AO489" s="10">
        <v>1.37</v>
      </c>
      <c r="AQ489" s="28">
        <f t="shared" si="40"/>
        <v>15060.580392375132</v>
      </c>
    </row>
    <row r="490" spans="1:43" x14ac:dyDescent="0.25">
      <c r="A490" s="28">
        <v>7.8142870133995341</v>
      </c>
      <c r="C490" s="17">
        <v>46.473150234248401</v>
      </c>
      <c r="D490" s="28">
        <v>7.7507066805285003</v>
      </c>
      <c r="E490" s="24">
        <v>7</v>
      </c>
      <c r="T490" s="28">
        <f t="shared" si="41"/>
        <v>7.75039875518247</v>
      </c>
      <c r="U490" s="11">
        <v>40853.0625</v>
      </c>
      <c r="V490" s="17">
        <v>37.171421365996402</v>
      </c>
      <c r="W490" s="10">
        <v>2.27</v>
      </c>
      <c r="X490" s="10">
        <v>0.62</v>
      </c>
      <c r="AA490" s="10"/>
      <c r="AB490" s="10"/>
      <c r="AC490" s="10">
        <f t="shared" si="42"/>
        <v>664.87978820332</v>
      </c>
      <c r="AF490" s="11">
        <v>40869.25</v>
      </c>
      <c r="AG490" s="10">
        <v>51.15</v>
      </c>
      <c r="AH490" s="10">
        <v>2.41</v>
      </c>
      <c r="AJ490" s="28">
        <f t="shared" si="39"/>
        <v>19379.658757242116</v>
      </c>
      <c r="AK490" s="17"/>
      <c r="AM490" s="11">
        <v>40869.25</v>
      </c>
      <c r="AN490" s="10">
        <v>51.15</v>
      </c>
      <c r="AO490" s="10">
        <v>2.41</v>
      </c>
      <c r="AQ490" s="28">
        <f t="shared" si="40"/>
        <v>19379.658757242116</v>
      </c>
    </row>
    <row r="491" spans="1:43" x14ac:dyDescent="0.25">
      <c r="A491" s="28">
        <v>7.8142870133995341</v>
      </c>
      <c r="C491" s="17">
        <v>51.595413334462897</v>
      </c>
      <c r="D491" s="28">
        <v>7.7507066805285003</v>
      </c>
      <c r="E491" s="24">
        <v>8</v>
      </c>
      <c r="T491" s="28">
        <f t="shared" si="41"/>
        <v>7.75039875518247</v>
      </c>
      <c r="U491" s="11">
        <v>40853.072916666664</v>
      </c>
      <c r="V491" s="17">
        <v>37.171421365996402</v>
      </c>
      <c r="W491" s="10">
        <v>77.87</v>
      </c>
      <c r="X491" s="10">
        <v>8.33</v>
      </c>
      <c r="AA491" s="10"/>
      <c r="AB491" s="10"/>
      <c r="AC491" s="10">
        <f t="shared" si="42"/>
        <v>27461.179401359193</v>
      </c>
      <c r="AF491" s="11">
        <v>40869.291666666664</v>
      </c>
      <c r="AG491" s="10">
        <v>69.97</v>
      </c>
      <c r="AH491" s="10">
        <v>8.26</v>
      </c>
      <c r="AJ491" s="28">
        <f t="shared" si="39"/>
        <v>32460.60498724522</v>
      </c>
      <c r="AK491" s="17"/>
      <c r="AM491" s="11">
        <v>40869.291666666664</v>
      </c>
      <c r="AN491" s="10">
        <v>69.97</v>
      </c>
      <c r="AO491" s="10">
        <v>8.26</v>
      </c>
      <c r="AQ491" s="28">
        <f t="shared" si="40"/>
        <v>32460.60498724522</v>
      </c>
    </row>
    <row r="492" spans="1:43" x14ac:dyDescent="0.25">
      <c r="A492" s="28">
        <v>7.8142870133995341</v>
      </c>
      <c r="C492" s="17">
        <v>54.503923329171798</v>
      </c>
      <c r="D492" s="28">
        <v>7.7507066805285003</v>
      </c>
      <c r="E492" s="24">
        <v>9</v>
      </c>
      <c r="T492" s="28">
        <f t="shared" si="41"/>
        <v>7.75039875518247</v>
      </c>
      <c r="U492" s="11">
        <v>40853.083333333336</v>
      </c>
      <c r="V492" s="17">
        <v>36.684688571491201</v>
      </c>
      <c r="W492" s="10">
        <v>24.22</v>
      </c>
      <c r="X492" s="10">
        <v>0.25</v>
      </c>
      <c r="AA492" s="10"/>
      <c r="AB492" s="10"/>
      <c r="AC492" s="10">
        <f t="shared" si="42"/>
        <v>6933.1824280129604</v>
      </c>
      <c r="AF492" s="11">
        <v>40869.333333333336</v>
      </c>
      <c r="AG492" s="10">
        <v>73.58</v>
      </c>
      <c r="AH492" s="10">
        <v>1.1499999999999999</v>
      </c>
      <c r="AJ492" s="28">
        <f t="shared" si="39"/>
        <v>31739.265376687516</v>
      </c>
      <c r="AK492" s="17"/>
      <c r="AM492" s="11">
        <v>40869.333333333336</v>
      </c>
      <c r="AN492" s="10">
        <v>73.58</v>
      </c>
      <c r="AO492" s="10">
        <v>1.1499999999999999</v>
      </c>
      <c r="AQ492" s="28">
        <f t="shared" si="40"/>
        <v>31739.265376687516</v>
      </c>
    </row>
    <row r="493" spans="1:43" x14ac:dyDescent="0.25">
      <c r="A493" s="28">
        <v>7.8142870133995341</v>
      </c>
      <c r="C493" s="17">
        <v>52.980810354077697</v>
      </c>
      <c r="D493" s="28">
        <v>7.7507066805285003</v>
      </c>
      <c r="E493" s="24">
        <v>10</v>
      </c>
      <c r="T493" s="28">
        <f t="shared" si="41"/>
        <v>7.75039875518247</v>
      </c>
      <c r="U493" s="11">
        <v>40853.09375</v>
      </c>
      <c r="V493" s="17">
        <v>36.684688571491201</v>
      </c>
      <c r="W493" s="10">
        <v>3.42</v>
      </c>
      <c r="X493" s="10">
        <v>8.17</v>
      </c>
      <c r="AA493" s="10"/>
      <c r="AB493" s="10"/>
      <c r="AC493" s="10">
        <f t="shared" si="42"/>
        <v>1188.934690842553</v>
      </c>
      <c r="AF493" s="11">
        <v>40869.375</v>
      </c>
      <c r="AG493" s="10">
        <v>67.88</v>
      </c>
      <c r="AH493" s="10">
        <v>6.22</v>
      </c>
      <c r="AJ493" s="28">
        <f t="shared" si="39"/>
        <v>31146.610134718965</v>
      </c>
      <c r="AK493" s="17"/>
      <c r="AM493" s="11">
        <v>40869.375</v>
      </c>
      <c r="AN493" s="10">
        <v>67.88</v>
      </c>
      <c r="AO493" s="10">
        <v>6.22</v>
      </c>
      <c r="AQ493" s="28">
        <f t="shared" si="40"/>
        <v>31146.610134718965</v>
      </c>
    </row>
    <row r="494" spans="1:43" x14ac:dyDescent="0.25">
      <c r="A494" s="28">
        <v>7.8142870133995341</v>
      </c>
      <c r="C494" s="17">
        <v>52.148628324390899</v>
      </c>
      <c r="D494" s="28">
        <v>7.7507066805285003</v>
      </c>
      <c r="E494" s="24">
        <v>11</v>
      </c>
      <c r="T494" s="28">
        <f t="shared" si="41"/>
        <v>7.75039875518247</v>
      </c>
      <c r="U494" s="11">
        <v>40853.104166666664</v>
      </c>
      <c r="V494" s="17">
        <v>36.684688571491201</v>
      </c>
      <c r="W494" s="10">
        <v>33.11</v>
      </c>
      <c r="X494" s="10">
        <v>4.8499999999999996</v>
      </c>
      <c r="AA494" s="10"/>
      <c r="AB494" s="10"/>
      <c r="AC494" s="10">
        <f t="shared" si="42"/>
        <v>10658.453297691591</v>
      </c>
      <c r="AF494" s="11">
        <v>40869.416666666664</v>
      </c>
      <c r="AG494" s="10">
        <v>12.42</v>
      </c>
      <c r="AH494" s="10">
        <v>3.2</v>
      </c>
      <c r="AJ494" s="28">
        <f t="shared" si="39"/>
        <v>5328.068012734363</v>
      </c>
      <c r="AK494" s="17"/>
      <c r="AM494" s="11">
        <v>40869.416666666664</v>
      </c>
      <c r="AN494" s="10">
        <v>12.42</v>
      </c>
      <c r="AO494" s="10">
        <v>3.2</v>
      </c>
      <c r="AQ494" s="28">
        <f t="shared" si="40"/>
        <v>5328.068012734363</v>
      </c>
    </row>
    <row r="495" spans="1:43" x14ac:dyDescent="0.25">
      <c r="A495" s="28">
        <v>7.8142870133995341</v>
      </c>
      <c r="C495" s="17">
        <v>50.933850432660002</v>
      </c>
      <c r="D495" s="28">
        <v>7.7507066805285003</v>
      </c>
      <c r="E495" s="24">
        <v>12</v>
      </c>
      <c r="T495" s="28">
        <f t="shared" si="41"/>
        <v>7.75039875518247</v>
      </c>
      <c r="U495" s="11">
        <v>40853.114583333336</v>
      </c>
      <c r="V495" s="17">
        <v>36.684688571491201</v>
      </c>
      <c r="W495" s="10">
        <v>33.270000000000003</v>
      </c>
      <c r="X495" s="10">
        <v>4.49</v>
      </c>
      <c r="AA495" s="10"/>
      <c r="AB495" s="10"/>
      <c r="AC495" s="10">
        <f t="shared" si="42"/>
        <v>10617.130885497241</v>
      </c>
      <c r="AF495" s="11">
        <v>40869.458333333336</v>
      </c>
      <c r="AG495" s="10">
        <v>72.459999999999994</v>
      </c>
      <c r="AH495" s="10">
        <v>9.44</v>
      </c>
      <c r="AJ495" s="28">
        <f t="shared" si="39"/>
        <v>33906.932825894255</v>
      </c>
      <c r="AK495" s="17"/>
      <c r="AM495" s="11">
        <v>40869.458333333336</v>
      </c>
      <c r="AN495" s="10">
        <v>72.459999999999994</v>
      </c>
      <c r="AO495" s="10">
        <v>9.44</v>
      </c>
      <c r="AQ495" s="28">
        <f t="shared" si="40"/>
        <v>33906.932825894255</v>
      </c>
    </row>
    <row r="496" spans="1:43" x14ac:dyDescent="0.25">
      <c r="A496" s="28">
        <v>7.8142870133995341</v>
      </c>
      <c r="C496" s="17">
        <v>49.7133445583815</v>
      </c>
      <c r="D496" s="28">
        <v>7.7507066805285003</v>
      </c>
      <c r="E496" s="24">
        <v>13</v>
      </c>
      <c r="T496" s="28">
        <f t="shared" si="41"/>
        <v>7.75039875518247</v>
      </c>
      <c r="U496" s="11">
        <v>40853.125</v>
      </c>
      <c r="V496" s="17">
        <v>35.137965122907197</v>
      </c>
      <c r="W496" s="10">
        <v>11.96</v>
      </c>
      <c r="X496" s="10">
        <v>8.7799999999999994</v>
      </c>
      <c r="AA496" s="10"/>
      <c r="AB496" s="10"/>
      <c r="AC496" s="10">
        <f t="shared" si="42"/>
        <v>4070.9656369359764</v>
      </c>
      <c r="AF496" s="11">
        <v>40869.5</v>
      </c>
      <c r="AG496" s="10">
        <v>4.7300000000000004</v>
      </c>
      <c r="AH496" s="10">
        <v>9.93</v>
      </c>
      <c r="AJ496" s="28">
        <f t="shared" si="39"/>
        <v>2186.5752669267717</v>
      </c>
      <c r="AK496" s="17"/>
      <c r="AM496" s="11">
        <v>40869.5</v>
      </c>
      <c r="AN496" s="10">
        <v>4.7300000000000004</v>
      </c>
      <c r="AO496" s="10">
        <v>9.93</v>
      </c>
      <c r="AQ496" s="28">
        <f t="shared" si="40"/>
        <v>2186.5752669267717</v>
      </c>
    </row>
    <row r="497" spans="1:43" x14ac:dyDescent="0.25">
      <c r="A497" s="28">
        <v>7.8142870133995341</v>
      </c>
      <c r="C497" s="17">
        <v>49.029014936342499</v>
      </c>
      <c r="D497" s="28">
        <v>7.7507066805285003</v>
      </c>
      <c r="E497" s="24">
        <v>14</v>
      </c>
      <c r="T497" s="28">
        <f t="shared" si="41"/>
        <v>7.75039875518247</v>
      </c>
      <c r="U497" s="11">
        <v>40853.135416666664</v>
      </c>
      <c r="V497" s="17">
        <v>35.137965122907197</v>
      </c>
      <c r="W497" s="10">
        <v>4.43</v>
      </c>
      <c r="X497" s="10">
        <v>6.92</v>
      </c>
      <c r="AA497" s="10"/>
      <c r="AB497" s="10"/>
      <c r="AC497" s="10">
        <f t="shared" si="42"/>
        <v>1444.0293823660083</v>
      </c>
      <c r="AF497" s="11">
        <v>40869.541666666664</v>
      </c>
      <c r="AG497" s="10">
        <v>48.84</v>
      </c>
      <c r="AH497" s="10">
        <v>2.83</v>
      </c>
      <c r="AJ497" s="28">
        <f t="shared" si="39"/>
        <v>19630.94561996208</v>
      </c>
      <c r="AK497" s="17"/>
      <c r="AM497" s="11">
        <v>40869.541666666664</v>
      </c>
      <c r="AN497" s="10">
        <v>48.84</v>
      </c>
      <c r="AO497" s="10">
        <v>2.83</v>
      </c>
      <c r="AQ497" s="28">
        <f t="shared" si="40"/>
        <v>19630.94561996208</v>
      </c>
    </row>
    <row r="498" spans="1:43" x14ac:dyDescent="0.25">
      <c r="A498" s="28">
        <v>7.8142870133995341</v>
      </c>
      <c r="C498" s="17">
        <v>49.2081851360103</v>
      </c>
      <c r="D498" s="28">
        <v>7.7507066805285003</v>
      </c>
      <c r="E498" s="24">
        <v>15</v>
      </c>
      <c r="T498" s="28">
        <f t="shared" si="41"/>
        <v>7.75039875518247</v>
      </c>
      <c r="U498" s="11">
        <v>40853.145833333336</v>
      </c>
      <c r="V498" s="17">
        <v>35.137965122907197</v>
      </c>
      <c r="W498" s="10">
        <v>84.96</v>
      </c>
      <c r="X498" s="10">
        <v>7.91</v>
      </c>
      <c r="AA498" s="10"/>
      <c r="AB498" s="10"/>
      <c r="AC498" s="10">
        <f t="shared" si="42"/>
        <v>28345.96054483399</v>
      </c>
      <c r="AF498" s="11">
        <v>40869.583333333336</v>
      </c>
      <c r="AG498" s="10">
        <v>26.07</v>
      </c>
      <c r="AH498" s="10">
        <v>2.67</v>
      </c>
      <c r="AJ498" s="28">
        <f t="shared" si="39"/>
        <v>10482.55398051912</v>
      </c>
      <c r="AK498" s="17"/>
      <c r="AM498" s="11">
        <v>40869.583333333336</v>
      </c>
      <c r="AN498" s="10">
        <v>26.07</v>
      </c>
      <c r="AO498" s="10">
        <v>2.67</v>
      </c>
      <c r="AQ498" s="28">
        <f t="shared" si="40"/>
        <v>10482.55398051912</v>
      </c>
    </row>
    <row r="499" spans="1:43" x14ac:dyDescent="0.25">
      <c r="A499" s="28">
        <v>7.8142870133995341</v>
      </c>
      <c r="C499" s="17">
        <v>50.963740602950601</v>
      </c>
      <c r="D499" s="28">
        <v>7.7507066805285003</v>
      </c>
      <c r="E499" s="24">
        <v>16</v>
      </c>
      <c r="T499" s="28">
        <f t="shared" si="41"/>
        <v>7.75039875518247</v>
      </c>
      <c r="U499" s="11">
        <v>40853.15625</v>
      </c>
      <c r="V499" s="17">
        <v>35.137965122907197</v>
      </c>
      <c r="W499" s="10">
        <v>80.430000000000007</v>
      </c>
      <c r="X499" s="10">
        <v>5.0999999999999996</v>
      </c>
      <c r="AA499" s="10"/>
      <c r="AB499" s="10"/>
      <c r="AC499" s="10">
        <f t="shared" si="42"/>
        <v>25082.921902136299</v>
      </c>
      <c r="AF499" s="11">
        <v>40869.625</v>
      </c>
      <c r="AG499" s="10">
        <v>98.7</v>
      </c>
      <c r="AH499" s="10">
        <v>2.2999999999999998</v>
      </c>
      <c r="AJ499" s="28">
        <f t="shared" si="39"/>
        <v>40746.481892965036</v>
      </c>
      <c r="AK499" s="17"/>
      <c r="AM499" s="11">
        <v>40869.625</v>
      </c>
      <c r="AN499" s="10">
        <v>98.7</v>
      </c>
      <c r="AO499" s="10">
        <v>2.2999999999999998</v>
      </c>
      <c r="AQ499" s="28">
        <f t="shared" si="40"/>
        <v>40746.481892965036</v>
      </c>
    </row>
    <row r="500" spans="1:43" x14ac:dyDescent="0.25">
      <c r="A500" s="28">
        <v>7.8142870133995341</v>
      </c>
      <c r="C500" s="17">
        <v>54.991030328011199</v>
      </c>
      <c r="D500" s="28">
        <v>7.7507066805285003</v>
      </c>
      <c r="E500" s="24">
        <v>17</v>
      </c>
      <c r="T500" s="28">
        <f t="shared" si="41"/>
        <v>7.75039875518247</v>
      </c>
      <c r="U500" s="11">
        <v>40853.166666666664</v>
      </c>
      <c r="V500" s="17">
        <v>34.6652756275898</v>
      </c>
      <c r="W500" s="10">
        <v>78.33</v>
      </c>
      <c r="X500" s="10">
        <v>6.39</v>
      </c>
      <c r="AA500" s="10"/>
      <c r="AB500" s="10"/>
      <c r="AC500" s="10">
        <f t="shared" si="42"/>
        <v>24924.195325032979</v>
      </c>
      <c r="AF500" s="11">
        <v>40869.666666666664</v>
      </c>
      <c r="AG500" s="10">
        <v>95.48</v>
      </c>
      <c r="AH500" s="10">
        <v>7.47</v>
      </c>
      <c r="AJ500" s="28">
        <f t="shared" si="39"/>
        <v>46223.503098438203</v>
      </c>
      <c r="AK500" s="17"/>
      <c r="AM500" s="11">
        <v>40869.666666666664</v>
      </c>
      <c r="AN500" s="10">
        <v>95.48</v>
      </c>
      <c r="AO500" s="10">
        <v>7.47</v>
      </c>
      <c r="AQ500" s="28">
        <f t="shared" si="40"/>
        <v>46223.503098438203</v>
      </c>
    </row>
    <row r="501" spans="1:43" x14ac:dyDescent="0.25">
      <c r="A501" s="28">
        <v>7.8142870133995341</v>
      </c>
      <c r="C501" s="17">
        <v>57.744854156549003</v>
      </c>
      <c r="D501" s="28">
        <v>7.7507066805285003</v>
      </c>
      <c r="E501" s="24">
        <v>18</v>
      </c>
      <c r="T501" s="28">
        <f t="shared" si="41"/>
        <v>7.75039875518247</v>
      </c>
      <c r="U501" s="11">
        <v>40853.177083333336</v>
      </c>
      <c r="V501" s="17">
        <v>34.6652756275898</v>
      </c>
      <c r="W501" s="10">
        <v>17.399999999999999</v>
      </c>
      <c r="X501" s="10">
        <v>5.05</v>
      </c>
      <c r="AA501" s="10"/>
      <c r="AB501" s="10"/>
      <c r="AC501" s="10">
        <f t="shared" si="42"/>
        <v>5355.8804764729312</v>
      </c>
      <c r="AF501" s="11">
        <v>40869.708333333336</v>
      </c>
      <c r="AG501" s="10">
        <v>52.25</v>
      </c>
      <c r="AH501" s="10">
        <v>5.38</v>
      </c>
      <c r="AJ501" s="28">
        <f t="shared" si="39"/>
        <v>25563.951455769326</v>
      </c>
      <c r="AK501" s="17"/>
      <c r="AM501" s="11">
        <v>40869.708333333336</v>
      </c>
      <c r="AN501" s="10">
        <v>52.25</v>
      </c>
      <c r="AO501" s="10">
        <v>5.38</v>
      </c>
      <c r="AQ501" s="28">
        <f t="shared" si="40"/>
        <v>25563.951455769326</v>
      </c>
    </row>
    <row r="502" spans="1:43" x14ac:dyDescent="0.25">
      <c r="A502" s="28">
        <v>7.8142870133995341</v>
      </c>
      <c r="C502" s="17">
        <v>54.935318010378801</v>
      </c>
      <c r="D502" s="28">
        <v>7.7507066805285003</v>
      </c>
      <c r="E502" s="24">
        <v>19</v>
      </c>
      <c r="T502" s="28">
        <f t="shared" si="41"/>
        <v>7.75039875518247</v>
      </c>
      <c r="U502" s="11">
        <v>40853.1875</v>
      </c>
      <c r="V502" s="17">
        <v>34.6652756275898</v>
      </c>
      <c r="W502" s="10">
        <v>7.29</v>
      </c>
      <c r="X502" s="10">
        <v>4.78</v>
      </c>
      <c r="AA502" s="10"/>
      <c r="AB502" s="10"/>
      <c r="AC502" s="10">
        <f t="shared" si="42"/>
        <v>2228.6741242386611</v>
      </c>
      <c r="AF502" s="11">
        <v>40869.75</v>
      </c>
      <c r="AG502" s="10">
        <v>34.15</v>
      </c>
      <c r="AH502" s="10">
        <v>9.51</v>
      </c>
      <c r="AJ502" s="28">
        <f t="shared" si="39"/>
        <v>17057.81424580688</v>
      </c>
      <c r="AK502" s="17"/>
      <c r="AM502" s="11">
        <v>40869.75</v>
      </c>
      <c r="AN502" s="10">
        <v>34.15</v>
      </c>
      <c r="AO502" s="10">
        <v>9.51</v>
      </c>
      <c r="AQ502" s="28">
        <f t="shared" si="40"/>
        <v>17057.81424580688</v>
      </c>
    </row>
    <row r="503" spans="1:43" x14ac:dyDescent="0.25">
      <c r="A503" s="28">
        <v>7.8142870133995341</v>
      </c>
      <c r="C503" s="17">
        <v>51.101625784267199</v>
      </c>
      <c r="D503" s="28">
        <v>7.7507066805285003</v>
      </c>
      <c r="E503" s="24">
        <v>20</v>
      </c>
      <c r="T503" s="28">
        <f t="shared" si="41"/>
        <v>7.75039875518247</v>
      </c>
      <c r="U503" s="11">
        <v>40853.197916666664</v>
      </c>
      <c r="V503" s="17">
        <v>34.6652756275898</v>
      </c>
      <c r="W503" s="10">
        <v>30.95</v>
      </c>
      <c r="X503" s="10">
        <v>2.3199999999999998</v>
      </c>
      <c r="AA503" s="10"/>
      <c r="AB503" s="10"/>
      <c r="AC503" s="10">
        <f t="shared" si="42"/>
        <v>8871.8371279995208</v>
      </c>
      <c r="AF503" s="11">
        <v>40869.791666666664</v>
      </c>
      <c r="AG503" s="10">
        <v>62.55</v>
      </c>
      <c r="AH503" s="10">
        <v>5.72</v>
      </c>
      <c r="AJ503" s="28">
        <f t="shared" si="39"/>
        <v>27547.50504801637</v>
      </c>
      <c r="AK503" s="17"/>
      <c r="AM503" s="11">
        <v>40869.791666666664</v>
      </c>
      <c r="AN503" s="10">
        <v>62.55</v>
      </c>
      <c r="AO503" s="10">
        <v>5.72</v>
      </c>
      <c r="AQ503" s="28">
        <f t="shared" si="40"/>
        <v>27547.50504801637</v>
      </c>
    </row>
    <row r="504" spans="1:43" x14ac:dyDescent="0.25">
      <c r="A504" s="28">
        <v>7.8142870133995341</v>
      </c>
      <c r="C504" s="17">
        <v>48.1524229944811</v>
      </c>
      <c r="D504" s="28">
        <v>7.7507066805285003</v>
      </c>
      <c r="E504" s="24">
        <v>21</v>
      </c>
      <c r="T504" s="28">
        <f t="shared" si="41"/>
        <v>7.75039875518247</v>
      </c>
      <c r="U504" s="11">
        <v>40853.208333333336</v>
      </c>
      <c r="V504" s="17">
        <v>35.568015645815599</v>
      </c>
      <c r="W504" s="10">
        <v>19.27</v>
      </c>
      <c r="X504" s="10">
        <v>8.8699999999999992</v>
      </c>
      <c r="AA504" s="10"/>
      <c r="AB504" s="10"/>
      <c r="AC504" s="10">
        <f t="shared" si="42"/>
        <v>6636.8258138469673</v>
      </c>
      <c r="AF504" s="11">
        <v>40869.833333333336</v>
      </c>
      <c r="AG504" s="10">
        <v>65.87</v>
      </c>
      <c r="AH504" s="10">
        <v>3.47</v>
      </c>
      <c r="AJ504" s="28">
        <f t="shared" si="39"/>
        <v>26355.262745074029</v>
      </c>
      <c r="AK504" s="17"/>
      <c r="AM504" s="11">
        <v>40869.833333333336</v>
      </c>
      <c r="AN504" s="10">
        <v>65.87</v>
      </c>
      <c r="AO504" s="10">
        <v>3.47</v>
      </c>
      <c r="AQ504" s="28">
        <f t="shared" si="40"/>
        <v>26355.262745074029</v>
      </c>
    </row>
    <row r="505" spans="1:43" x14ac:dyDescent="0.25">
      <c r="A505" s="28">
        <v>7.8142870133995341</v>
      </c>
      <c r="C505" s="17">
        <v>47.156600984927998</v>
      </c>
      <c r="D505" s="28">
        <v>7.7507066805285003</v>
      </c>
      <c r="E505" s="24">
        <v>22</v>
      </c>
      <c r="T505" s="28">
        <f t="shared" si="41"/>
        <v>7.75039875518247</v>
      </c>
      <c r="U505" s="11">
        <v>40853.21875</v>
      </c>
      <c r="V505" s="17">
        <v>35.568015645815599</v>
      </c>
      <c r="W505" s="10">
        <v>65.42</v>
      </c>
      <c r="X505" s="10">
        <v>9.17</v>
      </c>
      <c r="AA505" s="10"/>
      <c r="AB505" s="10"/>
      <c r="AC505" s="10">
        <f t="shared" si="42"/>
        <v>22683.56468361678</v>
      </c>
      <c r="AF505" s="11">
        <v>40869.875</v>
      </c>
      <c r="AG505" s="10">
        <v>7.66</v>
      </c>
      <c r="AH505" s="10">
        <v>7.59</v>
      </c>
      <c r="AJ505" s="28">
        <f t="shared" si="39"/>
        <v>3250.3283202842395</v>
      </c>
      <c r="AK505" s="17"/>
      <c r="AM505" s="11">
        <v>40869.875</v>
      </c>
      <c r="AN505" s="10">
        <v>7.66</v>
      </c>
      <c r="AO505" s="10">
        <v>7.59</v>
      </c>
      <c r="AQ505" s="28">
        <f t="shared" si="40"/>
        <v>3250.3283202842395</v>
      </c>
    </row>
    <row r="506" spans="1:43" x14ac:dyDescent="0.25">
      <c r="A506" s="28">
        <v>7.8142870133995341</v>
      </c>
      <c r="C506" s="17">
        <v>44.457764469371902</v>
      </c>
      <c r="D506" s="28">
        <v>7.7507066805285003</v>
      </c>
      <c r="E506" s="24">
        <v>23</v>
      </c>
      <c r="T506" s="28">
        <f t="shared" si="41"/>
        <v>7.75039875518247</v>
      </c>
      <c r="U506" s="11">
        <v>40853.229166666664</v>
      </c>
      <c r="V506" s="17">
        <v>35.568015645815599</v>
      </c>
      <c r="W506" s="10">
        <v>27.56</v>
      </c>
      <c r="X506" s="10">
        <v>1.23</v>
      </c>
      <c r="AA506" s="10"/>
      <c r="AB506" s="10"/>
      <c r="AC506" s="10">
        <f t="shared" si="42"/>
        <v>7860.0925606784122</v>
      </c>
      <c r="AF506" s="11">
        <v>40869.916666666664</v>
      </c>
      <c r="AG506" s="10">
        <v>63.23</v>
      </c>
      <c r="AH506" s="10">
        <v>0.72</v>
      </c>
      <c r="AJ506" s="28">
        <f t="shared" si="39"/>
        <v>22140.591563901889</v>
      </c>
      <c r="AK506" s="17"/>
      <c r="AM506" s="11">
        <v>40869.916666666664</v>
      </c>
      <c r="AN506" s="10">
        <v>63.23</v>
      </c>
      <c r="AO506" s="10">
        <v>0.72</v>
      </c>
      <c r="AQ506" s="28">
        <f t="shared" si="40"/>
        <v>22140.591563901889</v>
      </c>
    </row>
    <row r="507" spans="1:43" x14ac:dyDescent="0.25">
      <c r="A507" s="28">
        <v>7.8142870133995341</v>
      </c>
      <c r="C507" s="17">
        <v>42.050866854918098</v>
      </c>
      <c r="D507" s="28">
        <v>7.7507066805285003</v>
      </c>
      <c r="E507" s="24">
        <v>24</v>
      </c>
      <c r="T507" s="28">
        <f t="shared" si="41"/>
        <v>7.75039875518247</v>
      </c>
      <c r="U507" s="11">
        <v>40853.239583333336</v>
      </c>
      <c r="V507" s="17">
        <v>35.568015645815599</v>
      </c>
      <c r="W507" s="10">
        <v>11.6</v>
      </c>
      <c r="X507" s="10">
        <v>8.0500000000000007</v>
      </c>
      <c r="AA507" s="10"/>
      <c r="AB507" s="10"/>
      <c r="AC507" s="10">
        <f t="shared" si="42"/>
        <v>3921.4613643123612</v>
      </c>
      <c r="AF507" s="11">
        <v>40869.958333333336</v>
      </c>
      <c r="AG507" s="10">
        <v>23.07</v>
      </c>
      <c r="AH507" s="10">
        <v>4.24</v>
      </c>
      <c r="AJ507" s="28">
        <f t="shared" si="39"/>
        <v>8277.2144977055796</v>
      </c>
      <c r="AK507" s="17"/>
      <c r="AM507" s="11">
        <v>40869.958333333336</v>
      </c>
      <c r="AN507" s="10">
        <v>23.07</v>
      </c>
      <c r="AO507" s="10">
        <v>4.24</v>
      </c>
      <c r="AQ507" s="28">
        <f t="shared" si="40"/>
        <v>8277.2144977055796</v>
      </c>
    </row>
    <row r="508" spans="1:43" x14ac:dyDescent="0.25">
      <c r="A508" s="28">
        <v>7.8208105295903874</v>
      </c>
      <c r="C508" s="17">
        <v>41.789275426398802</v>
      </c>
      <c r="D508" s="28">
        <v>7.7510159141077297</v>
      </c>
      <c r="E508" s="24">
        <v>1</v>
      </c>
      <c r="T508" s="28">
        <f t="shared" si="41"/>
        <v>7.7507066805285003</v>
      </c>
      <c r="U508" s="11">
        <v>40853.25</v>
      </c>
      <c r="V508" s="17">
        <v>35.4568594327543</v>
      </c>
      <c r="W508" s="10">
        <v>81.62</v>
      </c>
      <c r="X508" s="10">
        <v>5.96</v>
      </c>
      <c r="AA508" s="10"/>
      <c r="AB508" s="10"/>
      <c r="AC508" s="10">
        <f t="shared" si="42"/>
        <v>26200.830412485662</v>
      </c>
      <c r="AF508" s="16">
        <v>40870</v>
      </c>
      <c r="AG508" s="10">
        <v>8.1999999999999993</v>
      </c>
      <c r="AH508" s="10">
        <v>6.89</v>
      </c>
      <c r="AJ508" s="28">
        <f t="shared" si="39"/>
        <v>3093.9734758414538</v>
      </c>
      <c r="AK508" s="17"/>
      <c r="AM508" s="16">
        <v>40870</v>
      </c>
      <c r="AN508" s="10">
        <v>8.1999999999999993</v>
      </c>
      <c r="AO508" s="10">
        <v>6.89</v>
      </c>
      <c r="AQ508" s="28">
        <f t="shared" si="40"/>
        <v>3093.9734758414538</v>
      </c>
    </row>
    <row r="509" spans="1:43" x14ac:dyDescent="0.25">
      <c r="A509" s="28">
        <v>7.8208105295903874</v>
      </c>
      <c r="C509" s="17">
        <v>40.212739698900997</v>
      </c>
      <c r="D509" s="28">
        <v>7.7510159141077297</v>
      </c>
      <c r="E509" s="24">
        <v>2</v>
      </c>
      <c r="T509" s="28">
        <f t="shared" si="41"/>
        <v>7.7507066805285003</v>
      </c>
      <c r="U509" s="11">
        <v>40853.260416666664</v>
      </c>
      <c r="V509" s="17">
        <v>35.4568594327543</v>
      </c>
      <c r="W509" s="10">
        <v>47.52</v>
      </c>
      <c r="X509" s="10">
        <v>0.06</v>
      </c>
      <c r="AA509" s="10"/>
      <c r="AB509" s="10"/>
      <c r="AC509" s="10">
        <f t="shared" si="42"/>
        <v>13081.341699843459</v>
      </c>
      <c r="AF509" s="11">
        <v>40870.041666666664</v>
      </c>
      <c r="AG509" s="10">
        <v>17.02</v>
      </c>
      <c r="AH509" s="10">
        <v>9.2100000000000009</v>
      </c>
      <c r="AJ509" s="28">
        <f t="shared" si="39"/>
        <v>6519.9610415632524</v>
      </c>
      <c r="AK509" s="17"/>
      <c r="AM509" s="11">
        <v>40870.041666666664</v>
      </c>
      <c r="AN509" s="10">
        <v>17.02</v>
      </c>
      <c r="AO509" s="10">
        <v>9.2100000000000009</v>
      </c>
      <c r="AQ509" s="28">
        <f t="shared" si="40"/>
        <v>6519.9610415632524</v>
      </c>
    </row>
    <row r="510" spans="1:43" x14ac:dyDescent="0.25">
      <c r="A510" s="28">
        <v>7.8208105295903874</v>
      </c>
      <c r="C510" s="17">
        <v>39.047233396550602</v>
      </c>
      <c r="D510" s="28">
        <v>7.7510159141077297</v>
      </c>
      <c r="E510" s="24">
        <v>3</v>
      </c>
      <c r="T510" s="28">
        <f t="shared" si="41"/>
        <v>7.7507066805285003</v>
      </c>
      <c r="U510" s="11">
        <v>40853.270833333336</v>
      </c>
      <c r="V510" s="17">
        <v>35.4568594327543</v>
      </c>
      <c r="W510" s="10">
        <v>24.9</v>
      </c>
      <c r="X510" s="10">
        <v>1.86</v>
      </c>
      <c r="AA510" s="10"/>
      <c r="AB510" s="10"/>
      <c r="AC510" s="10">
        <f t="shared" si="42"/>
        <v>7201.8775893746142</v>
      </c>
      <c r="AF510" s="11">
        <v>40870.083333333336</v>
      </c>
      <c r="AG510" s="10">
        <v>35.97</v>
      </c>
      <c r="AH510" s="10">
        <v>6.96</v>
      </c>
      <c r="AJ510" s="28">
        <f t="shared" si="39"/>
        <v>12827.002651999743</v>
      </c>
      <c r="AK510" s="17"/>
      <c r="AM510" s="11">
        <v>40870.083333333336</v>
      </c>
      <c r="AN510" s="10">
        <v>35.97</v>
      </c>
      <c r="AO510" s="10">
        <v>6.96</v>
      </c>
      <c r="AQ510" s="28">
        <f t="shared" si="40"/>
        <v>12827.002651999743</v>
      </c>
    </row>
    <row r="511" spans="1:43" x14ac:dyDescent="0.25">
      <c r="A511" s="28">
        <v>7.8208105295903874</v>
      </c>
      <c r="C511" s="17">
        <v>39.205527863030298</v>
      </c>
      <c r="D511" s="28">
        <v>7.7510159141077297</v>
      </c>
      <c r="E511" s="24">
        <v>4</v>
      </c>
      <c r="T511" s="28">
        <f t="shared" si="41"/>
        <v>7.7507066805285003</v>
      </c>
      <c r="U511" s="11">
        <v>40853.28125</v>
      </c>
      <c r="V511" s="17">
        <v>35.4568594327543</v>
      </c>
      <c r="W511" s="10">
        <v>55.19</v>
      </c>
      <c r="X511" s="10">
        <v>0.95</v>
      </c>
      <c r="AA511" s="10"/>
      <c r="AB511" s="10"/>
      <c r="AC511" s="10">
        <f t="shared" si="42"/>
        <v>15573.452863076371</v>
      </c>
      <c r="AF511" s="11">
        <v>40870.125</v>
      </c>
      <c r="AG511" s="10">
        <v>90</v>
      </c>
      <c r="AH511" s="10">
        <v>6.94</v>
      </c>
      <c r="AJ511" s="28">
        <f t="shared" si="39"/>
        <v>32190.724874812451</v>
      </c>
      <c r="AK511" s="17"/>
      <c r="AM511" s="11">
        <v>40870.125</v>
      </c>
      <c r="AN511" s="10">
        <v>90</v>
      </c>
      <c r="AO511" s="10">
        <v>6.94</v>
      </c>
      <c r="AQ511" s="28">
        <f t="shared" si="40"/>
        <v>32190.724874812451</v>
      </c>
    </row>
    <row r="512" spans="1:43" x14ac:dyDescent="0.25">
      <c r="A512" s="28">
        <v>7.8208105295903874</v>
      </c>
      <c r="C512" s="17">
        <v>40.923493533738998</v>
      </c>
      <c r="D512" s="28">
        <v>7.7510159141077297</v>
      </c>
      <c r="E512" s="24">
        <v>5</v>
      </c>
      <c r="T512" s="28">
        <f t="shared" si="41"/>
        <v>7.7507066805285003</v>
      </c>
      <c r="U512" s="11">
        <v>40853.291666666664</v>
      </c>
      <c r="V512" s="17">
        <v>35.235283873152298</v>
      </c>
      <c r="W512" s="10">
        <v>62.46</v>
      </c>
      <c r="X512" s="10">
        <v>4.12</v>
      </c>
      <c r="AA512" s="10"/>
      <c r="AB512" s="10"/>
      <c r="AC512" s="10">
        <f t="shared" si="42"/>
        <v>19052.252601393378</v>
      </c>
      <c r="AF512" s="11">
        <v>40870.166666666664</v>
      </c>
      <c r="AG512" s="10">
        <v>82.19</v>
      </c>
      <c r="AH512" s="10">
        <v>1.47</v>
      </c>
      <c r="AJ512" s="28">
        <f t="shared" si="39"/>
        <v>27007.029331016576</v>
      </c>
      <c r="AK512" s="17"/>
      <c r="AM512" s="11">
        <v>40870.166666666664</v>
      </c>
      <c r="AN512" s="10">
        <v>82.19</v>
      </c>
      <c r="AO512" s="10">
        <v>1.47</v>
      </c>
      <c r="AQ512" s="28">
        <f t="shared" si="40"/>
        <v>27007.029331016576</v>
      </c>
    </row>
    <row r="513" spans="1:43" x14ac:dyDescent="0.25">
      <c r="A513" s="28">
        <v>7.8208105295903874</v>
      </c>
      <c r="C513" s="17">
        <v>43.821795084614301</v>
      </c>
      <c r="D513" s="28">
        <v>7.7510159141077297</v>
      </c>
      <c r="E513" s="24">
        <v>6</v>
      </c>
      <c r="T513" s="28">
        <f t="shared" si="41"/>
        <v>7.7507066805285003</v>
      </c>
      <c r="U513" s="11">
        <v>40853.302083333336</v>
      </c>
      <c r="V513" s="17">
        <v>35.235283873152298</v>
      </c>
      <c r="W513" s="10">
        <v>64.459999999999994</v>
      </c>
      <c r="X513" s="10">
        <v>5.78</v>
      </c>
      <c r="AA513" s="10"/>
      <c r="AB513" s="10"/>
      <c r="AC513" s="10">
        <f t="shared" si="42"/>
        <v>20491.66864201345</v>
      </c>
      <c r="AF513" s="11">
        <v>40870.208333333336</v>
      </c>
      <c r="AG513" s="10">
        <v>0.54</v>
      </c>
      <c r="AH513" s="10">
        <v>7.04</v>
      </c>
      <c r="AJ513" s="28">
        <f t="shared" si="39"/>
        <v>212.88451488530316</v>
      </c>
      <c r="AK513" s="17"/>
      <c r="AM513" s="11">
        <v>40870.208333333336</v>
      </c>
      <c r="AN513" s="10">
        <v>0.54</v>
      </c>
      <c r="AO513" s="10">
        <v>7.04</v>
      </c>
      <c r="AQ513" s="28">
        <f t="shared" si="40"/>
        <v>212.88451488530316</v>
      </c>
    </row>
    <row r="514" spans="1:43" x14ac:dyDescent="0.25">
      <c r="A514" s="28">
        <v>7.8208105295903874</v>
      </c>
      <c r="C514" s="17">
        <v>46.574520594639303</v>
      </c>
      <c r="D514" s="28">
        <v>7.7510159141077297</v>
      </c>
      <c r="E514" s="24">
        <v>7</v>
      </c>
      <c r="T514" s="28">
        <f t="shared" si="41"/>
        <v>7.7507066805285003</v>
      </c>
      <c r="U514" s="11">
        <v>40853.3125</v>
      </c>
      <c r="V514" s="17">
        <v>35.235283873152298</v>
      </c>
      <c r="W514" s="10">
        <v>39.020000000000003</v>
      </c>
      <c r="X514" s="10">
        <v>4.13</v>
      </c>
      <c r="AA514" s="10"/>
      <c r="AB514" s="10"/>
      <c r="AC514" s="10">
        <f t="shared" si="42"/>
        <v>11905.344154539083</v>
      </c>
      <c r="AF514" s="11">
        <v>40870.25</v>
      </c>
      <c r="AG514" s="10">
        <v>91.14</v>
      </c>
      <c r="AH514" s="10">
        <v>9.01</v>
      </c>
      <c r="AJ514" s="28">
        <f t="shared" si="39"/>
        <v>39266.438947864917</v>
      </c>
      <c r="AK514" s="17"/>
      <c r="AM514" s="11">
        <v>40870.25</v>
      </c>
      <c r="AN514" s="10">
        <v>91.14</v>
      </c>
      <c r="AO514" s="10">
        <v>9.01</v>
      </c>
      <c r="AQ514" s="28">
        <f t="shared" si="40"/>
        <v>39266.438947864917</v>
      </c>
    </row>
    <row r="515" spans="1:43" x14ac:dyDescent="0.25">
      <c r="A515" s="28">
        <v>7.8208105295903874</v>
      </c>
      <c r="C515" s="17">
        <v>50.946266443504101</v>
      </c>
      <c r="D515" s="28">
        <v>7.7510159141077297</v>
      </c>
      <c r="E515" s="24">
        <v>8</v>
      </c>
      <c r="T515" s="28">
        <f t="shared" si="41"/>
        <v>7.7507066805285003</v>
      </c>
      <c r="U515" s="11">
        <v>40853.322916666664</v>
      </c>
      <c r="V515" s="17">
        <v>35.235283873152298</v>
      </c>
      <c r="W515" s="10">
        <v>22.65</v>
      </c>
      <c r="X515" s="10">
        <v>8.3000000000000007</v>
      </c>
      <c r="AA515" s="10"/>
      <c r="AB515" s="10"/>
      <c r="AC515" s="10">
        <f t="shared" si="42"/>
        <v>7642.7717323059405</v>
      </c>
      <c r="AF515" s="11">
        <v>40870.291666666664</v>
      </c>
      <c r="AG515" s="10">
        <v>67.03</v>
      </c>
      <c r="AH515" s="10">
        <v>1.48</v>
      </c>
      <c r="AJ515" s="28">
        <f t="shared" si="39"/>
        <v>27238.09801466273</v>
      </c>
      <c r="AK515" s="17"/>
      <c r="AM515" s="11">
        <v>40870.291666666664</v>
      </c>
      <c r="AN515" s="10">
        <v>67.03</v>
      </c>
      <c r="AO515" s="10">
        <v>1.48</v>
      </c>
      <c r="AQ515" s="28">
        <f t="shared" si="40"/>
        <v>27238.09801466273</v>
      </c>
    </row>
    <row r="516" spans="1:43" x14ac:dyDescent="0.25">
      <c r="A516" s="28">
        <v>7.8208105295903874</v>
      </c>
      <c r="C516" s="17">
        <v>53.318104483927598</v>
      </c>
      <c r="D516" s="28">
        <v>7.7510159141077297</v>
      </c>
      <c r="E516" s="24">
        <v>9</v>
      </c>
      <c r="T516" s="28">
        <f t="shared" si="41"/>
        <v>7.7507066805285003</v>
      </c>
      <c r="U516" s="11">
        <v>40853.333333333336</v>
      </c>
      <c r="V516" s="17">
        <v>35.968146148943802</v>
      </c>
      <c r="W516" s="10">
        <v>26.33</v>
      </c>
      <c r="X516" s="10">
        <v>9.5299999999999994</v>
      </c>
      <c r="AA516" s="10"/>
      <c r="AB516" s="10"/>
      <c r="AC516" s="10">
        <f t="shared" si="42"/>
        <v>9285.084537167033</v>
      </c>
      <c r="AF516" s="11">
        <v>40870.333333333336</v>
      </c>
      <c r="AG516" s="10">
        <v>19.41</v>
      </c>
      <c r="AH516" s="10">
        <v>4.18</v>
      </c>
      <c r="AJ516" s="28">
        <f t="shared" si="39"/>
        <v>8650.4299112163244</v>
      </c>
      <c r="AK516" s="17"/>
      <c r="AM516" s="11">
        <v>40870.333333333336</v>
      </c>
      <c r="AN516" s="10">
        <v>19.41</v>
      </c>
      <c r="AO516" s="10">
        <v>4.18</v>
      </c>
      <c r="AQ516" s="28">
        <f t="shared" si="40"/>
        <v>8650.4299112163244</v>
      </c>
    </row>
    <row r="517" spans="1:43" x14ac:dyDescent="0.25">
      <c r="A517" s="28">
        <v>7.8208105295903874</v>
      </c>
      <c r="C517" s="17">
        <v>52.325831612535801</v>
      </c>
      <c r="D517" s="28">
        <v>7.7510159141077297</v>
      </c>
      <c r="E517" s="24">
        <v>10</v>
      </c>
      <c r="T517" s="28">
        <f t="shared" si="41"/>
        <v>7.7507066805285003</v>
      </c>
      <c r="U517" s="11">
        <v>40853.34375</v>
      </c>
      <c r="V517" s="17">
        <v>35.968146148943802</v>
      </c>
      <c r="W517" s="10">
        <v>83.34</v>
      </c>
      <c r="X517" s="10">
        <v>2.11</v>
      </c>
      <c r="AA517" s="10"/>
      <c r="AB517" s="10"/>
      <c r="AC517" s="10">
        <f t="shared" si="42"/>
        <v>24596.3460285082</v>
      </c>
      <c r="AF517" s="11">
        <v>40870.375</v>
      </c>
      <c r="AG517" s="10">
        <v>19.73</v>
      </c>
      <c r="AH517" s="10">
        <v>5.25</v>
      </c>
      <c r="AJ517" s="28">
        <f t="shared" ref="AJ517:AJ580" si="43">AG517*($C517+AH517)*D517</f>
        <v>8804.9305214189153</v>
      </c>
      <c r="AK517" s="17"/>
      <c r="AM517" s="11">
        <v>40870.375</v>
      </c>
      <c r="AN517" s="10">
        <v>19.73</v>
      </c>
      <c r="AO517" s="10">
        <v>5.25</v>
      </c>
      <c r="AQ517" s="28">
        <f t="shared" ref="AQ517:AQ580" si="44">AN517*($C517+AO517)*D517</f>
        <v>8804.9305214189153</v>
      </c>
    </row>
    <row r="518" spans="1:43" x14ac:dyDescent="0.25">
      <c r="A518" s="28">
        <v>7.8208105295903874</v>
      </c>
      <c r="C518" s="17">
        <v>51.866140397142402</v>
      </c>
      <c r="D518" s="28">
        <v>7.7510159141077297</v>
      </c>
      <c r="E518" s="24">
        <v>11</v>
      </c>
      <c r="T518" s="28">
        <f t="shared" si="41"/>
        <v>7.7507066805285003</v>
      </c>
      <c r="U518" s="11">
        <v>40853.354166666664</v>
      </c>
      <c r="V518" s="17">
        <v>35.968146148943802</v>
      </c>
      <c r="W518" s="10">
        <v>63.33</v>
      </c>
      <c r="X518" s="10">
        <v>0.36</v>
      </c>
      <c r="AA518" s="10"/>
      <c r="AB518" s="10"/>
      <c r="AC518" s="10">
        <f t="shared" si="42"/>
        <v>17831.752423679354</v>
      </c>
      <c r="AF518" s="11">
        <v>40870.416666666664</v>
      </c>
      <c r="AG518" s="10">
        <v>50.09</v>
      </c>
      <c r="AH518" s="10">
        <v>0.76</v>
      </c>
      <c r="AJ518" s="28">
        <f t="shared" si="43"/>
        <v>20432.01413047039</v>
      </c>
      <c r="AK518" s="17"/>
      <c r="AM518" s="11">
        <v>40870.416666666664</v>
      </c>
      <c r="AN518" s="10">
        <v>50.09</v>
      </c>
      <c r="AO518" s="10">
        <v>0.76</v>
      </c>
      <c r="AQ518" s="28">
        <f t="shared" si="44"/>
        <v>20432.01413047039</v>
      </c>
    </row>
    <row r="519" spans="1:43" x14ac:dyDescent="0.25">
      <c r="A519" s="28">
        <v>7.8208105295903874</v>
      </c>
      <c r="C519" s="17">
        <v>50.805367871082602</v>
      </c>
      <c r="D519" s="28">
        <v>7.7510159141077297</v>
      </c>
      <c r="E519" s="24">
        <v>12</v>
      </c>
      <c r="T519" s="28">
        <f t="shared" si="41"/>
        <v>7.7507066805285003</v>
      </c>
      <c r="U519" s="11">
        <v>40853.364583333336</v>
      </c>
      <c r="V519" s="17">
        <v>35.968146148943802</v>
      </c>
      <c r="W519" s="10">
        <v>73.03</v>
      </c>
      <c r="X519" s="10">
        <v>3.23</v>
      </c>
      <c r="AA519" s="10"/>
      <c r="AB519" s="10"/>
      <c r="AC519" s="10">
        <f t="shared" si="42"/>
        <v>22187.487725126066</v>
      </c>
      <c r="AF519" s="11">
        <v>40870.458333333336</v>
      </c>
      <c r="AG519" s="10">
        <v>20.67</v>
      </c>
      <c r="AH519" s="10">
        <v>8.57</v>
      </c>
      <c r="AJ519" s="28">
        <f t="shared" si="43"/>
        <v>9512.735437749332</v>
      </c>
      <c r="AK519" s="17"/>
      <c r="AM519" s="11">
        <v>40870.458333333336</v>
      </c>
      <c r="AN519" s="10">
        <v>20.67</v>
      </c>
      <c r="AO519" s="10">
        <v>8.57</v>
      </c>
      <c r="AQ519" s="28">
        <f t="shared" si="44"/>
        <v>9512.735437749332</v>
      </c>
    </row>
    <row r="520" spans="1:43" x14ac:dyDescent="0.25">
      <c r="A520" s="28">
        <v>7.8208105295903874</v>
      </c>
      <c r="C520" s="17">
        <v>49.716131698531903</v>
      </c>
      <c r="D520" s="28">
        <v>7.7510159141077297</v>
      </c>
      <c r="E520" s="24">
        <v>13</v>
      </c>
      <c r="T520" s="28">
        <f t="shared" si="41"/>
        <v>7.7507066805285003</v>
      </c>
      <c r="U520" s="11">
        <v>40853.375</v>
      </c>
      <c r="V520" s="17">
        <v>37.088325964193103</v>
      </c>
      <c r="W520" s="10">
        <v>27.53</v>
      </c>
      <c r="X520" s="10">
        <v>7.43</v>
      </c>
      <c r="AA520" s="10"/>
      <c r="AB520" s="10"/>
      <c r="AC520" s="10">
        <f t="shared" si="42"/>
        <v>9499.1848321506623</v>
      </c>
      <c r="AF520" s="11">
        <v>40870.5</v>
      </c>
      <c r="AG520" s="10">
        <v>68</v>
      </c>
      <c r="AH520" s="10">
        <v>8.6199999999999992</v>
      </c>
      <c r="AJ520" s="28">
        <f t="shared" si="43"/>
        <v>30747.171391070748</v>
      </c>
      <c r="AK520" s="17"/>
      <c r="AM520" s="11">
        <v>40870.5</v>
      </c>
      <c r="AN520" s="10">
        <v>68</v>
      </c>
      <c r="AO520" s="10">
        <v>8.6199999999999992</v>
      </c>
      <c r="AQ520" s="28">
        <f t="shared" si="44"/>
        <v>30747.171391070748</v>
      </c>
    </row>
    <row r="521" spans="1:43" x14ac:dyDescent="0.25">
      <c r="A521" s="28">
        <v>7.8208105295903874</v>
      </c>
      <c r="C521" s="17">
        <v>49.195946422770902</v>
      </c>
      <c r="D521" s="28">
        <v>7.7510159141077297</v>
      </c>
      <c r="E521" s="24">
        <v>14</v>
      </c>
      <c r="T521" s="28">
        <f t="shared" si="41"/>
        <v>7.7507066805285003</v>
      </c>
      <c r="U521" s="11">
        <v>40853.385416666664</v>
      </c>
      <c r="V521" s="17">
        <v>37.088325964193103</v>
      </c>
      <c r="W521" s="10">
        <v>32.68</v>
      </c>
      <c r="X521" s="10">
        <v>4.87</v>
      </c>
      <c r="AA521" s="10"/>
      <c r="AB521" s="10"/>
      <c r="AC521" s="10">
        <f t="shared" si="42"/>
        <v>10627.75421594388</v>
      </c>
      <c r="AF521" s="11">
        <v>40870.541666666664</v>
      </c>
      <c r="AG521" s="10">
        <v>41.53</v>
      </c>
      <c r="AH521" s="10">
        <v>7.15</v>
      </c>
      <c r="AJ521" s="28">
        <f t="shared" si="43"/>
        <v>18137.742737684443</v>
      </c>
      <c r="AK521" s="17"/>
      <c r="AM521" s="11">
        <v>40870.541666666664</v>
      </c>
      <c r="AN521" s="10">
        <v>41.53</v>
      </c>
      <c r="AO521" s="10">
        <v>7.15</v>
      </c>
      <c r="AQ521" s="28">
        <f t="shared" si="44"/>
        <v>18137.742737684443</v>
      </c>
    </row>
    <row r="522" spans="1:43" x14ac:dyDescent="0.25">
      <c r="A522" s="28">
        <v>7.8208105295903874</v>
      </c>
      <c r="C522" s="17">
        <v>49.495849512889599</v>
      </c>
      <c r="D522" s="28">
        <v>7.7510159141077297</v>
      </c>
      <c r="E522" s="24">
        <v>15</v>
      </c>
      <c r="T522" s="28">
        <f t="shared" si="41"/>
        <v>7.7507066805285003</v>
      </c>
      <c r="U522" s="11">
        <v>40853.395833333336</v>
      </c>
      <c r="V522" s="17">
        <v>37.088325964193103</v>
      </c>
      <c r="W522" s="10">
        <v>51.42</v>
      </c>
      <c r="X522" s="10">
        <v>4.05</v>
      </c>
      <c r="AA522" s="10"/>
      <c r="AB522" s="10"/>
      <c r="AC522" s="10">
        <f t="shared" si="42"/>
        <v>16395.323452806057</v>
      </c>
      <c r="AF522" s="11">
        <v>40870.583333333336</v>
      </c>
      <c r="AG522" s="10">
        <v>90.33</v>
      </c>
      <c r="AH522" s="10">
        <v>5.05</v>
      </c>
      <c r="AJ522" s="28">
        <f t="shared" si="43"/>
        <v>38190.236582779507</v>
      </c>
      <c r="AK522" s="17"/>
      <c r="AM522" s="11">
        <v>40870.583333333336</v>
      </c>
      <c r="AN522" s="10">
        <v>90.33</v>
      </c>
      <c r="AO522" s="10">
        <v>5.05</v>
      </c>
      <c r="AQ522" s="28">
        <f t="shared" si="44"/>
        <v>38190.236582779507</v>
      </c>
    </row>
    <row r="523" spans="1:43" x14ac:dyDescent="0.25">
      <c r="A523" s="28">
        <v>7.8208105295903874</v>
      </c>
      <c r="C523" s="17">
        <v>51.0987523183395</v>
      </c>
      <c r="D523" s="28">
        <v>7.7510159141077297</v>
      </c>
      <c r="E523" s="24">
        <v>16</v>
      </c>
      <c r="T523" s="28">
        <f t="shared" si="41"/>
        <v>7.7507066805285003</v>
      </c>
      <c r="U523" s="11">
        <v>40853.40625</v>
      </c>
      <c r="V523" s="17">
        <v>37.088325964193103</v>
      </c>
      <c r="W523" s="10">
        <v>13.18</v>
      </c>
      <c r="X523" s="10">
        <v>2.0299999999999998</v>
      </c>
      <c r="AA523" s="10"/>
      <c r="AB523" s="10"/>
      <c r="AC523" s="10">
        <f t="shared" si="42"/>
        <v>3996.1057556316359</v>
      </c>
      <c r="AF523" s="11">
        <v>40870.625</v>
      </c>
      <c r="AG523" s="10">
        <v>59.89</v>
      </c>
      <c r="AH523" s="10">
        <v>5.52</v>
      </c>
      <c r="AJ523" s="28">
        <f t="shared" si="43"/>
        <v>26282.897201854204</v>
      </c>
      <c r="AK523" s="17"/>
      <c r="AM523" s="11">
        <v>40870.625</v>
      </c>
      <c r="AN523" s="10">
        <v>59.89</v>
      </c>
      <c r="AO523" s="10">
        <v>5.52</v>
      </c>
      <c r="AQ523" s="28">
        <f t="shared" si="44"/>
        <v>26282.897201854204</v>
      </c>
    </row>
    <row r="524" spans="1:43" x14ac:dyDescent="0.25">
      <c r="A524" s="28">
        <v>7.8208105295903874</v>
      </c>
      <c r="C524" s="17">
        <v>56.5925207102174</v>
      </c>
      <c r="D524" s="28">
        <v>7.7510159141077297</v>
      </c>
      <c r="E524" s="24">
        <v>17</v>
      </c>
      <c r="T524" s="28">
        <f t="shared" si="41"/>
        <v>7.7507066805285003</v>
      </c>
      <c r="U524" s="11">
        <v>40853.416666666664</v>
      </c>
      <c r="V524" s="17">
        <v>38.096941658203399</v>
      </c>
      <c r="W524" s="10">
        <v>46.35</v>
      </c>
      <c r="X524" s="10">
        <v>7.97</v>
      </c>
      <c r="AA524" s="10"/>
      <c r="AB524" s="10"/>
      <c r="AC524" s="10">
        <f t="shared" si="42"/>
        <v>16549.330186602288</v>
      </c>
      <c r="AF524" s="11">
        <v>40870.666666666664</v>
      </c>
      <c r="AG524" s="10">
        <v>86.32</v>
      </c>
      <c r="AH524" s="10">
        <v>5.72</v>
      </c>
      <c r="AJ524" s="28">
        <f t="shared" si="43"/>
        <v>41691.294520578755</v>
      </c>
      <c r="AK524" s="17"/>
      <c r="AM524" s="11">
        <v>40870.666666666664</v>
      </c>
      <c r="AN524" s="10">
        <v>86.32</v>
      </c>
      <c r="AO524" s="10">
        <v>5.72</v>
      </c>
      <c r="AQ524" s="28">
        <f t="shared" si="44"/>
        <v>41691.294520578755</v>
      </c>
    </row>
    <row r="525" spans="1:43" x14ac:dyDescent="0.25">
      <c r="A525" s="28">
        <v>7.8208105295903874</v>
      </c>
      <c r="C525" s="17">
        <v>59.8862470619787</v>
      </c>
      <c r="D525" s="28">
        <v>7.7510159141077297</v>
      </c>
      <c r="E525" s="24">
        <v>18</v>
      </c>
      <c r="T525" s="28">
        <f t="shared" si="41"/>
        <v>7.7507066805285003</v>
      </c>
      <c r="U525" s="11">
        <v>40853.427083333336</v>
      </c>
      <c r="V525" s="17">
        <v>38.096941658203399</v>
      </c>
      <c r="W525" s="10">
        <v>14.23</v>
      </c>
      <c r="X525" s="10">
        <v>0.35</v>
      </c>
      <c r="AA525" s="10"/>
      <c r="AB525" s="10"/>
      <c r="AC525" s="10">
        <f t="shared" si="42"/>
        <v>4240.4114683236812</v>
      </c>
      <c r="AF525" s="11">
        <v>40870.708333333336</v>
      </c>
      <c r="AG525" s="10">
        <v>20.7</v>
      </c>
      <c r="AH525" s="10">
        <v>3.43</v>
      </c>
      <c r="AJ525" s="28">
        <f t="shared" si="43"/>
        <v>10158.840438998755</v>
      </c>
      <c r="AK525" s="17"/>
      <c r="AM525" s="11">
        <v>40870.708333333336</v>
      </c>
      <c r="AN525" s="10">
        <v>20.7</v>
      </c>
      <c r="AO525" s="10">
        <v>3.43</v>
      </c>
      <c r="AQ525" s="28">
        <f t="shared" si="44"/>
        <v>10158.840438998755</v>
      </c>
    </row>
    <row r="526" spans="1:43" x14ac:dyDescent="0.25">
      <c r="A526" s="28">
        <v>7.8208105295903874</v>
      </c>
      <c r="C526" s="17">
        <v>54.847966024459602</v>
      </c>
      <c r="D526" s="28">
        <v>7.7510159141077297</v>
      </c>
      <c r="E526" s="24">
        <v>19</v>
      </c>
      <c r="T526" s="28">
        <f t="shared" si="41"/>
        <v>7.7507066805285003</v>
      </c>
      <c r="U526" s="11">
        <v>40853.4375</v>
      </c>
      <c r="V526" s="17">
        <v>38.096941658203399</v>
      </c>
      <c r="W526" s="10">
        <v>99.34</v>
      </c>
      <c r="X526" s="10">
        <v>0.59</v>
      </c>
      <c r="AA526" s="10"/>
      <c r="AB526" s="10"/>
      <c r="AC526" s="10">
        <f t="shared" si="42"/>
        <v>29787.211965420109</v>
      </c>
      <c r="AF526" s="11">
        <v>40870.75</v>
      </c>
      <c r="AG526" s="10">
        <v>13.24</v>
      </c>
      <c r="AH526" s="10">
        <v>5.01</v>
      </c>
      <c r="AJ526" s="28">
        <f t="shared" si="43"/>
        <v>6142.8310254801891</v>
      </c>
      <c r="AK526" s="17"/>
      <c r="AM526" s="11">
        <v>40870.75</v>
      </c>
      <c r="AN526" s="10">
        <v>13.24</v>
      </c>
      <c r="AO526" s="10">
        <v>5.01</v>
      </c>
      <c r="AQ526" s="28">
        <f t="shared" si="44"/>
        <v>6142.8310254801891</v>
      </c>
    </row>
    <row r="527" spans="1:43" x14ac:dyDescent="0.25">
      <c r="A527" s="28">
        <v>7.8208105295903874</v>
      </c>
      <c r="C527" s="17">
        <v>51.165771720159803</v>
      </c>
      <c r="D527" s="28">
        <v>7.7510159141077297</v>
      </c>
      <c r="E527" s="24">
        <v>20</v>
      </c>
      <c r="T527" s="28">
        <f t="shared" si="41"/>
        <v>7.7507066805285003</v>
      </c>
      <c r="U527" s="11">
        <v>40853.447916666664</v>
      </c>
      <c r="V527" s="17">
        <v>38.096941658203399</v>
      </c>
      <c r="W527" s="10">
        <v>58.79</v>
      </c>
      <c r="X527" s="10">
        <v>5.33</v>
      </c>
      <c r="AA527" s="10"/>
      <c r="AB527" s="10"/>
      <c r="AC527" s="10">
        <f t="shared" si="42"/>
        <v>19788.095930451069</v>
      </c>
      <c r="AF527" s="11">
        <v>40870.791666666664</v>
      </c>
      <c r="AG527" s="10">
        <v>56.36</v>
      </c>
      <c r="AH527" s="10">
        <v>2.2400000000000002</v>
      </c>
      <c r="AJ527" s="28">
        <f t="shared" si="43"/>
        <v>23330.164879600077</v>
      </c>
      <c r="AK527" s="17"/>
      <c r="AM527" s="11">
        <v>40870.791666666664</v>
      </c>
      <c r="AN527" s="10">
        <v>56.36</v>
      </c>
      <c r="AO527" s="10">
        <v>2.2400000000000002</v>
      </c>
      <c r="AQ527" s="28">
        <f t="shared" si="44"/>
        <v>23330.164879600077</v>
      </c>
    </row>
    <row r="528" spans="1:43" x14ac:dyDescent="0.25">
      <c r="A528" s="28">
        <v>7.8208105295903874</v>
      </c>
      <c r="C528" s="17">
        <v>47.824191212734902</v>
      </c>
      <c r="D528" s="28">
        <v>7.7510159141077297</v>
      </c>
      <c r="E528" s="24">
        <v>21</v>
      </c>
      <c r="T528" s="28">
        <f t="shared" si="41"/>
        <v>7.7507066805285003</v>
      </c>
      <c r="U528" s="11">
        <v>40853.458333333336</v>
      </c>
      <c r="V528" s="17">
        <v>38.5667789051558</v>
      </c>
      <c r="W528" s="10">
        <v>47.9</v>
      </c>
      <c r="X528" s="10">
        <v>0.53</v>
      </c>
      <c r="AA528" s="10"/>
      <c r="AB528" s="10"/>
      <c r="AC528" s="10">
        <f t="shared" si="42"/>
        <v>14515.025174927432</v>
      </c>
      <c r="AF528" s="11">
        <v>40870.833333333336</v>
      </c>
      <c r="AG528" s="10">
        <v>2.61</v>
      </c>
      <c r="AH528" s="10">
        <v>8.5399999999999991</v>
      </c>
      <c r="AJ528" s="28">
        <f t="shared" si="43"/>
        <v>1140.2561294276275</v>
      </c>
      <c r="AK528" s="17"/>
      <c r="AM528" s="11">
        <v>40870.833333333336</v>
      </c>
      <c r="AN528" s="10">
        <v>2.61</v>
      </c>
      <c r="AO528" s="10">
        <v>8.5399999999999991</v>
      </c>
      <c r="AQ528" s="28">
        <f t="shared" si="44"/>
        <v>1140.2561294276275</v>
      </c>
    </row>
    <row r="529" spans="1:43" x14ac:dyDescent="0.25">
      <c r="A529" s="28">
        <v>7.8208105295903874</v>
      </c>
      <c r="C529" s="17">
        <v>46.354413423677002</v>
      </c>
      <c r="D529" s="28">
        <v>7.7510159141077297</v>
      </c>
      <c r="E529" s="24">
        <v>22</v>
      </c>
      <c r="T529" s="28">
        <f t="shared" si="41"/>
        <v>7.7507066805285003</v>
      </c>
      <c r="U529" s="11">
        <v>40853.46875</v>
      </c>
      <c r="V529" s="17">
        <v>38.5667789051558</v>
      </c>
      <c r="W529" s="10">
        <v>54.76</v>
      </c>
      <c r="X529" s="10">
        <v>7.78</v>
      </c>
      <c r="AA529" s="10"/>
      <c r="AB529" s="10"/>
      <c r="AC529" s="10">
        <f t="shared" si="42"/>
        <v>19670.903019132784</v>
      </c>
      <c r="AF529" s="11">
        <v>40870.875</v>
      </c>
      <c r="AG529" s="10">
        <v>4.68</v>
      </c>
      <c r="AH529" s="10">
        <v>6</v>
      </c>
      <c r="AJ529" s="28">
        <f t="shared" si="43"/>
        <v>1899.1434927848561</v>
      </c>
      <c r="AK529" s="17"/>
      <c r="AM529" s="11">
        <v>40870.875</v>
      </c>
      <c r="AN529" s="10">
        <v>4.68</v>
      </c>
      <c r="AO529" s="10">
        <v>6</v>
      </c>
      <c r="AQ529" s="28">
        <f t="shared" si="44"/>
        <v>1899.1434927848561</v>
      </c>
    </row>
    <row r="530" spans="1:43" x14ac:dyDescent="0.25">
      <c r="A530" s="28">
        <v>7.8208105295903874</v>
      </c>
      <c r="C530" s="17">
        <v>43.721790564064797</v>
      </c>
      <c r="D530" s="28">
        <v>7.7510159141077297</v>
      </c>
      <c r="E530" s="24">
        <v>23</v>
      </c>
      <c r="T530" s="28">
        <f t="shared" si="41"/>
        <v>7.7507066805285003</v>
      </c>
      <c r="U530" s="11">
        <v>40853.479166666664</v>
      </c>
      <c r="V530" s="17">
        <v>38.5667789051558</v>
      </c>
      <c r="W530" s="10">
        <v>79.42</v>
      </c>
      <c r="X530" s="10">
        <v>7.16</v>
      </c>
      <c r="AA530" s="10"/>
      <c r="AB530" s="10"/>
      <c r="AC530" s="10">
        <f t="shared" si="42"/>
        <v>28147.627445710499</v>
      </c>
      <c r="AF530" s="11">
        <v>40870.916666666664</v>
      </c>
      <c r="AG530" s="10">
        <v>25.63</v>
      </c>
      <c r="AH530" s="10">
        <v>1.58</v>
      </c>
      <c r="AJ530" s="28">
        <f t="shared" si="43"/>
        <v>8999.5874767388141</v>
      </c>
      <c r="AK530" s="17"/>
      <c r="AM530" s="11">
        <v>40870.916666666664</v>
      </c>
      <c r="AN530" s="10">
        <v>25.63</v>
      </c>
      <c r="AO530" s="10">
        <v>1.58</v>
      </c>
      <c r="AQ530" s="28">
        <f t="shared" si="44"/>
        <v>8999.5874767388141</v>
      </c>
    </row>
    <row r="531" spans="1:43" x14ac:dyDescent="0.25">
      <c r="A531" s="28">
        <v>7.8208105295903874</v>
      </c>
      <c r="C531" s="17">
        <v>40.9848734291566</v>
      </c>
      <c r="D531" s="28">
        <v>7.7510159141077297</v>
      </c>
      <c r="E531" s="24">
        <v>24</v>
      </c>
      <c r="T531" s="28">
        <f t="shared" si="41"/>
        <v>7.7507066805285003</v>
      </c>
      <c r="U531" s="11">
        <v>40853.489583333336</v>
      </c>
      <c r="V531" s="17">
        <v>38.5667789051558</v>
      </c>
      <c r="W531" s="10">
        <v>62.24</v>
      </c>
      <c r="X531" s="10">
        <v>4.84</v>
      </c>
      <c r="AA531" s="10"/>
      <c r="AB531" s="10"/>
      <c r="AC531" s="10">
        <f t="shared" si="42"/>
        <v>20939.60306760341</v>
      </c>
      <c r="AF531" s="11">
        <v>40870.958333333336</v>
      </c>
      <c r="AG531" s="10">
        <v>68.849999999999994</v>
      </c>
      <c r="AH531" s="10">
        <v>8.81</v>
      </c>
      <c r="AJ531" s="28">
        <f t="shared" si="43"/>
        <v>26573.404962477176</v>
      </c>
      <c r="AK531" s="17"/>
      <c r="AM531" s="11">
        <v>40870.958333333336</v>
      </c>
      <c r="AN531" s="10">
        <v>68.849999999999994</v>
      </c>
      <c r="AO531" s="10">
        <v>8.81</v>
      </c>
      <c r="AQ531" s="28">
        <f t="shared" si="44"/>
        <v>26573.404962477176</v>
      </c>
    </row>
    <row r="532" spans="1:43" x14ac:dyDescent="0.25">
      <c r="A532" s="28">
        <v>7.8384973069232169</v>
      </c>
      <c r="C532" s="17">
        <v>41.062571762261001</v>
      </c>
      <c r="D532" s="28">
        <v>7.7513263576026503</v>
      </c>
      <c r="E532" s="24">
        <v>1</v>
      </c>
      <c r="T532" s="28">
        <f t="shared" si="41"/>
        <v>7.7510159141077297</v>
      </c>
      <c r="U532" s="11">
        <v>40853.5</v>
      </c>
      <c r="V532" s="17">
        <v>38.123991810085101</v>
      </c>
      <c r="W532" s="10">
        <v>18.64</v>
      </c>
      <c r="X532" s="10">
        <v>0.3</v>
      </c>
      <c r="AA532" s="10"/>
      <c r="AB532" s="10"/>
      <c r="AC532" s="10">
        <f t="shared" si="42"/>
        <v>5551.457478145514</v>
      </c>
      <c r="AF532" s="16">
        <v>40871</v>
      </c>
      <c r="AG532" s="10">
        <v>20.09</v>
      </c>
      <c r="AH532" s="10">
        <v>9.92</v>
      </c>
      <c r="AJ532" s="28">
        <f t="shared" si="43"/>
        <v>7939.2174752887722</v>
      </c>
      <c r="AK532" s="17"/>
      <c r="AM532" s="16">
        <v>40871</v>
      </c>
      <c r="AN532" s="10">
        <v>20.09</v>
      </c>
      <c r="AO532" s="10">
        <v>9.92</v>
      </c>
      <c r="AQ532" s="28">
        <f t="shared" si="44"/>
        <v>7939.2174752887722</v>
      </c>
    </row>
    <row r="533" spans="1:43" x14ac:dyDescent="0.25">
      <c r="A533" s="28">
        <v>7.8384973069232169</v>
      </c>
      <c r="C533" s="17">
        <v>40.192579250686101</v>
      </c>
      <c r="D533" s="28">
        <v>7.7513263576026503</v>
      </c>
      <c r="E533" s="24">
        <v>2</v>
      </c>
      <c r="T533" s="28">
        <f t="shared" si="41"/>
        <v>7.7510159141077297</v>
      </c>
      <c r="U533" s="11">
        <v>40853.510416666664</v>
      </c>
      <c r="V533" s="17">
        <v>38.123991810085101</v>
      </c>
      <c r="W533" s="10">
        <v>37.380000000000003</v>
      </c>
      <c r="X533" s="10">
        <v>2.73</v>
      </c>
      <c r="AA533" s="10"/>
      <c r="AB533" s="10"/>
      <c r="AC533" s="10">
        <f t="shared" si="42"/>
        <v>11836.748582423892</v>
      </c>
      <c r="AF533" s="11">
        <v>40871.041666666664</v>
      </c>
      <c r="AG533" s="10">
        <v>64.48</v>
      </c>
      <c r="AH533" s="10">
        <v>9.86</v>
      </c>
      <c r="AJ533" s="28">
        <f t="shared" si="43"/>
        <v>25016.555576827359</v>
      </c>
      <c r="AK533" s="17"/>
      <c r="AM533" s="11">
        <v>40871.041666666664</v>
      </c>
      <c r="AN533" s="10">
        <v>64.48</v>
      </c>
      <c r="AO533" s="10">
        <v>9.86</v>
      </c>
      <c r="AQ533" s="28">
        <f t="shared" si="44"/>
        <v>25016.555576827359</v>
      </c>
    </row>
    <row r="534" spans="1:43" x14ac:dyDescent="0.25">
      <c r="A534" s="28">
        <v>7.8384973069232169</v>
      </c>
      <c r="C534" s="17">
        <v>39.291442954656198</v>
      </c>
      <c r="D534" s="28">
        <v>7.7513263576026503</v>
      </c>
      <c r="E534" s="24">
        <v>3</v>
      </c>
      <c r="T534" s="28">
        <f t="shared" si="41"/>
        <v>7.7510159141077297</v>
      </c>
      <c r="U534" s="11">
        <v>40853.520833333336</v>
      </c>
      <c r="V534" s="17">
        <v>38.123991810085101</v>
      </c>
      <c r="W534" s="10">
        <v>37.47</v>
      </c>
      <c r="X534" s="10">
        <v>8.0399999999999991</v>
      </c>
      <c r="AA534" s="10"/>
      <c r="AB534" s="10"/>
      <c r="AC534" s="10">
        <f t="shared" si="42"/>
        <v>13407.434284146208</v>
      </c>
      <c r="AF534" s="11">
        <v>40871.083333333336</v>
      </c>
      <c r="AG534" s="10">
        <v>67.3</v>
      </c>
      <c r="AH534" s="10">
        <v>5.22</v>
      </c>
      <c r="AJ534" s="28">
        <f t="shared" si="43"/>
        <v>23220.029122583481</v>
      </c>
      <c r="AK534" s="17"/>
      <c r="AM534" s="11">
        <v>40871.083333333336</v>
      </c>
      <c r="AN534" s="10">
        <v>67.3</v>
      </c>
      <c r="AO534" s="10">
        <v>5.22</v>
      </c>
      <c r="AQ534" s="28">
        <f t="shared" si="44"/>
        <v>23220.029122583481</v>
      </c>
    </row>
    <row r="535" spans="1:43" x14ac:dyDescent="0.25">
      <c r="A535" s="28">
        <v>7.8384973069232169</v>
      </c>
      <c r="C535" s="17">
        <v>39.202333197766997</v>
      </c>
      <c r="D535" s="28">
        <v>7.7513263576026503</v>
      </c>
      <c r="E535" s="24">
        <v>4</v>
      </c>
      <c r="T535" s="28">
        <f t="shared" si="41"/>
        <v>7.7510159141077297</v>
      </c>
      <c r="U535" s="11">
        <v>40853.53125</v>
      </c>
      <c r="V535" s="17">
        <v>38.123991810085101</v>
      </c>
      <c r="W535" s="10">
        <v>66.5</v>
      </c>
      <c r="X535" s="10">
        <v>3.18</v>
      </c>
      <c r="AA535" s="10"/>
      <c r="AB535" s="10"/>
      <c r="AC535" s="10">
        <f t="shared" si="42"/>
        <v>21289.835206103638</v>
      </c>
      <c r="AF535" s="11">
        <v>40871.125</v>
      </c>
      <c r="AG535" s="10">
        <v>34.54</v>
      </c>
      <c r="AH535" s="10">
        <v>8.82</v>
      </c>
      <c r="AJ535" s="28">
        <f t="shared" si="43"/>
        <v>12857.058279978046</v>
      </c>
      <c r="AK535" s="17"/>
      <c r="AM535" s="11">
        <v>40871.125</v>
      </c>
      <c r="AN535" s="10">
        <v>34.54</v>
      </c>
      <c r="AO535" s="10">
        <v>8.82</v>
      </c>
      <c r="AQ535" s="28">
        <f t="shared" si="44"/>
        <v>12857.058279978046</v>
      </c>
    </row>
    <row r="536" spans="1:43" x14ac:dyDescent="0.25">
      <c r="A536" s="28">
        <v>7.8384973069232169</v>
      </c>
      <c r="C536" s="17">
        <v>40.8785297331737</v>
      </c>
      <c r="D536" s="28">
        <v>7.7513263576026503</v>
      </c>
      <c r="E536" s="24">
        <v>5</v>
      </c>
      <c r="T536" s="28">
        <f t="shared" si="41"/>
        <v>7.7510159141077297</v>
      </c>
      <c r="U536" s="11">
        <v>40853.541666666664</v>
      </c>
      <c r="V536" s="17">
        <v>37.640978185724201</v>
      </c>
      <c r="W536" s="10">
        <v>82.07</v>
      </c>
      <c r="X536" s="10">
        <v>9.1300000000000008</v>
      </c>
      <c r="AA536" s="10"/>
      <c r="AB536" s="10"/>
      <c r="AC536" s="10">
        <f t="shared" si="42"/>
        <v>29752.229473083084</v>
      </c>
      <c r="AF536" s="11">
        <v>40871.166666666664</v>
      </c>
      <c r="AG536" s="10">
        <v>37.54</v>
      </c>
      <c r="AH536" s="10">
        <v>1.23</v>
      </c>
      <c r="AJ536" s="28">
        <f t="shared" si="43"/>
        <v>12252.941743280182</v>
      </c>
      <c r="AK536" s="17"/>
      <c r="AM536" s="11">
        <v>40871.166666666664</v>
      </c>
      <c r="AN536" s="10">
        <v>37.54</v>
      </c>
      <c r="AO536" s="10">
        <v>1.23</v>
      </c>
      <c r="AQ536" s="28">
        <f t="shared" si="44"/>
        <v>12252.941743280182</v>
      </c>
    </row>
    <row r="537" spans="1:43" x14ac:dyDescent="0.25">
      <c r="A537" s="28">
        <v>7.8384973069232169</v>
      </c>
      <c r="C537" s="17">
        <v>43.412501454806701</v>
      </c>
      <c r="D537" s="28">
        <v>7.7513263576026503</v>
      </c>
      <c r="E537" s="24">
        <v>6</v>
      </c>
      <c r="T537" s="28">
        <f t="shared" si="41"/>
        <v>7.7510159141077297</v>
      </c>
      <c r="U537" s="11">
        <v>40853.552083333336</v>
      </c>
      <c r="V537" s="17">
        <v>37.640978185724201</v>
      </c>
      <c r="W537" s="10">
        <v>48.41</v>
      </c>
      <c r="X537" s="10">
        <v>3.45</v>
      </c>
      <c r="AA537" s="10"/>
      <c r="AB537" s="10"/>
      <c r="AC537" s="10">
        <f t="shared" si="42"/>
        <v>15418.431339098448</v>
      </c>
      <c r="AF537" s="11">
        <v>40871.208333333336</v>
      </c>
      <c r="AG537" s="10">
        <v>62.01</v>
      </c>
      <c r="AH537" s="10">
        <v>8.7100000000000009</v>
      </c>
      <c r="AJ537" s="28">
        <f t="shared" si="43"/>
        <v>25053.1883849447</v>
      </c>
      <c r="AK537" s="17"/>
      <c r="AM537" s="11">
        <v>40871.208333333336</v>
      </c>
      <c r="AN537" s="10">
        <v>62.01</v>
      </c>
      <c r="AO537" s="10">
        <v>8.7100000000000009</v>
      </c>
      <c r="AQ537" s="28">
        <f t="shared" si="44"/>
        <v>25053.1883849447</v>
      </c>
    </row>
    <row r="538" spans="1:43" x14ac:dyDescent="0.25">
      <c r="A538" s="28">
        <v>7.8384973069232169</v>
      </c>
      <c r="C538" s="17">
        <v>46.533724938098402</v>
      </c>
      <c r="D538" s="28">
        <v>7.7513263576026503</v>
      </c>
      <c r="E538" s="24">
        <v>7</v>
      </c>
      <c r="T538" s="28">
        <f t="shared" si="41"/>
        <v>7.7510159141077297</v>
      </c>
      <c r="U538" s="11">
        <v>40853.5625</v>
      </c>
      <c r="V538" s="17">
        <v>37.640978185724201</v>
      </c>
      <c r="W538" s="10">
        <v>44.51</v>
      </c>
      <c r="X538" s="10">
        <v>7.29</v>
      </c>
      <c r="AA538" s="10"/>
      <c r="AB538" s="10"/>
      <c r="AC538" s="10">
        <f t="shared" si="42"/>
        <v>15501.08495672145</v>
      </c>
      <c r="AF538" s="11">
        <v>40871.25</v>
      </c>
      <c r="AG538" s="10">
        <v>76.81</v>
      </c>
      <c r="AH538" s="10">
        <v>8.2799999999999994</v>
      </c>
      <c r="AJ538" s="28">
        <f t="shared" si="43"/>
        <v>32634.961433606415</v>
      </c>
      <c r="AK538" s="17"/>
      <c r="AM538" s="11">
        <v>40871.25</v>
      </c>
      <c r="AN538" s="10">
        <v>76.81</v>
      </c>
      <c r="AO538" s="10">
        <v>8.2799999999999994</v>
      </c>
      <c r="AQ538" s="28">
        <f t="shared" si="44"/>
        <v>32634.961433606415</v>
      </c>
    </row>
    <row r="539" spans="1:43" x14ac:dyDescent="0.25">
      <c r="A539" s="28">
        <v>7.8384973069232169</v>
      </c>
      <c r="C539" s="17">
        <v>49.986569909105398</v>
      </c>
      <c r="D539" s="28">
        <v>7.7513263576026503</v>
      </c>
      <c r="E539" s="24">
        <v>8</v>
      </c>
      <c r="T539" s="28">
        <f t="shared" si="41"/>
        <v>7.7510159141077297</v>
      </c>
      <c r="U539" s="11">
        <v>40853.572916666664</v>
      </c>
      <c r="V539" s="17">
        <v>37.640978185724201</v>
      </c>
      <c r="W539" s="10">
        <v>37.840000000000003</v>
      </c>
      <c r="X539" s="10">
        <v>1.76</v>
      </c>
      <c r="AA539" s="10"/>
      <c r="AB539" s="10"/>
      <c r="AC539" s="10">
        <f t="shared" si="42"/>
        <v>11556.245522628638</v>
      </c>
      <c r="AF539" s="11">
        <v>40871.291666666664</v>
      </c>
      <c r="AG539" s="10">
        <v>91.59</v>
      </c>
      <c r="AH539" s="10">
        <v>5.07</v>
      </c>
      <c r="AJ539" s="28">
        <f t="shared" si="43"/>
        <v>39087.080426585817</v>
      </c>
      <c r="AK539" s="17"/>
      <c r="AM539" s="11">
        <v>40871.291666666664</v>
      </c>
      <c r="AN539" s="10">
        <v>91.59</v>
      </c>
      <c r="AO539" s="10">
        <v>5.07</v>
      </c>
      <c r="AQ539" s="28">
        <f t="shared" si="44"/>
        <v>39087.080426585817</v>
      </c>
    </row>
    <row r="540" spans="1:43" x14ac:dyDescent="0.25">
      <c r="A540" s="28">
        <v>7.8384973069232169</v>
      </c>
      <c r="C540" s="17">
        <v>51.6835529513735</v>
      </c>
      <c r="D540" s="28">
        <v>7.7513263576026503</v>
      </c>
      <c r="E540" s="24">
        <v>9</v>
      </c>
      <c r="T540" s="28">
        <f t="shared" si="41"/>
        <v>7.7510159141077297</v>
      </c>
      <c r="U540" s="11">
        <v>40853.583333333336</v>
      </c>
      <c r="V540" s="17">
        <v>37.675900220205897</v>
      </c>
      <c r="W540" s="10">
        <v>57.8</v>
      </c>
      <c r="X540" s="10">
        <v>2.34</v>
      </c>
      <c r="AA540" s="10"/>
      <c r="AB540" s="10"/>
      <c r="AC540" s="10">
        <f t="shared" si="42"/>
        <v>17927.472230716616</v>
      </c>
      <c r="AF540" s="11">
        <v>40871.333333333336</v>
      </c>
      <c r="AG540" s="10">
        <v>48.58</v>
      </c>
      <c r="AH540" s="10">
        <v>8.43</v>
      </c>
      <c r="AJ540" s="28">
        <f t="shared" si="43"/>
        <v>22636.325502289801</v>
      </c>
      <c r="AK540" s="17"/>
      <c r="AM540" s="11">
        <v>40871.333333333336</v>
      </c>
      <c r="AN540" s="10">
        <v>48.58</v>
      </c>
      <c r="AO540" s="10">
        <v>8.43</v>
      </c>
      <c r="AQ540" s="28">
        <f t="shared" si="44"/>
        <v>22636.325502289801</v>
      </c>
    </row>
    <row r="541" spans="1:43" x14ac:dyDescent="0.25">
      <c r="A541" s="28">
        <v>7.8384973069232169</v>
      </c>
      <c r="C541" s="17">
        <v>50.693039698019199</v>
      </c>
      <c r="D541" s="28">
        <v>7.7513263576026503</v>
      </c>
      <c r="E541" s="24">
        <v>10</v>
      </c>
      <c r="T541" s="28">
        <f t="shared" ref="T541:T604" si="45">D517</f>
        <v>7.7510159141077297</v>
      </c>
      <c r="U541" s="11">
        <v>40853.59375</v>
      </c>
      <c r="V541" s="17">
        <v>37.675900220205897</v>
      </c>
      <c r="W541" s="10">
        <v>11.81</v>
      </c>
      <c r="X541" s="10">
        <v>6.85</v>
      </c>
      <c r="AA541" s="10"/>
      <c r="AB541" s="10"/>
      <c r="AC541" s="10">
        <f t="shared" si="42"/>
        <v>4075.8785517340752</v>
      </c>
      <c r="AF541" s="11">
        <v>40871.375</v>
      </c>
      <c r="AG541" s="10">
        <v>88.03</v>
      </c>
      <c r="AH541" s="10">
        <v>4.63</v>
      </c>
      <c r="AJ541" s="28">
        <f t="shared" si="43"/>
        <v>37749.635157941768</v>
      </c>
      <c r="AK541" s="17"/>
      <c r="AM541" s="11">
        <v>40871.375</v>
      </c>
      <c r="AN541" s="10">
        <v>88.03</v>
      </c>
      <c r="AO541" s="10">
        <v>4.63</v>
      </c>
      <c r="AQ541" s="28">
        <f t="shared" si="44"/>
        <v>37749.635157941768</v>
      </c>
    </row>
    <row r="542" spans="1:43" x14ac:dyDescent="0.25">
      <c r="A542" s="28">
        <v>7.8384973069232169</v>
      </c>
      <c r="C542" s="17">
        <v>50.2747063553253</v>
      </c>
      <c r="D542" s="28">
        <v>7.7513263576026503</v>
      </c>
      <c r="E542" s="24">
        <v>11</v>
      </c>
      <c r="T542" s="28">
        <f t="shared" si="45"/>
        <v>7.7510159141077297</v>
      </c>
      <c r="U542" s="11">
        <v>40853.604166666664</v>
      </c>
      <c r="V542" s="17">
        <v>37.675900220205897</v>
      </c>
      <c r="W542" s="10">
        <v>90.06</v>
      </c>
      <c r="X542" s="10">
        <v>7.81</v>
      </c>
      <c r="AA542" s="10"/>
      <c r="AB542" s="10"/>
      <c r="AC542" s="10">
        <f t="shared" si="42"/>
        <v>31751.727998878359</v>
      </c>
      <c r="AF542" s="11">
        <v>40871.416666666664</v>
      </c>
      <c r="AG542" s="10">
        <v>55.63</v>
      </c>
      <c r="AH542" s="10">
        <v>3.97</v>
      </c>
      <c r="AJ542" s="28">
        <f t="shared" si="43"/>
        <v>23390.658323228137</v>
      </c>
      <c r="AK542" s="17"/>
      <c r="AM542" s="11">
        <v>40871.416666666664</v>
      </c>
      <c r="AN542" s="10">
        <v>55.63</v>
      </c>
      <c r="AO542" s="10">
        <v>3.97</v>
      </c>
      <c r="AQ542" s="28">
        <f t="shared" si="44"/>
        <v>23390.658323228137</v>
      </c>
    </row>
    <row r="543" spans="1:43" x14ac:dyDescent="0.25">
      <c r="A543" s="28">
        <v>7.8384973069232169</v>
      </c>
      <c r="C543" s="17">
        <v>49.749625854382103</v>
      </c>
      <c r="D543" s="28">
        <v>7.7513263576026503</v>
      </c>
      <c r="E543" s="24">
        <v>12</v>
      </c>
      <c r="T543" s="28">
        <f t="shared" si="45"/>
        <v>7.7510159141077297</v>
      </c>
      <c r="U543" s="11">
        <v>40853.614583333336</v>
      </c>
      <c r="V543" s="17">
        <v>37.675900220205897</v>
      </c>
      <c r="W543" s="10">
        <v>56.78</v>
      </c>
      <c r="X543" s="10">
        <v>4.43</v>
      </c>
      <c r="AA543" s="10"/>
      <c r="AB543" s="10"/>
      <c r="AC543" s="10">
        <f t="shared" si="42"/>
        <v>18530.91968243432</v>
      </c>
      <c r="AF543" s="11">
        <v>40871.458333333336</v>
      </c>
      <c r="AG543" s="10">
        <v>95.62</v>
      </c>
      <c r="AH543" s="10">
        <v>7.82</v>
      </c>
      <c r="AJ543" s="28">
        <f t="shared" si="43"/>
        <v>42669.560430962614</v>
      </c>
      <c r="AK543" s="17"/>
      <c r="AM543" s="11">
        <v>40871.458333333336</v>
      </c>
      <c r="AN543" s="10">
        <v>95.62</v>
      </c>
      <c r="AO543" s="10">
        <v>7.82</v>
      </c>
      <c r="AQ543" s="28">
        <f t="shared" si="44"/>
        <v>42669.560430962614</v>
      </c>
    </row>
    <row r="544" spans="1:43" x14ac:dyDescent="0.25">
      <c r="A544" s="28">
        <v>7.8384973069232169</v>
      </c>
      <c r="C544" s="17">
        <v>49.055142250936903</v>
      </c>
      <c r="D544" s="28">
        <v>7.7513263576026503</v>
      </c>
      <c r="E544" s="24">
        <v>13</v>
      </c>
      <c r="T544" s="28">
        <f t="shared" si="45"/>
        <v>7.7510159141077297</v>
      </c>
      <c r="U544" s="11">
        <v>40853.625</v>
      </c>
      <c r="V544" s="17">
        <v>38.723795048574701</v>
      </c>
      <c r="W544" s="10">
        <v>60.21</v>
      </c>
      <c r="X544" s="10">
        <v>4.8600000000000003</v>
      </c>
      <c r="AA544" s="10"/>
      <c r="AB544" s="10"/>
      <c r="AC544" s="10">
        <f t="shared" si="42"/>
        <v>20340.063265816658</v>
      </c>
      <c r="AF544" s="11">
        <v>40871.5</v>
      </c>
      <c r="AG544" s="10">
        <v>60.84</v>
      </c>
      <c r="AH544" s="10">
        <v>0.22</v>
      </c>
      <c r="AJ544" s="28">
        <f t="shared" si="43"/>
        <v>23237.69860973805</v>
      </c>
      <c r="AK544" s="17"/>
      <c r="AM544" s="11">
        <v>40871.5</v>
      </c>
      <c r="AN544" s="10">
        <v>60.84</v>
      </c>
      <c r="AO544" s="10">
        <v>0.22</v>
      </c>
      <c r="AQ544" s="28">
        <f t="shared" si="44"/>
        <v>23237.69860973805</v>
      </c>
    </row>
    <row r="545" spans="1:43" x14ac:dyDescent="0.25">
      <c r="A545" s="28">
        <v>7.8384973069232169</v>
      </c>
      <c r="C545" s="17">
        <v>48.849351429344601</v>
      </c>
      <c r="D545" s="28">
        <v>7.7513263576026503</v>
      </c>
      <c r="E545" s="24">
        <v>14</v>
      </c>
      <c r="T545" s="28">
        <f t="shared" si="45"/>
        <v>7.7510159141077297</v>
      </c>
      <c r="U545" s="11">
        <v>40853.635416666664</v>
      </c>
      <c r="V545" s="17">
        <v>38.723795048574701</v>
      </c>
      <c r="W545" s="10">
        <v>43.73</v>
      </c>
      <c r="X545" s="10">
        <v>5.38</v>
      </c>
      <c r="AA545" s="10"/>
      <c r="AB545" s="10"/>
      <c r="AC545" s="10">
        <f t="shared" si="42"/>
        <v>14949.066272268727</v>
      </c>
      <c r="AF545" s="11">
        <v>40871.541666666664</v>
      </c>
      <c r="AG545" s="10">
        <v>42.19</v>
      </c>
      <c r="AH545" s="10">
        <v>9.27</v>
      </c>
      <c r="AJ545" s="28">
        <f t="shared" si="43"/>
        <v>19006.681937602105</v>
      </c>
      <c r="AK545" s="17"/>
      <c r="AM545" s="11">
        <v>40871.541666666664</v>
      </c>
      <c r="AN545" s="10">
        <v>42.19</v>
      </c>
      <c r="AO545" s="10">
        <v>9.27</v>
      </c>
      <c r="AQ545" s="28">
        <f t="shared" si="44"/>
        <v>19006.681937602105</v>
      </c>
    </row>
    <row r="546" spans="1:43" x14ac:dyDescent="0.25">
      <c r="A546" s="28">
        <v>7.8384973069232169</v>
      </c>
      <c r="C546" s="17">
        <v>48.867046011696097</v>
      </c>
      <c r="D546" s="28">
        <v>7.7513263576026503</v>
      </c>
      <c r="E546" s="24">
        <v>15</v>
      </c>
      <c r="T546" s="28">
        <f t="shared" si="45"/>
        <v>7.7510159141077297</v>
      </c>
      <c r="U546" s="11">
        <v>40853.645833333336</v>
      </c>
      <c r="V546" s="17">
        <v>38.723795048574701</v>
      </c>
      <c r="W546" s="10">
        <v>71.819999999999993</v>
      </c>
      <c r="X546" s="10">
        <v>5.85</v>
      </c>
      <c r="AA546" s="10"/>
      <c r="AB546" s="10"/>
      <c r="AC546" s="10">
        <f t="shared" si="42"/>
        <v>24813.249428645613</v>
      </c>
      <c r="AF546" s="11">
        <v>40871.583333333336</v>
      </c>
      <c r="AG546" s="10">
        <v>17.260000000000002</v>
      </c>
      <c r="AH546" s="10">
        <v>6.79</v>
      </c>
      <c r="AJ546" s="28">
        <f t="shared" si="43"/>
        <v>7446.2389127365377</v>
      </c>
      <c r="AK546" s="17"/>
      <c r="AM546" s="11">
        <v>40871.583333333336</v>
      </c>
      <c r="AN546" s="10">
        <v>17.260000000000002</v>
      </c>
      <c r="AO546" s="10">
        <v>6.79</v>
      </c>
      <c r="AQ546" s="28">
        <f t="shared" si="44"/>
        <v>7446.2389127365377</v>
      </c>
    </row>
    <row r="547" spans="1:43" x14ac:dyDescent="0.25">
      <c r="A547" s="28">
        <v>7.8384973069232169</v>
      </c>
      <c r="C547" s="17">
        <v>49.745842022430203</v>
      </c>
      <c r="D547" s="28">
        <v>7.7513263576026503</v>
      </c>
      <c r="E547" s="24">
        <v>16</v>
      </c>
      <c r="T547" s="28">
        <f t="shared" si="45"/>
        <v>7.7510159141077297</v>
      </c>
      <c r="U547" s="11">
        <v>40853.65625</v>
      </c>
      <c r="V547" s="17">
        <v>38.723795048574701</v>
      </c>
      <c r="W547" s="10">
        <v>48.84</v>
      </c>
      <c r="X547" s="10">
        <v>5.67</v>
      </c>
      <c r="AA547" s="10"/>
      <c r="AB547" s="10"/>
      <c r="AC547" s="10">
        <f t="shared" si="42"/>
        <v>16805.698061642372</v>
      </c>
      <c r="AF547" s="11">
        <v>40871.625</v>
      </c>
      <c r="AG547" s="10">
        <v>3.07</v>
      </c>
      <c r="AH547" s="10">
        <v>9.1</v>
      </c>
      <c r="AJ547" s="28">
        <f t="shared" si="43"/>
        <v>1400.3293117526196</v>
      </c>
      <c r="AK547" s="17"/>
      <c r="AM547" s="11">
        <v>40871.625</v>
      </c>
      <c r="AN547" s="10">
        <v>3.07</v>
      </c>
      <c r="AO547" s="10">
        <v>9.1</v>
      </c>
      <c r="AQ547" s="28">
        <f t="shared" si="44"/>
        <v>1400.3293117526196</v>
      </c>
    </row>
    <row r="548" spans="1:43" x14ac:dyDescent="0.25">
      <c r="A548" s="28">
        <v>7.8384973069232169</v>
      </c>
      <c r="C548" s="17">
        <v>52.334136627060502</v>
      </c>
      <c r="D548" s="28">
        <v>7.7513263576026503</v>
      </c>
      <c r="E548" s="24">
        <v>17</v>
      </c>
      <c r="T548" s="28">
        <f t="shared" si="45"/>
        <v>7.7510159141077297</v>
      </c>
      <c r="U548" s="11">
        <v>40853.666666666664</v>
      </c>
      <c r="V548" s="17">
        <v>40.511777318650303</v>
      </c>
      <c r="W548" s="10">
        <v>28.07</v>
      </c>
      <c r="X548" s="10">
        <v>6.21</v>
      </c>
      <c r="AA548" s="10"/>
      <c r="AB548" s="10"/>
      <c r="AC548" s="10">
        <f t="shared" si="42"/>
        <v>10165.304593670427</v>
      </c>
      <c r="AF548" s="11">
        <v>40871.666666666664</v>
      </c>
      <c r="AG548" s="10">
        <v>4.9400000000000004</v>
      </c>
      <c r="AH548" s="10">
        <v>7.37</v>
      </c>
      <c r="AJ548" s="28">
        <f t="shared" si="43"/>
        <v>2286.1640646025048</v>
      </c>
      <c r="AK548" s="17"/>
      <c r="AM548" s="11">
        <v>40871.666666666664</v>
      </c>
      <c r="AN548" s="10">
        <v>4.9400000000000004</v>
      </c>
      <c r="AO548" s="10">
        <v>7.37</v>
      </c>
      <c r="AQ548" s="28">
        <f t="shared" si="44"/>
        <v>2286.1640646025048</v>
      </c>
    </row>
    <row r="549" spans="1:43" x14ac:dyDescent="0.25">
      <c r="A549" s="28">
        <v>7.8384973069232169</v>
      </c>
      <c r="C549" s="17">
        <v>54.8347879110744</v>
      </c>
      <c r="D549" s="28">
        <v>7.7513263576026503</v>
      </c>
      <c r="E549" s="24">
        <v>18</v>
      </c>
      <c r="T549" s="28">
        <f t="shared" si="45"/>
        <v>7.7510159141077297</v>
      </c>
      <c r="U549" s="11">
        <v>40853.677083333336</v>
      </c>
      <c r="V549" s="17">
        <v>40.511777318650303</v>
      </c>
      <c r="W549" s="10">
        <v>21.04</v>
      </c>
      <c r="X549" s="10">
        <v>1.03</v>
      </c>
      <c r="AA549" s="10"/>
      <c r="AB549" s="10"/>
      <c r="AC549" s="10">
        <f t="shared" ref="AC549:AC579" si="46">W549*(V549+X549)*T549</f>
        <v>6774.6901581246257</v>
      </c>
      <c r="AF549" s="11">
        <v>40871.708333333336</v>
      </c>
      <c r="AG549" s="10">
        <v>8.5500000000000007</v>
      </c>
      <c r="AH549" s="10">
        <v>3.47</v>
      </c>
      <c r="AJ549" s="28">
        <f t="shared" si="43"/>
        <v>3864.0822060965957</v>
      </c>
      <c r="AK549" s="17"/>
      <c r="AM549" s="11">
        <v>40871.708333333336</v>
      </c>
      <c r="AN549" s="10">
        <v>8.5500000000000007</v>
      </c>
      <c r="AO549" s="10">
        <v>3.47</v>
      </c>
      <c r="AQ549" s="28">
        <f t="shared" si="44"/>
        <v>3864.0822060965957</v>
      </c>
    </row>
    <row r="550" spans="1:43" x14ac:dyDescent="0.25">
      <c r="A550" s="28">
        <v>7.8384973069232169</v>
      </c>
      <c r="C550" s="17">
        <v>52.846241332912498</v>
      </c>
      <c r="D550" s="28">
        <v>7.7513263576026503</v>
      </c>
      <c r="E550" s="24">
        <v>19</v>
      </c>
      <c r="T550" s="28">
        <f t="shared" si="45"/>
        <v>7.7510159141077297</v>
      </c>
      <c r="U550" s="11">
        <v>40853.6875</v>
      </c>
      <c r="V550" s="17">
        <v>40.511777318650303</v>
      </c>
      <c r="W550" s="10">
        <v>98.89</v>
      </c>
      <c r="X550" s="10">
        <v>4.21</v>
      </c>
      <c r="AA550" s="10"/>
      <c r="AB550" s="10"/>
      <c r="AC550" s="10">
        <f t="shared" si="46"/>
        <v>34279.151249852577</v>
      </c>
      <c r="AF550" s="11">
        <v>40871.75</v>
      </c>
      <c r="AG550" s="10">
        <v>45.76</v>
      </c>
      <c r="AH550" s="10">
        <v>2.21</v>
      </c>
      <c r="AJ550" s="28">
        <f t="shared" si="43"/>
        <v>19528.487016636867</v>
      </c>
      <c r="AK550" s="17"/>
      <c r="AM550" s="11">
        <v>40871.75</v>
      </c>
      <c r="AN550" s="10">
        <v>45.76</v>
      </c>
      <c r="AO550" s="10">
        <v>2.21</v>
      </c>
      <c r="AQ550" s="28">
        <f t="shared" si="44"/>
        <v>19528.487016636867</v>
      </c>
    </row>
    <row r="551" spans="1:43" x14ac:dyDescent="0.25">
      <c r="A551" s="28">
        <v>7.8384973069232169</v>
      </c>
      <c r="C551" s="17">
        <v>50.566629370283003</v>
      </c>
      <c r="D551" s="28">
        <v>7.7513263576026503</v>
      </c>
      <c r="E551" s="24">
        <v>20</v>
      </c>
      <c r="T551" s="28">
        <f t="shared" si="45"/>
        <v>7.7510159141077297</v>
      </c>
      <c r="U551" s="11">
        <v>40853.697916666664</v>
      </c>
      <c r="V551" s="17">
        <v>40.511777318650303</v>
      </c>
      <c r="W551" s="10">
        <v>40.71</v>
      </c>
      <c r="X551" s="10">
        <v>3.11</v>
      </c>
      <c r="AA551" s="10"/>
      <c r="AB551" s="10"/>
      <c r="AC551" s="10">
        <f t="shared" si="46"/>
        <v>13764.583901981836</v>
      </c>
      <c r="AF551" s="11">
        <v>40871.791666666664</v>
      </c>
      <c r="AG551" s="10">
        <v>71.87</v>
      </c>
      <c r="AH551" s="10">
        <v>4.57</v>
      </c>
      <c r="AJ551" s="28">
        <f t="shared" si="43"/>
        <v>30715.94495141556</v>
      </c>
      <c r="AK551" s="17"/>
      <c r="AM551" s="11">
        <v>40871.791666666664</v>
      </c>
      <c r="AN551" s="10">
        <v>71.87</v>
      </c>
      <c r="AO551" s="10">
        <v>4.57</v>
      </c>
      <c r="AQ551" s="28">
        <f t="shared" si="44"/>
        <v>30715.94495141556</v>
      </c>
    </row>
    <row r="552" spans="1:43" x14ac:dyDescent="0.25">
      <c r="A552" s="28">
        <v>7.8384973069232169</v>
      </c>
      <c r="C552" s="17">
        <v>47.785625691755499</v>
      </c>
      <c r="D552" s="28">
        <v>7.7513263576026503</v>
      </c>
      <c r="E552" s="24">
        <v>21</v>
      </c>
      <c r="T552" s="28">
        <f t="shared" si="45"/>
        <v>7.7510159141077297</v>
      </c>
      <c r="U552" s="11">
        <v>40853.708333333336</v>
      </c>
      <c r="V552" s="17">
        <v>42.215928955341298</v>
      </c>
      <c r="W552" s="10">
        <v>1.1200000000000001</v>
      </c>
      <c r="X552" s="10">
        <v>2.92</v>
      </c>
      <c r="AA552" s="10"/>
      <c r="AB552" s="10"/>
      <c r="AC552" s="10">
        <f t="shared" si="46"/>
        <v>391.83122006659272</v>
      </c>
      <c r="AF552" s="11">
        <v>40871.833333333336</v>
      </c>
      <c r="AG552" s="10">
        <v>22.87</v>
      </c>
      <c r="AH552" s="10">
        <v>8.9700000000000006</v>
      </c>
      <c r="AJ552" s="28">
        <f t="shared" si="43"/>
        <v>10061.230600377219</v>
      </c>
      <c r="AK552" s="17"/>
      <c r="AM552" s="11">
        <v>40871.833333333336</v>
      </c>
      <c r="AN552" s="10">
        <v>22.87</v>
      </c>
      <c r="AO552" s="10">
        <v>8.9700000000000006</v>
      </c>
      <c r="AQ552" s="28">
        <f t="shared" si="44"/>
        <v>10061.230600377219</v>
      </c>
    </row>
    <row r="553" spans="1:43" x14ac:dyDescent="0.25">
      <c r="A553" s="28">
        <v>7.8384973069232169</v>
      </c>
      <c r="C553" s="17">
        <v>46.6327226509813</v>
      </c>
      <c r="D553" s="28">
        <v>7.7513263576026503</v>
      </c>
      <c r="E553" s="24">
        <v>22</v>
      </c>
      <c r="T553" s="28">
        <f t="shared" si="45"/>
        <v>7.7510159141077297</v>
      </c>
      <c r="U553" s="11">
        <v>40853.71875</v>
      </c>
      <c r="V553" s="17">
        <v>42.215928955341298</v>
      </c>
      <c r="W553" s="10">
        <v>88.72</v>
      </c>
      <c r="X553" s="10">
        <v>0.44</v>
      </c>
      <c r="AA553" s="10"/>
      <c r="AB553" s="10"/>
      <c r="AC553" s="10">
        <f t="shared" si="46"/>
        <v>29333.208291021125</v>
      </c>
      <c r="AF553" s="11">
        <v>40871.875</v>
      </c>
      <c r="AG553" s="10">
        <v>82.46</v>
      </c>
      <c r="AH553" s="10">
        <v>3.5</v>
      </c>
      <c r="AJ553" s="28">
        <f t="shared" si="43"/>
        <v>32043.551489413596</v>
      </c>
      <c r="AK553" s="17"/>
      <c r="AM553" s="11">
        <v>40871.875</v>
      </c>
      <c r="AN553" s="10">
        <v>82.46</v>
      </c>
      <c r="AO553" s="10">
        <v>3.5</v>
      </c>
      <c r="AQ553" s="28">
        <f t="shared" si="44"/>
        <v>32043.551489413596</v>
      </c>
    </row>
    <row r="554" spans="1:43" x14ac:dyDescent="0.25">
      <c r="A554" s="28">
        <v>7.8384973069232169</v>
      </c>
      <c r="C554" s="17">
        <v>44.342255842179398</v>
      </c>
      <c r="D554" s="28">
        <v>7.7513263576026503</v>
      </c>
      <c r="E554" s="24">
        <v>23</v>
      </c>
      <c r="T554" s="28">
        <f t="shared" si="45"/>
        <v>7.7510159141077297</v>
      </c>
      <c r="U554" s="11">
        <v>40853.729166666664</v>
      </c>
      <c r="V554" s="17">
        <v>42.215928955341298</v>
      </c>
      <c r="W554" s="10">
        <v>18.010000000000002</v>
      </c>
      <c r="X554" s="10">
        <v>2.74</v>
      </c>
      <c r="AA554" s="10"/>
      <c r="AB554" s="10"/>
      <c r="AC554" s="10">
        <f t="shared" si="46"/>
        <v>6275.6587150019086</v>
      </c>
      <c r="AF554" s="11">
        <v>40871.916666666664</v>
      </c>
      <c r="AG554" s="10">
        <v>98.65</v>
      </c>
      <c r="AH554" s="10">
        <v>3.26</v>
      </c>
      <c r="AJ554" s="28">
        <f t="shared" si="43"/>
        <v>36399.938201555371</v>
      </c>
      <c r="AK554" s="17"/>
      <c r="AM554" s="11">
        <v>40871.916666666664</v>
      </c>
      <c r="AN554" s="10">
        <v>98.65</v>
      </c>
      <c r="AO554" s="10">
        <v>3.26</v>
      </c>
      <c r="AQ554" s="28">
        <f t="shared" si="44"/>
        <v>36399.938201555371</v>
      </c>
    </row>
    <row r="555" spans="1:43" x14ac:dyDescent="0.25">
      <c r="A555" s="28">
        <v>7.8384973069232169</v>
      </c>
      <c r="C555" s="17">
        <v>41.1518578210896</v>
      </c>
      <c r="D555" s="28">
        <v>7.7513263576026503</v>
      </c>
      <c r="E555" s="24">
        <v>24</v>
      </c>
      <c r="T555" s="28">
        <f t="shared" si="45"/>
        <v>7.7510159141077297</v>
      </c>
      <c r="U555" s="11">
        <v>40853.739583333336</v>
      </c>
      <c r="V555" s="17">
        <v>42.215928955341298</v>
      </c>
      <c r="W555" s="10">
        <v>78.069999999999993</v>
      </c>
      <c r="X555" s="10">
        <v>7.66</v>
      </c>
      <c r="AA555" s="10"/>
      <c r="AB555" s="10"/>
      <c r="AC555" s="10">
        <f t="shared" si="46"/>
        <v>30181.012525307495</v>
      </c>
      <c r="AF555" s="11">
        <v>40871.958333333336</v>
      </c>
      <c r="AG555" s="10">
        <v>71.62</v>
      </c>
      <c r="AH555" s="10">
        <v>9.57</v>
      </c>
      <c r="AJ555" s="28">
        <f t="shared" si="43"/>
        <v>28158.23905142802</v>
      </c>
      <c r="AK555" s="17"/>
      <c r="AM555" s="11">
        <v>40871.958333333336</v>
      </c>
      <c r="AN555" s="10">
        <v>71.62</v>
      </c>
      <c r="AO555" s="10">
        <v>9.57</v>
      </c>
      <c r="AQ555" s="28">
        <f t="shared" si="44"/>
        <v>28158.23905142802</v>
      </c>
    </row>
    <row r="556" spans="1:43" x14ac:dyDescent="0.25">
      <c r="A556" s="28">
        <v>7.8252007878214389</v>
      </c>
      <c r="C556" s="17">
        <v>40.778181413541802</v>
      </c>
      <c r="D556" s="28">
        <v>7.7516379030417397</v>
      </c>
      <c r="E556" s="24">
        <v>1</v>
      </c>
      <c r="T556" s="28">
        <f t="shared" si="45"/>
        <v>7.7513263576026503</v>
      </c>
      <c r="U556" s="11">
        <v>40853.75</v>
      </c>
      <c r="V556" s="17">
        <v>42.3943063730215</v>
      </c>
      <c r="W556" s="10">
        <v>73.39</v>
      </c>
      <c r="X556" s="10">
        <v>5</v>
      </c>
      <c r="AA556" s="10"/>
      <c r="AB556" s="10"/>
      <c r="AC556" s="10">
        <f t="shared" si="46"/>
        <v>26961.191548947172</v>
      </c>
      <c r="AF556" s="16">
        <v>40872</v>
      </c>
      <c r="AG556" s="10">
        <v>66.260000000000005</v>
      </c>
      <c r="AH556" s="10">
        <v>7.43</v>
      </c>
      <c r="AJ556" s="28">
        <f t="shared" si="43"/>
        <v>24760.856189840215</v>
      </c>
      <c r="AK556" s="17"/>
      <c r="AM556" s="16">
        <v>40872</v>
      </c>
      <c r="AN556" s="10">
        <v>66.260000000000005</v>
      </c>
      <c r="AO556" s="10">
        <v>7.43</v>
      </c>
      <c r="AQ556" s="28">
        <f t="shared" si="44"/>
        <v>24760.856189840215</v>
      </c>
    </row>
    <row r="557" spans="1:43" x14ac:dyDescent="0.25">
      <c r="A557" s="28">
        <v>7.8252007878214389</v>
      </c>
      <c r="C557" s="17">
        <v>39.736009209750598</v>
      </c>
      <c r="D557" s="28">
        <v>7.7516379030417397</v>
      </c>
      <c r="E557" s="24">
        <v>2</v>
      </c>
      <c r="T557" s="28">
        <f t="shared" si="45"/>
        <v>7.7513263576026503</v>
      </c>
      <c r="U557" s="11">
        <v>40853.760416666664</v>
      </c>
      <c r="V557" s="17">
        <v>42.3943063730215</v>
      </c>
      <c r="W557" s="10">
        <v>33.33</v>
      </c>
      <c r="X557" s="10">
        <v>7.15</v>
      </c>
      <c r="AA557" s="10"/>
      <c r="AB557" s="10"/>
      <c r="AC557" s="10">
        <f t="shared" si="46"/>
        <v>12799.856148318555</v>
      </c>
      <c r="AF557" s="11">
        <v>40872.041666666664</v>
      </c>
      <c r="AG557" s="10">
        <v>64.25</v>
      </c>
      <c r="AH557" s="10">
        <v>1.7</v>
      </c>
      <c r="AJ557" s="28">
        <f t="shared" si="43"/>
        <v>20636.903365514991</v>
      </c>
      <c r="AK557" s="17"/>
      <c r="AM557" s="11">
        <v>40872.041666666664</v>
      </c>
      <c r="AN557" s="10">
        <v>64.25</v>
      </c>
      <c r="AO557" s="10">
        <v>1.7</v>
      </c>
      <c r="AQ557" s="28">
        <f t="shared" si="44"/>
        <v>20636.903365514991</v>
      </c>
    </row>
    <row r="558" spans="1:43" x14ac:dyDescent="0.25">
      <c r="A558" s="28">
        <v>7.8252007878214389</v>
      </c>
      <c r="C558" s="17">
        <v>38.510681547813498</v>
      </c>
      <c r="D558" s="28">
        <v>7.7516379030417397</v>
      </c>
      <c r="E558" s="24">
        <v>3</v>
      </c>
      <c r="T558" s="28">
        <f t="shared" si="45"/>
        <v>7.7513263576026503</v>
      </c>
      <c r="U558" s="11">
        <v>40853.770833333336</v>
      </c>
      <c r="V558" s="17">
        <v>42.3943063730215</v>
      </c>
      <c r="W558" s="10">
        <v>92.34</v>
      </c>
      <c r="X558" s="10">
        <v>7.85</v>
      </c>
      <c r="AA558" s="10"/>
      <c r="AB558" s="10"/>
      <c r="AC558" s="10">
        <f t="shared" si="46"/>
        <v>35962.737905942071</v>
      </c>
      <c r="AF558" s="11">
        <v>40872.083333333336</v>
      </c>
      <c r="AG558" s="10">
        <v>84.78</v>
      </c>
      <c r="AH558" s="10">
        <v>8.49</v>
      </c>
      <c r="AJ558" s="28">
        <f t="shared" si="43"/>
        <v>30888.089388958117</v>
      </c>
      <c r="AK558" s="17"/>
      <c r="AM558" s="11">
        <v>40872.083333333336</v>
      </c>
      <c r="AN558" s="10">
        <v>84.78</v>
      </c>
      <c r="AO558" s="10">
        <v>8.49</v>
      </c>
      <c r="AQ558" s="28">
        <f t="shared" si="44"/>
        <v>30888.089388958117</v>
      </c>
    </row>
    <row r="559" spans="1:43" x14ac:dyDescent="0.25">
      <c r="A559" s="28">
        <v>7.8252007878214389</v>
      </c>
      <c r="C559" s="17">
        <v>38.544634477064697</v>
      </c>
      <c r="D559" s="28">
        <v>7.7516379030417397</v>
      </c>
      <c r="E559" s="24">
        <v>4</v>
      </c>
      <c r="T559" s="28">
        <f t="shared" si="45"/>
        <v>7.7513263576026503</v>
      </c>
      <c r="U559" s="11">
        <v>40853.78125</v>
      </c>
      <c r="V559" s="17">
        <v>42.3943063730215</v>
      </c>
      <c r="W559" s="10">
        <v>12.22</v>
      </c>
      <c r="X559" s="10">
        <v>5.34</v>
      </c>
      <c r="AA559" s="10"/>
      <c r="AB559" s="10"/>
      <c r="AC559" s="10">
        <f t="shared" si="46"/>
        <v>4521.4511669862186</v>
      </c>
      <c r="AF559" s="11">
        <v>40872.125</v>
      </c>
      <c r="AG559" s="10">
        <v>4.3899999999999997</v>
      </c>
      <c r="AH559" s="10">
        <v>2.42</v>
      </c>
      <c r="AJ559" s="28">
        <f t="shared" si="43"/>
        <v>1394.01382837236</v>
      </c>
      <c r="AK559" s="17"/>
      <c r="AM559" s="11">
        <v>40872.125</v>
      </c>
      <c r="AN559" s="10">
        <v>4.3899999999999997</v>
      </c>
      <c r="AO559" s="10">
        <v>2.42</v>
      </c>
      <c r="AQ559" s="28">
        <f t="shared" si="44"/>
        <v>1394.01382837236</v>
      </c>
    </row>
    <row r="560" spans="1:43" x14ac:dyDescent="0.25">
      <c r="A560" s="28">
        <v>7.8252007878214389</v>
      </c>
      <c r="C560" s="17">
        <v>39.924839791136002</v>
      </c>
      <c r="D560" s="28">
        <v>7.7516379030417397</v>
      </c>
      <c r="E560" s="24">
        <v>5</v>
      </c>
      <c r="T560" s="28">
        <f t="shared" si="45"/>
        <v>7.7513263576026503</v>
      </c>
      <c r="U560" s="11">
        <v>40853.791666666664</v>
      </c>
      <c r="V560" s="17">
        <v>41.315661174944701</v>
      </c>
      <c r="W560" s="10">
        <v>26.47</v>
      </c>
      <c r="X560" s="10">
        <v>9.98</v>
      </c>
      <c r="AA560" s="10"/>
      <c r="AB560" s="10"/>
      <c r="AC560" s="10">
        <f t="shared" si="46"/>
        <v>10524.72109582922</v>
      </c>
      <c r="AF560" s="11">
        <v>40872.166666666664</v>
      </c>
      <c r="AG560" s="10">
        <v>66.92</v>
      </c>
      <c r="AH560" s="10">
        <v>8.06</v>
      </c>
      <c r="AJ560" s="28">
        <f t="shared" si="43"/>
        <v>24891.637005824101</v>
      </c>
      <c r="AK560" s="17"/>
      <c r="AM560" s="11">
        <v>40872.166666666664</v>
      </c>
      <c r="AN560" s="10">
        <v>66.92</v>
      </c>
      <c r="AO560" s="10">
        <v>8.06</v>
      </c>
      <c r="AQ560" s="28">
        <f t="shared" si="44"/>
        <v>24891.637005824101</v>
      </c>
    </row>
    <row r="561" spans="1:43" x14ac:dyDescent="0.25">
      <c r="A561" s="28">
        <v>7.8252007878214389</v>
      </c>
      <c r="C561" s="17">
        <v>43.094172065521803</v>
      </c>
      <c r="D561" s="28">
        <v>7.7516379030417397</v>
      </c>
      <c r="E561" s="24">
        <v>6</v>
      </c>
      <c r="T561" s="28">
        <f t="shared" si="45"/>
        <v>7.7513263576026503</v>
      </c>
      <c r="U561" s="11">
        <v>40853.802083333336</v>
      </c>
      <c r="V561" s="17">
        <v>41.315661174944701</v>
      </c>
      <c r="W561" s="10">
        <v>78.27</v>
      </c>
      <c r="X561" s="10">
        <v>9.43</v>
      </c>
      <c r="AA561" s="10"/>
      <c r="AB561" s="10"/>
      <c r="AC561" s="10">
        <f t="shared" si="46"/>
        <v>30787.205586816959</v>
      </c>
      <c r="AF561" s="11">
        <v>40872.208333333336</v>
      </c>
      <c r="AG561" s="10">
        <v>51.38</v>
      </c>
      <c r="AH561" s="10">
        <v>6.93</v>
      </c>
      <c r="AJ561" s="28">
        <f t="shared" si="43"/>
        <v>19923.585002755939</v>
      </c>
      <c r="AK561" s="17"/>
      <c r="AM561" s="11">
        <v>40872.208333333336</v>
      </c>
      <c r="AN561" s="10">
        <v>51.38</v>
      </c>
      <c r="AO561" s="10">
        <v>6.93</v>
      </c>
      <c r="AQ561" s="28">
        <f t="shared" si="44"/>
        <v>19923.585002755939</v>
      </c>
    </row>
    <row r="562" spans="1:43" x14ac:dyDescent="0.25">
      <c r="A562" s="28">
        <v>7.8252007878214389</v>
      </c>
      <c r="C562" s="17">
        <v>46.556021647840403</v>
      </c>
      <c r="D562" s="28">
        <v>7.7516379030417397</v>
      </c>
      <c r="E562" s="24">
        <v>7</v>
      </c>
      <c r="T562" s="28">
        <f t="shared" si="45"/>
        <v>7.7513263576026503</v>
      </c>
      <c r="U562" s="11">
        <v>40853.8125</v>
      </c>
      <c r="V562" s="17">
        <v>41.315661174944701</v>
      </c>
      <c r="W562" s="10">
        <v>22.9</v>
      </c>
      <c r="X562" s="10">
        <v>9.69</v>
      </c>
      <c r="AA562" s="10"/>
      <c r="AB562" s="10"/>
      <c r="AC562" s="10">
        <f t="shared" si="46"/>
        <v>9053.7789420176468</v>
      </c>
      <c r="AF562" s="11">
        <v>40872.25</v>
      </c>
      <c r="AG562" s="10">
        <v>8.2100000000000009</v>
      </c>
      <c r="AH562" s="10">
        <v>9.08</v>
      </c>
      <c r="AJ562" s="28">
        <f t="shared" si="43"/>
        <v>3540.7291152165722</v>
      </c>
      <c r="AK562" s="17"/>
      <c r="AM562" s="11">
        <v>40872.25</v>
      </c>
      <c r="AN562" s="10">
        <v>8.2100000000000009</v>
      </c>
      <c r="AO562" s="10">
        <v>9.08</v>
      </c>
      <c r="AQ562" s="28">
        <f t="shared" si="44"/>
        <v>3540.7291152165722</v>
      </c>
    </row>
    <row r="563" spans="1:43" x14ac:dyDescent="0.25">
      <c r="A563" s="28">
        <v>7.8252007878214389</v>
      </c>
      <c r="C563" s="17">
        <v>50.564213647797402</v>
      </c>
      <c r="D563" s="28">
        <v>7.7516379030417397</v>
      </c>
      <c r="E563" s="24">
        <v>8</v>
      </c>
      <c r="T563" s="28">
        <f t="shared" si="45"/>
        <v>7.7513263576026503</v>
      </c>
      <c r="U563" s="11">
        <v>40853.822916666664</v>
      </c>
      <c r="V563" s="17">
        <v>41.315661174944701</v>
      </c>
      <c r="W563" s="10">
        <v>79.97</v>
      </c>
      <c r="X563" s="10">
        <v>7.49</v>
      </c>
      <c r="AA563" s="10"/>
      <c r="AB563" s="10"/>
      <c r="AC563" s="10">
        <f t="shared" si="46"/>
        <v>30253.33937100989</v>
      </c>
      <c r="AF563" s="11">
        <v>40872.291666666664</v>
      </c>
      <c r="AG563" s="10">
        <v>57.65</v>
      </c>
      <c r="AH563" s="10">
        <v>9.91</v>
      </c>
      <c r="AJ563" s="28">
        <f t="shared" si="43"/>
        <v>27024.833014462685</v>
      </c>
      <c r="AK563" s="17"/>
      <c r="AM563" s="11">
        <v>40872.291666666664</v>
      </c>
      <c r="AN563" s="10">
        <v>57.65</v>
      </c>
      <c r="AO563" s="10">
        <v>9.91</v>
      </c>
      <c r="AQ563" s="28">
        <f t="shared" si="44"/>
        <v>27024.833014462685</v>
      </c>
    </row>
    <row r="564" spans="1:43" x14ac:dyDescent="0.25">
      <c r="A564" s="28">
        <v>7.8252007878214389</v>
      </c>
      <c r="C564" s="17">
        <v>52.353659287352698</v>
      </c>
      <c r="D564" s="28">
        <v>7.7516379030417397</v>
      </c>
      <c r="E564" s="24">
        <v>9</v>
      </c>
      <c r="T564" s="28">
        <f t="shared" si="45"/>
        <v>7.7513263576026503</v>
      </c>
      <c r="U564" s="11">
        <v>40853.833333333336</v>
      </c>
      <c r="V564" s="17">
        <v>40.020126169615899</v>
      </c>
      <c r="W564" s="10">
        <v>93.73</v>
      </c>
      <c r="X564" s="10">
        <v>8.56</v>
      </c>
      <c r="AA564" s="10"/>
      <c r="AB564" s="10"/>
      <c r="AC564" s="10">
        <f t="shared" si="46"/>
        <v>35295.00745745813</v>
      </c>
      <c r="AF564" s="11">
        <v>40872.333333333336</v>
      </c>
      <c r="AG564" s="10">
        <v>52.58</v>
      </c>
      <c r="AH564" s="10">
        <v>5.63</v>
      </c>
      <c r="AJ564" s="28">
        <f t="shared" si="43"/>
        <v>23633.044848654434</v>
      </c>
      <c r="AK564" s="17"/>
      <c r="AM564" s="11">
        <v>40872.333333333336</v>
      </c>
      <c r="AN564" s="10">
        <v>52.58</v>
      </c>
      <c r="AO564" s="10">
        <v>5.63</v>
      </c>
      <c r="AQ564" s="28">
        <f t="shared" si="44"/>
        <v>23633.044848654434</v>
      </c>
    </row>
    <row r="565" spans="1:43" x14ac:dyDescent="0.25">
      <c r="A565" s="28">
        <v>7.8252007878214389</v>
      </c>
      <c r="C565" s="17">
        <v>51.494126526225998</v>
      </c>
      <c r="D565" s="28">
        <v>7.7516379030417397</v>
      </c>
      <c r="E565" s="24">
        <v>10</v>
      </c>
      <c r="T565" s="28">
        <f t="shared" si="45"/>
        <v>7.7513263576026503</v>
      </c>
      <c r="U565" s="11">
        <v>40853.84375</v>
      </c>
      <c r="V565" s="17">
        <v>40.020126169615899</v>
      </c>
      <c r="W565" s="10">
        <v>56.77</v>
      </c>
      <c r="X565" s="10">
        <v>4.1100000000000003</v>
      </c>
      <c r="AA565" s="10"/>
      <c r="AB565" s="10"/>
      <c r="AC565" s="10">
        <f t="shared" si="46"/>
        <v>19419.144165810969</v>
      </c>
      <c r="AF565" s="11">
        <v>40872.375</v>
      </c>
      <c r="AG565" s="10">
        <v>66.28</v>
      </c>
      <c r="AH565" s="10">
        <v>1.94</v>
      </c>
      <c r="AJ565" s="28">
        <f t="shared" si="43"/>
        <v>27453.30859291607</v>
      </c>
      <c r="AK565" s="17"/>
      <c r="AM565" s="11">
        <v>40872.375</v>
      </c>
      <c r="AN565" s="10">
        <v>66.28</v>
      </c>
      <c r="AO565" s="10">
        <v>1.94</v>
      </c>
      <c r="AQ565" s="28">
        <f t="shared" si="44"/>
        <v>27453.30859291607</v>
      </c>
    </row>
    <row r="566" spans="1:43" x14ac:dyDescent="0.25">
      <c r="A566" s="28">
        <v>7.8252007878214389</v>
      </c>
      <c r="C566" s="17">
        <v>50.949232188241403</v>
      </c>
      <c r="D566" s="28">
        <v>7.7516379030417397</v>
      </c>
      <c r="E566" s="24">
        <v>11</v>
      </c>
      <c r="T566" s="28">
        <f t="shared" si="45"/>
        <v>7.7513263576026503</v>
      </c>
      <c r="U566" s="11">
        <v>40853.854166666664</v>
      </c>
      <c r="V566" s="17">
        <v>40.020126169615899</v>
      </c>
      <c r="W566" s="10">
        <v>16.649999999999999</v>
      </c>
      <c r="X566" s="10">
        <v>9.9700000000000006</v>
      </c>
      <c r="AA566" s="10"/>
      <c r="AB566" s="10"/>
      <c r="AC566" s="10">
        <f t="shared" si="46"/>
        <v>6451.7048802637883</v>
      </c>
      <c r="AF566" s="11">
        <v>40872.416666666664</v>
      </c>
      <c r="AG566" s="10">
        <v>8.69</v>
      </c>
      <c r="AH566" s="10">
        <v>6.2</v>
      </c>
      <c r="AJ566" s="28">
        <f t="shared" si="43"/>
        <v>3849.6713413893131</v>
      </c>
      <c r="AK566" s="17"/>
      <c r="AM566" s="11">
        <v>40872.416666666664</v>
      </c>
      <c r="AN566" s="10">
        <v>8.69</v>
      </c>
      <c r="AO566" s="10">
        <v>6.2</v>
      </c>
      <c r="AQ566" s="28">
        <f t="shared" si="44"/>
        <v>3849.6713413893131</v>
      </c>
    </row>
    <row r="567" spans="1:43" x14ac:dyDescent="0.25">
      <c r="A567" s="28">
        <v>7.8252007878214389</v>
      </c>
      <c r="C567" s="17">
        <v>50.025671637753597</v>
      </c>
      <c r="D567" s="28">
        <v>7.7516379030417397</v>
      </c>
      <c r="E567" s="24">
        <v>12</v>
      </c>
      <c r="T567" s="28">
        <f t="shared" si="45"/>
        <v>7.7513263576026503</v>
      </c>
      <c r="U567" s="11">
        <v>40853.864583333336</v>
      </c>
      <c r="V567" s="17">
        <v>40.020126169615899</v>
      </c>
      <c r="W567" s="10">
        <v>89.95</v>
      </c>
      <c r="X567" s="10">
        <v>5.72</v>
      </c>
      <c r="AA567" s="10"/>
      <c r="AB567" s="10"/>
      <c r="AC567" s="10">
        <f t="shared" si="46"/>
        <v>31891.470769796375</v>
      </c>
      <c r="AF567" s="11">
        <v>40872.458333333336</v>
      </c>
      <c r="AG567" s="10">
        <v>44.55</v>
      </c>
      <c r="AH567" s="10">
        <v>5.78</v>
      </c>
      <c r="AJ567" s="28">
        <f t="shared" si="43"/>
        <v>19271.677764473687</v>
      </c>
      <c r="AK567" s="17"/>
      <c r="AM567" s="11">
        <v>40872.458333333336</v>
      </c>
      <c r="AN567" s="10">
        <v>44.55</v>
      </c>
      <c r="AO567" s="10">
        <v>5.78</v>
      </c>
      <c r="AQ567" s="28">
        <f t="shared" si="44"/>
        <v>19271.677764473687</v>
      </c>
    </row>
    <row r="568" spans="1:43" x14ac:dyDescent="0.25">
      <c r="A568" s="28">
        <v>7.8252007878214389</v>
      </c>
      <c r="C568" s="17">
        <v>48.6110412117987</v>
      </c>
      <c r="D568" s="28">
        <v>7.7516379030417397</v>
      </c>
      <c r="E568" s="24">
        <v>13</v>
      </c>
      <c r="T568" s="28">
        <f t="shared" si="45"/>
        <v>7.7513263576026503</v>
      </c>
      <c r="U568" s="11">
        <v>40853.875</v>
      </c>
      <c r="V568" s="17">
        <v>39.615208141698702</v>
      </c>
      <c r="W568" s="10">
        <v>12.93</v>
      </c>
      <c r="X568" s="10">
        <v>4.54</v>
      </c>
      <c r="AA568" s="10"/>
      <c r="AB568" s="10"/>
      <c r="AC568" s="10">
        <f t="shared" si="46"/>
        <v>4425.4402730157508</v>
      </c>
      <c r="AF568" s="11">
        <v>40872.5</v>
      </c>
      <c r="AG568" s="10">
        <v>28.12</v>
      </c>
      <c r="AH568" s="10">
        <v>5.7</v>
      </c>
      <c r="AJ568" s="28">
        <f t="shared" si="43"/>
        <v>11838.506660182467</v>
      </c>
      <c r="AK568" s="17"/>
      <c r="AM568" s="11">
        <v>40872.5</v>
      </c>
      <c r="AN568" s="10">
        <v>28.12</v>
      </c>
      <c r="AO568" s="10">
        <v>5.7</v>
      </c>
      <c r="AQ568" s="28">
        <f t="shared" si="44"/>
        <v>11838.506660182467</v>
      </c>
    </row>
    <row r="569" spans="1:43" x14ac:dyDescent="0.25">
      <c r="A569" s="28">
        <v>7.8252007878214389</v>
      </c>
      <c r="C569" s="17">
        <v>47.6092720814381</v>
      </c>
      <c r="D569" s="28">
        <v>7.7516379030417397</v>
      </c>
      <c r="E569" s="24">
        <v>14</v>
      </c>
      <c r="T569" s="28">
        <f t="shared" si="45"/>
        <v>7.7513263576026503</v>
      </c>
      <c r="U569" s="11">
        <v>40853.885416666664</v>
      </c>
      <c r="V569" s="17">
        <v>39.615208141698702</v>
      </c>
      <c r="W569" s="10">
        <v>20.74</v>
      </c>
      <c r="X569" s="10">
        <v>7.67</v>
      </c>
      <c r="AA569" s="10"/>
      <c r="AB569" s="10"/>
      <c r="AC569" s="10">
        <f t="shared" si="46"/>
        <v>7601.6886832127038</v>
      </c>
      <c r="AF569" s="11">
        <v>40872.541666666664</v>
      </c>
      <c r="AG569" s="10">
        <v>42.35</v>
      </c>
      <c r="AH569" s="10">
        <v>1.81</v>
      </c>
      <c r="AJ569" s="28">
        <f t="shared" si="43"/>
        <v>16223.450815415259</v>
      </c>
      <c r="AK569" s="17"/>
      <c r="AM569" s="11">
        <v>40872.541666666664</v>
      </c>
      <c r="AN569" s="10">
        <v>42.35</v>
      </c>
      <c r="AO569" s="10">
        <v>1.81</v>
      </c>
      <c r="AQ569" s="28">
        <f t="shared" si="44"/>
        <v>16223.450815415259</v>
      </c>
    </row>
    <row r="570" spans="1:43" x14ac:dyDescent="0.25">
      <c r="A570" s="28">
        <v>7.8252007878214389</v>
      </c>
      <c r="C570" s="17">
        <v>47.084331464016202</v>
      </c>
      <c r="D570" s="28">
        <v>7.7516379030417397</v>
      </c>
      <c r="E570" s="24">
        <v>15</v>
      </c>
      <c r="T570" s="28">
        <f t="shared" si="45"/>
        <v>7.7513263576026503</v>
      </c>
      <c r="U570" s="11">
        <v>40853.895833333336</v>
      </c>
      <c r="V570" s="17">
        <v>39.615208141698702</v>
      </c>
      <c r="W570" s="10">
        <v>38.479999999999997</v>
      </c>
      <c r="X570" s="10">
        <v>8.06</v>
      </c>
      <c r="AA570" s="10"/>
      <c r="AB570" s="10"/>
      <c r="AC570" s="10">
        <f t="shared" si="46"/>
        <v>14220.133830758794</v>
      </c>
      <c r="AF570" s="11">
        <v>40872.583333333336</v>
      </c>
      <c r="AG570" s="10">
        <v>38.71</v>
      </c>
      <c r="AH570" s="10">
        <v>2.94</v>
      </c>
      <c r="AJ570" s="28">
        <f t="shared" si="43"/>
        <v>15010.596204064137</v>
      </c>
      <c r="AK570" s="17"/>
      <c r="AM570" s="11">
        <v>40872.583333333336</v>
      </c>
      <c r="AN570" s="10">
        <v>38.71</v>
      </c>
      <c r="AO570" s="10">
        <v>2.94</v>
      </c>
      <c r="AQ570" s="28">
        <f t="shared" si="44"/>
        <v>15010.596204064137</v>
      </c>
    </row>
    <row r="571" spans="1:43" x14ac:dyDescent="0.25">
      <c r="A571" s="28">
        <v>7.8252007878214389</v>
      </c>
      <c r="C571" s="17">
        <v>47.390816252552</v>
      </c>
      <c r="D571" s="28">
        <v>7.7516379030417397</v>
      </c>
      <c r="E571" s="24">
        <v>16</v>
      </c>
      <c r="T571" s="28">
        <f t="shared" si="45"/>
        <v>7.7513263576026503</v>
      </c>
      <c r="U571" s="11">
        <v>40853.90625</v>
      </c>
      <c r="V571" s="17">
        <v>39.615208141698702</v>
      </c>
      <c r="W571" s="10">
        <v>82.51</v>
      </c>
      <c r="X571" s="10">
        <v>9.74</v>
      </c>
      <c r="AA571" s="10"/>
      <c r="AB571" s="10"/>
      <c r="AC571" s="10">
        <f t="shared" si="46"/>
        <v>31565.712557938954</v>
      </c>
      <c r="AF571" s="11">
        <v>40872.625</v>
      </c>
      <c r="AG571" s="10">
        <v>21.24</v>
      </c>
      <c r="AH571" s="10">
        <v>5.98</v>
      </c>
      <c r="AJ571" s="28">
        <f t="shared" si="43"/>
        <v>8787.2267838938169</v>
      </c>
      <c r="AK571" s="17"/>
      <c r="AM571" s="11">
        <v>40872.625</v>
      </c>
      <c r="AN571" s="10">
        <v>21.24</v>
      </c>
      <c r="AO571" s="10">
        <v>5.98</v>
      </c>
      <c r="AQ571" s="28">
        <f t="shared" si="44"/>
        <v>8787.2267838938169</v>
      </c>
    </row>
    <row r="572" spans="1:43" x14ac:dyDescent="0.25">
      <c r="A572" s="28">
        <v>7.8252007878214389</v>
      </c>
      <c r="C572" s="17">
        <v>49.475168881316101</v>
      </c>
      <c r="D572" s="28">
        <v>7.7516379030417397</v>
      </c>
      <c r="E572" s="24">
        <v>17</v>
      </c>
      <c r="T572" s="28">
        <f t="shared" si="45"/>
        <v>7.7513263576026503</v>
      </c>
      <c r="U572" s="11">
        <v>40853.916666666664</v>
      </c>
      <c r="V572" s="17">
        <v>38.542820788726999</v>
      </c>
      <c r="W572" s="10">
        <v>70.53</v>
      </c>
      <c r="X572" s="10">
        <v>6.71</v>
      </c>
      <c r="AA572" s="10"/>
      <c r="AB572" s="10"/>
      <c r="AC572" s="10">
        <f t="shared" si="46"/>
        <v>24739.764550230844</v>
      </c>
      <c r="AF572" s="11">
        <v>40872.666666666664</v>
      </c>
      <c r="AG572" s="10">
        <v>71.069999999999993</v>
      </c>
      <c r="AH572" s="10">
        <v>2.4300000000000002</v>
      </c>
      <c r="AJ572" s="28">
        <f t="shared" si="43"/>
        <v>28595.019792170158</v>
      </c>
      <c r="AK572" s="17"/>
      <c r="AM572" s="11">
        <v>40872.666666666664</v>
      </c>
      <c r="AN572" s="10">
        <v>71.069999999999993</v>
      </c>
      <c r="AO572" s="10">
        <v>2.4300000000000002</v>
      </c>
      <c r="AQ572" s="28">
        <f t="shared" si="44"/>
        <v>28595.019792170158</v>
      </c>
    </row>
    <row r="573" spans="1:43" x14ac:dyDescent="0.25">
      <c r="A573" s="28">
        <v>7.8252007878214389</v>
      </c>
      <c r="C573" s="17">
        <v>51.476097496047998</v>
      </c>
      <c r="D573" s="28">
        <v>7.7516379030417397</v>
      </c>
      <c r="E573" s="24">
        <v>18</v>
      </c>
      <c r="T573" s="28">
        <f t="shared" si="45"/>
        <v>7.7513263576026503</v>
      </c>
      <c r="U573" s="11">
        <v>40853.927083333336</v>
      </c>
      <c r="V573" s="17">
        <v>38.542820788726999</v>
      </c>
      <c r="W573" s="10">
        <v>77.41</v>
      </c>
      <c r="X573" s="10">
        <v>0.05</v>
      </c>
      <c r="AA573" s="10"/>
      <c r="AB573" s="10"/>
      <c r="AC573" s="10">
        <f t="shared" si="46"/>
        <v>23156.856947617416</v>
      </c>
      <c r="AF573" s="11">
        <v>40872.708333333336</v>
      </c>
      <c r="AG573" s="10">
        <v>37.950000000000003</v>
      </c>
      <c r="AH573" s="10">
        <v>0.6</v>
      </c>
      <c r="AJ573" s="28">
        <f t="shared" si="43"/>
        <v>15319.46819276914</v>
      </c>
      <c r="AK573" s="17"/>
      <c r="AM573" s="11">
        <v>40872.708333333336</v>
      </c>
      <c r="AN573" s="10">
        <v>37.950000000000003</v>
      </c>
      <c r="AO573" s="10">
        <v>0.6</v>
      </c>
      <c r="AQ573" s="28">
        <f t="shared" si="44"/>
        <v>15319.46819276914</v>
      </c>
    </row>
    <row r="574" spans="1:43" x14ac:dyDescent="0.25">
      <c r="A574" s="28">
        <v>7.8252007878214389</v>
      </c>
      <c r="C574" s="17">
        <v>50.398667003761098</v>
      </c>
      <c r="D574" s="28">
        <v>7.7516379030417397</v>
      </c>
      <c r="E574" s="24">
        <v>19</v>
      </c>
      <c r="T574" s="28">
        <f t="shared" si="45"/>
        <v>7.7513263576026503</v>
      </c>
      <c r="U574" s="11">
        <v>40853.9375</v>
      </c>
      <c r="V574" s="17">
        <v>38.542820788726999</v>
      </c>
      <c r="W574" s="10">
        <v>98.88</v>
      </c>
      <c r="X574" s="10">
        <v>0.18</v>
      </c>
      <c r="AA574" s="10"/>
      <c r="AB574" s="10"/>
      <c r="AC574" s="10">
        <f t="shared" si="46"/>
        <v>29679.150534047512</v>
      </c>
      <c r="AF574" s="11">
        <v>40872.75</v>
      </c>
      <c r="AG574" s="10">
        <v>5.2</v>
      </c>
      <c r="AH574" s="10">
        <v>2.4</v>
      </c>
      <c r="AJ574" s="28">
        <f t="shared" si="43"/>
        <v>2128.2359715574553</v>
      </c>
      <c r="AK574" s="17"/>
      <c r="AM574" s="11">
        <v>40872.75</v>
      </c>
      <c r="AN574" s="10">
        <v>5.2</v>
      </c>
      <c r="AO574" s="10">
        <v>2.4</v>
      </c>
      <c r="AQ574" s="28">
        <f t="shared" si="44"/>
        <v>2128.2359715574553</v>
      </c>
    </row>
    <row r="575" spans="1:43" x14ac:dyDescent="0.25">
      <c r="A575" s="28">
        <v>7.8252007878214389</v>
      </c>
      <c r="C575" s="17">
        <v>47.8066723240144</v>
      </c>
      <c r="D575" s="28">
        <v>7.7516379030417397</v>
      </c>
      <c r="E575" s="24">
        <v>20</v>
      </c>
      <c r="T575" s="28">
        <f t="shared" si="45"/>
        <v>7.7513263576026503</v>
      </c>
      <c r="U575" s="11">
        <v>40853.947916666664</v>
      </c>
      <c r="V575" s="17">
        <v>38.542820788726999</v>
      </c>
      <c r="W575" s="10">
        <v>86.93</v>
      </c>
      <c r="X575" s="10">
        <v>9.89</v>
      </c>
      <c r="AA575" s="10"/>
      <c r="AB575" s="10"/>
      <c r="AC575" s="10">
        <f t="shared" si="46"/>
        <v>32635.138928660661</v>
      </c>
      <c r="AF575" s="11">
        <v>40872.791666666664</v>
      </c>
      <c r="AG575" s="10">
        <v>31.37</v>
      </c>
      <c r="AH575" s="10">
        <v>3.06</v>
      </c>
      <c r="AJ575" s="28">
        <f t="shared" si="43"/>
        <v>12369.191790161185</v>
      </c>
      <c r="AK575" s="17"/>
      <c r="AM575" s="11">
        <v>40872.791666666664</v>
      </c>
      <c r="AN575" s="10">
        <v>31.37</v>
      </c>
      <c r="AO575" s="10">
        <v>3.06</v>
      </c>
      <c r="AQ575" s="28">
        <f t="shared" si="44"/>
        <v>12369.191790161185</v>
      </c>
    </row>
    <row r="576" spans="1:43" x14ac:dyDescent="0.25">
      <c r="A576" s="28">
        <v>7.8252007878214389</v>
      </c>
      <c r="C576" s="17">
        <v>45.188266881922203</v>
      </c>
      <c r="D576" s="28">
        <v>7.7516379030417397</v>
      </c>
      <c r="E576" s="24">
        <v>21</v>
      </c>
      <c r="T576" s="28">
        <f t="shared" si="45"/>
        <v>7.7513263576026503</v>
      </c>
      <c r="U576" s="11">
        <v>40853.958333333336</v>
      </c>
      <c r="V576" s="17">
        <v>37.639598306866198</v>
      </c>
      <c r="W576" s="10">
        <v>44.25</v>
      </c>
      <c r="X576" s="10">
        <v>6.89</v>
      </c>
      <c r="AA576" s="10"/>
      <c r="AB576" s="10"/>
      <c r="AC576" s="10">
        <f t="shared" si="46"/>
        <v>15273.482620439061</v>
      </c>
      <c r="AF576" s="11">
        <v>40872.833333333336</v>
      </c>
      <c r="AG576" s="10">
        <v>0.36</v>
      </c>
      <c r="AH576" s="10">
        <v>3.2</v>
      </c>
      <c r="AJ576" s="28">
        <f t="shared" si="43"/>
        <v>135.03179650478668</v>
      </c>
      <c r="AK576" s="17"/>
      <c r="AM576" s="11">
        <v>40872.833333333336</v>
      </c>
      <c r="AN576" s="10">
        <v>0.36</v>
      </c>
      <c r="AO576" s="10">
        <v>3.2</v>
      </c>
      <c r="AQ576" s="28">
        <f t="shared" si="44"/>
        <v>135.03179650478668</v>
      </c>
    </row>
    <row r="577" spans="1:43" x14ac:dyDescent="0.25">
      <c r="A577" s="28">
        <v>7.8252007878214389</v>
      </c>
      <c r="C577" s="17">
        <v>44.235464901811497</v>
      </c>
      <c r="D577" s="28">
        <v>7.7516379030417397</v>
      </c>
      <c r="E577" s="24">
        <v>22</v>
      </c>
      <c r="T577" s="28">
        <f t="shared" si="45"/>
        <v>7.7513263576026503</v>
      </c>
      <c r="U577" s="11">
        <v>40853.96875</v>
      </c>
      <c r="V577" s="17">
        <v>37.639598306866198</v>
      </c>
      <c r="W577" s="10">
        <v>77.239999999999995</v>
      </c>
      <c r="X577" s="10">
        <v>6.62</v>
      </c>
      <c r="AA577" s="10"/>
      <c r="AB577" s="10"/>
      <c r="AC577" s="10">
        <f t="shared" si="46"/>
        <v>26498.772443658552</v>
      </c>
      <c r="AF577" s="11">
        <v>40872.875</v>
      </c>
      <c r="AG577" s="10">
        <v>99.43</v>
      </c>
      <c r="AH577" s="10">
        <v>3.79</v>
      </c>
      <c r="AJ577" s="28">
        <f t="shared" si="43"/>
        <v>37015.404076403152</v>
      </c>
      <c r="AK577" s="17"/>
      <c r="AM577" s="11">
        <v>40872.875</v>
      </c>
      <c r="AN577" s="10">
        <v>99.43</v>
      </c>
      <c r="AO577" s="10">
        <v>3.79</v>
      </c>
      <c r="AQ577" s="28">
        <f t="shared" si="44"/>
        <v>37015.404076403152</v>
      </c>
    </row>
    <row r="578" spans="1:43" x14ac:dyDescent="0.25">
      <c r="A578" s="28">
        <v>7.8252007878214389</v>
      </c>
      <c r="C578" s="17">
        <v>42.448211385367301</v>
      </c>
      <c r="D578" s="28">
        <v>7.7516379030417397</v>
      </c>
      <c r="E578" s="24">
        <v>23</v>
      </c>
      <c r="T578" s="28">
        <f t="shared" si="45"/>
        <v>7.7513263576026503</v>
      </c>
      <c r="U578" s="11">
        <v>40853.979166666664</v>
      </c>
      <c r="V578" s="17">
        <v>37.639598306866198</v>
      </c>
      <c r="W578" s="10">
        <v>28.68</v>
      </c>
      <c r="X578" s="10">
        <v>7.35</v>
      </c>
      <c r="AA578" s="10"/>
      <c r="AB578" s="10"/>
      <c r="AC578" s="10">
        <f t="shared" si="46"/>
        <v>10001.549417109389</v>
      </c>
      <c r="AF578" s="11">
        <v>40872.916666666664</v>
      </c>
      <c r="AG578" s="10">
        <v>29.86</v>
      </c>
      <c r="AH578" s="10">
        <v>2.61</v>
      </c>
      <c r="AJ578" s="28">
        <f t="shared" si="43"/>
        <v>10429.34968505187</v>
      </c>
      <c r="AK578" s="17"/>
      <c r="AM578" s="11">
        <v>40872.916666666664</v>
      </c>
      <c r="AN578" s="10">
        <v>29.86</v>
      </c>
      <c r="AO578" s="10">
        <v>2.61</v>
      </c>
      <c r="AQ578" s="28">
        <f t="shared" si="44"/>
        <v>10429.34968505187</v>
      </c>
    </row>
    <row r="579" spans="1:43" x14ac:dyDescent="0.25">
      <c r="A579" s="28">
        <v>7.8252007878214389</v>
      </c>
      <c r="C579" s="17">
        <v>40.743593647999496</v>
      </c>
      <c r="D579" s="28">
        <v>7.7516379030417397</v>
      </c>
      <c r="E579" s="24">
        <v>24</v>
      </c>
      <c r="T579" s="28">
        <f t="shared" si="45"/>
        <v>7.7513263576026503</v>
      </c>
      <c r="U579" s="11">
        <v>40853.989583333336</v>
      </c>
      <c r="V579" s="17">
        <v>37.639598306866198</v>
      </c>
      <c r="W579" s="10">
        <v>53.55</v>
      </c>
      <c r="X579" s="10">
        <v>8.56</v>
      </c>
      <c r="AA579" s="10"/>
      <c r="AB579" s="10"/>
      <c r="AC579" s="10">
        <f t="shared" si="46"/>
        <v>19176.692185770004</v>
      </c>
      <c r="AF579" s="11">
        <v>40872.958333333336</v>
      </c>
      <c r="AG579" s="10">
        <v>8.48</v>
      </c>
      <c r="AH579" s="10">
        <v>5.85</v>
      </c>
      <c r="AJ579" s="28">
        <f t="shared" si="43"/>
        <v>3062.7781324352259</v>
      </c>
      <c r="AK579" s="17"/>
      <c r="AM579" s="11">
        <v>40872.958333333336</v>
      </c>
      <c r="AN579" s="10">
        <v>8.48</v>
      </c>
      <c r="AO579" s="10">
        <v>5.85</v>
      </c>
      <c r="AQ579" s="28">
        <f t="shared" si="44"/>
        <v>3062.7781324352259</v>
      </c>
    </row>
    <row r="580" spans="1:43" x14ac:dyDescent="0.25">
      <c r="A580" s="28">
        <v>7.8252007878214389</v>
      </c>
      <c r="C580" s="17">
        <v>42.707554855201302</v>
      </c>
      <c r="D580" s="28">
        <v>7.7519504320239898</v>
      </c>
      <c r="E580" s="24">
        <v>1</v>
      </c>
      <c r="T580" s="28">
        <f t="shared" si="45"/>
        <v>7.7516379030417397</v>
      </c>
      <c r="AA580" s="10"/>
      <c r="AF580" s="16">
        <v>40873</v>
      </c>
      <c r="AG580" s="10">
        <v>17.100000000000001</v>
      </c>
      <c r="AH580" s="10">
        <v>5.97</v>
      </c>
      <c r="AJ580" s="28">
        <f t="shared" si="43"/>
        <v>6452.6164698630018</v>
      </c>
      <c r="AK580" s="17"/>
      <c r="AM580" s="16">
        <v>40873</v>
      </c>
      <c r="AN580" s="10">
        <v>17.100000000000001</v>
      </c>
      <c r="AO580" s="10">
        <v>5.97</v>
      </c>
      <c r="AQ580" s="28">
        <f t="shared" si="44"/>
        <v>6452.6164698630018</v>
      </c>
    </row>
    <row r="581" spans="1:43" x14ac:dyDescent="0.25">
      <c r="A581" s="28">
        <v>7.8252007878214389</v>
      </c>
      <c r="C581" s="17">
        <v>41.602874462022903</v>
      </c>
      <c r="D581" s="28">
        <v>7.7519504320239898</v>
      </c>
      <c r="E581" s="24">
        <v>2</v>
      </c>
      <c r="T581" s="28">
        <f t="shared" si="45"/>
        <v>7.7516379030417397</v>
      </c>
      <c r="AA581" s="10"/>
      <c r="AF581" s="11">
        <v>40873.041666666664</v>
      </c>
      <c r="AG581" s="10">
        <v>94.87</v>
      </c>
      <c r="AH581" s="10">
        <v>9.6199999999999992</v>
      </c>
      <c r="AJ581" s="28">
        <f t="shared" ref="AJ581:AJ644" si="47">AG581*($C581+AH581)*D581</f>
        <v>37670.712428565959</v>
      </c>
      <c r="AK581" s="17"/>
      <c r="AM581" s="11">
        <v>40873.041666666664</v>
      </c>
      <c r="AN581" s="10">
        <v>94.87</v>
      </c>
      <c r="AO581" s="10">
        <v>9.6199999999999992</v>
      </c>
      <c r="AQ581" s="28">
        <f t="shared" ref="AQ581:AQ644" si="48">AN581*($C581+AO581)*D581</f>
        <v>37670.712428565959</v>
      </c>
    </row>
    <row r="582" spans="1:43" x14ac:dyDescent="0.25">
      <c r="A582" s="28">
        <v>7.8252007878214389</v>
      </c>
      <c r="C582" s="17">
        <v>40.058496685264103</v>
      </c>
      <c r="D582" s="28">
        <v>7.7519504320239898</v>
      </c>
      <c r="E582" s="24">
        <v>3</v>
      </c>
      <c r="T582" s="28">
        <f t="shared" si="45"/>
        <v>7.7516379030417397</v>
      </c>
      <c r="AA582" s="10"/>
      <c r="AF582" s="11">
        <v>40873.083333333336</v>
      </c>
      <c r="AG582" s="10">
        <v>23.29</v>
      </c>
      <c r="AH582" s="10">
        <v>8.8699999999999992</v>
      </c>
      <c r="AJ582" s="28">
        <f t="shared" si="47"/>
        <v>8833.6939349003096</v>
      </c>
      <c r="AK582" s="17"/>
      <c r="AM582" s="11">
        <v>40873.083333333336</v>
      </c>
      <c r="AN582" s="10">
        <v>23.29</v>
      </c>
      <c r="AO582" s="10">
        <v>8.8699999999999992</v>
      </c>
      <c r="AQ582" s="28">
        <f t="shared" si="48"/>
        <v>8833.6939349003096</v>
      </c>
    </row>
    <row r="583" spans="1:43" x14ac:dyDescent="0.25">
      <c r="A583" s="28">
        <v>7.8252007878214389</v>
      </c>
      <c r="C583" s="17">
        <v>38.799711862940001</v>
      </c>
      <c r="D583" s="28">
        <v>7.7519504320239898</v>
      </c>
      <c r="E583" s="24">
        <v>4</v>
      </c>
      <c r="T583" s="28">
        <f t="shared" si="45"/>
        <v>7.7516379030417397</v>
      </c>
      <c r="AA583" s="10"/>
      <c r="AF583" s="11">
        <v>40873.125</v>
      </c>
      <c r="AG583" s="10">
        <v>85.64</v>
      </c>
      <c r="AH583" s="10">
        <v>6.33</v>
      </c>
      <c r="AJ583" s="28">
        <f t="shared" si="47"/>
        <v>29960.579301906793</v>
      </c>
      <c r="AK583" s="17"/>
      <c r="AM583" s="11">
        <v>40873.125</v>
      </c>
      <c r="AN583" s="10">
        <v>85.64</v>
      </c>
      <c r="AO583" s="10">
        <v>6.33</v>
      </c>
      <c r="AQ583" s="28">
        <f t="shared" si="48"/>
        <v>29960.579301906793</v>
      </c>
    </row>
    <row r="584" spans="1:43" x14ac:dyDescent="0.25">
      <c r="A584" s="28">
        <v>7.8252007878214389</v>
      </c>
      <c r="C584" s="17">
        <v>39.437727737392002</v>
      </c>
      <c r="D584" s="28">
        <v>7.7519504320239898</v>
      </c>
      <c r="E584" s="24">
        <v>5</v>
      </c>
      <c r="T584" s="28">
        <f t="shared" si="45"/>
        <v>7.7516379030417397</v>
      </c>
      <c r="AA584" s="10"/>
      <c r="AF584" s="11">
        <v>40873.166666666664</v>
      </c>
      <c r="AG584" s="10">
        <v>26.82</v>
      </c>
      <c r="AH584" s="10">
        <v>6.27</v>
      </c>
      <c r="AJ584" s="28">
        <f t="shared" si="47"/>
        <v>9502.9707469186651</v>
      </c>
      <c r="AK584" s="17"/>
      <c r="AM584" s="11">
        <v>40873.166666666664</v>
      </c>
      <c r="AN584" s="10">
        <v>26.82</v>
      </c>
      <c r="AO584" s="10">
        <v>6.27</v>
      </c>
      <c r="AQ584" s="28">
        <f t="shared" si="48"/>
        <v>9502.9707469186651</v>
      </c>
    </row>
    <row r="585" spans="1:43" x14ac:dyDescent="0.25">
      <c r="A585" s="28">
        <v>7.8252007878214389</v>
      </c>
      <c r="C585" s="17">
        <v>40.592130763822801</v>
      </c>
      <c r="D585" s="28">
        <v>7.7519504320239898</v>
      </c>
      <c r="E585" s="24">
        <v>6</v>
      </c>
      <c r="T585" s="28">
        <f t="shared" si="45"/>
        <v>7.7516379030417397</v>
      </c>
      <c r="AA585" s="10"/>
      <c r="AF585" s="11">
        <v>40873.208333333336</v>
      </c>
      <c r="AG585" s="10">
        <v>68.37</v>
      </c>
      <c r="AH585" s="10">
        <v>3.17</v>
      </c>
      <c r="AJ585" s="28">
        <f t="shared" si="47"/>
        <v>23193.966548039578</v>
      </c>
      <c r="AK585" s="17"/>
      <c r="AM585" s="11">
        <v>40873.208333333336</v>
      </c>
      <c r="AN585" s="10">
        <v>68.37</v>
      </c>
      <c r="AO585" s="10">
        <v>3.17</v>
      </c>
      <c r="AQ585" s="28">
        <f t="shared" si="48"/>
        <v>23193.966548039578</v>
      </c>
    </row>
    <row r="586" spans="1:43" x14ac:dyDescent="0.25">
      <c r="A586" s="28">
        <v>7.8252007878214389</v>
      </c>
      <c r="C586" s="17">
        <v>40.996424902549101</v>
      </c>
      <c r="D586" s="28">
        <v>7.7519504320239898</v>
      </c>
      <c r="E586" s="24">
        <v>7</v>
      </c>
      <c r="T586" s="28">
        <f t="shared" si="45"/>
        <v>7.7516379030417397</v>
      </c>
      <c r="AA586" s="10"/>
      <c r="AF586" s="11">
        <v>40873.25</v>
      </c>
      <c r="AG586" s="10">
        <v>19.62</v>
      </c>
      <c r="AH586" s="10">
        <v>1.42</v>
      </c>
      <c r="AJ586" s="28">
        <f t="shared" si="47"/>
        <v>6451.2526580922458</v>
      </c>
      <c r="AK586" s="17"/>
      <c r="AM586" s="11">
        <v>40873.25</v>
      </c>
      <c r="AN586" s="10">
        <v>19.62</v>
      </c>
      <c r="AO586" s="10">
        <v>1.42</v>
      </c>
      <c r="AQ586" s="28">
        <f t="shared" si="48"/>
        <v>6451.2526580922458</v>
      </c>
    </row>
    <row r="587" spans="1:43" x14ac:dyDescent="0.25">
      <c r="A587" s="28">
        <v>7.8252007878214389</v>
      </c>
      <c r="C587" s="17">
        <v>41.111718306516003</v>
      </c>
      <c r="D587" s="28">
        <v>7.7519504320239898</v>
      </c>
      <c r="E587" s="24">
        <v>8</v>
      </c>
      <c r="T587" s="28">
        <f t="shared" si="45"/>
        <v>7.7516379030417397</v>
      </c>
      <c r="AA587" s="10"/>
      <c r="AF587" s="11">
        <v>40873.291666666664</v>
      </c>
      <c r="AG587" s="10">
        <v>75.930000000000007</v>
      </c>
      <c r="AH587" s="10">
        <v>1.91</v>
      </c>
      <c r="AJ587" s="28">
        <f t="shared" si="47"/>
        <v>25322.824157811563</v>
      </c>
      <c r="AK587" s="17"/>
      <c r="AM587" s="11">
        <v>40873.291666666664</v>
      </c>
      <c r="AN587" s="10">
        <v>75.930000000000007</v>
      </c>
      <c r="AO587" s="10">
        <v>1.91</v>
      </c>
      <c r="AQ587" s="28">
        <f t="shared" si="48"/>
        <v>25322.824157811563</v>
      </c>
    </row>
    <row r="588" spans="1:43" x14ac:dyDescent="0.25">
      <c r="A588" s="28">
        <v>7.8252007878214389</v>
      </c>
      <c r="C588" s="17">
        <v>42.382069024694999</v>
      </c>
      <c r="D588" s="28">
        <v>7.7519504320239898</v>
      </c>
      <c r="E588" s="24">
        <v>9</v>
      </c>
      <c r="T588" s="28">
        <f t="shared" si="45"/>
        <v>7.7516379030417397</v>
      </c>
      <c r="AA588" s="10"/>
      <c r="AF588" s="11">
        <v>40873.333333333336</v>
      </c>
      <c r="AG588" s="10">
        <v>67.959999999999994</v>
      </c>
      <c r="AH588" s="10">
        <v>6.64</v>
      </c>
      <c r="AJ588" s="28">
        <f t="shared" si="47"/>
        <v>25825.931476553022</v>
      </c>
      <c r="AK588" s="17"/>
      <c r="AM588" s="11">
        <v>40873.333333333336</v>
      </c>
      <c r="AN588" s="10">
        <v>67.959999999999994</v>
      </c>
      <c r="AO588" s="10">
        <v>6.64</v>
      </c>
      <c r="AQ588" s="28">
        <f t="shared" si="48"/>
        <v>25825.931476553022</v>
      </c>
    </row>
    <row r="589" spans="1:43" x14ac:dyDescent="0.25">
      <c r="A589" s="28">
        <v>7.8252007878214389</v>
      </c>
      <c r="C589" s="17">
        <v>44.253912212264197</v>
      </c>
      <c r="D589" s="28">
        <v>7.7519504320239898</v>
      </c>
      <c r="E589" s="24">
        <v>10</v>
      </c>
      <c r="T589" s="28">
        <f t="shared" si="45"/>
        <v>7.7516379030417397</v>
      </c>
      <c r="AA589" s="10"/>
      <c r="AF589" s="11">
        <v>40873.375</v>
      </c>
      <c r="AG589" s="10">
        <v>6.23</v>
      </c>
      <c r="AH589" s="10">
        <v>8.76</v>
      </c>
      <c r="AJ589" s="28">
        <f t="shared" si="47"/>
        <v>2560.2883985886033</v>
      </c>
      <c r="AK589" s="17"/>
      <c r="AM589" s="11">
        <v>40873.375</v>
      </c>
      <c r="AN589" s="10">
        <v>6.23</v>
      </c>
      <c r="AO589" s="10">
        <v>8.76</v>
      </c>
      <c r="AQ589" s="28">
        <f t="shared" si="48"/>
        <v>2560.2883985886033</v>
      </c>
    </row>
    <row r="590" spans="1:43" x14ac:dyDescent="0.25">
      <c r="A590" s="28">
        <v>7.8252007878214389</v>
      </c>
      <c r="C590" s="17">
        <v>45.232923826258599</v>
      </c>
      <c r="D590" s="28">
        <v>7.7519504320239898</v>
      </c>
      <c r="E590" s="24">
        <v>11</v>
      </c>
      <c r="T590" s="28">
        <f t="shared" si="45"/>
        <v>7.7516379030417397</v>
      </c>
      <c r="AA590" s="10"/>
      <c r="AF590" s="11">
        <v>40873.416666666664</v>
      </c>
      <c r="AG590" s="10">
        <v>55.24</v>
      </c>
      <c r="AH590" s="10">
        <v>5.39</v>
      </c>
      <c r="AJ590" s="28">
        <f t="shared" si="47"/>
        <v>21677.634127484627</v>
      </c>
      <c r="AK590" s="17"/>
      <c r="AM590" s="11">
        <v>40873.416666666664</v>
      </c>
      <c r="AN590" s="10">
        <v>55.24</v>
      </c>
      <c r="AO590" s="10">
        <v>5.39</v>
      </c>
      <c r="AQ590" s="28">
        <f t="shared" si="48"/>
        <v>21677.634127484627</v>
      </c>
    </row>
    <row r="591" spans="1:43" x14ac:dyDescent="0.25">
      <c r="A591" s="28">
        <v>7.8252007878214389</v>
      </c>
      <c r="C591" s="17">
        <v>45.193852734957403</v>
      </c>
      <c r="D591" s="28">
        <v>7.7519504320239898</v>
      </c>
      <c r="E591" s="24">
        <v>12</v>
      </c>
      <c r="T591" s="28">
        <f t="shared" si="45"/>
        <v>7.7516379030417397</v>
      </c>
      <c r="AA591" s="10"/>
      <c r="AF591" s="11">
        <v>40873.458333333336</v>
      </c>
      <c r="AG591" s="10">
        <v>37.99</v>
      </c>
      <c r="AH591" s="10">
        <v>7.02</v>
      </c>
      <c r="AJ591" s="28">
        <f t="shared" si="47"/>
        <v>15376.801942140157</v>
      </c>
      <c r="AK591" s="17"/>
      <c r="AM591" s="11">
        <v>40873.458333333336</v>
      </c>
      <c r="AN591" s="10">
        <v>37.99</v>
      </c>
      <c r="AO591" s="10">
        <v>7.02</v>
      </c>
      <c r="AQ591" s="28">
        <f t="shared" si="48"/>
        <v>15376.801942140157</v>
      </c>
    </row>
    <row r="592" spans="1:43" x14ac:dyDescent="0.25">
      <c r="A592" s="28">
        <v>7.8252007878214389</v>
      </c>
      <c r="C592" s="17">
        <v>44.367505089620899</v>
      </c>
      <c r="D592" s="28">
        <v>7.7519504320239898</v>
      </c>
      <c r="E592" s="24">
        <v>13</v>
      </c>
      <c r="T592" s="28">
        <f t="shared" si="45"/>
        <v>7.7516379030417397</v>
      </c>
      <c r="AA592" s="10"/>
      <c r="AF592" s="11">
        <v>40873.5</v>
      </c>
      <c r="AG592" s="10">
        <v>53.53</v>
      </c>
      <c r="AH592" s="10">
        <v>6.63</v>
      </c>
      <c r="AJ592" s="28">
        <f t="shared" si="47"/>
        <v>21162.02194517068</v>
      </c>
      <c r="AK592" s="17"/>
      <c r="AM592" s="11">
        <v>40873.5</v>
      </c>
      <c r="AN592" s="10">
        <v>53.53</v>
      </c>
      <c r="AO592" s="10">
        <v>6.63</v>
      </c>
      <c r="AQ592" s="28">
        <f t="shared" si="48"/>
        <v>21162.02194517068</v>
      </c>
    </row>
    <row r="593" spans="1:43" x14ac:dyDescent="0.25">
      <c r="A593" s="28">
        <v>7.8252007878214389</v>
      </c>
      <c r="C593" s="17">
        <v>43.309406622707797</v>
      </c>
      <c r="D593" s="28">
        <v>7.7519504320239898</v>
      </c>
      <c r="E593" s="24">
        <v>14</v>
      </c>
      <c r="T593" s="28">
        <f t="shared" si="45"/>
        <v>7.7516379030417397</v>
      </c>
      <c r="AA593" s="10"/>
      <c r="AF593" s="11">
        <v>40873.541666666664</v>
      </c>
      <c r="AG593" s="10">
        <v>19.399999999999999</v>
      </c>
      <c r="AH593" s="10">
        <v>2.84</v>
      </c>
      <c r="AJ593" s="28">
        <f t="shared" si="47"/>
        <v>6940.3095045670798</v>
      </c>
      <c r="AK593" s="17"/>
      <c r="AM593" s="11">
        <v>40873.541666666664</v>
      </c>
      <c r="AN593" s="10">
        <v>19.399999999999999</v>
      </c>
      <c r="AO593" s="10">
        <v>2.84</v>
      </c>
      <c r="AQ593" s="28">
        <f t="shared" si="48"/>
        <v>6940.3095045670798</v>
      </c>
    </row>
    <row r="594" spans="1:43" x14ac:dyDescent="0.25">
      <c r="A594" s="28">
        <v>7.8252007878214389</v>
      </c>
      <c r="C594" s="17">
        <v>43.173270725236797</v>
      </c>
      <c r="D594" s="28">
        <v>7.7519504320239898</v>
      </c>
      <c r="E594" s="24">
        <v>15</v>
      </c>
      <c r="T594" s="28">
        <f t="shared" si="45"/>
        <v>7.7516379030417397</v>
      </c>
      <c r="AA594" s="10"/>
      <c r="AF594" s="11">
        <v>40873.583333333336</v>
      </c>
      <c r="AG594" s="10">
        <v>9.5500000000000007</v>
      </c>
      <c r="AH594" s="10">
        <v>3.51</v>
      </c>
      <c r="AJ594" s="28">
        <f t="shared" si="47"/>
        <v>3456.0151263678663</v>
      </c>
      <c r="AK594" s="17"/>
      <c r="AM594" s="11">
        <v>40873.583333333336</v>
      </c>
      <c r="AN594" s="10">
        <v>9.5500000000000007</v>
      </c>
      <c r="AO594" s="10">
        <v>3.51</v>
      </c>
      <c r="AQ594" s="28">
        <f t="shared" si="48"/>
        <v>3456.0151263678663</v>
      </c>
    </row>
    <row r="595" spans="1:43" x14ac:dyDescent="0.25">
      <c r="A595" s="28">
        <v>7.8252007878214389</v>
      </c>
      <c r="C595" s="17">
        <v>45.056145442894397</v>
      </c>
      <c r="D595" s="28">
        <v>7.7519504320239898</v>
      </c>
      <c r="E595" s="24">
        <v>16</v>
      </c>
      <c r="T595" s="28">
        <f t="shared" si="45"/>
        <v>7.7516379030417397</v>
      </c>
      <c r="AA595" s="10"/>
      <c r="AF595" s="11">
        <v>40873.625</v>
      </c>
      <c r="AG595" s="10">
        <v>4.09</v>
      </c>
      <c r="AH595" s="10">
        <v>3.05</v>
      </c>
      <c r="AJ595" s="28">
        <f t="shared" si="47"/>
        <v>1525.2283007416313</v>
      </c>
      <c r="AK595" s="17"/>
      <c r="AM595" s="11">
        <v>40873.625</v>
      </c>
      <c r="AN595" s="10">
        <v>4.09</v>
      </c>
      <c r="AO595" s="10">
        <v>3.05</v>
      </c>
      <c r="AQ595" s="28">
        <f t="shared" si="48"/>
        <v>1525.2283007416313</v>
      </c>
    </row>
    <row r="596" spans="1:43" x14ac:dyDescent="0.25">
      <c r="A596" s="28">
        <v>7.8252007878214389</v>
      </c>
      <c r="C596" s="17">
        <v>48.367554322930097</v>
      </c>
      <c r="D596" s="28">
        <v>7.7519504320239898</v>
      </c>
      <c r="E596" s="24">
        <v>17</v>
      </c>
      <c r="T596" s="28">
        <f t="shared" si="45"/>
        <v>7.7516379030417397</v>
      </c>
      <c r="AA596" s="10"/>
      <c r="AF596" s="11">
        <v>40873.666666666664</v>
      </c>
      <c r="AG596" s="10">
        <v>52.13</v>
      </c>
      <c r="AH596" s="10">
        <v>3.88</v>
      </c>
      <c r="AJ596" s="28">
        <f t="shared" si="47"/>
        <v>21113.716126573174</v>
      </c>
      <c r="AK596" s="17"/>
      <c r="AM596" s="11">
        <v>40873.666666666664</v>
      </c>
      <c r="AN596" s="10">
        <v>52.13</v>
      </c>
      <c r="AO596" s="10">
        <v>3.88</v>
      </c>
      <c r="AQ596" s="28">
        <f t="shared" si="48"/>
        <v>21113.716126573174</v>
      </c>
    </row>
    <row r="597" spans="1:43" x14ac:dyDescent="0.25">
      <c r="A597" s="28">
        <v>7.8252007878214389</v>
      </c>
      <c r="C597" s="17">
        <v>51.100259024343003</v>
      </c>
      <c r="D597" s="28">
        <v>7.7519504320239898</v>
      </c>
      <c r="E597" s="24">
        <v>18</v>
      </c>
      <c r="T597" s="28">
        <f t="shared" si="45"/>
        <v>7.7516379030417397</v>
      </c>
      <c r="AA597" s="10"/>
      <c r="AF597" s="11">
        <v>40873.708333333336</v>
      </c>
      <c r="AG597" s="10">
        <v>42.28</v>
      </c>
      <c r="AH597" s="10">
        <v>9.8699999999999992</v>
      </c>
      <c r="AJ597" s="28">
        <f t="shared" si="47"/>
        <v>19983.152642163175</v>
      </c>
      <c r="AK597" s="17"/>
      <c r="AM597" s="11">
        <v>40873.708333333336</v>
      </c>
      <c r="AN597" s="10">
        <v>42.28</v>
      </c>
      <c r="AO597" s="10">
        <v>9.8699999999999992</v>
      </c>
      <c r="AQ597" s="28">
        <f t="shared" si="48"/>
        <v>19983.152642163175</v>
      </c>
    </row>
    <row r="598" spans="1:43" x14ac:dyDescent="0.25">
      <c r="A598" s="28">
        <v>7.8252007878214389</v>
      </c>
      <c r="C598" s="17">
        <v>50.497764246312499</v>
      </c>
      <c r="D598" s="28">
        <v>7.7519504320239898</v>
      </c>
      <c r="E598" s="24">
        <v>19</v>
      </c>
      <c r="T598" s="28">
        <f t="shared" si="45"/>
        <v>7.7516379030417397</v>
      </c>
      <c r="AA598" s="10"/>
      <c r="AF598" s="11">
        <v>40873.75</v>
      </c>
      <c r="AG598" s="10">
        <v>9.3699999999999992</v>
      </c>
      <c r="AH598" s="10">
        <v>7.31</v>
      </c>
      <c r="AJ598" s="28">
        <f t="shared" si="47"/>
        <v>4198.9117887305993</v>
      </c>
      <c r="AK598" s="17"/>
      <c r="AM598" s="11">
        <v>40873.75</v>
      </c>
      <c r="AN598" s="10">
        <v>9.3699999999999992</v>
      </c>
      <c r="AO598" s="10">
        <v>7.31</v>
      </c>
      <c r="AQ598" s="28">
        <f t="shared" si="48"/>
        <v>4198.9117887305993</v>
      </c>
    </row>
    <row r="599" spans="1:43" x14ac:dyDescent="0.25">
      <c r="A599" s="28">
        <v>7.8252007878214389</v>
      </c>
      <c r="C599" s="17">
        <v>47.4353177689635</v>
      </c>
      <c r="D599" s="28">
        <v>7.7519504320239898</v>
      </c>
      <c r="E599" s="24">
        <v>20</v>
      </c>
      <c r="T599" s="28">
        <f t="shared" si="45"/>
        <v>7.7516379030417397</v>
      </c>
      <c r="AA599" s="10"/>
      <c r="AF599" s="11">
        <v>40873.791666666664</v>
      </c>
      <c r="AG599" s="10">
        <v>16.18</v>
      </c>
      <c r="AH599" s="10">
        <v>4.71</v>
      </c>
      <c r="AJ599" s="28">
        <f t="shared" si="47"/>
        <v>6540.407723063604</v>
      </c>
      <c r="AK599" s="17"/>
      <c r="AM599" s="11">
        <v>40873.791666666664</v>
      </c>
      <c r="AN599" s="10">
        <v>16.18</v>
      </c>
      <c r="AO599" s="10">
        <v>4.71</v>
      </c>
      <c r="AQ599" s="28">
        <f t="shared" si="48"/>
        <v>6540.407723063604</v>
      </c>
    </row>
    <row r="600" spans="1:43" x14ac:dyDescent="0.25">
      <c r="A600" s="28">
        <v>7.8252007878214389</v>
      </c>
      <c r="C600" s="17">
        <v>44.837991815716499</v>
      </c>
      <c r="D600" s="28">
        <v>7.7519504320239898</v>
      </c>
      <c r="E600" s="24">
        <v>21</v>
      </c>
      <c r="T600" s="28">
        <f t="shared" si="45"/>
        <v>7.7516379030417397</v>
      </c>
      <c r="AA600" s="10"/>
      <c r="AF600" s="11">
        <v>40873.833333333336</v>
      </c>
      <c r="AG600" s="10">
        <v>36.47</v>
      </c>
      <c r="AH600" s="10">
        <v>6.32</v>
      </c>
      <c r="AJ600" s="28">
        <f t="shared" si="47"/>
        <v>14463.061685139579</v>
      </c>
      <c r="AK600" s="17"/>
      <c r="AM600" s="11">
        <v>40873.833333333336</v>
      </c>
      <c r="AN600" s="10">
        <v>36.47</v>
      </c>
      <c r="AO600" s="10">
        <v>6.32</v>
      </c>
      <c r="AQ600" s="28">
        <f t="shared" si="48"/>
        <v>14463.061685139579</v>
      </c>
    </row>
    <row r="601" spans="1:43" x14ac:dyDescent="0.25">
      <c r="A601" s="28">
        <v>7.8252007878214389</v>
      </c>
      <c r="C601" s="17">
        <v>44.471487237725803</v>
      </c>
      <c r="D601" s="28">
        <v>7.7519504320239898</v>
      </c>
      <c r="E601" s="24">
        <v>22</v>
      </c>
      <c r="T601" s="28">
        <f t="shared" si="45"/>
        <v>7.7516379030417397</v>
      </c>
      <c r="AA601" s="10"/>
      <c r="AF601" s="11">
        <v>40873.875</v>
      </c>
      <c r="AG601" s="10">
        <v>70.84</v>
      </c>
      <c r="AH601" s="10">
        <v>7.08</v>
      </c>
      <c r="AJ601" s="28">
        <f t="shared" si="47"/>
        <v>28309.404805439473</v>
      </c>
      <c r="AK601" s="17"/>
      <c r="AM601" s="11">
        <v>40873.875</v>
      </c>
      <c r="AN601" s="10">
        <v>70.84</v>
      </c>
      <c r="AO601" s="10">
        <v>7.08</v>
      </c>
      <c r="AQ601" s="28">
        <f t="shared" si="48"/>
        <v>28309.404805439473</v>
      </c>
    </row>
    <row r="602" spans="1:43" x14ac:dyDescent="0.25">
      <c r="A602" s="28">
        <v>7.8252007878214389</v>
      </c>
      <c r="C602" s="17">
        <v>43.143722250268198</v>
      </c>
      <c r="D602" s="28">
        <v>7.7519504320239898</v>
      </c>
      <c r="E602" s="24">
        <v>23</v>
      </c>
      <c r="T602" s="28">
        <f t="shared" si="45"/>
        <v>7.7516379030417397</v>
      </c>
      <c r="AA602" s="10"/>
      <c r="AF602" s="11">
        <v>40873.916666666664</v>
      </c>
      <c r="AG602" s="10">
        <v>27.22</v>
      </c>
      <c r="AH602" s="10">
        <v>9.0500000000000007</v>
      </c>
      <c r="AJ602" s="28">
        <f t="shared" si="47"/>
        <v>11013.2976816708</v>
      </c>
      <c r="AK602" s="17"/>
      <c r="AM602" s="11">
        <v>40873.916666666664</v>
      </c>
      <c r="AN602" s="10">
        <v>27.22</v>
      </c>
      <c r="AO602" s="10">
        <v>9.0500000000000007</v>
      </c>
      <c r="AQ602" s="28">
        <f t="shared" si="48"/>
        <v>11013.2976816708</v>
      </c>
    </row>
    <row r="603" spans="1:43" x14ac:dyDescent="0.25">
      <c r="A603" s="28">
        <v>7.8252007878214389</v>
      </c>
      <c r="C603" s="17">
        <v>42.345341845447201</v>
      </c>
      <c r="D603" s="28">
        <v>7.7519504320239898</v>
      </c>
      <c r="E603" s="24">
        <v>24</v>
      </c>
      <c r="T603" s="28">
        <f t="shared" si="45"/>
        <v>7.7516379030417397</v>
      </c>
      <c r="AA603" s="10"/>
      <c r="AF603" s="11">
        <v>40873.958333333336</v>
      </c>
      <c r="AG603" s="10">
        <v>69.180000000000007</v>
      </c>
      <c r="AH603" s="10">
        <v>1.01</v>
      </c>
      <c r="AJ603" s="28">
        <f t="shared" si="47"/>
        <v>23250.599728476878</v>
      </c>
      <c r="AK603" s="17"/>
      <c r="AM603" s="11">
        <v>40873.958333333336</v>
      </c>
      <c r="AN603" s="10">
        <v>69.180000000000007</v>
      </c>
      <c r="AO603" s="10">
        <v>1.01</v>
      </c>
      <c r="AQ603" s="28">
        <f t="shared" si="48"/>
        <v>23250.599728476878</v>
      </c>
    </row>
    <row r="604" spans="1:43" x14ac:dyDescent="0.25">
      <c r="A604" s="28">
        <v>7.8252007878214389</v>
      </c>
      <c r="C604" s="17">
        <v>42.8304621951049</v>
      </c>
      <c r="D604" s="28">
        <v>7.7522638155830901</v>
      </c>
      <c r="E604" s="24">
        <v>1</v>
      </c>
      <c r="T604" s="28">
        <f t="shared" si="45"/>
        <v>7.7519504320239898</v>
      </c>
      <c r="AA604" s="10"/>
      <c r="AF604" s="16">
        <v>40874</v>
      </c>
      <c r="AG604" s="10">
        <v>17.03</v>
      </c>
      <c r="AH604" s="10">
        <v>0.01</v>
      </c>
      <c r="AJ604" s="28">
        <f t="shared" si="47"/>
        <v>5655.8429205529783</v>
      </c>
      <c r="AK604" s="17"/>
      <c r="AM604" s="16">
        <v>40874</v>
      </c>
      <c r="AN604" s="10">
        <v>17.03</v>
      </c>
      <c r="AO604" s="10">
        <v>0.01</v>
      </c>
      <c r="AQ604" s="28">
        <f t="shared" si="48"/>
        <v>5655.8429205529783</v>
      </c>
    </row>
    <row r="605" spans="1:43" x14ac:dyDescent="0.25">
      <c r="A605" s="28">
        <v>7.8252007878214389</v>
      </c>
      <c r="C605" s="17">
        <v>41.501305661778801</v>
      </c>
      <c r="D605" s="28">
        <v>7.7522638155830901</v>
      </c>
      <c r="E605" s="24">
        <v>2</v>
      </c>
      <c r="T605" s="28">
        <f t="shared" ref="T605:T668" si="49">D581</f>
        <v>7.7519504320239898</v>
      </c>
      <c r="AA605" s="10"/>
      <c r="AF605" s="11">
        <v>40874.041666666664</v>
      </c>
      <c r="AG605" s="10">
        <v>7.89</v>
      </c>
      <c r="AH605" s="10">
        <v>6.24</v>
      </c>
      <c r="AJ605" s="28">
        <f t="shared" si="47"/>
        <v>2920.1142195210441</v>
      </c>
      <c r="AK605" s="17"/>
      <c r="AM605" s="11">
        <v>40874.041666666664</v>
      </c>
      <c r="AN605" s="10">
        <v>7.89</v>
      </c>
      <c r="AO605" s="10">
        <v>6.24</v>
      </c>
      <c r="AQ605" s="28">
        <f t="shared" si="48"/>
        <v>2920.1142195210441</v>
      </c>
    </row>
    <row r="606" spans="1:43" x14ac:dyDescent="0.25">
      <c r="A606" s="28">
        <v>7.8252007878214389</v>
      </c>
      <c r="C606" s="17">
        <v>40.667410527295097</v>
      </c>
      <c r="D606" s="28">
        <v>7.7522638155830901</v>
      </c>
      <c r="E606" s="24">
        <v>3</v>
      </c>
      <c r="T606" s="28">
        <f t="shared" si="49"/>
        <v>7.7519504320239898</v>
      </c>
      <c r="AA606" s="10"/>
      <c r="AF606" s="11">
        <v>40874.083333333336</v>
      </c>
      <c r="AG606" s="10">
        <v>82.05</v>
      </c>
      <c r="AH606" s="10">
        <v>2.5</v>
      </c>
      <c r="AJ606" s="28">
        <f t="shared" si="47"/>
        <v>27457.634938472125</v>
      </c>
      <c r="AK606" s="17"/>
      <c r="AM606" s="11">
        <v>40874.083333333336</v>
      </c>
      <c r="AN606" s="10">
        <v>82.05</v>
      </c>
      <c r="AO606" s="10">
        <v>2.5</v>
      </c>
      <c r="AQ606" s="28">
        <f t="shared" si="48"/>
        <v>27457.634938472125</v>
      </c>
    </row>
    <row r="607" spans="1:43" x14ac:dyDescent="0.25">
      <c r="A607" s="28">
        <v>7.8252007878214389</v>
      </c>
      <c r="C607" s="17">
        <v>38.0571722945677</v>
      </c>
      <c r="D607" s="28">
        <v>7.7522638155830901</v>
      </c>
      <c r="E607" s="24">
        <v>4</v>
      </c>
      <c r="T607" s="28">
        <f t="shared" si="49"/>
        <v>7.7519504320239898</v>
      </c>
      <c r="AA607" s="10"/>
      <c r="AF607" s="11">
        <v>40874.125</v>
      </c>
      <c r="AG607" s="10">
        <v>87.95</v>
      </c>
      <c r="AH607" s="10">
        <v>7.78</v>
      </c>
      <c r="AJ607" s="28">
        <f t="shared" si="47"/>
        <v>31252.315899919202</v>
      </c>
      <c r="AK607" s="17"/>
      <c r="AM607" s="11">
        <v>40874.125</v>
      </c>
      <c r="AN607" s="10">
        <v>87.95</v>
      </c>
      <c r="AO607" s="10">
        <v>7.78</v>
      </c>
      <c r="AQ607" s="28">
        <f t="shared" si="48"/>
        <v>31252.315899919202</v>
      </c>
    </row>
    <row r="608" spans="1:43" x14ac:dyDescent="0.25">
      <c r="A608" s="28">
        <v>7.8252007878214389</v>
      </c>
      <c r="C608" s="17">
        <v>37.271639550024297</v>
      </c>
      <c r="D608" s="28">
        <v>7.7522638155830901</v>
      </c>
      <c r="E608" s="24">
        <v>5</v>
      </c>
      <c r="T608" s="28">
        <f t="shared" si="49"/>
        <v>7.7519504320239898</v>
      </c>
      <c r="AA608" s="10"/>
      <c r="AF608" s="11">
        <v>40874.166666666664</v>
      </c>
      <c r="AG608" s="10">
        <v>35.049999999999997</v>
      </c>
      <c r="AH608" s="10">
        <v>0.5</v>
      </c>
      <c r="AJ608" s="28">
        <f t="shared" si="47"/>
        <v>10263.190794588461</v>
      </c>
      <c r="AK608" s="17"/>
      <c r="AM608" s="11">
        <v>40874.166666666664</v>
      </c>
      <c r="AN608" s="10">
        <v>35.049999999999997</v>
      </c>
      <c r="AO608" s="10">
        <v>0.5</v>
      </c>
      <c r="AQ608" s="28">
        <f t="shared" si="48"/>
        <v>10263.190794588461</v>
      </c>
    </row>
    <row r="609" spans="1:43" x14ac:dyDescent="0.25">
      <c r="A609" s="28">
        <v>7.8252007878214389</v>
      </c>
      <c r="C609" s="17">
        <v>38.776821279289202</v>
      </c>
      <c r="D609" s="28">
        <v>7.7522638155830901</v>
      </c>
      <c r="E609" s="24">
        <v>6</v>
      </c>
      <c r="T609" s="28">
        <f t="shared" si="49"/>
        <v>7.7519504320239898</v>
      </c>
      <c r="AA609" s="10"/>
      <c r="AF609" s="11">
        <v>40874.208333333336</v>
      </c>
      <c r="AG609" s="10">
        <v>65.599999999999994</v>
      </c>
      <c r="AH609" s="10">
        <v>4.97</v>
      </c>
      <c r="AJ609" s="28">
        <f t="shared" si="47"/>
        <v>22247.380617054037</v>
      </c>
      <c r="AK609" s="17"/>
      <c r="AM609" s="11">
        <v>40874.208333333336</v>
      </c>
      <c r="AN609" s="10">
        <v>65.599999999999994</v>
      </c>
      <c r="AO609" s="10">
        <v>4.97</v>
      </c>
      <c r="AQ609" s="28">
        <f t="shared" si="48"/>
        <v>22247.380617054037</v>
      </c>
    </row>
    <row r="610" spans="1:43" x14ac:dyDescent="0.25">
      <c r="A610" s="28">
        <v>7.8252007878214389</v>
      </c>
      <c r="C610" s="17">
        <v>38.590359137974303</v>
      </c>
      <c r="D610" s="28">
        <v>7.7522638155830901</v>
      </c>
      <c r="E610" s="24">
        <v>7</v>
      </c>
      <c r="T610" s="28">
        <f t="shared" si="49"/>
        <v>7.7519504320239898</v>
      </c>
      <c r="AA610" s="10"/>
      <c r="AF610" s="11">
        <v>40874.25</v>
      </c>
      <c r="AG610" s="10">
        <v>71.319999999999993</v>
      </c>
      <c r="AH610" s="10">
        <v>3.14</v>
      </c>
      <c r="AJ610" s="28">
        <f t="shared" si="47"/>
        <v>23072.358995129092</v>
      </c>
      <c r="AK610" s="17"/>
      <c r="AM610" s="11">
        <v>40874.25</v>
      </c>
      <c r="AN610" s="10">
        <v>71.319999999999993</v>
      </c>
      <c r="AO610" s="10">
        <v>3.14</v>
      </c>
      <c r="AQ610" s="28">
        <f t="shared" si="48"/>
        <v>23072.358995129092</v>
      </c>
    </row>
    <row r="611" spans="1:43" x14ac:dyDescent="0.25">
      <c r="A611" s="28">
        <v>7.8252007878214389</v>
      </c>
      <c r="C611" s="17">
        <v>38.219612098885598</v>
      </c>
      <c r="D611" s="28">
        <v>7.7522638155830901</v>
      </c>
      <c r="E611" s="24">
        <v>8</v>
      </c>
      <c r="T611" s="28">
        <f t="shared" si="49"/>
        <v>7.7519504320239898</v>
      </c>
      <c r="AA611" s="10"/>
      <c r="AF611" s="11">
        <v>40874.291666666664</v>
      </c>
      <c r="AG611" s="10">
        <v>87.84</v>
      </c>
      <c r="AH611" s="10">
        <v>8.2100000000000009</v>
      </c>
      <c r="AJ611" s="28">
        <f t="shared" si="47"/>
        <v>31616.655426130656</v>
      </c>
      <c r="AK611" s="17"/>
      <c r="AM611" s="11">
        <v>40874.291666666664</v>
      </c>
      <c r="AN611" s="10">
        <v>87.84</v>
      </c>
      <c r="AO611" s="10">
        <v>8.2100000000000009</v>
      </c>
      <c r="AQ611" s="28">
        <f t="shared" si="48"/>
        <v>31616.655426130656</v>
      </c>
    </row>
    <row r="612" spans="1:43" x14ac:dyDescent="0.25">
      <c r="A612" s="28">
        <v>7.8252007878214389</v>
      </c>
      <c r="C612" s="17">
        <v>39.450634950999302</v>
      </c>
      <c r="D612" s="28">
        <v>7.7522638155830901</v>
      </c>
      <c r="E612" s="24">
        <v>9</v>
      </c>
      <c r="T612" s="28">
        <f t="shared" si="49"/>
        <v>7.7519504320239898</v>
      </c>
      <c r="AA612" s="10"/>
      <c r="AF612" s="11">
        <v>40874.333333333336</v>
      </c>
      <c r="AG612" s="10">
        <v>4.51</v>
      </c>
      <c r="AH612" s="10">
        <v>3.16</v>
      </c>
      <c r="AJ612" s="28">
        <f t="shared" si="47"/>
        <v>1489.7832645383305</v>
      </c>
      <c r="AK612" s="17"/>
      <c r="AM612" s="11">
        <v>40874.333333333336</v>
      </c>
      <c r="AN612" s="10">
        <v>4.51</v>
      </c>
      <c r="AO612" s="10">
        <v>3.16</v>
      </c>
      <c r="AQ612" s="28">
        <f t="shared" si="48"/>
        <v>1489.7832645383305</v>
      </c>
    </row>
    <row r="613" spans="1:43" x14ac:dyDescent="0.25">
      <c r="A613" s="28">
        <v>7.8252007878214389</v>
      </c>
      <c r="C613" s="17">
        <v>41.358522679353399</v>
      </c>
      <c r="D613" s="28">
        <v>7.7522638155830901</v>
      </c>
      <c r="E613" s="24">
        <v>10</v>
      </c>
      <c r="T613" s="28">
        <f t="shared" si="49"/>
        <v>7.7519504320239898</v>
      </c>
      <c r="AA613" s="10"/>
      <c r="AF613" s="11">
        <v>40874.375</v>
      </c>
      <c r="AG613" s="10">
        <v>27.87</v>
      </c>
      <c r="AH613" s="10">
        <v>1.69</v>
      </c>
      <c r="AJ613" s="28">
        <f t="shared" si="47"/>
        <v>9300.874075472273</v>
      </c>
      <c r="AK613" s="17"/>
      <c r="AM613" s="11">
        <v>40874.375</v>
      </c>
      <c r="AN613" s="10">
        <v>27.87</v>
      </c>
      <c r="AO613" s="10">
        <v>1.69</v>
      </c>
      <c r="AQ613" s="28">
        <f t="shared" si="48"/>
        <v>9300.874075472273</v>
      </c>
    </row>
    <row r="614" spans="1:43" x14ac:dyDescent="0.25">
      <c r="A614" s="28">
        <v>7.8252007878214389</v>
      </c>
      <c r="C614" s="17">
        <v>43.103243793866902</v>
      </c>
      <c r="D614" s="28">
        <v>7.7522638155830901</v>
      </c>
      <c r="E614" s="24">
        <v>11</v>
      </c>
      <c r="T614" s="28">
        <f t="shared" si="49"/>
        <v>7.7519504320239898</v>
      </c>
      <c r="AA614" s="10"/>
      <c r="AF614" s="11">
        <v>40874.416666666664</v>
      </c>
      <c r="AG614" s="10">
        <v>24.26</v>
      </c>
      <c r="AH614" s="10">
        <v>8.81</v>
      </c>
      <c r="AJ614" s="28">
        <f t="shared" si="47"/>
        <v>9763.3196158730207</v>
      </c>
      <c r="AK614" s="17"/>
      <c r="AM614" s="11">
        <v>40874.416666666664</v>
      </c>
      <c r="AN614" s="10">
        <v>24.26</v>
      </c>
      <c r="AO614" s="10">
        <v>8.81</v>
      </c>
      <c r="AQ614" s="28">
        <f t="shared" si="48"/>
        <v>9763.3196158730207</v>
      </c>
    </row>
    <row r="615" spans="1:43" x14ac:dyDescent="0.25">
      <c r="A615" s="28">
        <v>7.8252007878214389</v>
      </c>
      <c r="C615" s="17">
        <v>43.924570518543398</v>
      </c>
      <c r="D615" s="28">
        <v>7.7522638155830901</v>
      </c>
      <c r="E615" s="24">
        <v>12</v>
      </c>
      <c r="T615" s="28">
        <f t="shared" si="49"/>
        <v>7.7519504320239898</v>
      </c>
      <c r="AA615" s="10"/>
      <c r="AF615" s="11">
        <v>40874.458333333336</v>
      </c>
      <c r="AG615" s="10">
        <v>1.38</v>
      </c>
      <c r="AH615" s="10">
        <v>7.34</v>
      </c>
      <c r="AJ615" s="28">
        <f t="shared" si="47"/>
        <v>548.43473557218999</v>
      </c>
      <c r="AK615" s="17"/>
      <c r="AM615" s="11">
        <v>40874.458333333336</v>
      </c>
      <c r="AN615" s="10">
        <v>1.38</v>
      </c>
      <c r="AO615" s="10">
        <v>7.34</v>
      </c>
      <c r="AQ615" s="28">
        <f t="shared" si="48"/>
        <v>548.43473557218999</v>
      </c>
    </row>
    <row r="616" spans="1:43" x14ac:dyDescent="0.25">
      <c r="A616" s="28">
        <v>7.8252007878214389</v>
      </c>
      <c r="C616" s="17">
        <v>43.150382842282397</v>
      </c>
      <c r="D616" s="28">
        <v>7.7522638155830901</v>
      </c>
      <c r="E616" s="24">
        <v>13</v>
      </c>
      <c r="T616" s="28">
        <f t="shared" si="49"/>
        <v>7.7519504320239898</v>
      </c>
      <c r="AA616" s="10"/>
      <c r="AF616" s="11">
        <v>40874.5</v>
      </c>
      <c r="AG616" s="10">
        <v>99.59</v>
      </c>
      <c r="AH616" s="10">
        <v>4.0999999999999996</v>
      </c>
      <c r="AJ616" s="28">
        <f t="shared" si="47"/>
        <v>36479.561370463314</v>
      </c>
      <c r="AK616" s="17"/>
      <c r="AM616" s="11">
        <v>40874.5</v>
      </c>
      <c r="AN616" s="10">
        <v>99.59</v>
      </c>
      <c r="AO616" s="10">
        <v>4.0999999999999996</v>
      </c>
      <c r="AQ616" s="28">
        <f t="shared" si="48"/>
        <v>36479.561370463314</v>
      </c>
    </row>
    <row r="617" spans="1:43" x14ac:dyDescent="0.25">
      <c r="A617" s="28">
        <v>7.8252007878214389</v>
      </c>
      <c r="C617" s="17">
        <v>42.311380853763801</v>
      </c>
      <c r="D617" s="28">
        <v>7.7522638155830901</v>
      </c>
      <c r="E617" s="24">
        <v>14</v>
      </c>
      <c r="T617" s="28">
        <f t="shared" si="49"/>
        <v>7.7519504320239898</v>
      </c>
      <c r="AA617" s="10"/>
      <c r="AF617" s="11">
        <v>40874.541666666664</v>
      </c>
      <c r="AG617" s="10">
        <v>10.56</v>
      </c>
      <c r="AH617" s="10">
        <v>3.93</v>
      </c>
      <c r="AJ617" s="28">
        <f t="shared" si="47"/>
        <v>3785.5000505544272</v>
      </c>
      <c r="AK617" s="17"/>
      <c r="AM617" s="11">
        <v>40874.541666666664</v>
      </c>
      <c r="AN617" s="10">
        <v>10.56</v>
      </c>
      <c r="AO617" s="10">
        <v>3.93</v>
      </c>
      <c r="AQ617" s="28">
        <f t="shared" si="48"/>
        <v>3785.5000505544272</v>
      </c>
    </row>
    <row r="618" spans="1:43" x14ac:dyDescent="0.25">
      <c r="A618" s="28">
        <v>7.8252007878214389</v>
      </c>
      <c r="C618" s="17">
        <v>42.371847115676502</v>
      </c>
      <c r="D618" s="28">
        <v>7.7522638155830901</v>
      </c>
      <c r="E618" s="24">
        <v>15</v>
      </c>
      <c r="T618" s="28">
        <f t="shared" si="49"/>
        <v>7.7519504320239898</v>
      </c>
      <c r="AA618" s="10"/>
      <c r="AF618" s="11">
        <v>40874.583333333336</v>
      </c>
      <c r="AG618" s="10">
        <v>37.74</v>
      </c>
      <c r="AH618" s="10">
        <v>5.39</v>
      </c>
      <c r="AJ618" s="28">
        <f t="shared" si="47"/>
        <v>13973.704453908611</v>
      </c>
      <c r="AK618" s="17"/>
      <c r="AM618" s="11">
        <v>40874.583333333336</v>
      </c>
      <c r="AN618" s="10">
        <v>37.74</v>
      </c>
      <c r="AO618" s="10">
        <v>5.39</v>
      </c>
      <c r="AQ618" s="28">
        <f t="shared" si="48"/>
        <v>13973.704453908611</v>
      </c>
    </row>
    <row r="619" spans="1:43" x14ac:dyDescent="0.25">
      <c r="A619" s="28">
        <v>7.8252007878214389</v>
      </c>
      <c r="C619" s="17">
        <v>44.200261588622098</v>
      </c>
      <c r="D619" s="28">
        <v>7.7522638155830901</v>
      </c>
      <c r="E619" s="24">
        <v>16</v>
      </c>
      <c r="T619" s="28">
        <f t="shared" si="49"/>
        <v>7.7519504320239898</v>
      </c>
      <c r="AA619" s="10"/>
      <c r="AF619" s="11">
        <v>40874.625</v>
      </c>
      <c r="AG619" s="10">
        <v>40.270000000000003</v>
      </c>
      <c r="AH619" s="10">
        <v>4.6900000000000004</v>
      </c>
      <c r="AJ619" s="28">
        <f t="shared" si="47"/>
        <v>15262.740989493603</v>
      </c>
      <c r="AK619" s="17"/>
      <c r="AM619" s="11">
        <v>40874.625</v>
      </c>
      <c r="AN619" s="10">
        <v>40.270000000000003</v>
      </c>
      <c r="AO619" s="10">
        <v>4.6900000000000004</v>
      </c>
      <c r="AQ619" s="28">
        <f t="shared" si="48"/>
        <v>15262.740989493603</v>
      </c>
    </row>
    <row r="620" spans="1:43" x14ac:dyDescent="0.25">
      <c r="A620" s="28">
        <v>7.8252007878214389</v>
      </c>
      <c r="C620" s="17">
        <v>47.381963915445198</v>
      </c>
      <c r="D620" s="28">
        <v>7.7522638155830901</v>
      </c>
      <c r="E620" s="24">
        <v>17</v>
      </c>
      <c r="T620" s="28">
        <f t="shared" si="49"/>
        <v>7.7519504320239898</v>
      </c>
      <c r="AA620" s="10"/>
      <c r="AF620" s="11">
        <v>40874.666666666664</v>
      </c>
      <c r="AG620" s="10">
        <v>24.92</v>
      </c>
      <c r="AH620" s="10">
        <v>6.5</v>
      </c>
      <c r="AJ620" s="28">
        <f t="shared" si="47"/>
        <v>10409.263403422548</v>
      </c>
      <c r="AK620" s="17"/>
      <c r="AM620" s="11">
        <v>40874.666666666664</v>
      </c>
      <c r="AN620" s="10">
        <v>24.92</v>
      </c>
      <c r="AO620" s="10">
        <v>6.5</v>
      </c>
      <c r="AQ620" s="28">
        <f t="shared" si="48"/>
        <v>10409.263403422548</v>
      </c>
    </row>
    <row r="621" spans="1:43" x14ac:dyDescent="0.25">
      <c r="A621" s="28">
        <v>7.8252007878214389</v>
      </c>
      <c r="C621" s="17">
        <v>50.485937375285999</v>
      </c>
      <c r="D621" s="28">
        <v>7.7522638155830901</v>
      </c>
      <c r="E621" s="24">
        <v>18</v>
      </c>
      <c r="T621" s="28">
        <f t="shared" si="49"/>
        <v>7.7519504320239898</v>
      </c>
      <c r="AA621" s="10"/>
      <c r="AF621" s="11">
        <v>40874.708333333336</v>
      </c>
      <c r="AG621" s="10">
        <v>5.47</v>
      </c>
      <c r="AH621" s="10">
        <v>4.5</v>
      </c>
      <c r="AJ621" s="28">
        <f t="shared" si="47"/>
        <v>2331.6722449615004</v>
      </c>
      <c r="AK621" s="17"/>
      <c r="AM621" s="11">
        <v>40874.708333333336</v>
      </c>
      <c r="AN621" s="10">
        <v>5.47</v>
      </c>
      <c r="AO621" s="10">
        <v>4.5</v>
      </c>
      <c r="AQ621" s="28">
        <f t="shared" si="48"/>
        <v>2331.6722449615004</v>
      </c>
    </row>
    <row r="622" spans="1:43" x14ac:dyDescent="0.25">
      <c r="A622" s="28">
        <v>7.8252007878214389</v>
      </c>
      <c r="C622" s="17">
        <v>50.814813682813302</v>
      </c>
      <c r="D622" s="28">
        <v>7.7522638155830901</v>
      </c>
      <c r="E622" s="24">
        <v>19</v>
      </c>
      <c r="T622" s="28">
        <f t="shared" si="49"/>
        <v>7.7519504320239898</v>
      </c>
      <c r="AA622" s="10"/>
      <c r="AF622" s="11">
        <v>40874.75</v>
      </c>
      <c r="AG622" s="10">
        <v>51.83</v>
      </c>
      <c r="AH622" s="10">
        <v>7.1</v>
      </c>
      <c r="AJ622" s="28">
        <f t="shared" si="47"/>
        <v>23270.162498509602</v>
      </c>
      <c r="AK622" s="17"/>
      <c r="AM622" s="11">
        <v>40874.75</v>
      </c>
      <c r="AN622" s="10">
        <v>51.83</v>
      </c>
      <c r="AO622" s="10">
        <v>7.1</v>
      </c>
      <c r="AQ622" s="28">
        <f t="shared" si="48"/>
        <v>23270.162498509602</v>
      </c>
    </row>
    <row r="623" spans="1:43" x14ac:dyDescent="0.25">
      <c r="A623" s="28">
        <v>7.8252007878214389</v>
      </c>
      <c r="C623" s="17">
        <v>48.837569010528</v>
      </c>
      <c r="D623" s="28">
        <v>7.7522638155830901</v>
      </c>
      <c r="E623" s="24">
        <v>20</v>
      </c>
      <c r="T623" s="28">
        <f t="shared" si="49"/>
        <v>7.7519504320239898</v>
      </c>
      <c r="AA623" s="10"/>
      <c r="AF623" s="11">
        <v>40874.791666666664</v>
      </c>
      <c r="AG623" s="10">
        <v>59.16</v>
      </c>
      <c r="AH623" s="10">
        <v>6.88</v>
      </c>
      <c r="AJ623" s="28">
        <f t="shared" si="47"/>
        <v>25553.410320882838</v>
      </c>
      <c r="AK623" s="17"/>
      <c r="AM623" s="11">
        <v>40874.791666666664</v>
      </c>
      <c r="AN623" s="10">
        <v>59.16</v>
      </c>
      <c r="AO623" s="10">
        <v>6.88</v>
      </c>
      <c r="AQ623" s="28">
        <f t="shared" si="48"/>
        <v>25553.410320882838</v>
      </c>
    </row>
    <row r="624" spans="1:43" x14ac:dyDescent="0.25">
      <c r="A624" s="28">
        <v>7.8252007878214389</v>
      </c>
      <c r="C624" s="17">
        <v>46.499358359279</v>
      </c>
      <c r="D624" s="28">
        <v>7.7522638155830901</v>
      </c>
      <c r="E624" s="24">
        <v>21</v>
      </c>
      <c r="T624" s="28">
        <f t="shared" si="49"/>
        <v>7.7519504320239898</v>
      </c>
      <c r="AA624" s="10"/>
      <c r="AF624" s="11">
        <v>40874.833333333336</v>
      </c>
      <c r="AG624" s="10">
        <v>12.6</v>
      </c>
      <c r="AH624" s="10">
        <v>3.36</v>
      </c>
      <c r="AJ624" s="28">
        <f t="shared" si="47"/>
        <v>4870.1885359280441</v>
      </c>
      <c r="AK624" s="17"/>
      <c r="AM624" s="11">
        <v>40874.833333333336</v>
      </c>
      <c r="AN624" s="10">
        <v>12.6</v>
      </c>
      <c r="AO624" s="10">
        <v>3.36</v>
      </c>
      <c r="AQ624" s="28">
        <f t="shared" si="48"/>
        <v>4870.1885359280441</v>
      </c>
    </row>
    <row r="625" spans="1:43" x14ac:dyDescent="0.25">
      <c r="A625" s="28">
        <v>7.8252007878214389</v>
      </c>
      <c r="C625" s="17">
        <v>45.776834726636999</v>
      </c>
      <c r="D625" s="28">
        <v>7.7522638155830901</v>
      </c>
      <c r="E625" s="24">
        <v>22</v>
      </c>
      <c r="T625" s="28">
        <f t="shared" si="49"/>
        <v>7.7519504320239898</v>
      </c>
      <c r="AA625" s="10"/>
      <c r="AF625" s="11">
        <v>40874.875</v>
      </c>
      <c r="AG625" s="10">
        <v>42.72</v>
      </c>
      <c r="AH625" s="10">
        <v>2.88</v>
      </c>
      <c r="AJ625" s="28">
        <f t="shared" si="47"/>
        <v>16114.010453595942</v>
      </c>
      <c r="AK625" s="17"/>
      <c r="AM625" s="11">
        <v>40874.875</v>
      </c>
      <c r="AN625" s="10">
        <v>42.72</v>
      </c>
      <c r="AO625" s="10">
        <v>2.88</v>
      </c>
      <c r="AQ625" s="28">
        <f t="shared" si="48"/>
        <v>16114.010453595942</v>
      </c>
    </row>
    <row r="626" spans="1:43" x14ac:dyDescent="0.25">
      <c r="A626" s="28">
        <v>7.8252007878214389</v>
      </c>
      <c r="C626" s="17">
        <v>43.882557729161498</v>
      </c>
      <c r="D626" s="28">
        <v>7.7522638155830901</v>
      </c>
      <c r="E626" s="24">
        <v>23</v>
      </c>
      <c r="T626" s="28">
        <f t="shared" si="49"/>
        <v>7.7519504320239898</v>
      </c>
      <c r="AA626" s="10"/>
      <c r="AF626" s="11">
        <v>40874.916666666664</v>
      </c>
      <c r="AG626" s="10">
        <v>2.2799999999999998</v>
      </c>
      <c r="AH626" s="10">
        <v>6.32</v>
      </c>
      <c r="AJ626" s="28">
        <f t="shared" si="47"/>
        <v>887.33831555237964</v>
      </c>
      <c r="AK626" s="17"/>
      <c r="AM626" s="11">
        <v>40874.916666666664</v>
      </c>
      <c r="AN626" s="10">
        <v>2.2799999999999998</v>
      </c>
      <c r="AO626" s="10">
        <v>6.32</v>
      </c>
      <c r="AQ626" s="28">
        <f t="shared" si="48"/>
        <v>887.33831555237964</v>
      </c>
    </row>
    <row r="627" spans="1:43" x14ac:dyDescent="0.25">
      <c r="A627" s="28">
        <v>7.8252007878214389</v>
      </c>
      <c r="C627" s="17">
        <v>42.308992264283098</v>
      </c>
      <c r="D627" s="28">
        <v>7.7522638155830901</v>
      </c>
      <c r="E627" s="24">
        <v>24</v>
      </c>
      <c r="T627" s="28">
        <f t="shared" si="49"/>
        <v>7.7519504320239898</v>
      </c>
      <c r="AA627" s="10"/>
      <c r="AF627" s="11">
        <v>40874.958333333336</v>
      </c>
      <c r="AG627" s="10">
        <v>69.42</v>
      </c>
      <c r="AH627" s="10">
        <v>1.3</v>
      </c>
      <c r="AJ627" s="28">
        <f t="shared" si="47"/>
        <v>23468.709214107752</v>
      </c>
      <c r="AK627" s="17"/>
      <c r="AM627" s="11">
        <v>40874.958333333336</v>
      </c>
      <c r="AN627" s="10">
        <v>69.42</v>
      </c>
      <c r="AO627" s="10">
        <v>1.3</v>
      </c>
      <c r="AQ627" s="28">
        <f t="shared" si="48"/>
        <v>23468.709214107752</v>
      </c>
    </row>
    <row r="628" spans="1:43" x14ac:dyDescent="0.25">
      <c r="A628" s="28">
        <v>7.8383227760878746</v>
      </c>
      <c r="C628" s="17">
        <v>36.518646256708401</v>
      </c>
      <c r="D628" s="28">
        <v>7.7525779134373298</v>
      </c>
      <c r="E628" s="24">
        <v>1</v>
      </c>
      <c r="T628" s="28">
        <f t="shared" si="49"/>
        <v>7.7522638155830901</v>
      </c>
      <c r="AA628" s="10"/>
      <c r="AF628" s="16">
        <v>40875</v>
      </c>
      <c r="AG628" s="10">
        <v>77.239999999999995</v>
      </c>
      <c r="AH628" s="10">
        <v>7.66</v>
      </c>
      <c r="AJ628" s="28">
        <f t="shared" si="47"/>
        <v>26454.576200911186</v>
      </c>
      <c r="AK628" s="17"/>
      <c r="AM628" s="16">
        <v>40875</v>
      </c>
      <c r="AN628" s="10">
        <v>77.239999999999995</v>
      </c>
      <c r="AO628" s="10">
        <v>7.66</v>
      </c>
      <c r="AQ628" s="28">
        <f t="shared" si="48"/>
        <v>26454.576200911186</v>
      </c>
    </row>
    <row r="629" spans="1:43" x14ac:dyDescent="0.25">
      <c r="A629" s="28">
        <v>7.8383227760878746</v>
      </c>
      <c r="C629" s="17">
        <v>34.742577673733699</v>
      </c>
      <c r="D629" s="28">
        <v>7.7525779134373298</v>
      </c>
      <c r="E629" s="24">
        <v>2</v>
      </c>
      <c r="T629" s="28">
        <f t="shared" si="49"/>
        <v>7.7522638155830901</v>
      </c>
      <c r="AA629" s="10"/>
      <c r="AF629" s="11">
        <v>40875.041666666664</v>
      </c>
      <c r="AG629" s="10">
        <v>58.31</v>
      </c>
      <c r="AH629" s="10">
        <v>9.65</v>
      </c>
      <c r="AJ629" s="28">
        <f t="shared" si="47"/>
        <v>20067.789841578582</v>
      </c>
      <c r="AK629" s="17"/>
      <c r="AM629" s="11">
        <v>40875.041666666664</v>
      </c>
      <c r="AN629" s="10">
        <v>58.31</v>
      </c>
      <c r="AO629" s="10">
        <v>9.65</v>
      </c>
      <c r="AQ629" s="28">
        <f t="shared" si="48"/>
        <v>20067.789841578582</v>
      </c>
    </row>
    <row r="630" spans="1:43" x14ac:dyDescent="0.25">
      <c r="A630" s="28">
        <v>7.8383227760878746</v>
      </c>
      <c r="C630" s="17">
        <v>33.774790948908603</v>
      </c>
      <c r="D630" s="28">
        <v>7.7525779134373298</v>
      </c>
      <c r="E630" s="24">
        <v>3</v>
      </c>
      <c r="T630" s="28">
        <f t="shared" si="49"/>
        <v>7.7522638155830901</v>
      </c>
      <c r="AA630" s="10"/>
      <c r="AF630" s="11">
        <v>40875.083333333336</v>
      </c>
      <c r="AG630" s="10">
        <v>44.41</v>
      </c>
      <c r="AH630" s="10">
        <v>3.55</v>
      </c>
      <c r="AJ630" s="28">
        <f t="shared" si="47"/>
        <v>12850.626370576683</v>
      </c>
      <c r="AK630" s="17"/>
      <c r="AM630" s="11">
        <v>40875.083333333336</v>
      </c>
      <c r="AN630" s="10">
        <v>44.41</v>
      </c>
      <c r="AO630" s="10">
        <v>3.55</v>
      </c>
      <c r="AQ630" s="28">
        <f t="shared" si="48"/>
        <v>12850.626370576683</v>
      </c>
    </row>
    <row r="631" spans="1:43" x14ac:dyDescent="0.25">
      <c r="A631" s="28">
        <v>7.8383227760878746</v>
      </c>
      <c r="C631" s="17">
        <v>34.047551842364697</v>
      </c>
      <c r="D631" s="28">
        <v>7.7525779134373298</v>
      </c>
      <c r="E631" s="24">
        <v>4</v>
      </c>
      <c r="T631" s="28">
        <f t="shared" si="49"/>
        <v>7.7522638155830901</v>
      </c>
      <c r="AA631" s="10"/>
      <c r="AF631" s="11">
        <v>40875.125</v>
      </c>
      <c r="AG631" s="10">
        <v>73.48</v>
      </c>
      <c r="AH631" s="10">
        <v>0.4</v>
      </c>
      <c r="AJ631" s="28">
        <f t="shared" si="47"/>
        <v>19623.37257791344</v>
      </c>
      <c r="AK631" s="17"/>
      <c r="AM631" s="11">
        <v>40875.125</v>
      </c>
      <c r="AN631" s="10">
        <v>73.48</v>
      </c>
      <c r="AO631" s="10">
        <v>0.4</v>
      </c>
      <c r="AQ631" s="28">
        <f t="shared" si="48"/>
        <v>19623.37257791344</v>
      </c>
    </row>
    <row r="632" spans="1:43" x14ac:dyDescent="0.25">
      <c r="A632" s="28">
        <v>7.8383227760878746</v>
      </c>
      <c r="C632" s="17">
        <v>36.055191999738703</v>
      </c>
      <c r="D632" s="28">
        <v>7.7525779134373298</v>
      </c>
      <c r="E632" s="24">
        <v>5</v>
      </c>
      <c r="T632" s="28">
        <f t="shared" si="49"/>
        <v>7.7522638155830901</v>
      </c>
      <c r="AA632" s="10"/>
      <c r="AF632" s="11">
        <v>40875.166666666664</v>
      </c>
      <c r="AG632" s="10">
        <v>80.88</v>
      </c>
      <c r="AH632" s="10">
        <v>6.4</v>
      </c>
      <c r="AJ632" s="28">
        <f t="shared" si="47"/>
        <v>26620.615426384204</v>
      </c>
      <c r="AK632" s="17"/>
      <c r="AM632" s="11">
        <v>40875.166666666664</v>
      </c>
      <c r="AN632" s="10">
        <v>80.88</v>
      </c>
      <c r="AO632" s="10">
        <v>6.4</v>
      </c>
      <c r="AQ632" s="28">
        <f t="shared" si="48"/>
        <v>26620.615426384204</v>
      </c>
    </row>
    <row r="633" spans="1:43" x14ac:dyDescent="0.25">
      <c r="A633" s="28">
        <v>7.8383227760878746</v>
      </c>
      <c r="C633" s="17">
        <v>39.759629942952301</v>
      </c>
      <c r="D633" s="28">
        <v>7.7525779134373298</v>
      </c>
      <c r="E633" s="24">
        <v>6</v>
      </c>
      <c r="T633" s="28">
        <f t="shared" si="49"/>
        <v>7.7522638155830901</v>
      </c>
      <c r="AA633" s="10"/>
      <c r="AF633" s="11">
        <v>40875.208333333336</v>
      </c>
      <c r="AG633" s="10">
        <v>17.260000000000002</v>
      </c>
      <c r="AH633" s="10">
        <v>5</v>
      </c>
      <c r="AJ633" s="28">
        <f t="shared" si="47"/>
        <v>5989.263469471558</v>
      </c>
      <c r="AK633" s="17"/>
      <c r="AM633" s="11">
        <v>40875.208333333336</v>
      </c>
      <c r="AN633" s="10">
        <v>17.260000000000002</v>
      </c>
      <c r="AO633" s="10">
        <v>5</v>
      </c>
      <c r="AQ633" s="28">
        <f t="shared" si="48"/>
        <v>5989.263469471558</v>
      </c>
    </row>
    <row r="634" spans="1:43" x14ac:dyDescent="0.25">
      <c r="A634" s="28">
        <v>7.8383227760878746</v>
      </c>
      <c r="C634" s="17">
        <v>43.641817518067199</v>
      </c>
      <c r="D634" s="28">
        <v>7.7525779134373298</v>
      </c>
      <c r="E634" s="24">
        <v>7</v>
      </c>
      <c r="T634" s="28">
        <f t="shared" si="49"/>
        <v>7.7522638155830901</v>
      </c>
      <c r="AA634" s="10"/>
      <c r="AF634" s="11">
        <v>40875.25</v>
      </c>
      <c r="AG634" s="10">
        <v>1.18</v>
      </c>
      <c r="AH634" s="10">
        <v>2.13</v>
      </c>
      <c r="AJ634" s="28">
        <f t="shared" si="47"/>
        <v>418.72250622717291</v>
      </c>
      <c r="AK634" s="17"/>
      <c r="AM634" s="11">
        <v>40875.25</v>
      </c>
      <c r="AN634" s="10">
        <v>1.18</v>
      </c>
      <c r="AO634" s="10">
        <v>2.13</v>
      </c>
      <c r="AQ634" s="28">
        <f t="shared" si="48"/>
        <v>418.72250622717291</v>
      </c>
    </row>
    <row r="635" spans="1:43" x14ac:dyDescent="0.25">
      <c r="A635" s="28">
        <v>7.8383227760878746</v>
      </c>
      <c r="C635" s="17">
        <v>48.931253374628</v>
      </c>
      <c r="D635" s="28">
        <v>7.7525779134373298</v>
      </c>
      <c r="E635" s="24">
        <v>8</v>
      </c>
      <c r="T635" s="28">
        <f t="shared" si="49"/>
        <v>7.7522638155830901</v>
      </c>
      <c r="AA635" s="10"/>
      <c r="AF635" s="11">
        <v>40875.291666666664</v>
      </c>
      <c r="AG635" s="10">
        <v>39.53</v>
      </c>
      <c r="AH635" s="10">
        <v>7.76</v>
      </c>
      <c r="AJ635" s="28">
        <f t="shared" si="47"/>
        <v>17373.567773254126</v>
      </c>
      <c r="AK635" s="17"/>
      <c r="AM635" s="11">
        <v>40875.291666666664</v>
      </c>
      <c r="AN635" s="10">
        <v>39.53</v>
      </c>
      <c r="AO635" s="10">
        <v>7.76</v>
      </c>
      <c r="AQ635" s="28">
        <f t="shared" si="48"/>
        <v>17373.567773254126</v>
      </c>
    </row>
    <row r="636" spans="1:43" x14ac:dyDescent="0.25">
      <c r="A636" s="28">
        <v>7.8383227760878746</v>
      </c>
      <c r="C636" s="17">
        <v>54.747552139386599</v>
      </c>
      <c r="D636" s="28">
        <v>7.7525779134373298</v>
      </c>
      <c r="E636" s="24">
        <v>9</v>
      </c>
      <c r="T636" s="28">
        <f t="shared" si="49"/>
        <v>7.7522638155830901</v>
      </c>
      <c r="AA636" s="10"/>
      <c r="AF636" s="11">
        <v>40875.333333333336</v>
      </c>
      <c r="AG636" s="10">
        <v>64.959999999999994</v>
      </c>
      <c r="AH636" s="10">
        <v>5.12</v>
      </c>
      <c r="AJ636" s="28">
        <f t="shared" si="47"/>
        <v>30149.745944580911</v>
      </c>
      <c r="AK636" s="17"/>
      <c r="AM636" s="11">
        <v>40875.333333333336</v>
      </c>
      <c r="AN636" s="10">
        <v>64.959999999999994</v>
      </c>
      <c r="AO636" s="10">
        <v>5.12</v>
      </c>
      <c r="AQ636" s="28">
        <f t="shared" si="48"/>
        <v>30149.745944580911</v>
      </c>
    </row>
    <row r="637" spans="1:43" x14ac:dyDescent="0.25">
      <c r="A637" s="28">
        <v>7.8383227760878746</v>
      </c>
      <c r="C637" s="17">
        <v>53.079392882711403</v>
      </c>
      <c r="D637" s="28">
        <v>7.7525779134373298</v>
      </c>
      <c r="E637" s="24">
        <v>10</v>
      </c>
      <c r="T637" s="28">
        <f t="shared" si="49"/>
        <v>7.7522638155830901</v>
      </c>
      <c r="AA637" s="10"/>
      <c r="AF637" s="11">
        <v>40875.375</v>
      </c>
      <c r="AG637" s="10">
        <v>55</v>
      </c>
      <c r="AH637" s="10">
        <v>6.72</v>
      </c>
      <c r="AJ637" s="28">
        <f t="shared" si="47"/>
        <v>25497.969887470845</v>
      </c>
      <c r="AK637" s="17"/>
      <c r="AM637" s="11">
        <v>40875.375</v>
      </c>
      <c r="AN637" s="10">
        <v>55</v>
      </c>
      <c r="AO637" s="10">
        <v>6.72</v>
      </c>
      <c r="AQ637" s="28">
        <f t="shared" si="48"/>
        <v>25497.969887470845</v>
      </c>
    </row>
    <row r="638" spans="1:43" x14ac:dyDescent="0.25">
      <c r="A638" s="28">
        <v>7.8383227760878746</v>
      </c>
      <c r="C638" s="17">
        <v>51.7643143573438</v>
      </c>
      <c r="D638" s="28">
        <v>7.7525779134373298</v>
      </c>
      <c r="E638" s="24">
        <v>11</v>
      </c>
      <c r="T638" s="28">
        <f t="shared" si="49"/>
        <v>7.7522638155830901</v>
      </c>
      <c r="AA638" s="10"/>
      <c r="AF638" s="11">
        <v>40875.416666666664</v>
      </c>
      <c r="AG638" s="10">
        <v>2.16</v>
      </c>
      <c r="AH638" s="10">
        <v>6.99</v>
      </c>
      <c r="AJ638" s="28">
        <f t="shared" si="47"/>
        <v>983.87438358073837</v>
      </c>
      <c r="AK638" s="17"/>
      <c r="AM638" s="11">
        <v>40875.416666666664</v>
      </c>
      <c r="AN638" s="10">
        <v>2.16</v>
      </c>
      <c r="AO638" s="10">
        <v>6.99</v>
      </c>
      <c r="AQ638" s="28">
        <f t="shared" si="48"/>
        <v>983.87438358073837</v>
      </c>
    </row>
    <row r="639" spans="1:43" x14ac:dyDescent="0.25">
      <c r="A639" s="28">
        <v>7.8383227760878746</v>
      </c>
      <c r="C639" s="17">
        <v>51.0651343514822</v>
      </c>
      <c r="D639" s="28">
        <v>7.7525779134373298</v>
      </c>
      <c r="E639" s="24">
        <v>12</v>
      </c>
      <c r="T639" s="28">
        <f t="shared" si="49"/>
        <v>7.7522638155830901</v>
      </c>
      <c r="AA639" s="10"/>
      <c r="AF639" s="11">
        <v>40875.458333333336</v>
      </c>
      <c r="AG639" s="10">
        <v>21.84</v>
      </c>
      <c r="AH639" s="10">
        <v>1.17</v>
      </c>
      <c r="AJ639" s="28">
        <f t="shared" si="47"/>
        <v>8844.2597635115162</v>
      </c>
      <c r="AK639" s="17"/>
      <c r="AM639" s="11">
        <v>40875.458333333336</v>
      </c>
      <c r="AN639" s="10">
        <v>21.84</v>
      </c>
      <c r="AO639" s="10">
        <v>1.17</v>
      </c>
      <c r="AQ639" s="28">
        <f t="shared" si="48"/>
        <v>8844.2597635115162</v>
      </c>
    </row>
    <row r="640" spans="1:43" x14ac:dyDescent="0.25">
      <c r="A640" s="28">
        <v>7.8383227760878746</v>
      </c>
      <c r="C640" s="17">
        <v>49.440016171195701</v>
      </c>
      <c r="D640" s="28">
        <v>7.7525779134373298</v>
      </c>
      <c r="E640" s="24">
        <v>13</v>
      </c>
      <c r="T640" s="28">
        <f t="shared" si="49"/>
        <v>7.7522638155830901</v>
      </c>
      <c r="AA640" s="10"/>
      <c r="AF640" s="11">
        <v>40875.5</v>
      </c>
      <c r="AG640" s="10">
        <v>8.44</v>
      </c>
      <c r="AH640" s="10">
        <v>4.3600000000000003</v>
      </c>
      <c r="AJ640" s="28">
        <f t="shared" si="47"/>
        <v>3520.229616420072</v>
      </c>
      <c r="AK640" s="17"/>
      <c r="AM640" s="11">
        <v>40875.5</v>
      </c>
      <c r="AN640" s="10">
        <v>8.44</v>
      </c>
      <c r="AO640" s="10">
        <v>4.3600000000000003</v>
      </c>
      <c r="AQ640" s="28">
        <f t="shared" si="48"/>
        <v>3520.229616420072</v>
      </c>
    </row>
    <row r="641" spans="1:43" x14ac:dyDescent="0.25">
      <c r="A641" s="28">
        <v>7.8383227760878746</v>
      </c>
      <c r="C641" s="17">
        <v>48.775215400929099</v>
      </c>
      <c r="D641" s="28">
        <v>7.7525779134373298</v>
      </c>
      <c r="E641" s="24">
        <v>14</v>
      </c>
      <c r="T641" s="28">
        <f t="shared" si="49"/>
        <v>7.7522638155830901</v>
      </c>
      <c r="AA641" s="10"/>
      <c r="AF641" s="11">
        <v>40875.541666666664</v>
      </c>
      <c r="AG641" s="10">
        <v>72.709999999999994</v>
      </c>
      <c r="AH641" s="10">
        <v>5.12</v>
      </c>
      <c r="AJ641" s="28">
        <f t="shared" si="47"/>
        <v>30380.190740273309</v>
      </c>
      <c r="AK641" s="17"/>
      <c r="AM641" s="11">
        <v>40875.541666666664</v>
      </c>
      <c r="AN641" s="10">
        <v>72.709999999999994</v>
      </c>
      <c r="AO641" s="10">
        <v>5.12</v>
      </c>
      <c r="AQ641" s="28">
        <f t="shared" si="48"/>
        <v>30380.190740273309</v>
      </c>
    </row>
    <row r="642" spans="1:43" x14ac:dyDescent="0.25">
      <c r="A642" s="28">
        <v>7.8383227760878746</v>
      </c>
      <c r="C642" s="17">
        <v>48.959632385256299</v>
      </c>
      <c r="D642" s="28">
        <v>7.7525779134373298</v>
      </c>
      <c r="E642" s="24">
        <v>15</v>
      </c>
      <c r="T642" s="28">
        <f t="shared" si="49"/>
        <v>7.7522638155830901</v>
      </c>
      <c r="AA642" s="10"/>
      <c r="AF642" s="11">
        <v>40875.583333333336</v>
      </c>
      <c r="AG642" s="10">
        <v>19.600000000000001</v>
      </c>
      <c r="AH642" s="10">
        <v>4.88</v>
      </c>
      <c r="AJ642" s="28">
        <f t="shared" si="47"/>
        <v>8180.9605199914549</v>
      </c>
      <c r="AK642" s="17"/>
      <c r="AM642" s="11">
        <v>40875.583333333336</v>
      </c>
      <c r="AN642" s="10">
        <v>19.600000000000001</v>
      </c>
      <c r="AO642" s="10">
        <v>4.88</v>
      </c>
      <c r="AQ642" s="28">
        <f t="shared" si="48"/>
        <v>8180.9605199914549</v>
      </c>
    </row>
    <row r="643" spans="1:43" x14ac:dyDescent="0.25">
      <c r="A643" s="28">
        <v>7.8383227760878746</v>
      </c>
      <c r="C643" s="17">
        <v>51.460858935177399</v>
      </c>
      <c r="D643" s="28">
        <v>7.7525779134373298</v>
      </c>
      <c r="E643" s="24">
        <v>16</v>
      </c>
      <c r="T643" s="28">
        <f t="shared" si="49"/>
        <v>7.7522638155830901</v>
      </c>
      <c r="AA643" s="10"/>
      <c r="AF643" s="11">
        <v>40875.625</v>
      </c>
      <c r="AG643" s="10">
        <v>35.840000000000003</v>
      </c>
      <c r="AH643" s="10">
        <v>0.81</v>
      </c>
      <c r="AJ643" s="28">
        <f t="shared" si="47"/>
        <v>14523.583208861606</v>
      </c>
      <c r="AK643" s="17"/>
      <c r="AM643" s="11">
        <v>40875.625</v>
      </c>
      <c r="AN643" s="10">
        <v>35.840000000000003</v>
      </c>
      <c r="AO643" s="10">
        <v>0.81</v>
      </c>
      <c r="AQ643" s="28">
        <f t="shared" si="48"/>
        <v>14523.583208861606</v>
      </c>
    </row>
    <row r="644" spans="1:43" x14ac:dyDescent="0.25">
      <c r="A644" s="28">
        <v>7.8383227760878746</v>
      </c>
      <c r="C644" s="17">
        <v>55.403159751921201</v>
      </c>
      <c r="D644" s="28">
        <v>7.7525779134373298</v>
      </c>
      <c r="E644" s="24">
        <v>17</v>
      </c>
      <c r="T644" s="28">
        <f t="shared" si="49"/>
        <v>7.7522638155830901</v>
      </c>
      <c r="AA644" s="10"/>
      <c r="AF644" s="11">
        <v>40875.666666666664</v>
      </c>
      <c r="AG644" s="10">
        <v>39.25</v>
      </c>
      <c r="AH644" s="10">
        <v>7.3</v>
      </c>
      <c r="AJ644" s="28">
        <f t="shared" si="47"/>
        <v>19079.861907272461</v>
      </c>
      <c r="AK644" s="17"/>
      <c r="AM644" s="11">
        <v>40875.666666666664</v>
      </c>
      <c r="AN644" s="10">
        <v>39.25</v>
      </c>
      <c r="AO644" s="10">
        <v>7.3</v>
      </c>
      <c r="AQ644" s="28">
        <f t="shared" si="48"/>
        <v>19079.861907272461</v>
      </c>
    </row>
    <row r="645" spans="1:43" x14ac:dyDescent="0.25">
      <c r="A645" s="28">
        <v>7.8383227760878746</v>
      </c>
      <c r="C645" s="17">
        <v>59.144579118744304</v>
      </c>
      <c r="D645" s="28">
        <v>7.7525779134373298</v>
      </c>
      <c r="E645" s="24">
        <v>18</v>
      </c>
      <c r="T645" s="28">
        <f t="shared" si="49"/>
        <v>7.7522638155830901</v>
      </c>
      <c r="AA645" s="10"/>
      <c r="AF645" s="11">
        <v>40875.708333333336</v>
      </c>
      <c r="AG645" s="10">
        <v>77.239999999999995</v>
      </c>
      <c r="AH645" s="10">
        <v>3.7</v>
      </c>
      <c r="AJ645" s="28">
        <f t="shared" ref="AJ645:AJ699" si="50">AG645*($C645+AH645)*D645</f>
        <v>37631.906995306883</v>
      </c>
      <c r="AK645" s="17"/>
      <c r="AM645" s="11">
        <v>40875.708333333336</v>
      </c>
      <c r="AN645" s="10">
        <v>77.239999999999995</v>
      </c>
      <c r="AO645" s="10">
        <v>3.7</v>
      </c>
      <c r="AQ645" s="28">
        <f t="shared" ref="AQ645:AQ699" si="51">AN645*($C645+AO645)*D645</f>
        <v>37631.906995306883</v>
      </c>
    </row>
    <row r="646" spans="1:43" x14ac:dyDescent="0.25">
      <c r="A646" s="28">
        <v>7.8383227760878746</v>
      </c>
      <c r="C646" s="17">
        <v>55.1135082647221</v>
      </c>
      <c r="D646" s="28">
        <v>7.7525779134373298</v>
      </c>
      <c r="E646" s="24">
        <v>19</v>
      </c>
      <c r="T646" s="28">
        <f t="shared" si="49"/>
        <v>7.7522638155830901</v>
      </c>
      <c r="AA646" s="10"/>
      <c r="AF646" s="11">
        <v>40875.75</v>
      </c>
      <c r="AG646" s="10">
        <v>26.45</v>
      </c>
      <c r="AH646" s="10">
        <v>9.75</v>
      </c>
      <c r="AJ646" s="28">
        <f t="shared" si="50"/>
        <v>13300.631171292265</v>
      </c>
      <c r="AK646" s="17"/>
      <c r="AM646" s="11">
        <v>40875.75</v>
      </c>
      <c r="AN646" s="10">
        <v>26.45</v>
      </c>
      <c r="AO646" s="10">
        <v>9.75</v>
      </c>
      <c r="AQ646" s="28">
        <f t="shared" si="51"/>
        <v>13300.631171292265</v>
      </c>
    </row>
    <row r="647" spans="1:43" x14ac:dyDescent="0.25">
      <c r="A647" s="28">
        <v>7.8383227760878746</v>
      </c>
      <c r="C647" s="17">
        <v>50.996471070901499</v>
      </c>
      <c r="D647" s="28">
        <v>7.7525779134373298</v>
      </c>
      <c r="E647" s="24">
        <v>20</v>
      </c>
      <c r="T647" s="28">
        <f t="shared" si="49"/>
        <v>7.7522638155830901</v>
      </c>
      <c r="AA647" s="10"/>
      <c r="AF647" s="11">
        <v>40875.791666666664</v>
      </c>
      <c r="AG647" s="10">
        <v>38.56</v>
      </c>
      <c r="AH647" s="10">
        <v>8.6999999999999993</v>
      </c>
      <c r="AJ647" s="28">
        <f t="shared" si="50"/>
        <v>17845.627503263291</v>
      </c>
      <c r="AK647" s="17"/>
      <c r="AM647" s="11">
        <v>40875.791666666664</v>
      </c>
      <c r="AN647" s="10">
        <v>38.56</v>
      </c>
      <c r="AO647" s="10">
        <v>8.6999999999999993</v>
      </c>
      <c r="AQ647" s="28">
        <f t="shared" si="51"/>
        <v>17845.627503263291</v>
      </c>
    </row>
    <row r="648" spans="1:43" x14ac:dyDescent="0.25">
      <c r="A648" s="28">
        <v>7.8383227760878746</v>
      </c>
      <c r="C648" s="17">
        <v>43.696043666625599</v>
      </c>
      <c r="D648" s="28">
        <v>7.7525779134373298</v>
      </c>
      <c r="E648" s="24">
        <v>21</v>
      </c>
      <c r="T648" s="28">
        <f t="shared" si="49"/>
        <v>7.7522638155830901</v>
      </c>
      <c r="AA648" s="10"/>
      <c r="AF648" s="11">
        <v>40875.833333333336</v>
      </c>
      <c r="AG648" s="10">
        <v>38.270000000000003</v>
      </c>
      <c r="AH648" s="10">
        <v>6.92</v>
      </c>
      <c r="AJ648" s="28">
        <f t="shared" si="50"/>
        <v>15017.332545420297</v>
      </c>
      <c r="AK648" s="17"/>
      <c r="AM648" s="11">
        <v>40875.833333333336</v>
      </c>
      <c r="AN648" s="10">
        <v>38.270000000000003</v>
      </c>
      <c r="AO648" s="10">
        <v>6.92</v>
      </c>
      <c r="AQ648" s="28">
        <f t="shared" si="51"/>
        <v>15017.332545420297</v>
      </c>
    </row>
    <row r="649" spans="1:43" x14ac:dyDescent="0.25">
      <c r="A649" s="28">
        <v>7.8383227760878746</v>
      </c>
      <c r="C649" s="17">
        <v>42.758669506184297</v>
      </c>
      <c r="D649" s="28">
        <v>7.7525779134373298</v>
      </c>
      <c r="E649" s="24">
        <v>22</v>
      </c>
      <c r="T649" s="28">
        <f t="shared" si="49"/>
        <v>7.7522638155830901</v>
      </c>
      <c r="AA649" s="10"/>
      <c r="AF649" s="11">
        <v>40875.875</v>
      </c>
      <c r="AG649" s="10">
        <v>24.73</v>
      </c>
      <c r="AH649" s="10">
        <v>7.15</v>
      </c>
      <c r="AJ649" s="28">
        <f t="shared" si="50"/>
        <v>9568.5525933634635</v>
      </c>
      <c r="AK649" s="17"/>
      <c r="AM649" s="11">
        <v>40875.875</v>
      </c>
      <c r="AN649" s="10">
        <v>24.73</v>
      </c>
      <c r="AO649" s="10">
        <v>7.15</v>
      </c>
      <c r="AQ649" s="28">
        <f t="shared" si="51"/>
        <v>9568.5525933634635</v>
      </c>
    </row>
    <row r="650" spans="1:43" x14ac:dyDescent="0.25">
      <c r="A650" s="28">
        <v>7.8383227760878746</v>
      </c>
      <c r="C650" s="17">
        <v>39.849901747877702</v>
      </c>
      <c r="D650" s="28">
        <v>7.7525779134373298</v>
      </c>
      <c r="E650" s="24">
        <v>23</v>
      </c>
      <c r="T650" s="28">
        <f t="shared" si="49"/>
        <v>7.7522638155830901</v>
      </c>
      <c r="AA650" s="10"/>
      <c r="AF650" s="11">
        <v>40875.916666666664</v>
      </c>
      <c r="AG650" s="10">
        <v>34.18</v>
      </c>
      <c r="AH650" s="10">
        <v>2.5499999999999998</v>
      </c>
      <c r="AJ650" s="28">
        <f t="shared" si="50"/>
        <v>11235.257959493374</v>
      </c>
      <c r="AK650" s="17"/>
      <c r="AM650" s="11">
        <v>40875.916666666664</v>
      </c>
      <c r="AN650" s="10">
        <v>34.18</v>
      </c>
      <c r="AO650" s="10">
        <v>2.5499999999999998</v>
      </c>
      <c r="AQ650" s="28">
        <f t="shared" si="51"/>
        <v>11235.257959493374</v>
      </c>
    </row>
    <row r="651" spans="1:43" x14ac:dyDescent="0.25">
      <c r="A651" s="28">
        <v>7.8383227760878746</v>
      </c>
      <c r="C651" s="17">
        <v>36.962324842370201</v>
      </c>
      <c r="D651" s="28">
        <v>7.7525779134373298</v>
      </c>
      <c r="E651" s="24">
        <v>24</v>
      </c>
      <c r="T651" s="28">
        <f t="shared" si="49"/>
        <v>7.7522638155830901</v>
      </c>
      <c r="AA651" s="10"/>
      <c r="AF651" s="11">
        <v>40875.958333333336</v>
      </c>
      <c r="AG651" s="10">
        <v>35.299999999999997</v>
      </c>
      <c r="AH651" s="10">
        <v>4.6900000000000004</v>
      </c>
      <c r="AJ651" s="28">
        <f t="shared" si="50"/>
        <v>11398.825144654549</v>
      </c>
      <c r="AK651" s="17"/>
      <c r="AM651" s="11">
        <v>40875.958333333336</v>
      </c>
      <c r="AN651" s="10">
        <v>35.299999999999997</v>
      </c>
      <c r="AO651" s="10">
        <v>4.6900000000000004</v>
      </c>
      <c r="AQ651" s="28">
        <f t="shared" si="51"/>
        <v>11398.825144654549</v>
      </c>
    </row>
    <row r="652" spans="1:43" x14ac:dyDescent="0.25">
      <c r="A652" s="28">
        <v>7.847976794786466</v>
      </c>
      <c r="C652" s="17">
        <v>36.0094236465996</v>
      </c>
      <c r="D652" s="28">
        <v>7.7528925736601702</v>
      </c>
      <c r="E652" s="24">
        <v>1</v>
      </c>
      <c r="T652" s="28">
        <f t="shared" si="49"/>
        <v>7.7525779134373298</v>
      </c>
      <c r="AA652" s="10"/>
      <c r="AF652" s="16">
        <v>40876</v>
      </c>
      <c r="AG652" s="10">
        <v>99.83</v>
      </c>
      <c r="AH652" s="10">
        <v>1.43</v>
      </c>
      <c r="AJ652" s="28">
        <f t="shared" si="50"/>
        <v>28977.038104160089</v>
      </c>
      <c r="AK652" s="17"/>
      <c r="AM652" s="16">
        <v>40876</v>
      </c>
      <c r="AN652" s="10">
        <v>99.83</v>
      </c>
      <c r="AO652" s="10">
        <v>1.43</v>
      </c>
      <c r="AQ652" s="28">
        <f t="shared" si="51"/>
        <v>28977.038104160089</v>
      </c>
    </row>
    <row r="653" spans="1:43" x14ac:dyDescent="0.25">
      <c r="A653" s="28">
        <v>7.847976794786466</v>
      </c>
      <c r="C653" s="17">
        <v>34.590095013025497</v>
      </c>
      <c r="D653" s="28">
        <v>7.7528925736601702</v>
      </c>
      <c r="E653" s="24">
        <v>2</v>
      </c>
      <c r="T653" s="28">
        <f t="shared" si="49"/>
        <v>7.7525779134373298</v>
      </c>
      <c r="AA653" s="10"/>
      <c r="AF653" s="11">
        <v>40876.041666666664</v>
      </c>
      <c r="AG653" s="10">
        <v>16.059999999999999</v>
      </c>
      <c r="AH653" s="10">
        <v>4.34</v>
      </c>
      <c r="AJ653" s="28">
        <f t="shared" si="50"/>
        <v>4847.2427629650247</v>
      </c>
      <c r="AK653" s="17"/>
      <c r="AM653" s="11">
        <v>40876.041666666664</v>
      </c>
      <c r="AN653" s="10">
        <v>16.059999999999999</v>
      </c>
      <c r="AO653" s="10">
        <v>4.34</v>
      </c>
      <c r="AQ653" s="28">
        <f t="shared" si="51"/>
        <v>4847.2427629650247</v>
      </c>
    </row>
    <row r="654" spans="1:43" x14ac:dyDescent="0.25">
      <c r="A654" s="28">
        <v>7.847976794786466</v>
      </c>
      <c r="C654" s="17">
        <v>33.712000061980902</v>
      </c>
      <c r="D654" s="28">
        <v>7.7528925736601702</v>
      </c>
      <c r="E654" s="24">
        <v>3</v>
      </c>
      <c r="T654" s="28">
        <f t="shared" si="49"/>
        <v>7.7525779134373298</v>
      </c>
      <c r="AA654" s="10"/>
      <c r="AF654" s="11">
        <v>40876.083333333336</v>
      </c>
      <c r="AG654" s="10">
        <v>74.12</v>
      </c>
      <c r="AH654" s="10">
        <v>5.22</v>
      </c>
      <c r="AJ654" s="28">
        <f t="shared" si="50"/>
        <v>22372.055721410899</v>
      </c>
      <c r="AK654" s="17"/>
      <c r="AM654" s="11">
        <v>40876.083333333336</v>
      </c>
      <c r="AN654" s="10">
        <v>74.12</v>
      </c>
      <c r="AO654" s="10">
        <v>5.22</v>
      </c>
      <c r="AQ654" s="28">
        <f t="shared" si="51"/>
        <v>22372.055721410899</v>
      </c>
    </row>
    <row r="655" spans="1:43" x14ac:dyDescent="0.25">
      <c r="A655" s="28">
        <v>7.847976794786466</v>
      </c>
      <c r="C655" s="17">
        <v>33.896611006431101</v>
      </c>
      <c r="D655" s="28">
        <v>7.7528925736601702</v>
      </c>
      <c r="E655" s="24">
        <v>4</v>
      </c>
      <c r="T655" s="28">
        <f t="shared" si="49"/>
        <v>7.7525779134373298</v>
      </c>
      <c r="AA655" s="10"/>
      <c r="AF655" s="11">
        <v>40876.125</v>
      </c>
      <c r="AG655" s="10">
        <v>99.94</v>
      </c>
      <c r="AH655" s="10">
        <v>1.6</v>
      </c>
      <c r="AJ655" s="28">
        <f t="shared" si="50"/>
        <v>27503.629101474642</v>
      </c>
      <c r="AK655" s="17"/>
      <c r="AM655" s="11">
        <v>40876.125</v>
      </c>
      <c r="AN655" s="10">
        <v>99.94</v>
      </c>
      <c r="AO655" s="10">
        <v>1.6</v>
      </c>
      <c r="AQ655" s="28">
        <f t="shared" si="51"/>
        <v>27503.629101474642</v>
      </c>
    </row>
    <row r="656" spans="1:43" x14ac:dyDescent="0.25">
      <c r="A656" s="28">
        <v>7.847976794786466</v>
      </c>
      <c r="C656" s="17">
        <v>35.699936511536499</v>
      </c>
      <c r="D656" s="28">
        <v>7.7528925736601702</v>
      </c>
      <c r="E656" s="24">
        <v>5</v>
      </c>
      <c r="T656" s="28">
        <f t="shared" si="49"/>
        <v>7.7525779134373298</v>
      </c>
      <c r="AA656" s="10"/>
      <c r="AF656" s="11">
        <v>40876.166666666664</v>
      </c>
      <c r="AG656" s="10">
        <v>45.42</v>
      </c>
      <c r="AH656" s="10">
        <v>7.74</v>
      </c>
      <c r="AJ656" s="28">
        <f t="shared" si="50"/>
        <v>15296.782020821063</v>
      </c>
      <c r="AK656" s="17"/>
      <c r="AM656" s="11">
        <v>40876.166666666664</v>
      </c>
      <c r="AN656" s="10">
        <v>45.42</v>
      </c>
      <c r="AO656" s="10">
        <v>7.74</v>
      </c>
      <c r="AQ656" s="28">
        <f t="shared" si="51"/>
        <v>15296.782020821063</v>
      </c>
    </row>
    <row r="657" spans="1:43" x14ac:dyDescent="0.25">
      <c r="A657" s="28">
        <v>7.847976794786466</v>
      </c>
      <c r="C657" s="17">
        <v>39.211067044145501</v>
      </c>
      <c r="D657" s="28">
        <v>7.7528925736601702</v>
      </c>
      <c r="E657" s="24">
        <v>6</v>
      </c>
      <c r="T657" s="28">
        <f t="shared" si="49"/>
        <v>7.7525779134373298</v>
      </c>
      <c r="AA657" s="10"/>
      <c r="AF657" s="11">
        <v>40876.208333333336</v>
      </c>
      <c r="AG657" s="10">
        <v>1.9</v>
      </c>
      <c r="AH657" s="10">
        <v>3.41</v>
      </c>
      <c r="AJ657" s="28">
        <f t="shared" si="50"/>
        <v>627.82945291925307</v>
      </c>
      <c r="AK657" s="17"/>
      <c r="AM657" s="11">
        <v>40876.208333333336</v>
      </c>
      <c r="AN657" s="10">
        <v>1.9</v>
      </c>
      <c r="AO657" s="10">
        <v>3.41</v>
      </c>
      <c r="AQ657" s="28">
        <f t="shared" si="51"/>
        <v>627.82945291925307</v>
      </c>
    </row>
    <row r="658" spans="1:43" x14ac:dyDescent="0.25">
      <c r="A658" s="28">
        <v>7.847976794786466</v>
      </c>
      <c r="C658" s="17">
        <v>42.908609600731097</v>
      </c>
      <c r="D658" s="28">
        <v>7.7528925736601702</v>
      </c>
      <c r="E658" s="24">
        <v>7</v>
      </c>
      <c r="T658" s="28">
        <f t="shared" si="49"/>
        <v>7.7525779134373298</v>
      </c>
      <c r="AA658" s="10"/>
      <c r="AF658" s="11">
        <v>40876.25</v>
      </c>
      <c r="AG658" s="10">
        <v>8.43</v>
      </c>
      <c r="AH658" s="10">
        <v>4.7</v>
      </c>
      <c r="AJ658" s="28">
        <f t="shared" si="50"/>
        <v>3111.5503939271466</v>
      </c>
      <c r="AK658" s="17"/>
      <c r="AM658" s="11">
        <v>40876.25</v>
      </c>
      <c r="AN658" s="10">
        <v>8.43</v>
      </c>
      <c r="AO658" s="10">
        <v>4.7</v>
      </c>
      <c r="AQ658" s="28">
        <f t="shared" si="51"/>
        <v>3111.5503939271466</v>
      </c>
    </row>
    <row r="659" spans="1:43" x14ac:dyDescent="0.25">
      <c r="A659" s="28">
        <v>7.847976794786466</v>
      </c>
      <c r="C659" s="17">
        <v>48.161361959001098</v>
      </c>
      <c r="D659" s="28">
        <v>7.7528925736601702</v>
      </c>
      <c r="E659" s="24">
        <v>8</v>
      </c>
      <c r="T659" s="28">
        <f t="shared" si="49"/>
        <v>7.7525779134373298</v>
      </c>
      <c r="AA659" s="10"/>
      <c r="AF659" s="11">
        <v>40876.291666666664</v>
      </c>
      <c r="AG659" s="10">
        <v>9.56</v>
      </c>
      <c r="AH659" s="10">
        <v>3.12</v>
      </c>
      <c r="AJ659" s="28">
        <f t="shared" si="50"/>
        <v>3800.8541912595751</v>
      </c>
      <c r="AK659" s="17"/>
      <c r="AM659" s="11">
        <v>40876.291666666664</v>
      </c>
      <c r="AN659" s="10">
        <v>9.56</v>
      </c>
      <c r="AO659" s="10">
        <v>3.12</v>
      </c>
      <c r="AQ659" s="28">
        <f t="shared" si="51"/>
        <v>3800.8541912595751</v>
      </c>
    </row>
    <row r="660" spans="1:43" x14ac:dyDescent="0.25">
      <c r="A660" s="28">
        <v>7.847976794786466</v>
      </c>
      <c r="C660" s="17">
        <v>54.9694769111331</v>
      </c>
      <c r="D660" s="28">
        <v>7.7528925736601702</v>
      </c>
      <c r="E660" s="24">
        <v>9</v>
      </c>
      <c r="T660" s="28">
        <f t="shared" si="49"/>
        <v>7.7525779134373298</v>
      </c>
      <c r="AA660" s="10"/>
      <c r="AF660" s="11">
        <v>40876.333333333336</v>
      </c>
      <c r="AG660" s="10">
        <v>4.5199999999999996</v>
      </c>
      <c r="AH660" s="10">
        <v>3.26</v>
      </c>
      <c r="AJ660" s="28">
        <f t="shared" si="50"/>
        <v>2040.539893588229</v>
      </c>
      <c r="AK660" s="17"/>
      <c r="AM660" s="11">
        <v>40876.333333333336</v>
      </c>
      <c r="AN660" s="10">
        <v>4.5199999999999996</v>
      </c>
      <c r="AO660" s="10">
        <v>3.26</v>
      </c>
      <c r="AQ660" s="28">
        <f t="shared" si="51"/>
        <v>2040.539893588229</v>
      </c>
    </row>
    <row r="661" spans="1:43" x14ac:dyDescent="0.25">
      <c r="A661" s="28">
        <v>7.847976794786466</v>
      </c>
      <c r="C661" s="17">
        <v>53.275325688466197</v>
      </c>
      <c r="D661" s="28">
        <v>7.7528925736601702</v>
      </c>
      <c r="E661" s="24">
        <v>10</v>
      </c>
      <c r="T661" s="28">
        <f t="shared" si="49"/>
        <v>7.7525779134373298</v>
      </c>
      <c r="AA661" s="10"/>
      <c r="AF661" s="11">
        <v>40876.375</v>
      </c>
      <c r="AG661" s="10">
        <v>59.09</v>
      </c>
      <c r="AH661" s="10">
        <v>5.18</v>
      </c>
      <c r="AJ661" s="28">
        <f t="shared" si="50"/>
        <v>26779.461572276665</v>
      </c>
      <c r="AK661" s="17"/>
      <c r="AM661" s="11">
        <v>40876.375</v>
      </c>
      <c r="AN661" s="10">
        <v>59.09</v>
      </c>
      <c r="AO661" s="10">
        <v>5.18</v>
      </c>
      <c r="AQ661" s="28">
        <f t="shared" si="51"/>
        <v>26779.461572276665</v>
      </c>
    </row>
    <row r="662" spans="1:43" x14ac:dyDescent="0.25">
      <c r="A662" s="28">
        <v>7.847976794786466</v>
      </c>
      <c r="C662" s="17">
        <v>52.351832166811903</v>
      </c>
      <c r="D662" s="28">
        <v>7.7528925736601702</v>
      </c>
      <c r="E662" s="24">
        <v>11</v>
      </c>
      <c r="T662" s="28">
        <f t="shared" si="49"/>
        <v>7.7525779134373298</v>
      </c>
      <c r="AA662" s="10"/>
      <c r="AF662" s="11">
        <v>40876.416666666664</v>
      </c>
      <c r="AG662" s="10">
        <v>82.13</v>
      </c>
      <c r="AH662" s="10">
        <v>1.96</v>
      </c>
      <c r="AJ662" s="28">
        <f t="shared" si="50"/>
        <v>34582.791216007026</v>
      </c>
      <c r="AK662" s="17"/>
      <c r="AM662" s="11">
        <v>40876.416666666664</v>
      </c>
      <c r="AN662" s="10">
        <v>82.13</v>
      </c>
      <c r="AO662" s="10">
        <v>1.96</v>
      </c>
      <c r="AQ662" s="28">
        <f t="shared" si="51"/>
        <v>34582.791216007026</v>
      </c>
    </row>
    <row r="663" spans="1:43" x14ac:dyDescent="0.25">
      <c r="A663" s="28">
        <v>7.847976794786466</v>
      </c>
      <c r="C663" s="17">
        <v>51.006530840508503</v>
      </c>
      <c r="D663" s="28">
        <v>7.7528925736601702</v>
      </c>
      <c r="E663" s="24">
        <v>12</v>
      </c>
      <c r="T663" s="28">
        <f t="shared" si="49"/>
        <v>7.7525779134373298</v>
      </c>
      <c r="AA663" s="10"/>
      <c r="AF663" s="11">
        <v>40876.458333333336</v>
      </c>
      <c r="AG663" s="10">
        <v>13.68</v>
      </c>
      <c r="AH663" s="10">
        <v>6.06</v>
      </c>
      <c r="AJ663" s="28">
        <f t="shared" si="50"/>
        <v>6052.4517456004478</v>
      </c>
      <c r="AK663" s="17"/>
      <c r="AM663" s="11">
        <v>40876.458333333336</v>
      </c>
      <c r="AN663" s="10">
        <v>13.68</v>
      </c>
      <c r="AO663" s="10">
        <v>6.06</v>
      </c>
      <c r="AQ663" s="28">
        <f t="shared" si="51"/>
        <v>6052.4517456004478</v>
      </c>
    </row>
    <row r="664" spans="1:43" x14ac:dyDescent="0.25">
      <c r="A664" s="28">
        <v>7.847976794786466</v>
      </c>
      <c r="C664" s="17">
        <v>49.658258749643799</v>
      </c>
      <c r="D664" s="28">
        <v>7.7528925736601702</v>
      </c>
      <c r="E664" s="24">
        <v>13</v>
      </c>
      <c r="T664" s="28">
        <f t="shared" si="49"/>
        <v>7.7525779134373298</v>
      </c>
      <c r="AA664" s="10"/>
      <c r="AF664" s="11">
        <v>40876.5</v>
      </c>
      <c r="AG664" s="10">
        <v>67.39</v>
      </c>
      <c r="AH664" s="10">
        <v>8.2899999999999991</v>
      </c>
      <c r="AJ664" s="28">
        <f t="shared" si="50"/>
        <v>30276.077853133138</v>
      </c>
      <c r="AK664" s="17"/>
      <c r="AM664" s="11">
        <v>40876.5</v>
      </c>
      <c r="AN664" s="10">
        <v>67.39</v>
      </c>
      <c r="AO664" s="10">
        <v>8.2899999999999991</v>
      </c>
      <c r="AQ664" s="28">
        <f t="shared" si="51"/>
        <v>30276.077853133138</v>
      </c>
    </row>
    <row r="665" spans="1:43" x14ac:dyDescent="0.25">
      <c r="A665" s="28">
        <v>7.847976794786466</v>
      </c>
      <c r="C665" s="17">
        <v>48.903798118561703</v>
      </c>
      <c r="D665" s="28">
        <v>7.7528925736601702</v>
      </c>
      <c r="E665" s="24">
        <v>14</v>
      </c>
      <c r="T665" s="28">
        <f t="shared" si="49"/>
        <v>7.7525779134373298</v>
      </c>
      <c r="AA665" s="10"/>
      <c r="AF665" s="11">
        <v>40876.541666666664</v>
      </c>
      <c r="AG665" s="10">
        <v>71.56</v>
      </c>
      <c r="AH665" s="10">
        <v>0.31</v>
      </c>
      <c r="AJ665" s="28">
        <f t="shared" si="50"/>
        <v>27303.667189180367</v>
      </c>
      <c r="AK665" s="17"/>
      <c r="AM665" s="11">
        <v>40876.541666666664</v>
      </c>
      <c r="AN665" s="10">
        <v>71.56</v>
      </c>
      <c r="AO665" s="10">
        <v>0.31</v>
      </c>
      <c r="AQ665" s="28">
        <f t="shared" si="51"/>
        <v>27303.667189180367</v>
      </c>
    </row>
    <row r="666" spans="1:43" x14ac:dyDescent="0.25">
      <c r="A666" s="28">
        <v>7.847976794786466</v>
      </c>
      <c r="C666" s="17">
        <v>49.101224217250198</v>
      </c>
      <c r="D666" s="28">
        <v>7.7528925736601702</v>
      </c>
      <c r="E666" s="24">
        <v>15</v>
      </c>
      <c r="T666" s="28">
        <f t="shared" si="49"/>
        <v>7.7525779134373298</v>
      </c>
      <c r="AA666" s="10"/>
      <c r="AF666" s="11">
        <v>40876.583333333336</v>
      </c>
      <c r="AG666" s="10">
        <v>93.31</v>
      </c>
      <c r="AH666" s="10">
        <v>7.78</v>
      </c>
      <c r="AJ666" s="28">
        <f t="shared" si="50"/>
        <v>41149.152082212015</v>
      </c>
      <c r="AK666" s="17"/>
      <c r="AM666" s="11">
        <v>40876.583333333336</v>
      </c>
      <c r="AN666" s="10">
        <v>93.31</v>
      </c>
      <c r="AO666" s="10">
        <v>7.78</v>
      </c>
      <c r="AQ666" s="28">
        <f t="shared" si="51"/>
        <v>41149.152082212015</v>
      </c>
    </row>
    <row r="667" spans="1:43" x14ac:dyDescent="0.25">
      <c r="A667" s="28">
        <v>7.847976794786466</v>
      </c>
      <c r="C667" s="17">
        <v>51.039592707167799</v>
      </c>
      <c r="D667" s="28">
        <v>7.7528925736601702</v>
      </c>
      <c r="E667" s="24">
        <v>16</v>
      </c>
      <c r="T667" s="28">
        <f t="shared" si="49"/>
        <v>7.7525779134373298</v>
      </c>
      <c r="AA667" s="10"/>
      <c r="AF667" s="11">
        <v>40876.625</v>
      </c>
      <c r="AG667" s="10">
        <v>56.25</v>
      </c>
      <c r="AH667" s="10">
        <v>0.5</v>
      </c>
      <c r="AJ667" s="28">
        <f t="shared" si="50"/>
        <v>22476.427062123999</v>
      </c>
      <c r="AK667" s="17"/>
      <c r="AM667" s="11">
        <v>40876.625</v>
      </c>
      <c r="AN667" s="10">
        <v>56.25</v>
      </c>
      <c r="AO667" s="10">
        <v>0.5</v>
      </c>
      <c r="AQ667" s="28">
        <f t="shared" si="51"/>
        <v>22476.427062123999</v>
      </c>
    </row>
    <row r="668" spans="1:43" x14ac:dyDescent="0.25">
      <c r="A668" s="28">
        <v>7.847976794786466</v>
      </c>
      <c r="C668" s="17">
        <v>55.512335276298899</v>
      </c>
      <c r="D668" s="28">
        <v>7.7528925736601702</v>
      </c>
      <c r="E668" s="24">
        <v>17</v>
      </c>
      <c r="T668" s="28">
        <f t="shared" si="49"/>
        <v>7.7525779134373298</v>
      </c>
      <c r="AA668" s="10"/>
      <c r="AF668" s="11">
        <v>40876.666666666664</v>
      </c>
      <c r="AG668" s="10">
        <v>63.65</v>
      </c>
      <c r="AH668" s="10">
        <v>3.76</v>
      </c>
      <c r="AJ668" s="28">
        <f t="shared" si="50"/>
        <v>29249.21485437977</v>
      </c>
      <c r="AK668" s="17"/>
      <c r="AM668" s="11">
        <v>40876.666666666664</v>
      </c>
      <c r="AN668" s="10">
        <v>63.65</v>
      </c>
      <c r="AO668" s="10">
        <v>3.76</v>
      </c>
      <c r="AQ668" s="28">
        <f t="shared" si="51"/>
        <v>29249.21485437977</v>
      </c>
    </row>
    <row r="669" spans="1:43" x14ac:dyDescent="0.25">
      <c r="A669" s="28">
        <v>7.847976794786466</v>
      </c>
      <c r="C669" s="17">
        <v>58.590686187889098</v>
      </c>
      <c r="D669" s="28">
        <v>7.7528925736601702</v>
      </c>
      <c r="E669" s="24">
        <v>18</v>
      </c>
      <c r="T669" s="28">
        <f t="shared" ref="T669:T723" si="52">D645</f>
        <v>7.7525779134373298</v>
      </c>
      <c r="AA669" s="10"/>
      <c r="AF669" s="11">
        <v>40876.708333333336</v>
      </c>
      <c r="AG669" s="10">
        <v>17.38</v>
      </c>
      <c r="AH669" s="10">
        <v>6.01</v>
      </c>
      <c r="AJ669" s="28">
        <f t="shared" si="50"/>
        <v>8704.6370918662051</v>
      </c>
      <c r="AK669" s="17"/>
      <c r="AM669" s="11">
        <v>40876.708333333336</v>
      </c>
      <c r="AN669" s="10">
        <v>17.38</v>
      </c>
      <c r="AO669" s="10">
        <v>6.01</v>
      </c>
      <c r="AQ669" s="28">
        <f t="shared" si="51"/>
        <v>8704.6370918662051</v>
      </c>
    </row>
    <row r="670" spans="1:43" x14ac:dyDescent="0.25">
      <c r="A670" s="28">
        <v>7.847976794786466</v>
      </c>
      <c r="C670" s="17">
        <v>55.450220923596802</v>
      </c>
      <c r="D670" s="28">
        <v>7.7528925736601702</v>
      </c>
      <c r="E670" s="24">
        <v>19</v>
      </c>
      <c r="T670" s="28">
        <f t="shared" si="52"/>
        <v>7.7525779134373298</v>
      </c>
      <c r="AA670" s="10"/>
      <c r="AF670" s="11">
        <v>40876.75</v>
      </c>
      <c r="AG670" s="10">
        <v>43.39</v>
      </c>
      <c r="AH670" s="10">
        <v>2.16</v>
      </c>
      <c r="AJ670" s="28">
        <f t="shared" si="50"/>
        <v>19379.963603561977</v>
      </c>
      <c r="AK670" s="17"/>
      <c r="AM670" s="11">
        <v>40876.75</v>
      </c>
      <c r="AN670" s="10">
        <v>43.39</v>
      </c>
      <c r="AO670" s="10">
        <v>2.16</v>
      </c>
      <c r="AQ670" s="28">
        <f t="shared" si="51"/>
        <v>19379.963603561977</v>
      </c>
    </row>
    <row r="671" spans="1:43" x14ac:dyDescent="0.25">
      <c r="A671" s="28">
        <v>7.847976794786466</v>
      </c>
      <c r="C671" s="17">
        <v>51.192135334247602</v>
      </c>
      <c r="D671" s="28">
        <v>7.7528925736601702</v>
      </c>
      <c r="E671" s="24">
        <v>20</v>
      </c>
      <c r="T671" s="28">
        <f t="shared" si="52"/>
        <v>7.7525779134373298</v>
      </c>
      <c r="AA671" s="10"/>
      <c r="AF671" s="11">
        <v>40876.791666666664</v>
      </c>
      <c r="AG671" s="10">
        <v>41.34</v>
      </c>
      <c r="AH671" s="10">
        <v>7.84</v>
      </c>
      <c r="AJ671" s="28">
        <f t="shared" si="50"/>
        <v>18920.069682485468</v>
      </c>
      <c r="AK671" s="17"/>
      <c r="AM671" s="11">
        <v>40876.791666666664</v>
      </c>
      <c r="AN671" s="10">
        <v>41.34</v>
      </c>
      <c r="AO671" s="10">
        <v>7.84</v>
      </c>
      <c r="AQ671" s="28">
        <f t="shared" si="51"/>
        <v>18920.069682485468</v>
      </c>
    </row>
    <row r="672" spans="1:43" x14ac:dyDescent="0.25">
      <c r="A672" s="28">
        <v>7.847976794786466</v>
      </c>
      <c r="C672" s="17">
        <v>44.6243073610446</v>
      </c>
      <c r="D672" s="28">
        <v>7.7528925736601702</v>
      </c>
      <c r="E672" s="24">
        <v>21</v>
      </c>
      <c r="T672" s="28">
        <f t="shared" si="52"/>
        <v>7.7525779134373298</v>
      </c>
      <c r="AA672" s="10"/>
      <c r="AF672" s="11">
        <v>40876.833333333336</v>
      </c>
      <c r="AG672" s="10">
        <v>30.74</v>
      </c>
      <c r="AH672" s="10">
        <v>9.09</v>
      </c>
      <c r="AJ672" s="28">
        <f t="shared" si="50"/>
        <v>12801.404167594945</v>
      </c>
      <c r="AK672" s="17"/>
      <c r="AM672" s="11">
        <v>40876.833333333336</v>
      </c>
      <c r="AN672" s="10">
        <v>30.74</v>
      </c>
      <c r="AO672" s="10">
        <v>9.09</v>
      </c>
      <c r="AQ672" s="28">
        <f t="shared" si="51"/>
        <v>12801.404167594945</v>
      </c>
    </row>
    <row r="673" spans="1:43" x14ac:dyDescent="0.25">
      <c r="A673" s="28">
        <v>7.847976794786466</v>
      </c>
      <c r="C673" s="17">
        <v>43.606116374701898</v>
      </c>
      <c r="D673" s="28">
        <v>7.7528925736601702</v>
      </c>
      <c r="E673" s="24">
        <v>22</v>
      </c>
      <c r="T673" s="28">
        <f t="shared" si="52"/>
        <v>7.7525779134373298</v>
      </c>
      <c r="AA673" s="10"/>
      <c r="AF673" s="11">
        <v>40876.875</v>
      </c>
      <c r="AG673" s="10">
        <v>96.18</v>
      </c>
      <c r="AH673" s="10">
        <v>4.26</v>
      </c>
      <c r="AJ673" s="28">
        <f t="shared" si="50"/>
        <v>35692.480538923308</v>
      </c>
      <c r="AK673" s="17"/>
      <c r="AM673" s="11">
        <v>40876.875</v>
      </c>
      <c r="AN673" s="10">
        <v>96.18</v>
      </c>
      <c r="AO673" s="10">
        <v>4.26</v>
      </c>
      <c r="AQ673" s="28">
        <f t="shared" si="51"/>
        <v>35692.480538923308</v>
      </c>
    </row>
    <row r="674" spans="1:43" x14ac:dyDescent="0.25">
      <c r="A674" s="28">
        <v>7.847976794786466</v>
      </c>
      <c r="C674" s="17">
        <v>40.8580654606764</v>
      </c>
      <c r="D674" s="28">
        <v>7.7528925736601702</v>
      </c>
      <c r="E674" s="24">
        <v>23</v>
      </c>
      <c r="T674" s="28">
        <f t="shared" si="52"/>
        <v>7.7525779134373298</v>
      </c>
      <c r="AA674" s="10"/>
      <c r="AF674" s="11">
        <v>40876.916666666664</v>
      </c>
      <c r="AG674" s="10">
        <v>8.94</v>
      </c>
      <c r="AH674" s="10">
        <v>7.68</v>
      </c>
      <c r="AJ674" s="28">
        <f t="shared" si="50"/>
        <v>3364.2150408141888</v>
      </c>
      <c r="AK674" s="17"/>
      <c r="AM674" s="11">
        <v>40876.916666666664</v>
      </c>
      <c r="AN674" s="10">
        <v>8.94</v>
      </c>
      <c r="AO674" s="10">
        <v>7.68</v>
      </c>
      <c r="AQ674" s="28">
        <f t="shared" si="51"/>
        <v>3364.2150408141888</v>
      </c>
    </row>
    <row r="675" spans="1:43" x14ac:dyDescent="0.25">
      <c r="A675" s="28">
        <v>7.847976794786466</v>
      </c>
      <c r="C675" s="17">
        <v>38.4219148342886</v>
      </c>
      <c r="D675" s="28">
        <v>7.7528925736601702</v>
      </c>
      <c r="E675" s="24">
        <v>24</v>
      </c>
      <c r="T675" s="28">
        <f t="shared" si="52"/>
        <v>7.7525779134373298</v>
      </c>
      <c r="AA675" s="10"/>
      <c r="AF675" s="11">
        <v>40876.958333333336</v>
      </c>
      <c r="AG675" s="10">
        <v>9.7100000000000009</v>
      </c>
      <c r="AH675" s="10">
        <v>6.61</v>
      </c>
      <c r="AJ675" s="28">
        <f t="shared" si="50"/>
        <v>3390.0289775165625</v>
      </c>
      <c r="AK675" s="17"/>
      <c r="AM675" s="11">
        <v>40876.958333333336</v>
      </c>
      <c r="AN675" s="10">
        <v>9.7100000000000009</v>
      </c>
      <c r="AO675" s="10">
        <v>6.61</v>
      </c>
      <c r="AQ675" s="28">
        <f t="shared" si="51"/>
        <v>3390.0289775165625</v>
      </c>
    </row>
    <row r="676" spans="1:43" x14ac:dyDescent="0.25">
      <c r="A676" s="28">
        <v>7.7412048880036224</v>
      </c>
      <c r="C676" s="17">
        <v>38.158006368338299</v>
      </c>
      <c r="D676" s="28">
        <v>7.7532076322688503</v>
      </c>
      <c r="E676" s="24">
        <v>1</v>
      </c>
      <c r="T676" s="28">
        <f t="shared" si="52"/>
        <v>7.7528925736601702</v>
      </c>
      <c r="AF676" s="16">
        <v>40877</v>
      </c>
      <c r="AG676" s="10">
        <v>3.57</v>
      </c>
      <c r="AH676" s="10">
        <v>8.27</v>
      </c>
      <c r="AJ676" s="28">
        <f t="shared" si="50"/>
        <v>1285.0785247739175</v>
      </c>
      <c r="AK676" s="17"/>
      <c r="AM676" s="16">
        <v>40877</v>
      </c>
      <c r="AN676" s="10">
        <v>3.57</v>
      </c>
      <c r="AO676" s="10">
        <v>8.27</v>
      </c>
      <c r="AQ676" s="28">
        <f t="shared" si="51"/>
        <v>1285.0785247739175</v>
      </c>
    </row>
    <row r="677" spans="1:43" x14ac:dyDescent="0.25">
      <c r="A677" s="28">
        <v>7.7412048880036224</v>
      </c>
      <c r="C677" s="17">
        <v>36.571195439565599</v>
      </c>
      <c r="D677" s="28">
        <v>7.7532076322688503</v>
      </c>
      <c r="E677" s="24">
        <v>2</v>
      </c>
      <c r="T677" s="28">
        <f t="shared" si="52"/>
        <v>7.7528925736601702</v>
      </c>
      <c r="AF677" s="11">
        <v>40877.041666666664</v>
      </c>
      <c r="AG677" s="10">
        <v>39.270000000000003</v>
      </c>
      <c r="AH677" s="10">
        <v>6.5</v>
      </c>
      <c r="AJ677" s="28">
        <f t="shared" si="50"/>
        <v>13113.820706033855</v>
      </c>
      <c r="AK677" s="17"/>
      <c r="AM677" s="11">
        <v>40877.041666666664</v>
      </c>
      <c r="AN677" s="10">
        <v>39.270000000000003</v>
      </c>
      <c r="AO677" s="10">
        <v>6.5</v>
      </c>
      <c r="AQ677" s="28">
        <f t="shared" si="51"/>
        <v>13113.820706033855</v>
      </c>
    </row>
    <row r="678" spans="1:43" x14ac:dyDescent="0.25">
      <c r="A678" s="28">
        <v>7.7412048880036224</v>
      </c>
      <c r="C678" s="17">
        <v>35.402251732405297</v>
      </c>
      <c r="D678" s="28">
        <v>7.7532076322688503</v>
      </c>
      <c r="E678" s="24">
        <v>3</v>
      </c>
      <c r="T678" s="28">
        <f t="shared" si="52"/>
        <v>7.7528925736601702</v>
      </c>
      <c r="AF678" s="11">
        <v>40877.083333333336</v>
      </c>
      <c r="AG678" s="10">
        <v>11.08</v>
      </c>
      <c r="AH678" s="10">
        <v>8.48</v>
      </c>
      <c r="AJ678" s="28">
        <f t="shared" si="50"/>
        <v>3769.7285563053306</v>
      </c>
      <c r="AK678" s="17"/>
      <c r="AM678" s="11">
        <v>40877.083333333336</v>
      </c>
      <c r="AN678" s="10">
        <v>11.08</v>
      </c>
      <c r="AO678" s="10">
        <v>8.48</v>
      </c>
      <c r="AQ678" s="28">
        <f t="shared" si="51"/>
        <v>3769.7285563053306</v>
      </c>
    </row>
    <row r="679" spans="1:43" x14ac:dyDescent="0.25">
      <c r="A679" s="28">
        <v>7.7412048880036224</v>
      </c>
      <c r="C679" s="17">
        <v>35.560801553871102</v>
      </c>
      <c r="D679" s="28">
        <v>7.7532076322688503</v>
      </c>
      <c r="E679" s="24">
        <v>4</v>
      </c>
      <c r="T679" s="28">
        <f t="shared" si="52"/>
        <v>7.7528925736601702</v>
      </c>
      <c r="AF679" s="11">
        <v>40877.125</v>
      </c>
      <c r="AG679" s="10">
        <v>40.770000000000003</v>
      </c>
      <c r="AH679" s="10">
        <v>2.67</v>
      </c>
      <c r="AJ679" s="28">
        <f t="shared" si="50"/>
        <v>12084.690429453498</v>
      </c>
      <c r="AK679" s="17"/>
      <c r="AM679" s="11">
        <v>40877.125</v>
      </c>
      <c r="AN679" s="10">
        <v>40.770000000000003</v>
      </c>
      <c r="AO679" s="10">
        <v>2.67</v>
      </c>
      <c r="AQ679" s="28">
        <f t="shared" si="51"/>
        <v>12084.690429453498</v>
      </c>
    </row>
    <row r="680" spans="1:43" x14ac:dyDescent="0.25">
      <c r="A680" s="28">
        <v>7.7412048880036224</v>
      </c>
      <c r="C680" s="17">
        <v>37.285791930450003</v>
      </c>
      <c r="D680" s="28">
        <v>7.7532076322688503</v>
      </c>
      <c r="E680" s="24">
        <v>5</v>
      </c>
      <c r="T680" s="28">
        <f t="shared" si="52"/>
        <v>7.7528925736601702</v>
      </c>
      <c r="AF680" s="11">
        <v>40877.166666666664</v>
      </c>
      <c r="AG680" s="10">
        <v>33.909999999999997</v>
      </c>
      <c r="AH680" s="10">
        <v>7.64</v>
      </c>
      <c r="AJ680" s="28">
        <f t="shared" si="50"/>
        <v>11811.497048590887</v>
      </c>
      <c r="AK680" s="17"/>
      <c r="AM680" s="11">
        <v>40877.166666666664</v>
      </c>
      <c r="AN680" s="10">
        <v>33.909999999999997</v>
      </c>
      <c r="AO680" s="10">
        <v>7.64</v>
      </c>
      <c r="AQ680" s="28">
        <f t="shared" si="51"/>
        <v>11811.497048590887</v>
      </c>
    </row>
    <row r="681" spans="1:43" x14ac:dyDescent="0.25">
      <c r="A681" s="28">
        <v>7.7412048880036224</v>
      </c>
      <c r="C681" s="17">
        <v>40.212994876199502</v>
      </c>
      <c r="D681" s="28">
        <v>7.7532076322688503</v>
      </c>
      <c r="E681" s="24">
        <v>6</v>
      </c>
      <c r="T681" s="28">
        <f t="shared" si="52"/>
        <v>7.7528925736601702</v>
      </c>
      <c r="AF681" s="11">
        <v>40877.208333333336</v>
      </c>
      <c r="AG681" s="10">
        <v>57.51</v>
      </c>
      <c r="AH681" s="10">
        <v>3.96</v>
      </c>
      <c r="AJ681" s="28">
        <f t="shared" si="50"/>
        <v>19696.162882333705</v>
      </c>
      <c r="AK681" s="17"/>
      <c r="AM681" s="11">
        <v>40877.208333333336</v>
      </c>
      <c r="AN681" s="10">
        <v>57.51</v>
      </c>
      <c r="AO681" s="10">
        <v>3.96</v>
      </c>
      <c r="AQ681" s="28">
        <f t="shared" si="51"/>
        <v>19696.162882333705</v>
      </c>
    </row>
    <row r="682" spans="1:43" x14ac:dyDescent="0.25">
      <c r="A682" s="28">
        <v>7.7412048880036224</v>
      </c>
      <c r="C682" s="17">
        <v>43.011997460097</v>
      </c>
      <c r="D682" s="28">
        <v>7.7532076322688503</v>
      </c>
      <c r="E682" s="24">
        <v>7</v>
      </c>
      <c r="T682" s="28">
        <f t="shared" si="52"/>
        <v>7.7528925736601702</v>
      </c>
      <c r="AF682" s="11">
        <v>40877.25</v>
      </c>
      <c r="AG682" s="10">
        <v>31.3</v>
      </c>
      <c r="AH682" s="10">
        <v>5.51</v>
      </c>
      <c r="AJ682" s="28">
        <f t="shared" si="50"/>
        <v>11775.095088569335</v>
      </c>
      <c r="AK682" s="17"/>
      <c r="AM682" s="11">
        <v>40877.25</v>
      </c>
      <c r="AN682" s="10">
        <v>31.3</v>
      </c>
      <c r="AO682" s="10">
        <v>5.51</v>
      </c>
      <c r="AQ682" s="28">
        <f t="shared" si="51"/>
        <v>11775.095088569335</v>
      </c>
    </row>
    <row r="683" spans="1:43" x14ac:dyDescent="0.25">
      <c r="A683" s="28">
        <v>7.7412048880036224</v>
      </c>
      <c r="C683" s="17">
        <v>47.4925402922686</v>
      </c>
      <c r="D683" s="28">
        <v>7.7532076322688503</v>
      </c>
      <c r="E683" s="24">
        <v>8</v>
      </c>
      <c r="T683" s="28">
        <f t="shared" si="52"/>
        <v>7.7528925736601702</v>
      </c>
      <c r="AF683" s="11">
        <v>40877.291666666664</v>
      </c>
      <c r="AG683" s="10">
        <v>12.81</v>
      </c>
      <c r="AH683" s="10">
        <v>7.81</v>
      </c>
      <c r="AJ683" s="28">
        <f t="shared" si="50"/>
        <v>5492.5703124915472</v>
      </c>
      <c r="AK683" s="17"/>
      <c r="AM683" s="11">
        <v>40877.291666666664</v>
      </c>
      <c r="AN683" s="10">
        <v>12.81</v>
      </c>
      <c r="AO683" s="10">
        <v>7.81</v>
      </c>
      <c r="AQ683" s="28">
        <f t="shared" si="51"/>
        <v>5492.5703124915472</v>
      </c>
    </row>
    <row r="684" spans="1:43" x14ac:dyDescent="0.25">
      <c r="A684" s="28">
        <v>7.7412048880036224</v>
      </c>
      <c r="C684" s="17">
        <v>53.650062788244398</v>
      </c>
      <c r="D684" s="28">
        <v>7.7532076322688503</v>
      </c>
      <c r="E684" s="24">
        <v>9</v>
      </c>
      <c r="T684" s="28">
        <f t="shared" si="52"/>
        <v>7.7528925736601702</v>
      </c>
      <c r="AF684" s="11">
        <v>40877.333333333336</v>
      </c>
      <c r="AG684" s="10">
        <v>11.06</v>
      </c>
      <c r="AH684" s="10">
        <v>2.12</v>
      </c>
      <c r="AJ684" s="28">
        <f t="shared" si="50"/>
        <v>4782.3094536689396</v>
      </c>
      <c r="AK684" s="17"/>
      <c r="AM684" s="11">
        <v>40877.333333333336</v>
      </c>
      <c r="AN684" s="10">
        <v>11.06</v>
      </c>
      <c r="AO684" s="10">
        <v>2.12</v>
      </c>
      <c r="AQ684" s="28">
        <f t="shared" si="51"/>
        <v>4782.3094536689396</v>
      </c>
    </row>
    <row r="685" spans="1:43" x14ac:dyDescent="0.25">
      <c r="A685" s="28">
        <v>7.7412048880036224</v>
      </c>
      <c r="C685" s="17">
        <v>52.548350959145097</v>
      </c>
      <c r="D685" s="28">
        <v>7.7532076322688503</v>
      </c>
      <c r="E685" s="24">
        <v>10</v>
      </c>
      <c r="T685" s="28">
        <f t="shared" si="52"/>
        <v>7.7528925736601702</v>
      </c>
      <c r="AF685" s="11">
        <v>40877.375</v>
      </c>
      <c r="AG685" s="10">
        <v>42.59</v>
      </c>
      <c r="AH685" s="10">
        <v>6.69</v>
      </c>
      <c r="AJ685" s="28">
        <f t="shared" si="50"/>
        <v>19561.043329257394</v>
      </c>
      <c r="AK685" s="17"/>
      <c r="AM685" s="11">
        <v>40877.375</v>
      </c>
      <c r="AN685" s="10">
        <v>42.59</v>
      </c>
      <c r="AO685" s="10">
        <v>6.69</v>
      </c>
      <c r="AQ685" s="28">
        <f t="shared" si="51"/>
        <v>19561.043329257394</v>
      </c>
    </row>
    <row r="686" spans="1:43" x14ac:dyDescent="0.25">
      <c r="A686" s="28">
        <v>7.7412048880036224</v>
      </c>
      <c r="C686" s="17">
        <v>52.038696847531199</v>
      </c>
      <c r="D686" s="28">
        <v>7.7532076322688503</v>
      </c>
      <c r="E686" s="24">
        <v>11</v>
      </c>
      <c r="T686" s="28">
        <f t="shared" si="52"/>
        <v>7.7528925736601702</v>
      </c>
      <c r="AF686" s="11">
        <v>40877.416666666664</v>
      </c>
      <c r="AG686" s="10">
        <v>86.96</v>
      </c>
      <c r="AH686" s="10">
        <v>0.55000000000000004</v>
      </c>
      <c r="AJ686" s="28">
        <f t="shared" si="50"/>
        <v>35456.295218502819</v>
      </c>
      <c r="AK686" s="17"/>
      <c r="AM686" s="11">
        <v>40877.416666666664</v>
      </c>
      <c r="AN686" s="10">
        <v>86.96</v>
      </c>
      <c r="AO686" s="10">
        <v>0.55000000000000004</v>
      </c>
      <c r="AQ686" s="28">
        <f t="shared" si="51"/>
        <v>35456.295218502819</v>
      </c>
    </row>
    <row r="687" spans="1:43" x14ac:dyDescent="0.25">
      <c r="A687" s="28">
        <v>7.7412048880036224</v>
      </c>
      <c r="C687" s="17">
        <v>50.864437877594</v>
      </c>
      <c r="D687" s="28">
        <v>7.7532076322688503</v>
      </c>
      <c r="E687" s="24">
        <v>12</v>
      </c>
      <c r="T687" s="28">
        <f t="shared" si="52"/>
        <v>7.7528925736601702</v>
      </c>
      <c r="AF687" s="11">
        <v>40877.458333333336</v>
      </c>
      <c r="AG687" s="10">
        <v>86.03</v>
      </c>
      <c r="AH687" s="10">
        <v>4.7300000000000004</v>
      </c>
      <c r="AJ687" s="28">
        <f t="shared" si="50"/>
        <v>37081.959982128144</v>
      </c>
      <c r="AK687" s="17"/>
      <c r="AM687" s="11">
        <v>40877.458333333336</v>
      </c>
      <c r="AN687" s="10">
        <v>86.03</v>
      </c>
      <c r="AO687" s="10">
        <v>4.7300000000000004</v>
      </c>
      <c r="AQ687" s="28">
        <f t="shared" si="51"/>
        <v>37081.959982128144</v>
      </c>
    </row>
    <row r="688" spans="1:43" x14ac:dyDescent="0.25">
      <c r="A688" s="28">
        <v>7.7412048880036224</v>
      </c>
      <c r="C688" s="17">
        <v>49.661333749300397</v>
      </c>
      <c r="D688" s="28">
        <v>7.7532076322688503</v>
      </c>
      <c r="E688" s="24">
        <v>13</v>
      </c>
      <c r="T688" s="28">
        <f t="shared" si="52"/>
        <v>7.7528925736601702</v>
      </c>
      <c r="AF688" s="11">
        <v>40877.5</v>
      </c>
      <c r="AG688" s="10">
        <v>73.23</v>
      </c>
      <c r="AH688" s="10">
        <v>1.04</v>
      </c>
      <c r="AJ688" s="28">
        <f t="shared" si="50"/>
        <v>28786.56418135588</v>
      </c>
      <c r="AK688" s="17"/>
      <c r="AM688" s="11">
        <v>40877.5</v>
      </c>
      <c r="AN688" s="10">
        <v>73.23</v>
      </c>
      <c r="AO688" s="10">
        <v>1.04</v>
      </c>
      <c r="AQ688" s="28">
        <f t="shared" si="51"/>
        <v>28786.56418135588</v>
      </c>
    </row>
    <row r="689" spans="1:43" x14ac:dyDescent="0.25">
      <c r="A689" s="28">
        <v>7.7412048880036224</v>
      </c>
      <c r="C689" s="17">
        <v>49.087736091200497</v>
      </c>
      <c r="D689" s="28">
        <v>7.7532076322688503</v>
      </c>
      <c r="E689" s="24">
        <v>14</v>
      </c>
      <c r="T689" s="28">
        <f t="shared" si="52"/>
        <v>7.7528925736601702</v>
      </c>
      <c r="AF689" s="11">
        <v>40877.541666666664</v>
      </c>
      <c r="AG689" s="10">
        <v>62.89</v>
      </c>
      <c r="AH689" s="10">
        <v>6.55</v>
      </c>
      <c r="AJ689" s="28">
        <f t="shared" si="50"/>
        <v>27128.917165369225</v>
      </c>
      <c r="AK689" s="17"/>
      <c r="AM689" s="11">
        <v>40877.541666666664</v>
      </c>
      <c r="AN689" s="10">
        <v>62.89</v>
      </c>
      <c r="AO689" s="10">
        <v>6.55</v>
      </c>
      <c r="AQ689" s="28">
        <f t="shared" si="51"/>
        <v>27128.917165369225</v>
      </c>
    </row>
    <row r="690" spans="1:43" x14ac:dyDescent="0.25">
      <c r="A690" s="28">
        <v>7.7412048880036224</v>
      </c>
      <c r="C690" s="17">
        <v>49.418356152715198</v>
      </c>
      <c r="D690" s="28">
        <v>7.7532076322688503</v>
      </c>
      <c r="E690" s="24">
        <v>15</v>
      </c>
      <c r="T690" s="28">
        <f t="shared" si="52"/>
        <v>7.7528925736601702</v>
      </c>
      <c r="AF690" s="11">
        <v>40877.583333333336</v>
      </c>
      <c r="AG690" s="10">
        <v>16.440000000000001</v>
      </c>
      <c r="AH690" s="10">
        <v>8.3000000000000007</v>
      </c>
      <c r="AJ690" s="28">
        <f t="shared" si="50"/>
        <v>7356.9394468798</v>
      </c>
      <c r="AK690" s="17"/>
      <c r="AM690" s="11">
        <v>40877.583333333336</v>
      </c>
      <c r="AN690" s="10">
        <v>16.440000000000001</v>
      </c>
      <c r="AO690" s="10">
        <v>8.3000000000000007</v>
      </c>
      <c r="AQ690" s="28">
        <f t="shared" si="51"/>
        <v>7356.9394468798</v>
      </c>
    </row>
    <row r="691" spans="1:43" x14ac:dyDescent="0.25">
      <c r="A691" s="28">
        <v>7.7412048880036224</v>
      </c>
      <c r="C691" s="17">
        <v>51.188955974432901</v>
      </c>
      <c r="D691" s="28">
        <v>7.7532076322688503</v>
      </c>
      <c r="E691" s="24">
        <v>16</v>
      </c>
      <c r="T691" s="28">
        <f t="shared" si="52"/>
        <v>7.7528925736601702</v>
      </c>
      <c r="AF691" s="11">
        <v>40877.625</v>
      </c>
      <c r="AG691" s="10">
        <v>52.2</v>
      </c>
      <c r="AH691" s="10">
        <v>6.94</v>
      </c>
      <c r="AJ691" s="28">
        <f t="shared" si="50"/>
        <v>23525.802159096602</v>
      </c>
      <c r="AK691" s="17"/>
      <c r="AM691" s="11">
        <v>40877.625</v>
      </c>
      <c r="AN691" s="10">
        <v>52.2</v>
      </c>
      <c r="AO691" s="10">
        <v>6.94</v>
      </c>
      <c r="AQ691" s="28">
        <f t="shared" si="51"/>
        <v>23525.802159096602</v>
      </c>
    </row>
    <row r="692" spans="1:43" x14ac:dyDescent="0.25">
      <c r="A692" s="28">
        <v>7.7412048880036224</v>
      </c>
      <c r="C692" s="17">
        <v>57.300644882255803</v>
      </c>
      <c r="D692" s="28">
        <v>7.7532076322688503</v>
      </c>
      <c r="E692" s="24">
        <v>17</v>
      </c>
      <c r="T692" s="28">
        <f t="shared" si="52"/>
        <v>7.7528925736601702</v>
      </c>
      <c r="AF692" s="11">
        <v>40877.666666666664</v>
      </c>
      <c r="AG692" s="10">
        <v>42.81</v>
      </c>
      <c r="AH692" s="10">
        <v>5.2</v>
      </c>
      <c r="AJ692" s="28">
        <f t="shared" si="50"/>
        <v>20744.890217066386</v>
      </c>
      <c r="AK692" s="17"/>
      <c r="AM692" s="11">
        <v>40877.666666666664</v>
      </c>
      <c r="AN692" s="10">
        <v>42.81</v>
      </c>
      <c r="AO692" s="10">
        <v>5.2</v>
      </c>
      <c r="AQ692" s="28">
        <f t="shared" si="51"/>
        <v>20744.890217066386</v>
      </c>
    </row>
    <row r="693" spans="1:43" x14ac:dyDescent="0.25">
      <c r="A693" s="28">
        <v>7.7412048880036224</v>
      </c>
      <c r="C693" s="17">
        <v>60.995099094647998</v>
      </c>
      <c r="D693" s="28">
        <v>7.7532076322688503</v>
      </c>
      <c r="E693" s="24">
        <v>18</v>
      </c>
      <c r="T693" s="28">
        <f t="shared" si="52"/>
        <v>7.7528925736601702</v>
      </c>
      <c r="AF693" s="11">
        <v>40877.708333333336</v>
      </c>
      <c r="AG693" s="10">
        <v>40.020000000000003</v>
      </c>
      <c r="AH693" s="10">
        <v>1.66</v>
      </c>
      <c r="AJ693" s="28">
        <f t="shared" si="50"/>
        <v>19440.835259897463</v>
      </c>
      <c r="AK693" s="17"/>
      <c r="AM693" s="11">
        <v>40877.708333333336</v>
      </c>
      <c r="AN693" s="10">
        <v>40.020000000000003</v>
      </c>
      <c r="AO693" s="10">
        <v>1.66</v>
      </c>
      <c r="AQ693" s="28">
        <f t="shared" si="51"/>
        <v>19440.835259897463</v>
      </c>
    </row>
    <row r="694" spans="1:43" x14ac:dyDescent="0.25">
      <c r="A694" s="28">
        <v>7.7412048880036224</v>
      </c>
      <c r="C694" s="17">
        <v>55.352844365529798</v>
      </c>
      <c r="D694" s="28">
        <v>7.7532076322688503</v>
      </c>
      <c r="E694" s="24">
        <v>19</v>
      </c>
      <c r="T694" s="28">
        <f t="shared" si="52"/>
        <v>7.7528925736601702</v>
      </c>
      <c r="AF694" s="11">
        <v>40877.75</v>
      </c>
      <c r="AG694" s="10">
        <v>83.39</v>
      </c>
      <c r="AH694" s="10">
        <v>0.55000000000000004</v>
      </c>
      <c r="AJ694" s="28">
        <f t="shared" si="50"/>
        <v>36143.4241270743</v>
      </c>
      <c r="AK694" s="17"/>
      <c r="AM694" s="11">
        <v>40877.75</v>
      </c>
      <c r="AN694" s="10">
        <v>83.39</v>
      </c>
      <c r="AO694" s="10">
        <v>0.55000000000000004</v>
      </c>
      <c r="AQ694" s="28">
        <f t="shared" si="51"/>
        <v>36143.4241270743</v>
      </c>
    </row>
    <row r="695" spans="1:43" x14ac:dyDescent="0.25">
      <c r="A695" s="28">
        <v>7.7412048880036224</v>
      </c>
      <c r="C695" s="17">
        <v>51.263114766517603</v>
      </c>
      <c r="D695" s="28">
        <v>7.7532076322688503</v>
      </c>
      <c r="E695" s="24">
        <v>20</v>
      </c>
      <c r="T695" s="28">
        <f t="shared" si="52"/>
        <v>7.7528925736601702</v>
      </c>
      <c r="AF695" s="11">
        <v>40877.791666666664</v>
      </c>
      <c r="AG695" s="10">
        <v>91.1</v>
      </c>
      <c r="AH695" s="10">
        <v>2.96</v>
      </c>
      <c r="AJ695" s="28">
        <f t="shared" si="50"/>
        <v>38298.719426762334</v>
      </c>
      <c r="AK695" s="17"/>
      <c r="AM695" s="11">
        <v>40877.791666666664</v>
      </c>
      <c r="AN695" s="10">
        <v>91.1</v>
      </c>
      <c r="AO695" s="10">
        <v>2.96</v>
      </c>
      <c r="AQ695" s="28">
        <f t="shared" si="51"/>
        <v>38298.719426762334</v>
      </c>
    </row>
    <row r="696" spans="1:43" x14ac:dyDescent="0.25">
      <c r="A696" s="28">
        <v>7.7412048880036224</v>
      </c>
      <c r="C696" s="17">
        <v>44.288457187023603</v>
      </c>
      <c r="D696" s="28">
        <v>7.7532076322688503</v>
      </c>
      <c r="E696" s="24">
        <v>21</v>
      </c>
      <c r="T696" s="28">
        <f t="shared" si="52"/>
        <v>7.7528925736601702</v>
      </c>
      <c r="AF696" s="11">
        <v>40877.833333333336</v>
      </c>
      <c r="AG696" s="10">
        <v>33.01</v>
      </c>
      <c r="AH696" s="10">
        <v>2.6</v>
      </c>
      <c r="AJ696" s="28">
        <f t="shared" si="50"/>
        <v>12000.321515656784</v>
      </c>
      <c r="AK696" s="17"/>
      <c r="AM696" s="11">
        <v>40877.833333333336</v>
      </c>
      <c r="AN696" s="10">
        <v>33.01</v>
      </c>
      <c r="AO696" s="10">
        <v>2.6</v>
      </c>
      <c r="AQ696" s="28">
        <f t="shared" si="51"/>
        <v>12000.321515656784</v>
      </c>
    </row>
    <row r="697" spans="1:43" x14ac:dyDescent="0.25">
      <c r="A697" s="28">
        <v>7.7412048880036224</v>
      </c>
      <c r="C697" s="17">
        <v>42.787539625875397</v>
      </c>
      <c r="D697" s="28">
        <v>7.7532076322688503</v>
      </c>
      <c r="E697" s="24">
        <v>22</v>
      </c>
      <c r="T697" s="28">
        <f t="shared" si="52"/>
        <v>7.7528925736601702</v>
      </c>
      <c r="AF697" s="11">
        <v>40877.875</v>
      </c>
      <c r="AG697" s="10">
        <v>78.489999999999995</v>
      </c>
      <c r="AH697" s="10">
        <v>9.11</v>
      </c>
      <c r="AJ697" s="28">
        <f t="shared" si="50"/>
        <v>31582.209701376774</v>
      </c>
      <c r="AK697" s="17"/>
      <c r="AM697" s="11">
        <v>40877.875</v>
      </c>
      <c r="AN697" s="10">
        <v>78.489999999999995</v>
      </c>
      <c r="AO697" s="10">
        <v>9.11</v>
      </c>
      <c r="AQ697" s="28">
        <f t="shared" si="51"/>
        <v>31582.209701376774</v>
      </c>
    </row>
    <row r="698" spans="1:43" x14ac:dyDescent="0.25">
      <c r="A698" s="28">
        <v>7.7412048880036224</v>
      </c>
      <c r="C698" s="17">
        <v>40.111647832594201</v>
      </c>
      <c r="D698" s="28">
        <v>7.7532076322688503</v>
      </c>
      <c r="E698" s="24">
        <v>23</v>
      </c>
      <c r="T698" s="28">
        <f t="shared" si="52"/>
        <v>7.7528925736601702</v>
      </c>
      <c r="AF698" s="11">
        <v>40877.916666666664</v>
      </c>
      <c r="AG698" s="10">
        <v>1.35</v>
      </c>
      <c r="AH698" s="10">
        <v>5.17</v>
      </c>
      <c r="AJ698" s="28">
        <f t="shared" si="50"/>
        <v>473.95532372946252</v>
      </c>
      <c r="AK698" s="17"/>
      <c r="AM698" s="11">
        <v>40877.916666666664</v>
      </c>
      <c r="AN698" s="10">
        <v>1.35</v>
      </c>
      <c r="AO698" s="10">
        <v>5.17</v>
      </c>
      <c r="AQ698" s="28">
        <f t="shared" si="51"/>
        <v>473.95532372946252</v>
      </c>
    </row>
    <row r="699" spans="1:43" x14ac:dyDescent="0.25">
      <c r="A699" s="28">
        <v>7.7412048880036224</v>
      </c>
      <c r="C699" s="17">
        <v>37.347564853771402</v>
      </c>
      <c r="D699" s="28">
        <v>7.7532076322688503</v>
      </c>
      <c r="E699" s="24">
        <v>24</v>
      </c>
      <c r="T699" s="28">
        <f t="shared" si="52"/>
        <v>7.7528925736601702</v>
      </c>
      <c r="AF699" s="11">
        <v>40877.958333333336</v>
      </c>
      <c r="AG699" s="10">
        <v>61.44</v>
      </c>
      <c r="AH699" s="10">
        <v>8.7899999999999991</v>
      </c>
      <c r="AJ699" s="28">
        <f t="shared" si="50"/>
        <v>21977.955530253894</v>
      </c>
      <c r="AK699" s="17"/>
      <c r="AM699" s="11">
        <v>40877.958333333336</v>
      </c>
      <c r="AN699" s="10">
        <v>61.44</v>
      </c>
      <c r="AO699" s="10">
        <v>8.7899999999999991</v>
      </c>
      <c r="AQ699" s="28">
        <f t="shared" si="51"/>
        <v>21977.955530253894</v>
      </c>
    </row>
    <row r="700" spans="1:43" x14ac:dyDescent="0.25">
      <c r="D700" s="28">
        <v>7.7535229125940699</v>
      </c>
      <c r="E700" s="24">
        <v>1</v>
      </c>
      <c r="T700" s="28">
        <f t="shared" si="52"/>
        <v>7.7532076322688503</v>
      </c>
    </row>
    <row r="701" spans="1:43" x14ac:dyDescent="0.25">
      <c r="D701" s="28">
        <v>7.7535229125940699</v>
      </c>
      <c r="E701" s="24">
        <v>2</v>
      </c>
      <c r="T701" s="28">
        <f t="shared" si="52"/>
        <v>7.7532076322688503</v>
      </c>
    </row>
    <row r="702" spans="1:43" x14ac:dyDescent="0.25">
      <c r="D702" s="28">
        <v>7.7535229125940699</v>
      </c>
      <c r="E702" s="24">
        <v>3</v>
      </c>
      <c r="T702" s="28">
        <f t="shared" si="52"/>
        <v>7.7532076322688503</v>
      </c>
    </row>
    <row r="703" spans="1:43" x14ac:dyDescent="0.25">
      <c r="D703" s="28">
        <v>7.7535229125940699</v>
      </c>
      <c r="E703" s="24">
        <v>4</v>
      </c>
      <c r="T703" s="28">
        <f t="shared" si="52"/>
        <v>7.7532076322688503</v>
      </c>
    </row>
    <row r="704" spans="1:43" x14ac:dyDescent="0.25">
      <c r="D704" s="28">
        <v>7.7535229125940699</v>
      </c>
      <c r="E704" s="24">
        <v>5</v>
      </c>
      <c r="T704" s="28">
        <f t="shared" si="52"/>
        <v>7.7532076322688503</v>
      </c>
    </row>
    <row r="705" spans="4:20" x14ac:dyDescent="0.25">
      <c r="D705" s="28">
        <v>7.7535229125940699</v>
      </c>
      <c r="E705" s="24">
        <v>6</v>
      </c>
      <c r="T705" s="28">
        <f t="shared" si="52"/>
        <v>7.7532076322688503</v>
      </c>
    </row>
    <row r="706" spans="4:20" x14ac:dyDescent="0.25">
      <c r="D706" s="28">
        <v>7.7535229125940699</v>
      </c>
      <c r="E706" s="24">
        <v>7</v>
      </c>
      <c r="T706" s="28">
        <f t="shared" si="52"/>
        <v>7.7532076322688503</v>
      </c>
    </row>
    <row r="707" spans="4:20" x14ac:dyDescent="0.25">
      <c r="D707" s="28">
        <v>7.7535229125940699</v>
      </c>
      <c r="E707" s="24">
        <v>8</v>
      </c>
      <c r="T707" s="28">
        <f t="shared" si="52"/>
        <v>7.7532076322688503</v>
      </c>
    </row>
    <row r="708" spans="4:20" x14ac:dyDescent="0.25">
      <c r="D708" s="28">
        <v>7.7535229125940699</v>
      </c>
      <c r="E708" s="24">
        <v>9</v>
      </c>
      <c r="T708" s="28">
        <f t="shared" si="52"/>
        <v>7.7532076322688503</v>
      </c>
    </row>
    <row r="709" spans="4:20" x14ac:dyDescent="0.25">
      <c r="D709" s="28">
        <v>7.7535229125940699</v>
      </c>
      <c r="E709" s="24">
        <v>10</v>
      </c>
      <c r="T709" s="28">
        <f t="shared" si="52"/>
        <v>7.7532076322688503</v>
      </c>
    </row>
    <row r="710" spans="4:20" x14ac:dyDescent="0.25">
      <c r="D710" s="28">
        <v>7.7535229125940699</v>
      </c>
      <c r="E710" s="24">
        <v>11</v>
      </c>
      <c r="T710" s="28">
        <f t="shared" si="52"/>
        <v>7.7532076322688503</v>
      </c>
    </row>
    <row r="711" spans="4:20" x14ac:dyDescent="0.25">
      <c r="D711" s="28">
        <v>7.7535229125940699</v>
      </c>
      <c r="E711" s="24">
        <v>12</v>
      </c>
      <c r="T711" s="28">
        <f t="shared" si="52"/>
        <v>7.7532076322688503</v>
      </c>
    </row>
    <row r="712" spans="4:20" x14ac:dyDescent="0.25">
      <c r="D712" s="28">
        <v>7.7535229125940699</v>
      </c>
      <c r="E712" s="24">
        <v>13</v>
      </c>
      <c r="T712" s="28">
        <f t="shared" si="52"/>
        <v>7.7532076322688503</v>
      </c>
    </row>
    <row r="713" spans="4:20" x14ac:dyDescent="0.25">
      <c r="D713" s="28">
        <v>7.7535229125940699</v>
      </c>
      <c r="E713" s="24">
        <v>14</v>
      </c>
      <c r="T713" s="28">
        <f t="shared" si="52"/>
        <v>7.7532076322688503</v>
      </c>
    </row>
    <row r="714" spans="4:20" x14ac:dyDescent="0.25">
      <c r="D714" s="28">
        <v>7.7535229125940699</v>
      </c>
      <c r="E714" s="24">
        <v>15</v>
      </c>
      <c r="T714" s="28">
        <f t="shared" si="52"/>
        <v>7.7532076322688503</v>
      </c>
    </row>
    <row r="715" spans="4:20" x14ac:dyDescent="0.25">
      <c r="D715" s="28">
        <v>7.7535229125940699</v>
      </c>
      <c r="E715" s="24">
        <v>16</v>
      </c>
      <c r="T715" s="28">
        <f t="shared" si="52"/>
        <v>7.7532076322688503</v>
      </c>
    </row>
    <row r="716" spans="4:20" x14ac:dyDescent="0.25">
      <c r="D716" s="28">
        <v>7.7535229125940699</v>
      </c>
      <c r="E716" s="24">
        <v>17</v>
      </c>
      <c r="T716" s="28">
        <f t="shared" si="52"/>
        <v>7.7532076322688503</v>
      </c>
    </row>
    <row r="717" spans="4:20" x14ac:dyDescent="0.25">
      <c r="D717" s="28">
        <v>7.7535229125940699</v>
      </c>
      <c r="E717" s="24">
        <v>18</v>
      </c>
      <c r="T717" s="28">
        <f t="shared" si="52"/>
        <v>7.7532076322688503</v>
      </c>
    </row>
    <row r="718" spans="4:20" x14ac:dyDescent="0.25">
      <c r="D718" s="28">
        <v>7.7535229125940699</v>
      </c>
      <c r="E718" s="24">
        <v>19</v>
      </c>
      <c r="T718" s="28">
        <f t="shared" si="52"/>
        <v>7.7532076322688503</v>
      </c>
    </row>
    <row r="719" spans="4:20" x14ac:dyDescent="0.25">
      <c r="D719" s="28">
        <v>7.7535229125940699</v>
      </c>
      <c r="E719" s="24">
        <v>20</v>
      </c>
      <c r="T719" s="28">
        <f t="shared" si="52"/>
        <v>7.7532076322688503</v>
      </c>
    </row>
    <row r="720" spans="4:20" x14ac:dyDescent="0.25">
      <c r="D720" s="28">
        <v>7.7535229125940699</v>
      </c>
      <c r="E720" s="24">
        <v>21</v>
      </c>
      <c r="T720" s="28">
        <f t="shared" si="52"/>
        <v>7.7532076322688503</v>
      </c>
    </row>
    <row r="721" spans="4:20" x14ac:dyDescent="0.25">
      <c r="D721" s="28">
        <v>7.7535229125940699</v>
      </c>
      <c r="E721" s="24">
        <v>22</v>
      </c>
      <c r="T721" s="28">
        <f t="shared" si="52"/>
        <v>7.7532076322688503</v>
      </c>
    </row>
    <row r="722" spans="4:20" x14ac:dyDescent="0.25">
      <c r="D722" s="28">
        <v>7.7535229125940699</v>
      </c>
      <c r="E722" s="24">
        <v>23</v>
      </c>
      <c r="T722" s="28">
        <f t="shared" si="52"/>
        <v>7.7532076322688503</v>
      </c>
    </row>
    <row r="723" spans="4:20" x14ac:dyDescent="0.25">
      <c r="D723" s="28">
        <v>7.7535229125940699</v>
      </c>
      <c r="E723" s="24">
        <v>24</v>
      </c>
      <c r="T723" s="28">
        <f t="shared" si="52"/>
        <v>7.7532076322688503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90"/>
  <sheetViews>
    <sheetView workbookViewId="0">
      <selection activeCell="H3" sqref="H3"/>
    </sheetView>
  </sheetViews>
  <sheetFormatPr defaultRowHeight="15" x14ac:dyDescent="0.25"/>
  <cols>
    <col min="1" max="1" width="15.28515625" bestFit="1" customWidth="1"/>
    <col min="4" max="4" width="15.28515625" bestFit="1" customWidth="1"/>
    <col min="8" max="8" width="12.5703125" customWidth="1"/>
    <col min="9" max="9" width="11.28515625" customWidth="1"/>
    <col min="13" max="13" width="10.140625" bestFit="1" customWidth="1"/>
  </cols>
  <sheetData>
    <row r="1" spans="1:14" s="17" customFormat="1" x14ac:dyDescent="0.25">
      <c r="A1" s="17" t="s">
        <v>13</v>
      </c>
      <c r="D1" s="17" t="s">
        <v>86</v>
      </c>
    </row>
    <row r="2" spans="1:14" ht="45" x14ac:dyDescent="0.25">
      <c r="A2" s="8" t="s">
        <v>84</v>
      </c>
      <c r="B2" s="8" t="s">
        <v>85</v>
      </c>
      <c r="D2" s="8" t="s">
        <v>84</v>
      </c>
      <c r="E2" s="8" t="s">
        <v>85</v>
      </c>
      <c r="H2" t="s">
        <v>87</v>
      </c>
      <c r="I2" t="s">
        <v>88</v>
      </c>
    </row>
    <row r="3" spans="1:14" x14ac:dyDescent="0.25">
      <c r="A3" s="11">
        <v>40575</v>
      </c>
      <c r="B3" s="10">
        <v>73.47</v>
      </c>
      <c r="D3" s="11">
        <v>40575</v>
      </c>
      <c r="E3" s="10">
        <v>39.36</v>
      </c>
      <c r="H3">
        <f ca="1">AVERAGE(OFFSET($B$3, (ROW(B3)-3) * 4,0,4,1))</f>
        <v>48.217499999999994</v>
      </c>
      <c r="I3" s="17">
        <f ca="1">AVERAGE(OFFSET($E$3, (ROW(E3)-3) * 4,0,4,1))</f>
        <v>66.045000000000002</v>
      </c>
      <c r="M3" s="2">
        <v>40575</v>
      </c>
      <c r="N3">
        <v>60.92</v>
      </c>
    </row>
    <row r="4" spans="1:14" x14ac:dyDescent="0.25">
      <c r="A4" s="11">
        <v>40575.010416666664</v>
      </c>
      <c r="B4" s="10">
        <v>17.27</v>
      </c>
      <c r="D4" s="11">
        <v>40575.010416666664</v>
      </c>
      <c r="E4" s="10">
        <v>52.94</v>
      </c>
      <c r="H4" s="17">
        <f ca="1">AVERAGE(OFFSET($B$3, (ROW(B4)-3) * 4,0,4,1))</f>
        <v>69.405000000000001</v>
      </c>
      <c r="I4" s="17">
        <f t="shared" ref="I4:I67" ca="1" si="0">AVERAGE(OFFSET($E$3, (ROW(E4)-3) * 4,0,4,1))</f>
        <v>46.607500000000002</v>
      </c>
      <c r="M4" s="2">
        <v>40576</v>
      </c>
      <c r="N4">
        <v>59.83</v>
      </c>
    </row>
    <row r="5" spans="1:14" x14ac:dyDescent="0.25">
      <c r="A5" s="11">
        <v>40575.020833333336</v>
      </c>
      <c r="B5" s="10">
        <v>60.22</v>
      </c>
      <c r="D5" s="11">
        <v>40575.020833333336</v>
      </c>
      <c r="E5" s="10">
        <v>95.05</v>
      </c>
      <c r="H5" s="17">
        <f t="shared" ref="H5:H68" ca="1" si="1">AVERAGE(OFFSET($B$3, (ROW(B5)-3) * 4,0,4,1))</f>
        <v>58.984999999999999</v>
      </c>
      <c r="I5" s="17">
        <f t="shared" ca="1" si="0"/>
        <v>25.024999999999999</v>
      </c>
      <c r="M5" s="2">
        <v>40577</v>
      </c>
      <c r="N5">
        <v>58.81</v>
      </c>
    </row>
    <row r="6" spans="1:14" x14ac:dyDescent="0.25">
      <c r="A6" s="11">
        <v>40575.03125</v>
      </c>
      <c r="B6" s="10">
        <v>41.91</v>
      </c>
      <c r="D6" s="11">
        <v>40575.03125</v>
      </c>
      <c r="E6" s="10">
        <v>76.83</v>
      </c>
      <c r="H6" s="17">
        <f t="shared" ca="1" si="1"/>
        <v>48.784999999999997</v>
      </c>
      <c r="I6" s="17">
        <f t="shared" ca="1" si="0"/>
        <v>42.864999999999995</v>
      </c>
      <c r="M6" s="2">
        <v>40578</v>
      </c>
      <c r="N6">
        <v>58.86</v>
      </c>
    </row>
    <row r="7" spans="1:14" x14ac:dyDescent="0.25">
      <c r="A7" s="11">
        <v>40575.041666666664</v>
      </c>
      <c r="B7" s="10">
        <v>27.53</v>
      </c>
      <c r="D7" s="11">
        <v>40575.041666666664</v>
      </c>
      <c r="E7" s="10">
        <v>9.0399999999999991</v>
      </c>
      <c r="H7" s="17">
        <f t="shared" ca="1" si="1"/>
        <v>68.587500000000006</v>
      </c>
      <c r="I7" s="17">
        <f t="shared" ca="1" si="0"/>
        <v>50.262500000000003</v>
      </c>
      <c r="M7" s="2">
        <v>40579</v>
      </c>
      <c r="N7">
        <v>59.81</v>
      </c>
    </row>
    <row r="8" spans="1:14" x14ac:dyDescent="0.25">
      <c r="A8" s="11">
        <v>40575.052083333336</v>
      </c>
      <c r="B8" s="10">
        <v>70.44</v>
      </c>
      <c r="D8" s="11">
        <v>40575.052083333336</v>
      </c>
      <c r="E8" s="10">
        <v>93.54</v>
      </c>
      <c r="H8" s="17">
        <f t="shared" ca="1" si="1"/>
        <v>63.8675</v>
      </c>
      <c r="I8" s="17">
        <f t="shared" ca="1" si="0"/>
        <v>66.905000000000001</v>
      </c>
      <c r="M8" s="2">
        <v>40580</v>
      </c>
      <c r="N8">
        <v>61.7</v>
      </c>
    </row>
    <row r="9" spans="1:14" x14ac:dyDescent="0.25">
      <c r="A9" s="11">
        <v>40575.0625</v>
      </c>
      <c r="B9" s="10">
        <v>90.13</v>
      </c>
      <c r="D9" s="11">
        <v>40575.0625</v>
      </c>
      <c r="E9" s="10">
        <v>52.69</v>
      </c>
      <c r="H9" s="17">
        <f t="shared" ca="1" si="1"/>
        <v>47.802500000000002</v>
      </c>
      <c r="I9" s="17">
        <f t="shared" ca="1" si="0"/>
        <v>35.352499999999999</v>
      </c>
      <c r="M9" s="2">
        <v>40581</v>
      </c>
      <c r="N9">
        <v>62.56</v>
      </c>
    </row>
    <row r="10" spans="1:14" x14ac:dyDescent="0.25">
      <c r="A10" s="11">
        <v>40575.072916666664</v>
      </c>
      <c r="B10" s="10">
        <v>89.52</v>
      </c>
      <c r="D10" s="11">
        <v>40575.072916666664</v>
      </c>
      <c r="E10" s="10">
        <v>31.16</v>
      </c>
      <c r="H10" s="17">
        <f t="shared" ca="1" si="1"/>
        <v>39.3825</v>
      </c>
      <c r="I10" s="17">
        <f t="shared" ca="1" si="0"/>
        <v>27.502500000000001</v>
      </c>
      <c r="M10" s="2">
        <v>40582</v>
      </c>
      <c r="N10">
        <v>63.18</v>
      </c>
    </row>
    <row r="11" spans="1:14" x14ac:dyDescent="0.25">
      <c r="A11" s="11">
        <v>40575.083333333336</v>
      </c>
      <c r="B11" s="10">
        <v>80.3</v>
      </c>
      <c r="D11" s="11">
        <v>40575.083333333336</v>
      </c>
      <c r="E11" s="10">
        <v>19.66</v>
      </c>
      <c r="H11" s="17">
        <f t="shared" ca="1" si="1"/>
        <v>41.247500000000002</v>
      </c>
      <c r="I11" s="17">
        <f t="shared" ca="1" si="0"/>
        <v>45.217500000000008</v>
      </c>
      <c r="M11" s="2">
        <v>40583</v>
      </c>
      <c r="N11">
        <v>64.290000000000006</v>
      </c>
    </row>
    <row r="12" spans="1:14" x14ac:dyDescent="0.25">
      <c r="A12" s="11">
        <v>40575.09375</v>
      </c>
      <c r="B12" s="10">
        <v>2.2200000000000002</v>
      </c>
      <c r="D12" s="11">
        <v>40575.09375</v>
      </c>
      <c r="E12" s="10">
        <v>5.56</v>
      </c>
      <c r="H12" s="17">
        <f t="shared" ca="1" si="1"/>
        <v>74.344999999999999</v>
      </c>
      <c r="I12" s="17">
        <f t="shared" ca="1" si="0"/>
        <v>64.332499999999996</v>
      </c>
      <c r="M12" s="2">
        <v>40584</v>
      </c>
      <c r="N12">
        <v>63.93</v>
      </c>
    </row>
    <row r="13" spans="1:14" x14ac:dyDescent="0.25">
      <c r="A13" s="11">
        <v>40575.104166666664</v>
      </c>
      <c r="B13" s="10">
        <v>79.709999999999994</v>
      </c>
      <c r="D13" s="11">
        <v>40575.104166666664</v>
      </c>
      <c r="E13" s="10">
        <v>19.68</v>
      </c>
      <c r="H13" s="17">
        <f t="shared" ca="1" si="1"/>
        <v>41.817500000000003</v>
      </c>
      <c r="I13" s="17">
        <f t="shared" ca="1" si="0"/>
        <v>33.119999999999997</v>
      </c>
      <c r="M13" s="2">
        <v>40585</v>
      </c>
      <c r="N13">
        <v>63.05</v>
      </c>
    </row>
    <row r="14" spans="1:14" x14ac:dyDescent="0.25">
      <c r="A14" s="11">
        <v>40575.114583333336</v>
      </c>
      <c r="B14" s="10">
        <v>73.709999999999994</v>
      </c>
      <c r="D14" s="11">
        <v>40575.114583333336</v>
      </c>
      <c r="E14" s="10">
        <v>55.2</v>
      </c>
      <c r="H14" s="17">
        <f t="shared" ca="1" si="1"/>
        <v>42.642499999999998</v>
      </c>
      <c r="I14" s="17">
        <f t="shared" ca="1" si="0"/>
        <v>47.747500000000002</v>
      </c>
      <c r="M14" s="2">
        <v>40586</v>
      </c>
      <c r="N14">
        <v>63.64</v>
      </c>
    </row>
    <row r="15" spans="1:14" x14ac:dyDescent="0.25">
      <c r="A15" s="11">
        <v>40575.125</v>
      </c>
      <c r="B15" s="10">
        <v>71.92</v>
      </c>
      <c r="D15" s="11">
        <v>40575.125</v>
      </c>
      <c r="E15" s="10">
        <v>2.4300000000000002</v>
      </c>
      <c r="H15" s="17">
        <f t="shared" ca="1" si="1"/>
        <v>64.435000000000002</v>
      </c>
      <c r="I15" s="17">
        <f t="shared" ca="1" si="0"/>
        <v>72.257499999999993</v>
      </c>
      <c r="M15" s="2">
        <v>40587</v>
      </c>
      <c r="N15">
        <v>64.12</v>
      </c>
    </row>
    <row r="16" spans="1:14" x14ac:dyDescent="0.25">
      <c r="A16" s="11">
        <v>40575.135416666664</v>
      </c>
      <c r="B16" s="10">
        <v>70.849999999999994</v>
      </c>
      <c r="D16" s="11">
        <v>40575.135416666664</v>
      </c>
      <c r="E16" s="10">
        <v>16.88</v>
      </c>
      <c r="H16" s="17">
        <f t="shared" ca="1" si="1"/>
        <v>42.1175</v>
      </c>
      <c r="I16" s="17">
        <f t="shared" ca="1" si="0"/>
        <v>83.007500000000007</v>
      </c>
      <c r="M16" s="2">
        <v>40588</v>
      </c>
      <c r="N16">
        <v>65.23</v>
      </c>
    </row>
    <row r="17" spans="1:14" x14ac:dyDescent="0.25">
      <c r="A17" s="11">
        <v>40575.145833333336</v>
      </c>
      <c r="B17" s="10">
        <v>32.17</v>
      </c>
      <c r="D17" s="11">
        <v>40575.145833333336</v>
      </c>
      <c r="E17" s="10">
        <v>76.91</v>
      </c>
      <c r="H17" s="17">
        <f t="shared" ca="1" si="1"/>
        <v>46.41</v>
      </c>
      <c r="I17" s="17">
        <f t="shared" ca="1" si="0"/>
        <v>32.035000000000004</v>
      </c>
      <c r="M17" s="2">
        <v>40589</v>
      </c>
      <c r="N17">
        <v>65.97</v>
      </c>
    </row>
    <row r="18" spans="1:14" x14ac:dyDescent="0.25">
      <c r="A18" s="11">
        <v>40575.15625</v>
      </c>
      <c r="B18" s="10">
        <v>20.2</v>
      </c>
      <c r="D18" s="11">
        <v>40575.15625</v>
      </c>
      <c r="E18" s="10">
        <v>75.239999999999995</v>
      </c>
      <c r="H18" s="17">
        <f t="shared" ca="1" si="1"/>
        <v>53.984999999999999</v>
      </c>
      <c r="I18" s="17">
        <f t="shared" ca="1" si="0"/>
        <v>44.202500000000001</v>
      </c>
      <c r="M18" s="2">
        <v>40590</v>
      </c>
      <c r="N18">
        <v>65.92</v>
      </c>
    </row>
    <row r="19" spans="1:14" x14ac:dyDescent="0.25">
      <c r="A19" s="11">
        <v>40575.166666666664</v>
      </c>
      <c r="B19" s="10">
        <v>76.16</v>
      </c>
      <c r="D19" s="11">
        <v>40575.166666666664</v>
      </c>
      <c r="E19" s="10">
        <v>32.729999999999997</v>
      </c>
      <c r="H19" s="17">
        <f t="shared" ca="1" si="1"/>
        <v>66.017499999999998</v>
      </c>
      <c r="I19" s="17">
        <f t="shared" ca="1" si="0"/>
        <v>58.582500000000003</v>
      </c>
      <c r="M19" s="2">
        <v>40591</v>
      </c>
      <c r="N19">
        <v>66.489999999999995</v>
      </c>
    </row>
    <row r="20" spans="1:14" x14ac:dyDescent="0.25">
      <c r="A20" s="11">
        <v>40575.177083333336</v>
      </c>
      <c r="B20" s="10">
        <v>57.44</v>
      </c>
      <c r="D20" s="11">
        <v>40575.177083333336</v>
      </c>
      <c r="E20" s="10">
        <v>20.46</v>
      </c>
      <c r="H20" s="17">
        <f t="shared" ca="1" si="1"/>
        <v>42.282499999999999</v>
      </c>
      <c r="I20" s="17">
        <f t="shared" ca="1" si="0"/>
        <v>66.100000000000009</v>
      </c>
      <c r="M20" s="2">
        <v>40592</v>
      </c>
      <c r="N20">
        <v>66.55</v>
      </c>
    </row>
    <row r="21" spans="1:14" x14ac:dyDescent="0.25">
      <c r="A21" s="11">
        <v>40575.1875</v>
      </c>
      <c r="B21" s="10">
        <v>44.31</v>
      </c>
      <c r="D21" s="11">
        <v>40575.1875</v>
      </c>
      <c r="E21" s="10">
        <v>58.06</v>
      </c>
      <c r="H21" s="17">
        <f t="shared" ca="1" si="1"/>
        <v>36.707499999999996</v>
      </c>
      <c r="I21" s="17">
        <f t="shared" ca="1" si="0"/>
        <v>62.27</v>
      </c>
      <c r="M21" s="2">
        <v>40593</v>
      </c>
      <c r="N21">
        <v>65.91</v>
      </c>
    </row>
    <row r="22" spans="1:14" x14ac:dyDescent="0.25">
      <c r="A22" s="11">
        <v>40575.197916666664</v>
      </c>
      <c r="B22" s="10">
        <v>96.44</v>
      </c>
      <c r="D22" s="11">
        <v>40575.197916666664</v>
      </c>
      <c r="E22" s="10">
        <v>89.8</v>
      </c>
      <c r="H22" s="17">
        <f t="shared" ca="1" si="1"/>
        <v>34.652500000000003</v>
      </c>
      <c r="I22" s="17">
        <f t="shared" ca="1" si="0"/>
        <v>45.64</v>
      </c>
      <c r="M22" s="2">
        <v>40594</v>
      </c>
      <c r="N22">
        <v>66.27</v>
      </c>
    </row>
    <row r="23" spans="1:14" x14ac:dyDescent="0.25">
      <c r="A23" s="11">
        <v>40575.208333333336</v>
      </c>
      <c r="B23" s="10">
        <v>91.49</v>
      </c>
      <c r="D23" s="11">
        <v>40575.208333333336</v>
      </c>
      <c r="E23" s="10">
        <v>68.83</v>
      </c>
      <c r="H23" s="17">
        <f t="shared" ca="1" si="1"/>
        <v>36.162500000000001</v>
      </c>
      <c r="I23" s="17">
        <f t="shared" ca="1" si="0"/>
        <v>81.002500000000012</v>
      </c>
      <c r="M23" s="2">
        <v>40595</v>
      </c>
      <c r="N23">
        <v>68.36</v>
      </c>
    </row>
    <row r="24" spans="1:14" x14ac:dyDescent="0.25">
      <c r="A24" s="11">
        <v>40575.21875</v>
      </c>
      <c r="B24" s="10">
        <v>79.150000000000006</v>
      </c>
      <c r="D24" s="11">
        <v>40575.21875</v>
      </c>
      <c r="E24" s="10">
        <v>29.35</v>
      </c>
      <c r="H24" s="17">
        <f t="shared" ca="1" si="1"/>
        <v>26.195</v>
      </c>
      <c r="I24" s="17">
        <f t="shared" ca="1" si="0"/>
        <v>65.887500000000003</v>
      </c>
      <c r="M24" s="2">
        <v>40596</v>
      </c>
      <c r="N24">
        <v>67.94</v>
      </c>
    </row>
    <row r="25" spans="1:14" x14ac:dyDescent="0.25">
      <c r="A25" s="11">
        <v>40575.229166666664</v>
      </c>
      <c r="B25" s="10">
        <v>77.400000000000006</v>
      </c>
      <c r="D25" s="11">
        <v>40575.229166666664</v>
      </c>
      <c r="E25" s="10">
        <v>80.58</v>
      </c>
      <c r="H25" s="17">
        <f t="shared" ca="1" si="1"/>
        <v>30.25</v>
      </c>
      <c r="I25" s="17">
        <f t="shared" ca="1" si="0"/>
        <v>51.370000000000005</v>
      </c>
      <c r="M25" s="2">
        <v>40597</v>
      </c>
      <c r="N25">
        <v>68.760000000000005</v>
      </c>
    </row>
    <row r="26" spans="1:14" x14ac:dyDescent="0.25">
      <c r="A26" s="11">
        <v>40575.239583333336</v>
      </c>
      <c r="B26" s="10">
        <v>7.43</v>
      </c>
      <c r="D26" s="11">
        <v>40575.239583333336</v>
      </c>
      <c r="E26" s="10">
        <v>88.86</v>
      </c>
      <c r="H26" s="17">
        <f t="shared" ca="1" si="1"/>
        <v>72.802499999999995</v>
      </c>
      <c r="I26" s="17">
        <f t="shared" ca="1" si="0"/>
        <v>42.692500000000003</v>
      </c>
      <c r="M26" s="2">
        <v>40598</v>
      </c>
      <c r="N26">
        <v>68.959999999999994</v>
      </c>
    </row>
    <row r="27" spans="1:14" x14ac:dyDescent="0.25">
      <c r="A27" s="11">
        <v>40575.25</v>
      </c>
      <c r="B27" s="10">
        <v>31.52</v>
      </c>
      <c r="D27" s="11">
        <v>40575.25</v>
      </c>
      <c r="E27" s="10">
        <v>35.520000000000003</v>
      </c>
      <c r="H27" s="17">
        <f t="shared" ca="1" si="1"/>
        <v>56.519999999999996</v>
      </c>
      <c r="I27" s="17">
        <f t="shared" ca="1" si="0"/>
        <v>42.900000000000006</v>
      </c>
      <c r="M27" s="2">
        <v>40599</v>
      </c>
      <c r="N27">
        <v>67.349999999999994</v>
      </c>
    </row>
    <row r="28" spans="1:14" x14ac:dyDescent="0.25">
      <c r="A28" s="11">
        <v>40575.260416666664</v>
      </c>
      <c r="B28" s="10">
        <v>27.38</v>
      </c>
      <c r="D28" s="11">
        <v>40575.260416666664</v>
      </c>
      <c r="E28" s="10">
        <v>37.130000000000003</v>
      </c>
      <c r="H28" s="17">
        <f t="shared" ca="1" si="1"/>
        <v>62.899999999999991</v>
      </c>
      <c r="I28" s="17">
        <f t="shared" ca="1" si="0"/>
        <v>51.542500000000004</v>
      </c>
      <c r="M28" s="2">
        <v>40600</v>
      </c>
      <c r="N28">
        <v>64.77</v>
      </c>
    </row>
    <row r="29" spans="1:14" x14ac:dyDescent="0.25">
      <c r="A29" s="11">
        <v>40575.270833333336</v>
      </c>
      <c r="B29" s="10">
        <v>69.849999999999994</v>
      </c>
      <c r="D29" s="11">
        <v>40575.270833333336</v>
      </c>
      <c r="E29" s="10">
        <v>51.54</v>
      </c>
      <c r="H29" s="17">
        <f t="shared" ca="1" si="1"/>
        <v>25.645</v>
      </c>
      <c r="I29" s="17">
        <f t="shared" ca="1" si="0"/>
        <v>57.875</v>
      </c>
      <c r="M29" s="2">
        <v>40601</v>
      </c>
      <c r="N29">
        <v>64.64</v>
      </c>
    </row>
    <row r="30" spans="1:14" x14ac:dyDescent="0.25">
      <c r="A30" s="11">
        <v>40575.28125</v>
      </c>
      <c r="B30" s="10">
        <v>62.46</v>
      </c>
      <c r="D30" s="11">
        <v>40575.28125</v>
      </c>
      <c r="E30" s="10">
        <v>17.22</v>
      </c>
      <c r="H30" s="17">
        <f t="shared" ca="1" si="1"/>
        <v>38.340000000000003</v>
      </c>
      <c r="I30" s="17">
        <f t="shared" ca="1" si="0"/>
        <v>50.397499999999994</v>
      </c>
      <c r="M30" s="2">
        <v>40602</v>
      </c>
      <c r="N30">
        <v>67.180000000000007</v>
      </c>
    </row>
    <row r="31" spans="1:14" x14ac:dyDescent="0.25">
      <c r="A31" s="11">
        <v>40575.291666666664</v>
      </c>
      <c r="B31" s="10">
        <v>94.43</v>
      </c>
      <c r="D31" s="11">
        <v>40575.291666666664</v>
      </c>
      <c r="E31" s="10">
        <v>1.1499999999999999</v>
      </c>
      <c r="H31" s="17">
        <f t="shared" ca="1" si="1"/>
        <v>33.802500000000002</v>
      </c>
      <c r="I31" s="17">
        <f t="shared" ca="1" si="0"/>
        <v>43.839999999999996</v>
      </c>
    </row>
    <row r="32" spans="1:14" x14ac:dyDescent="0.25">
      <c r="A32" s="11">
        <v>40575.302083333336</v>
      </c>
      <c r="B32" s="10">
        <v>48.66</v>
      </c>
      <c r="D32" s="11">
        <v>40575.302083333336</v>
      </c>
      <c r="E32" s="10">
        <v>2.02</v>
      </c>
      <c r="H32" s="17">
        <f t="shared" ca="1" si="1"/>
        <v>52.445</v>
      </c>
      <c r="I32" s="17">
        <f t="shared" ca="1" si="0"/>
        <v>46.002499999999998</v>
      </c>
    </row>
    <row r="33" spans="1:9" x14ac:dyDescent="0.25">
      <c r="A33" s="11">
        <v>40575.3125</v>
      </c>
      <c r="B33" s="10">
        <v>7.24</v>
      </c>
      <c r="D33" s="11">
        <v>40575.3125</v>
      </c>
      <c r="E33" s="10">
        <v>57.74</v>
      </c>
      <c r="H33" s="17">
        <f t="shared" ca="1" si="1"/>
        <v>66.177500000000009</v>
      </c>
      <c r="I33" s="17">
        <f t="shared" ca="1" si="0"/>
        <v>38.11</v>
      </c>
    </row>
    <row r="34" spans="1:9" x14ac:dyDescent="0.25">
      <c r="A34" s="11">
        <v>40575.322916666664</v>
      </c>
      <c r="B34" s="10">
        <v>7.2</v>
      </c>
      <c r="D34" s="11">
        <v>40575.322916666664</v>
      </c>
      <c r="E34" s="10">
        <v>49.1</v>
      </c>
      <c r="H34" s="17">
        <f t="shared" ca="1" si="1"/>
        <v>31.377500000000001</v>
      </c>
      <c r="I34" s="17">
        <f t="shared" ca="1" si="0"/>
        <v>47.107499999999995</v>
      </c>
    </row>
    <row r="35" spans="1:9" x14ac:dyDescent="0.25">
      <c r="A35" s="11">
        <v>40575.333333333336</v>
      </c>
      <c r="B35" s="10">
        <v>42.44</v>
      </c>
      <c r="D35" s="11">
        <v>40575.333333333336</v>
      </c>
      <c r="E35" s="10">
        <v>57.25</v>
      </c>
      <c r="H35" s="17">
        <f t="shared" ca="1" si="1"/>
        <v>38.92</v>
      </c>
      <c r="I35" s="17">
        <f t="shared" ca="1" si="0"/>
        <v>37.015000000000001</v>
      </c>
    </row>
    <row r="36" spans="1:9" x14ac:dyDescent="0.25">
      <c r="A36" s="11">
        <v>40575.34375</v>
      </c>
      <c r="B36" s="10">
        <v>9.65</v>
      </c>
      <c r="D36" s="11">
        <v>40575.34375</v>
      </c>
      <c r="E36" s="10">
        <v>90.48</v>
      </c>
      <c r="H36" s="17">
        <f t="shared" ca="1" si="1"/>
        <v>89.767499999999998</v>
      </c>
      <c r="I36" s="17">
        <f t="shared" ca="1" si="0"/>
        <v>60.394999999999996</v>
      </c>
    </row>
    <row r="37" spans="1:9" x14ac:dyDescent="0.25">
      <c r="A37" s="11">
        <v>40575.354166666664</v>
      </c>
      <c r="B37" s="10">
        <v>36.869999999999997</v>
      </c>
      <c r="D37" s="11">
        <v>40575.354166666664</v>
      </c>
      <c r="E37" s="10">
        <v>27.99</v>
      </c>
      <c r="H37" s="17">
        <f t="shared" ca="1" si="1"/>
        <v>39.4925</v>
      </c>
      <c r="I37" s="17">
        <f t="shared" ca="1" si="0"/>
        <v>50.219999999999992</v>
      </c>
    </row>
    <row r="38" spans="1:9" x14ac:dyDescent="0.25">
      <c r="A38" s="11">
        <v>40575.364583333336</v>
      </c>
      <c r="B38" s="10">
        <v>76.03</v>
      </c>
      <c r="D38" s="11">
        <v>40575.364583333336</v>
      </c>
      <c r="E38" s="10">
        <v>5.15</v>
      </c>
      <c r="H38" s="17">
        <f t="shared" ca="1" si="1"/>
        <v>60.545000000000009</v>
      </c>
      <c r="I38" s="17">
        <f t="shared" ca="1" si="0"/>
        <v>60.037500000000001</v>
      </c>
    </row>
    <row r="39" spans="1:9" x14ac:dyDescent="0.25">
      <c r="A39" s="11">
        <v>40575.375</v>
      </c>
      <c r="B39" s="10">
        <v>99.33</v>
      </c>
      <c r="D39" s="11">
        <v>40575.375</v>
      </c>
      <c r="E39" s="10">
        <v>21.96</v>
      </c>
      <c r="H39" s="17">
        <f t="shared" ca="1" si="1"/>
        <v>45.055</v>
      </c>
      <c r="I39" s="17">
        <f t="shared" ca="1" si="0"/>
        <v>53.1325</v>
      </c>
    </row>
    <row r="40" spans="1:9" x14ac:dyDescent="0.25">
      <c r="A40" s="11">
        <v>40575.385416666664</v>
      </c>
      <c r="B40" s="10">
        <v>54.8</v>
      </c>
      <c r="D40" s="11">
        <v>40575.385416666664</v>
      </c>
      <c r="E40" s="10">
        <v>81.83</v>
      </c>
      <c r="H40" s="17">
        <f t="shared" ca="1" si="1"/>
        <v>52.452500000000001</v>
      </c>
      <c r="I40" s="17">
        <f t="shared" ca="1" si="0"/>
        <v>62.012500000000003</v>
      </c>
    </row>
    <row r="41" spans="1:9" x14ac:dyDescent="0.25">
      <c r="A41" s="11">
        <v>40575.395833333336</v>
      </c>
      <c r="B41" s="10">
        <v>97.75</v>
      </c>
      <c r="D41" s="11">
        <v>40575.395833333336</v>
      </c>
      <c r="E41" s="10">
        <v>79.05</v>
      </c>
      <c r="H41" s="17">
        <f t="shared" ca="1" si="1"/>
        <v>55.982500000000002</v>
      </c>
      <c r="I41" s="17">
        <f t="shared" ca="1" si="0"/>
        <v>55.907499999999999</v>
      </c>
    </row>
    <row r="42" spans="1:9" x14ac:dyDescent="0.25">
      <c r="A42" s="11">
        <v>40575.40625</v>
      </c>
      <c r="B42" s="10">
        <v>45.5</v>
      </c>
      <c r="D42" s="11">
        <v>40575.40625</v>
      </c>
      <c r="E42" s="10">
        <v>74.489999999999995</v>
      </c>
      <c r="H42" s="17">
        <f t="shared" ca="1" si="1"/>
        <v>38.43</v>
      </c>
      <c r="I42" s="17">
        <f t="shared" ca="1" si="0"/>
        <v>68.077500000000001</v>
      </c>
    </row>
    <row r="43" spans="1:9" x14ac:dyDescent="0.25">
      <c r="A43" s="11">
        <v>40575.416666666664</v>
      </c>
      <c r="B43" s="10">
        <v>54.53</v>
      </c>
      <c r="D43" s="11">
        <v>40575.416666666664</v>
      </c>
      <c r="E43" s="10">
        <v>83.82</v>
      </c>
      <c r="H43" s="17">
        <f t="shared" ca="1" si="1"/>
        <v>34.272500000000001</v>
      </c>
      <c r="I43" s="17">
        <f t="shared" ca="1" si="0"/>
        <v>42.372500000000002</v>
      </c>
    </row>
    <row r="44" spans="1:9" x14ac:dyDescent="0.25">
      <c r="A44" s="11">
        <v>40575.427083333336</v>
      </c>
      <c r="B44" s="10">
        <v>78.22</v>
      </c>
      <c r="D44" s="11">
        <v>40575.427083333336</v>
      </c>
      <c r="E44" s="10">
        <v>17.45</v>
      </c>
      <c r="H44" s="17">
        <f t="shared" ca="1" si="1"/>
        <v>50.769999999999996</v>
      </c>
      <c r="I44" s="17">
        <f t="shared" ca="1" si="0"/>
        <v>61.967500000000001</v>
      </c>
    </row>
    <row r="45" spans="1:9" x14ac:dyDescent="0.25">
      <c r="A45" s="11">
        <v>40575.4375</v>
      </c>
      <c r="B45" s="10">
        <v>11.02</v>
      </c>
      <c r="D45" s="11">
        <v>40575.4375</v>
      </c>
      <c r="E45" s="10">
        <v>1.66</v>
      </c>
      <c r="H45" s="17">
        <f t="shared" ca="1" si="1"/>
        <v>41.672499999999999</v>
      </c>
      <c r="I45" s="17">
        <f t="shared" ca="1" si="0"/>
        <v>23.407499999999999</v>
      </c>
    </row>
    <row r="46" spans="1:9" x14ac:dyDescent="0.25">
      <c r="A46" s="11">
        <v>40575.447916666664</v>
      </c>
      <c r="B46" s="10">
        <v>23.5</v>
      </c>
      <c r="D46" s="11">
        <v>40575.447916666664</v>
      </c>
      <c r="E46" s="10">
        <v>29.55</v>
      </c>
      <c r="H46" s="17">
        <f t="shared" ca="1" si="1"/>
        <v>44.692499999999995</v>
      </c>
      <c r="I46" s="17">
        <f t="shared" ca="1" si="0"/>
        <v>49.715000000000003</v>
      </c>
    </row>
    <row r="47" spans="1:9" x14ac:dyDescent="0.25">
      <c r="A47" s="11">
        <v>40575.458333333336</v>
      </c>
      <c r="B47" s="10">
        <v>31.62</v>
      </c>
      <c r="D47" s="11">
        <v>40575.458333333336</v>
      </c>
      <c r="E47" s="10">
        <v>85.96</v>
      </c>
      <c r="H47" s="17">
        <f t="shared" ca="1" si="1"/>
        <v>54.89</v>
      </c>
      <c r="I47" s="17">
        <f t="shared" ca="1" si="0"/>
        <v>36.167499999999997</v>
      </c>
    </row>
    <row r="48" spans="1:9" x14ac:dyDescent="0.25">
      <c r="A48" s="11">
        <v>40575.46875</v>
      </c>
      <c r="B48" s="10">
        <v>52.04</v>
      </c>
      <c r="D48" s="11">
        <v>40575.46875</v>
      </c>
      <c r="E48" s="10">
        <v>2.34</v>
      </c>
      <c r="H48" s="17">
        <f t="shared" ca="1" si="1"/>
        <v>38.085000000000001</v>
      </c>
      <c r="I48" s="17">
        <f t="shared" ca="1" si="0"/>
        <v>45.730000000000004</v>
      </c>
    </row>
    <row r="49" spans="1:9" x14ac:dyDescent="0.25">
      <c r="A49" s="11">
        <v>40575.479166666664</v>
      </c>
      <c r="B49" s="10">
        <v>5.3</v>
      </c>
      <c r="D49" s="11">
        <v>40575.479166666664</v>
      </c>
      <c r="E49" s="10">
        <v>77.92</v>
      </c>
      <c r="H49" s="17">
        <f t="shared" ca="1" si="1"/>
        <v>46.402500000000003</v>
      </c>
      <c r="I49" s="17">
        <f t="shared" ca="1" si="0"/>
        <v>47.870000000000005</v>
      </c>
    </row>
    <row r="50" spans="1:9" x14ac:dyDescent="0.25">
      <c r="A50" s="11">
        <v>40575.489583333336</v>
      </c>
      <c r="B50" s="10">
        <v>81.61</v>
      </c>
      <c r="D50" s="11">
        <v>40575.489583333336</v>
      </c>
      <c r="E50" s="10">
        <v>24.77</v>
      </c>
      <c r="H50" s="17">
        <f t="shared" ca="1" si="1"/>
        <v>40.32</v>
      </c>
      <c r="I50" s="17">
        <f t="shared" ca="1" si="0"/>
        <v>29.737499999999997</v>
      </c>
    </row>
    <row r="51" spans="1:9" x14ac:dyDescent="0.25">
      <c r="A51" s="11">
        <v>40575.5</v>
      </c>
      <c r="B51" s="10">
        <v>50.3</v>
      </c>
      <c r="D51" s="11">
        <v>40575.5</v>
      </c>
      <c r="E51" s="10">
        <v>91.81</v>
      </c>
      <c r="H51" s="17">
        <f t="shared" ca="1" si="1"/>
        <v>40.027500000000003</v>
      </c>
      <c r="I51" s="17">
        <f t="shared" ca="1" si="0"/>
        <v>72.102499999999992</v>
      </c>
    </row>
    <row r="52" spans="1:9" x14ac:dyDescent="0.25">
      <c r="A52" s="11">
        <v>40575.510416666664</v>
      </c>
      <c r="B52" s="10">
        <v>17.84</v>
      </c>
      <c r="D52" s="11">
        <v>40575.510416666664</v>
      </c>
      <c r="E52" s="10">
        <v>84.21</v>
      </c>
      <c r="H52" s="17">
        <f t="shared" ca="1" si="1"/>
        <v>68.289999999999992</v>
      </c>
      <c r="I52" s="17">
        <f t="shared" ca="1" si="0"/>
        <v>35.69</v>
      </c>
    </row>
    <row r="53" spans="1:9" x14ac:dyDescent="0.25">
      <c r="A53" s="11">
        <v>40575.520833333336</v>
      </c>
      <c r="B53" s="10">
        <v>96.73</v>
      </c>
      <c r="D53" s="11">
        <v>40575.520833333336</v>
      </c>
      <c r="E53" s="10">
        <v>29.6</v>
      </c>
      <c r="H53" s="17">
        <f t="shared" ca="1" si="1"/>
        <v>55.547499999999999</v>
      </c>
      <c r="I53" s="17">
        <f t="shared" ca="1" si="0"/>
        <v>48.922499999999999</v>
      </c>
    </row>
    <row r="54" spans="1:9" x14ac:dyDescent="0.25">
      <c r="A54" s="11">
        <v>40575.53125</v>
      </c>
      <c r="B54" s="10">
        <v>92.87</v>
      </c>
      <c r="D54" s="11">
        <v>40575.53125</v>
      </c>
      <c r="E54" s="10">
        <v>83.41</v>
      </c>
      <c r="H54" s="17">
        <f t="shared" ca="1" si="1"/>
        <v>63.757500000000007</v>
      </c>
      <c r="I54" s="17">
        <f t="shared" ca="1" si="0"/>
        <v>40.667499999999997</v>
      </c>
    </row>
    <row r="55" spans="1:9" x14ac:dyDescent="0.25">
      <c r="A55" s="11">
        <v>40575.541666666664</v>
      </c>
      <c r="B55" s="10">
        <v>51.37</v>
      </c>
      <c r="D55" s="11">
        <v>40575.541666666664</v>
      </c>
      <c r="E55" s="10">
        <v>90.68</v>
      </c>
      <c r="H55" s="17">
        <f t="shared" ca="1" si="1"/>
        <v>46.744999999999997</v>
      </c>
      <c r="I55" s="17">
        <f t="shared" ca="1" si="0"/>
        <v>54.722499999999997</v>
      </c>
    </row>
    <row r="56" spans="1:9" x14ac:dyDescent="0.25">
      <c r="A56" s="11">
        <v>40575.552083333336</v>
      </c>
      <c r="B56" s="10">
        <v>52.27</v>
      </c>
      <c r="D56" s="11">
        <v>40575.552083333336</v>
      </c>
      <c r="E56" s="10">
        <v>82.37</v>
      </c>
      <c r="H56" s="17">
        <f t="shared" ca="1" si="1"/>
        <v>43.157499999999999</v>
      </c>
      <c r="I56" s="17">
        <f t="shared" ca="1" si="0"/>
        <v>84.832499999999996</v>
      </c>
    </row>
    <row r="57" spans="1:9" x14ac:dyDescent="0.25">
      <c r="A57" s="11">
        <v>40575.5625</v>
      </c>
      <c r="B57" s="10">
        <v>63.2</v>
      </c>
      <c r="D57" s="11">
        <v>40575.5625</v>
      </c>
      <c r="E57" s="10">
        <v>95.44</v>
      </c>
      <c r="H57" s="17">
        <f t="shared" ca="1" si="1"/>
        <v>41.327499999999993</v>
      </c>
      <c r="I57" s="17">
        <f t="shared" ca="1" si="0"/>
        <v>55.989999999999995</v>
      </c>
    </row>
    <row r="58" spans="1:9" x14ac:dyDescent="0.25">
      <c r="A58" s="11">
        <v>40575.572916666664</v>
      </c>
      <c r="B58" s="10">
        <v>1.63</v>
      </c>
      <c r="D58" s="11">
        <v>40575.572916666664</v>
      </c>
      <c r="E58" s="10">
        <v>63.54</v>
      </c>
      <c r="H58" s="17">
        <f t="shared" ca="1" si="1"/>
        <v>57.209999999999994</v>
      </c>
      <c r="I58" s="17">
        <f t="shared" ca="1" si="0"/>
        <v>53.785000000000004</v>
      </c>
    </row>
    <row r="59" spans="1:9" x14ac:dyDescent="0.25">
      <c r="A59" s="11">
        <v>40575.583333333336</v>
      </c>
      <c r="B59" s="10">
        <v>12.82</v>
      </c>
      <c r="D59" s="11">
        <v>40575.583333333336</v>
      </c>
      <c r="E59" s="10">
        <v>40.880000000000003</v>
      </c>
      <c r="H59" s="17">
        <f t="shared" ca="1" si="1"/>
        <v>54.245000000000005</v>
      </c>
      <c r="I59" s="17">
        <f t="shared" ca="1" si="0"/>
        <v>74.862499999999997</v>
      </c>
    </row>
    <row r="60" spans="1:9" x14ac:dyDescent="0.25">
      <c r="A60" s="11">
        <v>40575.59375</v>
      </c>
      <c r="B60" s="10">
        <v>16.55</v>
      </c>
      <c r="D60" s="11">
        <v>40575.59375</v>
      </c>
      <c r="E60" s="10">
        <v>66.540000000000006</v>
      </c>
      <c r="H60" s="17">
        <f t="shared" ca="1" si="1"/>
        <v>60.085000000000008</v>
      </c>
      <c r="I60" s="17">
        <f t="shared" ca="1" si="0"/>
        <v>66.117499999999993</v>
      </c>
    </row>
    <row r="61" spans="1:9" x14ac:dyDescent="0.25">
      <c r="A61" s="11">
        <v>40575.604166666664</v>
      </c>
      <c r="B61" s="10">
        <v>74.94</v>
      </c>
      <c r="D61" s="11">
        <v>40575.604166666664</v>
      </c>
      <c r="E61" s="10">
        <v>8.56</v>
      </c>
      <c r="H61" s="17">
        <f t="shared" ca="1" si="1"/>
        <v>63.715000000000003</v>
      </c>
      <c r="I61" s="17">
        <f t="shared" ca="1" si="0"/>
        <v>66.274999999999991</v>
      </c>
    </row>
    <row r="62" spans="1:9" x14ac:dyDescent="0.25">
      <c r="A62" s="11">
        <v>40575.614583333336</v>
      </c>
      <c r="B62" s="10">
        <v>81.33</v>
      </c>
      <c r="D62" s="11">
        <v>40575.614583333336</v>
      </c>
      <c r="E62" s="10">
        <v>12.16</v>
      </c>
      <c r="H62" s="17">
        <f t="shared" ca="1" si="1"/>
        <v>51.987499999999997</v>
      </c>
      <c r="I62" s="17">
        <f t="shared" ca="1" si="0"/>
        <v>25.267500000000002</v>
      </c>
    </row>
    <row r="63" spans="1:9" x14ac:dyDescent="0.25">
      <c r="A63" s="11">
        <v>40575.625</v>
      </c>
      <c r="B63" s="10">
        <v>51.21</v>
      </c>
      <c r="D63" s="11">
        <v>40575.625</v>
      </c>
      <c r="E63" s="10">
        <v>37.97</v>
      </c>
      <c r="H63" s="17">
        <f t="shared" ca="1" si="1"/>
        <v>44.532500000000006</v>
      </c>
      <c r="I63" s="17">
        <f t="shared" ca="1" si="0"/>
        <v>78.680000000000007</v>
      </c>
    </row>
    <row r="64" spans="1:9" x14ac:dyDescent="0.25">
      <c r="A64" s="11">
        <v>40575.635416666664</v>
      </c>
      <c r="B64" s="10">
        <v>73.09</v>
      </c>
      <c r="D64" s="11">
        <v>40575.635416666664</v>
      </c>
      <c r="E64" s="10">
        <v>57.06</v>
      </c>
      <c r="H64" s="17">
        <f t="shared" ca="1" si="1"/>
        <v>65.765000000000001</v>
      </c>
      <c r="I64" s="17">
        <f t="shared" ca="1" si="0"/>
        <v>81.11</v>
      </c>
    </row>
    <row r="65" spans="1:9" x14ac:dyDescent="0.25">
      <c r="A65" s="11">
        <v>40575.645833333336</v>
      </c>
      <c r="B65" s="10">
        <v>21.7</v>
      </c>
      <c r="D65" s="11">
        <v>40575.645833333336</v>
      </c>
      <c r="E65" s="10">
        <v>39.35</v>
      </c>
      <c r="H65" s="17">
        <f t="shared" ca="1" si="1"/>
        <v>54.232500000000002</v>
      </c>
      <c r="I65" s="17">
        <f t="shared" ca="1" si="0"/>
        <v>52.957500000000003</v>
      </c>
    </row>
    <row r="66" spans="1:9" x14ac:dyDescent="0.25">
      <c r="A66" s="11">
        <v>40575.65625</v>
      </c>
      <c r="B66" s="10">
        <v>69.94</v>
      </c>
      <c r="D66" s="11">
        <v>40575.65625</v>
      </c>
      <c r="E66" s="10">
        <v>42.43</v>
      </c>
      <c r="H66" s="17">
        <f t="shared" ca="1" si="1"/>
        <v>58.324999999999996</v>
      </c>
      <c r="I66" s="17">
        <f t="shared" ca="1" si="0"/>
        <v>61.907499999999999</v>
      </c>
    </row>
    <row r="67" spans="1:9" x14ac:dyDescent="0.25">
      <c r="A67" s="11">
        <v>40575.666666666664</v>
      </c>
      <c r="B67" s="10">
        <v>62.92</v>
      </c>
      <c r="D67" s="11">
        <v>40575.666666666664</v>
      </c>
      <c r="E67" s="10">
        <v>74.09</v>
      </c>
      <c r="H67" s="17">
        <f t="shared" ca="1" si="1"/>
        <v>40.397500000000001</v>
      </c>
      <c r="I67" s="17">
        <f t="shared" ca="1" si="0"/>
        <v>52.835000000000008</v>
      </c>
    </row>
    <row r="68" spans="1:9" x14ac:dyDescent="0.25">
      <c r="A68" s="11">
        <v>40575.677083333336</v>
      </c>
      <c r="B68" s="10">
        <v>98.59</v>
      </c>
      <c r="D68" s="11">
        <v>40575.677083333336</v>
      </c>
      <c r="E68" s="10">
        <v>2.41</v>
      </c>
      <c r="H68" s="17">
        <f t="shared" ca="1" si="1"/>
        <v>31.277500000000003</v>
      </c>
      <c r="I68" s="17">
        <f t="shared" ref="I68:I131" ca="1" si="2">AVERAGE(OFFSET($E$3, (ROW(E68)-3) * 4,0,4,1))</f>
        <v>51.572499999999998</v>
      </c>
    </row>
    <row r="69" spans="1:9" x14ac:dyDescent="0.25">
      <c r="A69" s="11">
        <v>40575.6875</v>
      </c>
      <c r="B69" s="10">
        <v>26.89</v>
      </c>
      <c r="D69" s="11">
        <v>40575.6875</v>
      </c>
      <c r="E69" s="10">
        <v>87.55</v>
      </c>
      <c r="H69" s="17">
        <f t="shared" ref="H69:H132" ca="1" si="3">AVERAGE(OFFSET($B$3, (ROW(B69)-3) * 4,0,4,1))</f>
        <v>20.9925</v>
      </c>
      <c r="I69" s="17">
        <f t="shared" ca="1" si="2"/>
        <v>63.752499999999998</v>
      </c>
    </row>
    <row r="70" spans="1:9" x14ac:dyDescent="0.25">
      <c r="A70" s="11">
        <v>40575.697916666664</v>
      </c>
      <c r="B70" s="10">
        <v>75.67</v>
      </c>
      <c r="D70" s="11">
        <v>40575.697916666664</v>
      </c>
      <c r="E70" s="10">
        <v>70.28</v>
      </c>
      <c r="H70" s="17">
        <f t="shared" ca="1" si="3"/>
        <v>75.782499999999999</v>
      </c>
      <c r="I70" s="17">
        <f t="shared" ca="1" si="2"/>
        <v>36.022500000000001</v>
      </c>
    </row>
    <row r="71" spans="1:9" x14ac:dyDescent="0.25">
      <c r="A71" s="11">
        <v>40575.708333333336</v>
      </c>
      <c r="B71" s="10">
        <v>0.75</v>
      </c>
      <c r="D71" s="11">
        <v>40575.708333333336</v>
      </c>
      <c r="E71" s="10">
        <v>94.37</v>
      </c>
      <c r="H71" s="17">
        <f t="shared" ca="1" si="3"/>
        <v>56.042500000000004</v>
      </c>
      <c r="I71" s="17">
        <f t="shared" ca="1" si="2"/>
        <v>43.467500000000001</v>
      </c>
    </row>
    <row r="72" spans="1:9" x14ac:dyDescent="0.25">
      <c r="A72" s="11">
        <v>40575.71875</v>
      </c>
      <c r="B72" s="10">
        <v>87.68</v>
      </c>
      <c r="D72" s="11">
        <v>40575.71875</v>
      </c>
      <c r="E72" s="10">
        <v>29.06</v>
      </c>
      <c r="H72" s="17">
        <f t="shared" ca="1" si="3"/>
        <v>45.357500000000002</v>
      </c>
      <c r="I72" s="17">
        <f t="shared" ca="1" si="2"/>
        <v>36.307499999999997</v>
      </c>
    </row>
    <row r="73" spans="1:9" x14ac:dyDescent="0.25">
      <c r="A73" s="11">
        <v>40575.729166666664</v>
      </c>
      <c r="B73" s="10">
        <v>19.579999999999998</v>
      </c>
      <c r="D73" s="11">
        <v>40575.729166666664</v>
      </c>
      <c r="E73" s="10">
        <v>55.21</v>
      </c>
      <c r="H73" s="17">
        <f t="shared" ca="1" si="3"/>
        <v>46.904999999999994</v>
      </c>
      <c r="I73" s="17">
        <f t="shared" ca="1" si="2"/>
        <v>47.769999999999996</v>
      </c>
    </row>
    <row r="74" spans="1:9" x14ac:dyDescent="0.25">
      <c r="A74" s="11">
        <v>40575.739583333336</v>
      </c>
      <c r="B74" s="10">
        <v>61.12</v>
      </c>
      <c r="D74" s="11">
        <v>40575.739583333336</v>
      </c>
      <c r="E74" s="10">
        <v>85.76</v>
      </c>
      <c r="H74" s="17">
        <f t="shared" ca="1" si="3"/>
        <v>31.322500000000002</v>
      </c>
      <c r="I74" s="17">
        <f t="shared" ca="1" si="2"/>
        <v>59.097499999999997</v>
      </c>
    </row>
    <row r="75" spans="1:9" x14ac:dyDescent="0.25">
      <c r="A75" s="11">
        <v>40575.75</v>
      </c>
      <c r="B75" s="10">
        <v>24.32</v>
      </c>
      <c r="D75" s="11">
        <v>40575.75</v>
      </c>
      <c r="E75" s="10">
        <v>84.24</v>
      </c>
      <c r="H75" s="17">
        <f t="shared" ca="1" si="3"/>
        <v>32.589999999999996</v>
      </c>
      <c r="I75" s="17">
        <f t="shared" ca="1" si="2"/>
        <v>41.4925</v>
      </c>
    </row>
    <row r="76" spans="1:9" x14ac:dyDescent="0.25">
      <c r="A76" s="11">
        <v>40575.760416666664</v>
      </c>
      <c r="B76" s="10">
        <v>18.739999999999998</v>
      </c>
      <c r="D76" s="11">
        <v>40575.760416666664</v>
      </c>
      <c r="E76" s="10">
        <v>98.48</v>
      </c>
      <c r="H76" s="17">
        <f t="shared" ca="1" si="3"/>
        <v>55.6175</v>
      </c>
      <c r="I76" s="17">
        <f t="shared" ca="1" si="2"/>
        <v>53.59</v>
      </c>
    </row>
    <row r="77" spans="1:9" x14ac:dyDescent="0.25">
      <c r="A77" s="11">
        <v>40575.770833333336</v>
      </c>
      <c r="B77" s="10">
        <v>70.63</v>
      </c>
      <c r="D77" s="11">
        <v>40575.770833333336</v>
      </c>
      <c r="E77" s="10">
        <v>29.46</v>
      </c>
      <c r="H77" s="17">
        <f t="shared" ca="1" si="3"/>
        <v>53.400000000000006</v>
      </c>
      <c r="I77" s="17">
        <f t="shared" ca="1" si="2"/>
        <v>40.974999999999994</v>
      </c>
    </row>
    <row r="78" spans="1:9" x14ac:dyDescent="0.25">
      <c r="A78" s="11">
        <v>40575.78125</v>
      </c>
      <c r="B78" s="10">
        <v>33.14</v>
      </c>
      <c r="D78" s="11">
        <v>40575.78125</v>
      </c>
      <c r="E78" s="10">
        <v>36.9</v>
      </c>
      <c r="H78" s="17">
        <f t="shared" ca="1" si="3"/>
        <v>59.89</v>
      </c>
      <c r="I78" s="17">
        <f t="shared" ca="1" si="2"/>
        <v>31.922499999999999</v>
      </c>
    </row>
    <row r="79" spans="1:9" x14ac:dyDescent="0.25">
      <c r="A79" s="11">
        <v>40575.791666666664</v>
      </c>
      <c r="B79" s="10">
        <v>0.57999999999999996</v>
      </c>
      <c r="D79" s="11">
        <v>40575.791666666664</v>
      </c>
      <c r="E79" s="10">
        <v>81.11</v>
      </c>
      <c r="H79" s="17">
        <f t="shared" ca="1" si="3"/>
        <v>34.397500000000001</v>
      </c>
      <c r="I79" s="17">
        <f t="shared" ca="1" si="2"/>
        <v>29.862499999999997</v>
      </c>
    </row>
    <row r="80" spans="1:9" x14ac:dyDescent="0.25">
      <c r="A80" s="11">
        <v>40575.802083333336</v>
      </c>
      <c r="B80" s="10">
        <v>54.78</v>
      </c>
      <c r="D80" s="11">
        <v>40575.802083333336</v>
      </c>
      <c r="E80" s="10">
        <v>18.350000000000001</v>
      </c>
      <c r="H80" s="17">
        <f t="shared" ca="1" si="3"/>
        <v>26.057500000000005</v>
      </c>
      <c r="I80" s="17">
        <f t="shared" ca="1" si="2"/>
        <v>37.9925</v>
      </c>
    </row>
    <row r="81" spans="1:9" x14ac:dyDescent="0.25">
      <c r="A81" s="11">
        <v>40575.8125</v>
      </c>
      <c r="B81" s="10">
        <v>38.200000000000003</v>
      </c>
      <c r="D81" s="11">
        <v>40575.8125</v>
      </c>
      <c r="E81" s="10">
        <v>58.42</v>
      </c>
      <c r="H81" s="17">
        <f t="shared" ca="1" si="3"/>
        <v>40.659999999999997</v>
      </c>
      <c r="I81" s="17">
        <f t="shared" ca="1" si="2"/>
        <v>38.747500000000002</v>
      </c>
    </row>
    <row r="82" spans="1:9" x14ac:dyDescent="0.25">
      <c r="A82" s="11">
        <v>40575.822916666664</v>
      </c>
      <c r="B82" s="10">
        <v>45.05</v>
      </c>
      <c r="D82" s="11">
        <v>40575.822916666664</v>
      </c>
      <c r="E82" s="10">
        <v>24.68</v>
      </c>
      <c r="H82" s="17">
        <f t="shared" ca="1" si="3"/>
        <v>72.680000000000007</v>
      </c>
      <c r="I82" s="17">
        <f t="shared" ca="1" si="2"/>
        <v>46.445</v>
      </c>
    </row>
    <row r="83" spans="1:9" x14ac:dyDescent="0.25">
      <c r="A83" s="11">
        <v>40575.833333333336</v>
      </c>
      <c r="B83" s="10">
        <v>8.18</v>
      </c>
      <c r="D83" s="11">
        <v>40575.833333333336</v>
      </c>
      <c r="E83" s="10">
        <v>91.08</v>
      </c>
      <c r="H83" s="17">
        <f t="shared" ca="1" si="3"/>
        <v>65.292500000000004</v>
      </c>
      <c r="I83" s="17">
        <f t="shared" ca="1" si="2"/>
        <v>50.655000000000001</v>
      </c>
    </row>
    <row r="84" spans="1:9" x14ac:dyDescent="0.25">
      <c r="A84" s="11">
        <v>40575.84375</v>
      </c>
      <c r="B84" s="10">
        <v>19.55</v>
      </c>
      <c r="D84" s="11">
        <v>40575.84375</v>
      </c>
      <c r="E84" s="10">
        <v>79.34</v>
      </c>
      <c r="H84" s="17">
        <f t="shared" ca="1" si="3"/>
        <v>52.53</v>
      </c>
      <c r="I84" s="17">
        <f t="shared" ca="1" si="2"/>
        <v>56.95</v>
      </c>
    </row>
    <row r="85" spans="1:9" x14ac:dyDescent="0.25">
      <c r="A85" s="11">
        <v>40575.854166666664</v>
      </c>
      <c r="B85" s="10">
        <v>77.709999999999994</v>
      </c>
      <c r="D85" s="11">
        <v>40575.854166666664</v>
      </c>
      <c r="E85" s="10">
        <v>94.4</v>
      </c>
      <c r="H85" s="17">
        <f t="shared" ca="1" si="3"/>
        <v>47.922499999999999</v>
      </c>
      <c r="I85" s="17">
        <f t="shared" ca="1" si="2"/>
        <v>37.1325</v>
      </c>
    </row>
    <row r="86" spans="1:9" x14ac:dyDescent="0.25">
      <c r="A86" s="11">
        <v>40575.864583333336</v>
      </c>
      <c r="B86" s="10">
        <v>39.21</v>
      </c>
      <c r="D86" s="11">
        <v>40575.864583333336</v>
      </c>
      <c r="E86" s="10">
        <v>59.19</v>
      </c>
      <c r="H86" s="17">
        <f t="shared" ca="1" si="3"/>
        <v>31.240000000000002</v>
      </c>
      <c r="I86" s="17">
        <f t="shared" ca="1" si="2"/>
        <v>62.155000000000001</v>
      </c>
    </row>
    <row r="87" spans="1:9" x14ac:dyDescent="0.25">
      <c r="A87" s="11">
        <v>40575.875</v>
      </c>
      <c r="B87" s="10">
        <v>37.369999999999997</v>
      </c>
      <c r="D87" s="11">
        <v>40575.875</v>
      </c>
      <c r="E87" s="10">
        <v>13.64</v>
      </c>
      <c r="H87" s="17">
        <f t="shared" ca="1" si="3"/>
        <v>68.907499999999999</v>
      </c>
      <c r="I87" s="17">
        <f t="shared" ca="1" si="2"/>
        <v>43.61</v>
      </c>
    </row>
    <row r="88" spans="1:9" x14ac:dyDescent="0.25">
      <c r="A88" s="11">
        <v>40575.885416666664</v>
      </c>
      <c r="B88" s="10">
        <v>19.43</v>
      </c>
      <c r="D88" s="11">
        <v>40575.885416666664</v>
      </c>
      <c r="E88" s="10">
        <v>82.86</v>
      </c>
      <c r="H88" s="17">
        <f t="shared" ca="1" si="3"/>
        <v>68.852499999999992</v>
      </c>
      <c r="I88" s="17">
        <f t="shared" ca="1" si="2"/>
        <v>19.399999999999999</v>
      </c>
    </row>
    <row r="89" spans="1:9" x14ac:dyDescent="0.25">
      <c r="A89" s="11">
        <v>40575.895833333336</v>
      </c>
      <c r="B89" s="10">
        <v>0.36</v>
      </c>
      <c r="D89" s="11">
        <v>40575.895833333336</v>
      </c>
      <c r="E89" s="10">
        <v>68.569999999999993</v>
      </c>
      <c r="H89" s="17">
        <f t="shared" ca="1" si="3"/>
        <v>41.402499999999996</v>
      </c>
      <c r="I89" s="17">
        <f t="shared" ca="1" si="2"/>
        <v>30.8125</v>
      </c>
    </row>
    <row r="90" spans="1:9" x14ac:dyDescent="0.25">
      <c r="A90" s="11">
        <v>40575.90625</v>
      </c>
      <c r="B90" s="10">
        <v>47.62</v>
      </c>
      <c r="D90" s="11">
        <v>40575.90625</v>
      </c>
      <c r="E90" s="10">
        <v>98.48</v>
      </c>
      <c r="H90" s="17">
        <f t="shared" ca="1" si="3"/>
        <v>48.23</v>
      </c>
      <c r="I90" s="17">
        <f t="shared" ca="1" si="2"/>
        <v>56.247499999999995</v>
      </c>
    </row>
    <row r="91" spans="1:9" x14ac:dyDescent="0.25">
      <c r="A91" s="11">
        <v>40575.916666666664</v>
      </c>
      <c r="B91" s="10">
        <v>35.01</v>
      </c>
      <c r="D91" s="11">
        <v>40575.916666666664</v>
      </c>
      <c r="E91" s="10">
        <v>21.27</v>
      </c>
      <c r="H91" s="17">
        <f t="shared" ca="1" si="3"/>
        <v>30.802500000000002</v>
      </c>
      <c r="I91" s="17">
        <f t="shared" ca="1" si="2"/>
        <v>40.857500000000002</v>
      </c>
    </row>
    <row r="92" spans="1:9" x14ac:dyDescent="0.25">
      <c r="A92" s="11">
        <v>40575.927083333336</v>
      </c>
      <c r="B92" s="10">
        <v>58.99</v>
      </c>
      <c r="D92" s="11">
        <v>40575.927083333336</v>
      </c>
      <c r="E92" s="10">
        <v>54.88</v>
      </c>
      <c r="H92" s="17">
        <f t="shared" ca="1" si="3"/>
        <v>62.722499999999997</v>
      </c>
      <c r="I92" s="17">
        <f t="shared" ca="1" si="2"/>
        <v>25.877499999999998</v>
      </c>
    </row>
    <row r="93" spans="1:9" x14ac:dyDescent="0.25">
      <c r="A93" s="11">
        <v>40575.9375</v>
      </c>
      <c r="B93" s="10">
        <v>6.97</v>
      </c>
      <c r="D93" s="11">
        <v>40575.9375</v>
      </c>
      <c r="E93" s="10">
        <v>80.5</v>
      </c>
      <c r="H93" s="17">
        <f t="shared" ca="1" si="3"/>
        <v>75.91</v>
      </c>
      <c r="I93" s="17">
        <f t="shared" ca="1" si="2"/>
        <v>56.160000000000004</v>
      </c>
    </row>
    <row r="94" spans="1:9" x14ac:dyDescent="0.25">
      <c r="A94" s="11">
        <v>40575.947916666664</v>
      </c>
      <c r="B94" s="10">
        <v>20.03</v>
      </c>
      <c r="D94" s="11">
        <v>40575.947916666664</v>
      </c>
      <c r="E94" s="10">
        <v>48.83</v>
      </c>
      <c r="H94" s="17">
        <f t="shared" ca="1" si="3"/>
        <v>48.222499999999997</v>
      </c>
      <c r="I94" s="17">
        <f t="shared" ca="1" si="2"/>
        <v>53.544999999999995</v>
      </c>
    </row>
    <row r="95" spans="1:9" x14ac:dyDescent="0.25">
      <c r="A95" s="11">
        <v>40575.958333333336</v>
      </c>
      <c r="B95" s="10">
        <v>61.99</v>
      </c>
      <c r="D95" s="11">
        <v>40575.958333333336</v>
      </c>
      <c r="E95" s="10">
        <v>18.690000000000001</v>
      </c>
      <c r="H95" s="17">
        <f t="shared" ca="1" si="3"/>
        <v>30.430000000000003</v>
      </c>
      <c r="I95" s="17">
        <f t="shared" ca="1" si="2"/>
        <v>48.5625</v>
      </c>
    </row>
    <row r="96" spans="1:9" x14ac:dyDescent="0.25">
      <c r="A96" s="11">
        <v>40575.96875</v>
      </c>
      <c r="B96" s="10">
        <v>87.11</v>
      </c>
      <c r="D96" s="11">
        <v>40575.96875</v>
      </c>
      <c r="E96" s="10">
        <v>63.9</v>
      </c>
      <c r="H96" s="17">
        <f t="shared" ca="1" si="3"/>
        <v>38.2575</v>
      </c>
      <c r="I96" s="17">
        <f t="shared" ca="1" si="2"/>
        <v>41.704999999999998</v>
      </c>
    </row>
    <row r="97" spans="1:9" x14ac:dyDescent="0.25">
      <c r="A97" s="11">
        <v>40575.979166666664</v>
      </c>
      <c r="B97" s="10">
        <v>50.9</v>
      </c>
      <c r="D97" s="11">
        <v>40575.979166666664</v>
      </c>
      <c r="E97" s="10">
        <v>44.93</v>
      </c>
      <c r="H97" s="17">
        <f t="shared" ca="1" si="3"/>
        <v>43.707500000000003</v>
      </c>
      <c r="I97" s="17">
        <f t="shared" ca="1" si="2"/>
        <v>32.305</v>
      </c>
    </row>
    <row r="98" spans="1:9" x14ac:dyDescent="0.25">
      <c r="A98" s="11">
        <v>40575.989583333336</v>
      </c>
      <c r="B98" s="10">
        <v>91.21</v>
      </c>
      <c r="D98" s="11">
        <v>40575.989583333336</v>
      </c>
      <c r="E98" s="10">
        <v>43.25</v>
      </c>
      <c r="H98" s="17">
        <f t="shared" ca="1" si="3"/>
        <v>59.472499999999997</v>
      </c>
      <c r="I98" s="17">
        <f t="shared" ca="1" si="2"/>
        <v>75.717500000000001</v>
      </c>
    </row>
    <row r="99" spans="1:9" x14ac:dyDescent="0.25">
      <c r="A99" s="11">
        <v>40576</v>
      </c>
      <c r="B99" s="10">
        <v>34.44</v>
      </c>
      <c r="D99" s="11">
        <v>40576</v>
      </c>
      <c r="E99" s="10">
        <v>27.56</v>
      </c>
      <c r="H99" s="17">
        <f t="shared" ca="1" si="3"/>
        <v>63.202500000000001</v>
      </c>
      <c r="I99" s="17">
        <f t="shared" ca="1" si="2"/>
        <v>64.149999999999991</v>
      </c>
    </row>
    <row r="100" spans="1:9" x14ac:dyDescent="0.25">
      <c r="A100" s="11">
        <v>40576.010416666664</v>
      </c>
      <c r="B100" s="10">
        <v>34.18</v>
      </c>
      <c r="D100" s="11">
        <v>40576.010416666664</v>
      </c>
      <c r="E100" s="10">
        <v>74.2</v>
      </c>
      <c r="H100" s="17">
        <f t="shared" ca="1" si="3"/>
        <v>68.907499999999999</v>
      </c>
      <c r="I100" s="17">
        <f t="shared" ca="1" si="2"/>
        <v>55.607500000000002</v>
      </c>
    </row>
    <row r="101" spans="1:9" x14ac:dyDescent="0.25">
      <c r="A101" s="11">
        <v>40576.020833333336</v>
      </c>
      <c r="B101" s="10">
        <v>80.39</v>
      </c>
      <c r="D101" s="11">
        <v>40576.020833333336</v>
      </c>
      <c r="E101" s="10">
        <v>37.82</v>
      </c>
      <c r="H101" s="17">
        <f t="shared" ca="1" si="3"/>
        <v>70.495000000000005</v>
      </c>
      <c r="I101" s="17">
        <f t="shared" ca="1" si="2"/>
        <v>68.032499999999999</v>
      </c>
    </row>
    <row r="102" spans="1:9" x14ac:dyDescent="0.25">
      <c r="A102" s="11">
        <v>40576.03125</v>
      </c>
      <c r="B102" s="10">
        <v>77.069999999999993</v>
      </c>
      <c r="D102" s="11">
        <v>40576.03125</v>
      </c>
      <c r="E102" s="10">
        <v>32.020000000000003</v>
      </c>
      <c r="H102" s="17">
        <f t="shared" ca="1" si="3"/>
        <v>50.655000000000001</v>
      </c>
      <c r="I102" s="17">
        <f t="shared" ca="1" si="2"/>
        <v>51.965000000000003</v>
      </c>
    </row>
    <row r="103" spans="1:9" x14ac:dyDescent="0.25">
      <c r="A103" s="11">
        <v>40576.041666666664</v>
      </c>
      <c r="B103" s="10">
        <v>75.150000000000006</v>
      </c>
      <c r="D103" s="11">
        <v>40576.041666666664</v>
      </c>
      <c r="E103" s="10">
        <v>56.42</v>
      </c>
      <c r="H103" s="17">
        <f t="shared" ca="1" si="3"/>
        <v>58.562499999999993</v>
      </c>
      <c r="I103" s="17">
        <f t="shared" ca="1" si="2"/>
        <v>52.552500000000002</v>
      </c>
    </row>
    <row r="104" spans="1:9" x14ac:dyDescent="0.25">
      <c r="A104" s="11">
        <v>40576.052083333336</v>
      </c>
      <c r="B104" s="10">
        <v>17.57</v>
      </c>
      <c r="D104" s="11">
        <v>40576.052083333336</v>
      </c>
      <c r="E104" s="10">
        <v>96.62</v>
      </c>
      <c r="H104" s="17">
        <f t="shared" ca="1" si="3"/>
        <v>42.865000000000002</v>
      </c>
      <c r="I104" s="17">
        <f t="shared" ca="1" si="2"/>
        <v>37.909999999999997</v>
      </c>
    </row>
    <row r="105" spans="1:9" x14ac:dyDescent="0.25">
      <c r="A105" s="11">
        <v>40576.0625</v>
      </c>
      <c r="B105" s="10">
        <v>76.67</v>
      </c>
      <c r="D105" s="11">
        <v>40576.0625</v>
      </c>
      <c r="E105" s="10">
        <v>46.62</v>
      </c>
      <c r="H105" s="17">
        <f t="shared" ca="1" si="3"/>
        <v>69.63</v>
      </c>
      <c r="I105" s="17">
        <f t="shared" ca="1" si="2"/>
        <v>28.9375</v>
      </c>
    </row>
    <row r="106" spans="1:9" x14ac:dyDescent="0.25">
      <c r="A106" s="11">
        <v>40576.072916666664</v>
      </c>
      <c r="B106" s="10">
        <v>82.21</v>
      </c>
      <c r="D106" s="11">
        <v>40576.072916666664</v>
      </c>
      <c r="E106" s="10">
        <v>6.51</v>
      </c>
      <c r="H106" s="17">
        <f t="shared" ca="1" si="3"/>
        <v>55.877499999999998</v>
      </c>
      <c r="I106" s="17">
        <f t="shared" ca="1" si="2"/>
        <v>32.36</v>
      </c>
    </row>
    <row r="107" spans="1:9" x14ac:dyDescent="0.25">
      <c r="A107" s="11">
        <v>40576.083333333336</v>
      </c>
      <c r="B107" s="10">
        <v>23.7</v>
      </c>
      <c r="D107" s="11">
        <v>40576.083333333336</v>
      </c>
      <c r="E107" s="10">
        <v>50.98</v>
      </c>
      <c r="H107" s="17">
        <f t="shared" ca="1" si="3"/>
        <v>36.779999999999994</v>
      </c>
      <c r="I107" s="17">
        <f t="shared" ca="1" si="2"/>
        <v>47.335000000000001</v>
      </c>
    </row>
    <row r="108" spans="1:9" x14ac:dyDescent="0.25">
      <c r="A108" s="11">
        <v>40576.09375</v>
      </c>
      <c r="B108" s="10">
        <v>27.49</v>
      </c>
      <c r="D108" s="11">
        <v>40576.09375</v>
      </c>
      <c r="E108" s="10">
        <v>76.540000000000006</v>
      </c>
      <c r="H108" s="17">
        <f t="shared" ca="1" si="3"/>
        <v>50.055000000000007</v>
      </c>
      <c r="I108" s="17">
        <f t="shared" ca="1" si="2"/>
        <v>52.135000000000005</v>
      </c>
    </row>
    <row r="109" spans="1:9" x14ac:dyDescent="0.25">
      <c r="A109" s="11">
        <v>40576.104166666664</v>
      </c>
      <c r="B109" s="10">
        <v>13</v>
      </c>
      <c r="D109" s="11">
        <v>40576.104166666664</v>
      </c>
      <c r="E109" s="10">
        <v>41.78</v>
      </c>
      <c r="H109" s="17">
        <f t="shared" ca="1" si="3"/>
        <v>55.024999999999999</v>
      </c>
      <c r="I109" s="17">
        <f t="shared" ca="1" si="2"/>
        <v>76.052500000000009</v>
      </c>
    </row>
    <row r="110" spans="1:9" x14ac:dyDescent="0.25">
      <c r="A110" s="11">
        <v>40576.114583333336</v>
      </c>
      <c r="B110" s="10">
        <v>38.39</v>
      </c>
      <c r="D110" s="11">
        <v>40576.114583333336</v>
      </c>
      <c r="E110" s="10">
        <v>62.2</v>
      </c>
      <c r="H110" s="17">
        <f t="shared" ca="1" si="3"/>
        <v>55.207499999999996</v>
      </c>
      <c r="I110" s="17">
        <f t="shared" ca="1" si="2"/>
        <v>64.334999999999994</v>
      </c>
    </row>
    <row r="111" spans="1:9" x14ac:dyDescent="0.25">
      <c r="A111" s="11">
        <v>40576.125</v>
      </c>
      <c r="B111" s="10">
        <v>5.64</v>
      </c>
      <c r="D111" s="11">
        <v>40576.125</v>
      </c>
      <c r="E111" s="10">
        <v>45.22</v>
      </c>
      <c r="H111" s="17">
        <f t="shared" ca="1" si="3"/>
        <v>33.47</v>
      </c>
      <c r="I111" s="17">
        <f t="shared" ca="1" si="2"/>
        <v>47.905000000000001</v>
      </c>
    </row>
    <row r="112" spans="1:9" x14ac:dyDescent="0.25">
      <c r="A112" s="11">
        <v>40576.135416666664</v>
      </c>
      <c r="B112" s="10">
        <v>59.78</v>
      </c>
      <c r="D112" s="11">
        <v>40576.135416666664</v>
      </c>
      <c r="E112" s="10">
        <v>56.35</v>
      </c>
      <c r="H112" s="17">
        <f t="shared" ca="1" si="3"/>
        <v>63.604999999999997</v>
      </c>
      <c r="I112" s="17">
        <f t="shared" ca="1" si="2"/>
        <v>30.294999999999995</v>
      </c>
    </row>
    <row r="113" spans="1:9" x14ac:dyDescent="0.25">
      <c r="A113" s="11">
        <v>40576.145833333336</v>
      </c>
      <c r="B113" s="10">
        <v>59.08</v>
      </c>
      <c r="D113" s="11">
        <v>40576.145833333336</v>
      </c>
      <c r="E113" s="10">
        <v>67.58</v>
      </c>
      <c r="H113" s="17">
        <f t="shared" ca="1" si="3"/>
        <v>45.045000000000002</v>
      </c>
      <c r="I113" s="17">
        <f t="shared" ca="1" si="2"/>
        <v>44.282499999999999</v>
      </c>
    </row>
    <row r="114" spans="1:9" x14ac:dyDescent="0.25">
      <c r="A114" s="11">
        <v>40576.15625</v>
      </c>
      <c r="B114" s="10">
        <v>28.86</v>
      </c>
      <c r="D114" s="11">
        <v>40576.15625</v>
      </c>
      <c r="E114" s="10">
        <v>32.44</v>
      </c>
      <c r="H114" s="17">
        <f t="shared" ca="1" si="3"/>
        <v>72.882499999999993</v>
      </c>
      <c r="I114" s="17">
        <f t="shared" ca="1" si="2"/>
        <v>71.995000000000005</v>
      </c>
    </row>
    <row r="115" spans="1:9" x14ac:dyDescent="0.25">
      <c r="A115" s="11">
        <v>40576.166666666664</v>
      </c>
      <c r="B115" s="10">
        <v>3.56</v>
      </c>
      <c r="D115" s="11">
        <v>40576.166666666664</v>
      </c>
      <c r="E115" s="10">
        <v>8.8800000000000008</v>
      </c>
      <c r="H115" s="17">
        <f t="shared" ca="1" si="3"/>
        <v>44.492499999999993</v>
      </c>
      <c r="I115" s="17">
        <f t="shared" ca="1" si="2"/>
        <v>42.542499999999997</v>
      </c>
    </row>
    <row r="116" spans="1:9" x14ac:dyDescent="0.25">
      <c r="A116" s="11">
        <v>40576.177083333336</v>
      </c>
      <c r="B116" s="10">
        <v>68.97</v>
      </c>
      <c r="D116" s="11">
        <v>40576.177083333336</v>
      </c>
      <c r="E116" s="10">
        <v>60.25</v>
      </c>
      <c r="H116" s="17">
        <f t="shared" ca="1" si="3"/>
        <v>65.465000000000003</v>
      </c>
      <c r="I116" s="17">
        <f t="shared" ca="1" si="2"/>
        <v>46.429999999999993</v>
      </c>
    </row>
    <row r="117" spans="1:9" x14ac:dyDescent="0.25">
      <c r="A117" s="11">
        <v>40576.1875</v>
      </c>
      <c r="B117" s="10">
        <v>52.83</v>
      </c>
      <c r="D117" s="11">
        <v>40576.1875</v>
      </c>
      <c r="E117" s="10">
        <v>99.06</v>
      </c>
      <c r="H117" s="17">
        <f t="shared" ca="1" si="3"/>
        <v>37.480000000000004</v>
      </c>
      <c r="I117" s="17">
        <f t="shared" ca="1" si="2"/>
        <v>64.875</v>
      </c>
    </row>
    <row r="118" spans="1:9" x14ac:dyDescent="0.25">
      <c r="A118" s="11">
        <v>40576.197916666664</v>
      </c>
      <c r="B118" s="10">
        <v>9.85</v>
      </c>
      <c r="D118" s="11">
        <v>40576.197916666664</v>
      </c>
      <c r="E118" s="10">
        <v>7.17</v>
      </c>
      <c r="H118" s="17">
        <f t="shared" ca="1" si="3"/>
        <v>64.517499999999998</v>
      </c>
      <c r="I118" s="17">
        <f t="shared" ca="1" si="2"/>
        <v>35.102499999999999</v>
      </c>
    </row>
    <row r="119" spans="1:9" x14ac:dyDescent="0.25">
      <c r="A119" s="11">
        <v>40576.208333333336</v>
      </c>
      <c r="B119" s="10">
        <v>57.65</v>
      </c>
      <c r="D119" s="11">
        <v>40576.208333333336</v>
      </c>
      <c r="E119" s="10">
        <v>25.97</v>
      </c>
      <c r="H119" s="17">
        <f t="shared" ca="1" si="3"/>
        <v>46.102500000000006</v>
      </c>
      <c r="I119" s="17">
        <f t="shared" ca="1" si="2"/>
        <v>64.544999999999987</v>
      </c>
    </row>
    <row r="120" spans="1:9" x14ac:dyDescent="0.25">
      <c r="A120" s="11">
        <v>40576.21875</v>
      </c>
      <c r="B120" s="10">
        <v>50.44</v>
      </c>
      <c r="D120" s="11">
        <v>40576.21875</v>
      </c>
      <c r="E120" s="10">
        <v>70.69</v>
      </c>
      <c r="H120" s="17">
        <f t="shared" ca="1" si="3"/>
        <v>32.265000000000001</v>
      </c>
      <c r="I120" s="17">
        <f t="shared" ca="1" si="2"/>
        <v>42.577500000000001</v>
      </c>
    </row>
    <row r="121" spans="1:9" x14ac:dyDescent="0.25">
      <c r="A121" s="11">
        <v>40576.229166666664</v>
      </c>
      <c r="B121" s="10">
        <v>73.84</v>
      </c>
      <c r="D121" s="11">
        <v>40576.229166666664</v>
      </c>
      <c r="E121" s="10">
        <v>64.819999999999993</v>
      </c>
      <c r="H121" s="17">
        <f t="shared" ca="1" si="3"/>
        <v>52.864999999999995</v>
      </c>
      <c r="I121" s="17">
        <f t="shared" ca="1" si="2"/>
        <v>49.207499999999996</v>
      </c>
    </row>
    <row r="122" spans="1:9" x14ac:dyDescent="0.25">
      <c r="A122" s="11">
        <v>40576.239583333336</v>
      </c>
      <c r="B122" s="10">
        <v>27.85</v>
      </c>
      <c r="D122" s="11">
        <v>40576.239583333336</v>
      </c>
      <c r="E122" s="10">
        <v>22.53</v>
      </c>
      <c r="H122" s="17">
        <f t="shared" ca="1" si="3"/>
        <v>44.55</v>
      </c>
      <c r="I122" s="17">
        <f t="shared" ca="1" si="2"/>
        <v>44.092500000000001</v>
      </c>
    </row>
    <row r="123" spans="1:9" x14ac:dyDescent="0.25">
      <c r="A123" s="11">
        <v>40576.25</v>
      </c>
      <c r="B123" s="10">
        <v>82.09</v>
      </c>
      <c r="D123" s="11">
        <v>40576.25</v>
      </c>
      <c r="E123" s="10">
        <v>38.97</v>
      </c>
      <c r="H123" s="17">
        <f t="shared" ca="1" si="3"/>
        <v>42.952500000000001</v>
      </c>
      <c r="I123" s="17">
        <f t="shared" ca="1" si="2"/>
        <v>72.864999999999995</v>
      </c>
    </row>
    <row r="124" spans="1:9" x14ac:dyDescent="0.25">
      <c r="A124" s="11">
        <v>40576.260416666664</v>
      </c>
      <c r="B124" s="10">
        <v>73.64</v>
      </c>
      <c r="D124" s="11">
        <v>40576.260416666664</v>
      </c>
      <c r="E124" s="10">
        <v>29.81</v>
      </c>
      <c r="H124" s="17">
        <f t="shared" ca="1" si="3"/>
        <v>43.552499999999995</v>
      </c>
      <c r="I124" s="17">
        <f t="shared" ca="1" si="2"/>
        <v>63.447499999999991</v>
      </c>
    </row>
    <row r="125" spans="1:9" x14ac:dyDescent="0.25">
      <c r="A125" s="11">
        <v>40576.270833333336</v>
      </c>
      <c r="B125" s="10">
        <v>77.59</v>
      </c>
      <c r="D125" s="11">
        <v>40576.270833333336</v>
      </c>
      <c r="E125" s="10">
        <v>44.07</v>
      </c>
      <c r="H125" s="17">
        <f t="shared" ca="1" si="3"/>
        <v>71.887500000000003</v>
      </c>
      <c r="I125" s="17">
        <f t="shared" ca="1" si="2"/>
        <v>55.03</v>
      </c>
    </row>
    <row r="126" spans="1:9" x14ac:dyDescent="0.25">
      <c r="A126" s="11">
        <v>40576.28125</v>
      </c>
      <c r="B126" s="10">
        <v>31.39</v>
      </c>
      <c r="D126" s="11">
        <v>40576.28125</v>
      </c>
      <c r="E126" s="10">
        <v>39.590000000000003</v>
      </c>
      <c r="H126" s="17">
        <f t="shared" ca="1" si="3"/>
        <v>46.447499999999998</v>
      </c>
      <c r="I126" s="17">
        <f t="shared" ca="1" si="2"/>
        <v>59.564999999999998</v>
      </c>
    </row>
    <row r="127" spans="1:9" x14ac:dyDescent="0.25">
      <c r="A127" s="11">
        <v>40576.291666666664</v>
      </c>
      <c r="B127" s="10">
        <v>20.72</v>
      </c>
      <c r="D127" s="11">
        <v>40576.291666666664</v>
      </c>
      <c r="E127" s="10">
        <v>67.63</v>
      </c>
      <c r="H127" s="17">
        <f t="shared" ca="1" si="3"/>
        <v>18.942500000000003</v>
      </c>
      <c r="I127" s="17">
        <f t="shared" ca="1" si="2"/>
        <v>36.297499999999999</v>
      </c>
    </row>
    <row r="128" spans="1:9" x14ac:dyDescent="0.25">
      <c r="A128" s="11">
        <v>40576.302083333336</v>
      </c>
      <c r="B128" s="10">
        <v>63.09</v>
      </c>
      <c r="D128" s="11">
        <v>40576.302083333336</v>
      </c>
      <c r="E128" s="10">
        <v>83.66</v>
      </c>
      <c r="H128" s="17">
        <f t="shared" ca="1" si="3"/>
        <v>57.442500000000003</v>
      </c>
      <c r="I128" s="17">
        <f t="shared" ca="1" si="2"/>
        <v>58.952500000000001</v>
      </c>
    </row>
    <row r="129" spans="1:9" x14ac:dyDescent="0.25">
      <c r="A129" s="11">
        <v>40576.3125</v>
      </c>
      <c r="B129" s="10">
        <v>36.96</v>
      </c>
      <c r="D129" s="11">
        <v>40576.3125</v>
      </c>
      <c r="E129" s="10">
        <v>26.22</v>
      </c>
      <c r="H129" s="17">
        <f t="shared" ca="1" si="3"/>
        <v>48.370000000000005</v>
      </c>
      <c r="I129" s="17">
        <f t="shared" ca="1" si="2"/>
        <v>50.147500000000001</v>
      </c>
    </row>
    <row r="130" spans="1:9" x14ac:dyDescent="0.25">
      <c r="A130" s="11">
        <v>40576.322916666664</v>
      </c>
      <c r="B130" s="10">
        <v>4.74</v>
      </c>
      <c r="D130" s="11">
        <v>40576.322916666664</v>
      </c>
      <c r="E130" s="10">
        <v>10.92</v>
      </c>
      <c r="H130" s="17">
        <f t="shared" ca="1" si="3"/>
        <v>42.777500000000003</v>
      </c>
      <c r="I130" s="17">
        <f t="shared" ca="1" si="2"/>
        <v>71.587500000000006</v>
      </c>
    </row>
    <row r="131" spans="1:9" x14ac:dyDescent="0.25">
      <c r="A131" s="11">
        <v>40576.333333333336</v>
      </c>
      <c r="B131" s="10">
        <v>16.489999999999998</v>
      </c>
      <c r="D131" s="11">
        <v>40576.333333333336</v>
      </c>
      <c r="E131" s="10">
        <v>71.42</v>
      </c>
      <c r="H131" s="17">
        <f t="shared" ca="1" si="3"/>
        <v>55.642499999999998</v>
      </c>
      <c r="I131" s="17">
        <f t="shared" ca="1" si="2"/>
        <v>56.137499999999996</v>
      </c>
    </row>
    <row r="132" spans="1:9" x14ac:dyDescent="0.25">
      <c r="A132" s="11">
        <v>40576.34375</v>
      </c>
      <c r="B132" s="10">
        <v>66.89</v>
      </c>
      <c r="D132" s="11">
        <v>40576.34375</v>
      </c>
      <c r="E132" s="10">
        <v>18.329999999999998</v>
      </c>
      <c r="H132" s="17">
        <f t="shared" ca="1" si="3"/>
        <v>62.252499999999998</v>
      </c>
      <c r="I132" s="17">
        <f t="shared" ref="I132:I195" ca="1" si="4">AVERAGE(OFFSET($E$3, (ROW(E132)-3) * 4,0,4,1))</f>
        <v>54.185000000000002</v>
      </c>
    </row>
    <row r="133" spans="1:9" x14ac:dyDescent="0.25">
      <c r="A133" s="11">
        <v>40576.354166666664</v>
      </c>
      <c r="B133" s="10">
        <v>19.920000000000002</v>
      </c>
      <c r="D133" s="11">
        <v>40576.354166666664</v>
      </c>
      <c r="E133" s="10">
        <v>6.91</v>
      </c>
      <c r="H133" s="17">
        <f t="shared" ref="H133:H196" ca="1" si="5">AVERAGE(OFFSET($B$3, (ROW(B133)-3) * 4,0,4,1))</f>
        <v>29.247500000000002</v>
      </c>
      <c r="I133" s="17">
        <f t="shared" ca="1" si="4"/>
        <v>46.195</v>
      </c>
    </row>
    <row r="134" spans="1:9" x14ac:dyDescent="0.25">
      <c r="A134" s="11">
        <v>40576.364583333336</v>
      </c>
      <c r="B134" s="10">
        <v>52.38</v>
      </c>
      <c r="D134" s="11">
        <v>40576.364583333336</v>
      </c>
      <c r="E134" s="10">
        <v>51.4</v>
      </c>
      <c r="H134" s="17">
        <f t="shared" ca="1" si="5"/>
        <v>56.317500000000003</v>
      </c>
      <c r="I134" s="17">
        <f t="shared" ca="1" si="4"/>
        <v>50.464999999999996</v>
      </c>
    </row>
    <row r="135" spans="1:9" x14ac:dyDescent="0.25">
      <c r="A135" s="11">
        <v>40576.375</v>
      </c>
      <c r="B135" s="10">
        <v>98.93</v>
      </c>
      <c r="D135" s="11">
        <v>40576.375</v>
      </c>
      <c r="E135" s="10">
        <v>26.49</v>
      </c>
      <c r="H135" s="17">
        <f t="shared" ca="1" si="5"/>
        <v>39.550000000000004</v>
      </c>
      <c r="I135" s="17">
        <f t="shared" ca="1" si="4"/>
        <v>32.704999999999991</v>
      </c>
    </row>
    <row r="136" spans="1:9" x14ac:dyDescent="0.25">
      <c r="A136" s="11">
        <v>40576.385416666664</v>
      </c>
      <c r="B136" s="10">
        <v>94.65</v>
      </c>
      <c r="D136" s="11">
        <v>40576.385416666664</v>
      </c>
      <c r="E136" s="10">
        <v>52.61</v>
      </c>
      <c r="H136" s="17">
        <f t="shared" ca="1" si="5"/>
        <v>39.517499999999998</v>
      </c>
      <c r="I136" s="17">
        <f t="shared" ca="1" si="4"/>
        <v>31.7425</v>
      </c>
    </row>
    <row r="137" spans="1:9" x14ac:dyDescent="0.25">
      <c r="A137" s="11">
        <v>40576.395833333336</v>
      </c>
      <c r="B137" s="10">
        <v>69.349999999999994</v>
      </c>
      <c r="D137" s="11">
        <v>40576.395833333336</v>
      </c>
      <c r="E137" s="10">
        <v>91.66</v>
      </c>
      <c r="H137" s="17">
        <f t="shared" ca="1" si="5"/>
        <v>75.42</v>
      </c>
      <c r="I137" s="17">
        <f t="shared" ca="1" si="4"/>
        <v>64.98</v>
      </c>
    </row>
    <row r="138" spans="1:9" x14ac:dyDescent="0.25">
      <c r="A138" s="11">
        <v>40576.40625</v>
      </c>
      <c r="B138" s="10">
        <v>96.14</v>
      </c>
      <c r="D138" s="11">
        <v>40576.40625</v>
      </c>
      <c r="E138" s="10">
        <v>70.819999999999993</v>
      </c>
      <c r="H138" s="17">
        <f t="shared" ca="1" si="5"/>
        <v>46.91</v>
      </c>
      <c r="I138" s="17">
        <f t="shared" ca="1" si="4"/>
        <v>53.807499999999997</v>
      </c>
    </row>
    <row r="139" spans="1:9" x14ac:dyDescent="0.25">
      <c r="A139" s="11">
        <v>40576.416666666664</v>
      </c>
      <c r="B139" s="10">
        <v>55.36</v>
      </c>
      <c r="D139" s="11">
        <v>40576.416666666664</v>
      </c>
      <c r="E139" s="10">
        <v>97.75</v>
      </c>
      <c r="H139" s="17">
        <f t="shared" ca="1" si="5"/>
        <v>55.88</v>
      </c>
      <c r="I139" s="17">
        <f t="shared" ca="1" si="4"/>
        <v>31.647500000000001</v>
      </c>
    </row>
    <row r="140" spans="1:9" x14ac:dyDescent="0.25">
      <c r="A140" s="11">
        <v>40576.427083333336</v>
      </c>
      <c r="B140" s="10">
        <v>8.98</v>
      </c>
      <c r="D140" s="11">
        <v>40576.427083333336</v>
      </c>
      <c r="E140" s="10">
        <v>32.57</v>
      </c>
      <c r="H140" s="17">
        <f t="shared" ca="1" si="5"/>
        <v>42.962499999999999</v>
      </c>
      <c r="I140" s="17">
        <f t="shared" ca="1" si="4"/>
        <v>54.890000000000008</v>
      </c>
    </row>
    <row r="141" spans="1:9" x14ac:dyDescent="0.25">
      <c r="A141" s="11">
        <v>40576.4375</v>
      </c>
      <c r="B141" s="10">
        <v>68.900000000000006</v>
      </c>
      <c r="D141" s="11">
        <v>40576.4375</v>
      </c>
      <c r="E141" s="10">
        <v>34.08</v>
      </c>
      <c r="H141" s="17">
        <f t="shared" ca="1" si="5"/>
        <v>29.342500000000001</v>
      </c>
      <c r="I141" s="17">
        <f t="shared" ca="1" si="4"/>
        <v>69.77000000000001</v>
      </c>
    </row>
    <row r="142" spans="1:9" x14ac:dyDescent="0.25">
      <c r="A142" s="11">
        <v>40576.447916666664</v>
      </c>
      <c r="B142" s="10">
        <v>24.73</v>
      </c>
      <c r="D142" s="11">
        <v>40576.447916666664</v>
      </c>
      <c r="E142" s="10">
        <v>36.479999999999997</v>
      </c>
      <c r="H142" s="17">
        <f t="shared" ca="1" si="5"/>
        <v>40.212500000000006</v>
      </c>
      <c r="I142" s="17">
        <f t="shared" ca="1" si="4"/>
        <v>84.902500000000003</v>
      </c>
    </row>
    <row r="143" spans="1:9" x14ac:dyDescent="0.25">
      <c r="A143" s="11">
        <v>40576.458333333336</v>
      </c>
      <c r="B143" s="10">
        <v>86.22</v>
      </c>
      <c r="D143" s="11">
        <v>40576.458333333336</v>
      </c>
      <c r="E143" s="10">
        <v>85.01</v>
      </c>
      <c r="H143" s="17">
        <f t="shared" ca="1" si="5"/>
        <v>67.927500000000009</v>
      </c>
      <c r="I143" s="17">
        <f t="shared" ca="1" si="4"/>
        <v>57.61</v>
      </c>
    </row>
    <row r="144" spans="1:9" x14ac:dyDescent="0.25">
      <c r="A144" s="11">
        <v>40576.46875</v>
      </c>
      <c r="B144" s="10">
        <v>66.89</v>
      </c>
      <c r="D144" s="11">
        <v>40576.46875</v>
      </c>
      <c r="E144" s="10">
        <v>88.48</v>
      </c>
      <c r="H144" s="17">
        <f t="shared" ca="1" si="5"/>
        <v>59.085000000000001</v>
      </c>
      <c r="I144" s="17">
        <f t="shared" ca="1" si="4"/>
        <v>52.49</v>
      </c>
    </row>
    <row r="145" spans="1:9" x14ac:dyDescent="0.25">
      <c r="A145" s="11">
        <v>40576.479166666664</v>
      </c>
      <c r="B145" s="10">
        <v>75.61</v>
      </c>
      <c r="D145" s="11">
        <v>40576.479166666664</v>
      </c>
      <c r="E145" s="10">
        <v>54.93</v>
      </c>
      <c r="H145" s="17">
        <f t="shared" ca="1" si="5"/>
        <v>43.745000000000005</v>
      </c>
      <c r="I145" s="17">
        <f t="shared" ca="1" si="4"/>
        <v>39.682500000000005</v>
      </c>
    </row>
    <row r="146" spans="1:9" x14ac:dyDescent="0.25">
      <c r="A146" s="11">
        <v>40576.489583333336</v>
      </c>
      <c r="B146" s="10">
        <v>13.46</v>
      </c>
      <c r="D146" s="11">
        <v>40576.489583333336</v>
      </c>
      <c r="E146" s="10">
        <v>11.73</v>
      </c>
      <c r="H146" s="17">
        <f t="shared" ca="1" si="5"/>
        <v>54.522500000000001</v>
      </c>
      <c r="I146" s="17">
        <f t="shared" ca="1" si="4"/>
        <v>38.575000000000003</v>
      </c>
    </row>
    <row r="147" spans="1:9" x14ac:dyDescent="0.25">
      <c r="A147" s="11">
        <v>40576.5</v>
      </c>
      <c r="B147" s="10">
        <v>1.95</v>
      </c>
      <c r="D147" s="11">
        <v>40576.5</v>
      </c>
      <c r="E147" s="10">
        <v>14.07</v>
      </c>
      <c r="H147" s="17">
        <f t="shared" ca="1" si="5"/>
        <v>46.487499999999997</v>
      </c>
      <c r="I147" s="17">
        <f t="shared" ca="1" si="4"/>
        <v>79.42</v>
      </c>
    </row>
    <row r="148" spans="1:9" x14ac:dyDescent="0.25">
      <c r="A148" s="11">
        <v>40576.510416666664</v>
      </c>
      <c r="B148" s="10">
        <v>15.05</v>
      </c>
      <c r="D148" s="11">
        <v>40576.510416666664</v>
      </c>
      <c r="E148" s="10">
        <v>63.68</v>
      </c>
      <c r="H148" s="17">
        <f t="shared" ca="1" si="5"/>
        <v>30.362500000000001</v>
      </c>
      <c r="I148" s="17">
        <f t="shared" ca="1" si="4"/>
        <v>56.212499999999999</v>
      </c>
    </row>
    <row r="149" spans="1:9" x14ac:dyDescent="0.25">
      <c r="A149" s="11">
        <v>40576.520833333336</v>
      </c>
      <c r="B149" s="10">
        <v>79.12</v>
      </c>
      <c r="D149" s="11">
        <v>40576.520833333336</v>
      </c>
      <c r="E149" s="10">
        <v>75.8</v>
      </c>
      <c r="H149" s="17">
        <f t="shared" ca="1" si="5"/>
        <v>24.5</v>
      </c>
      <c r="I149" s="17">
        <f t="shared" ca="1" si="4"/>
        <v>9.3275000000000006</v>
      </c>
    </row>
    <row r="150" spans="1:9" x14ac:dyDescent="0.25">
      <c r="A150" s="11">
        <v>40576.53125</v>
      </c>
      <c r="B150" s="10">
        <v>84.1</v>
      </c>
      <c r="D150" s="11">
        <v>40576.53125</v>
      </c>
      <c r="E150" s="10">
        <v>58.98</v>
      </c>
      <c r="H150" s="17">
        <f t="shared" ca="1" si="5"/>
        <v>37.515000000000001</v>
      </c>
      <c r="I150" s="17">
        <f t="shared" ca="1" si="4"/>
        <v>37.774999999999999</v>
      </c>
    </row>
    <row r="151" spans="1:9" x14ac:dyDescent="0.25">
      <c r="A151" s="11">
        <v>40576.541666666664</v>
      </c>
      <c r="B151" s="10">
        <v>22.43</v>
      </c>
      <c r="D151" s="11">
        <v>40576.541666666664</v>
      </c>
      <c r="E151" s="10">
        <v>34.18</v>
      </c>
      <c r="H151" s="17">
        <f t="shared" ca="1" si="5"/>
        <v>40.794999999999995</v>
      </c>
      <c r="I151" s="17">
        <f t="shared" ca="1" si="4"/>
        <v>31.25</v>
      </c>
    </row>
    <row r="152" spans="1:9" x14ac:dyDescent="0.25">
      <c r="A152" s="11">
        <v>40576.552083333336</v>
      </c>
      <c r="B152" s="10">
        <v>5.28</v>
      </c>
      <c r="D152" s="11">
        <v>40576.552083333336</v>
      </c>
      <c r="E152" s="10">
        <v>48.03</v>
      </c>
      <c r="H152" s="17">
        <f t="shared" ca="1" si="5"/>
        <v>61.344999999999992</v>
      </c>
      <c r="I152" s="17">
        <f t="shared" ca="1" si="4"/>
        <v>43.252499999999998</v>
      </c>
    </row>
    <row r="153" spans="1:9" x14ac:dyDescent="0.25">
      <c r="A153" s="11">
        <v>40576.5625</v>
      </c>
      <c r="B153" s="10">
        <v>88.38</v>
      </c>
      <c r="D153" s="11">
        <v>40576.5625</v>
      </c>
      <c r="E153" s="10">
        <v>98.56</v>
      </c>
      <c r="H153" s="17">
        <f t="shared" ca="1" si="5"/>
        <v>54.544999999999995</v>
      </c>
      <c r="I153" s="17">
        <f t="shared" ca="1" si="4"/>
        <v>44.572500000000005</v>
      </c>
    </row>
    <row r="154" spans="1:9" x14ac:dyDescent="0.25">
      <c r="A154" s="11">
        <v>40576.572916666664</v>
      </c>
      <c r="B154" s="10">
        <v>93.72</v>
      </c>
      <c r="D154" s="11">
        <v>40576.572916666664</v>
      </c>
      <c r="E154" s="10">
        <v>67.28</v>
      </c>
      <c r="H154" s="17">
        <f t="shared" ca="1" si="5"/>
        <v>31.692499999999999</v>
      </c>
      <c r="I154" s="17">
        <f t="shared" ca="1" si="4"/>
        <v>44.872500000000002</v>
      </c>
    </row>
    <row r="155" spans="1:9" x14ac:dyDescent="0.25">
      <c r="A155" s="11">
        <v>40576.583333333336</v>
      </c>
      <c r="B155" s="10">
        <v>38.4</v>
      </c>
      <c r="D155" s="11">
        <v>40576.583333333336</v>
      </c>
      <c r="E155" s="10">
        <v>3.71</v>
      </c>
      <c r="H155" s="17">
        <f t="shared" ca="1" si="5"/>
        <v>41.540000000000006</v>
      </c>
      <c r="I155" s="17">
        <f t="shared" ca="1" si="4"/>
        <v>56.012499999999996</v>
      </c>
    </row>
    <row r="156" spans="1:9" x14ac:dyDescent="0.25">
      <c r="A156" s="11">
        <v>40576.59375</v>
      </c>
      <c r="B156" s="10">
        <v>98.45</v>
      </c>
      <c r="D156" s="11">
        <v>40576.59375</v>
      </c>
      <c r="E156" s="10">
        <v>95.18</v>
      </c>
      <c r="H156" s="17">
        <f t="shared" ca="1" si="5"/>
        <v>50.72</v>
      </c>
      <c r="I156" s="17">
        <f t="shared" ca="1" si="4"/>
        <v>56.932500000000005</v>
      </c>
    </row>
    <row r="157" spans="1:9" x14ac:dyDescent="0.25">
      <c r="A157" s="11">
        <v>40576.604166666664</v>
      </c>
      <c r="B157" s="10">
        <v>35.700000000000003</v>
      </c>
      <c r="D157" s="11">
        <v>40576.604166666664</v>
      </c>
      <c r="E157" s="10">
        <v>52.47</v>
      </c>
      <c r="H157" s="17">
        <f t="shared" ca="1" si="5"/>
        <v>49.682500000000005</v>
      </c>
      <c r="I157" s="17">
        <f t="shared" ca="1" si="4"/>
        <v>16.709999999999997</v>
      </c>
    </row>
    <row r="158" spans="1:9" x14ac:dyDescent="0.25">
      <c r="A158" s="11">
        <v>40576.614583333336</v>
      </c>
      <c r="B158" s="10">
        <v>51.38</v>
      </c>
      <c r="D158" s="11">
        <v>40576.614583333336</v>
      </c>
      <c r="E158" s="10">
        <v>72.27</v>
      </c>
      <c r="H158" s="17">
        <f t="shared" ca="1" si="5"/>
        <v>64.197500000000005</v>
      </c>
      <c r="I158" s="17">
        <f t="shared" ca="1" si="4"/>
        <v>55.517499999999998</v>
      </c>
    </row>
    <row r="159" spans="1:9" x14ac:dyDescent="0.25">
      <c r="A159" s="11">
        <v>40576.625</v>
      </c>
      <c r="B159" s="10">
        <v>82.09</v>
      </c>
      <c r="D159" s="11">
        <v>40576.625</v>
      </c>
      <c r="E159" s="10">
        <v>17.670000000000002</v>
      </c>
      <c r="H159" s="17">
        <f t="shared" ca="1" si="5"/>
        <v>36.262499999999996</v>
      </c>
      <c r="I159" s="17">
        <f t="shared" ca="1" si="4"/>
        <v>45.945</v>
      </c>
    </row>
    <row r="160" spans="1:9" x14ac:dyDescent="0.25">
      <c r="A160" s="11">
        <v>40576.635416666664</v>
      </c>
      <c r="B160" s="10">
        <v>8.5</v>
      </c>
      <c r="D160" s="11">
        <v>40576.635416666664</v>
      </c>
      <c r="E160" s="10">
        <v>93.09</v>
      </c>
      <c r="H160" s="17">
        <f t="shared" ca="1" si="5"/>
        <v>31.91</v>
      </c>
      <c r="I160" s="17">
        <f t="shared" ca="1" si="4"/>
        <v>38.077500000000001</v>
      </c>
    </row>
    <row r="161" spans="1:9" x14ac:dyDescent="0.25">
      <c r="A161" s="11">
        <v>40576.645833333336</v>
      </c>
      <c r="B161" s="10">
        <v>3.98</v>
      </c>
      <c r="D161" s="11">
        <v>40576.645833333336</v>
      </c>
      <c r="E161" s="10">
        <v>69.16</v>
      </c>
      <c r="H161" s="17">
        <f t="shared" ca="1" si="5"/>
        <v>46.545000000000002</v>
      </c>
      <c r="I161" s="17">
        <f t="shared" ca="1" si="4"/>
        <v>54</v>
      </c>
    </row>
    <row r="162" spans="1:9" x14ac:dyDescent="0.25">
      <c r="A162" s="11">
        <v>40576.65625</v>
      </c>
      <c r="B162" s="10">
        <v>59.15</v>
      </c>
      <c r="D162" s="11">
        <v>40576.65625</v>
      </c>
      <c r="E162" s="10">
        <v>92.39</v>
      </c>
      <c r="H162" s="17">
        <f t="shared" ca="1" si="5"/>
        <v>69.222499999999997</v>
      </c>
      <c r="I162" s="17">
        <f t="shared" ca="1" si="4"/>
        <v>49.79</v>
      </c>
    </row>
    <row r="163" spans="1:9" x14ac:dyDescent="0.25">
      <c r="A163" s="11">
        <v>40576.666666666664</v>
      </c>
      <c r="B163" s="10">
        <v>29.82</v>
      </c>
      <c r="D163" s="11">
        <v>40576.666666666664</v>
      </c>
      <c r="E163" s="10">
        <v>13.29</v>
      </c>
      <c r="H163" s="17">
        <f t="shared" ca="1" si="5"/>
        <v>55.16</v>
      </c>
      <c r="I163" s="17">
        <f t="shared" ca="1" si="4"/>
        <v>71.722499999999997</v>
      </c>
    </row>
    <row r="164" spans="1:9" x14ac:dyDescent="0.25">
      <c r="A164" s="11">
        <v>40576.677083333336</v>
      </c>
      <c r="B164" s="10">
        <v>48.06</v>
      </c>
      <c r="D164" s="11">
        <v>40576.677083333336</v>
      </c>
      <c r="E164" s="10">
        <v>42.97</v>
      </c>
      <c r="H164" s="17">
        <f t="shared" ca="1" si="5"/>
        <v>51.204999999999998</v>
      </c>
      <c r="I164" s="17">
        <f t="shared" ca="1" si="4"/>
        <v>44.282499999999999</v>
      </c>
    </row>
    <row r="165" spans="1:9" x14ac:dyDescent="0.25">
      <c r="A165" s="11">
        <v>40576.6875</v>
      </c>
      <c r="B165" s="10">
        <v>57.27</v>
      </c>
      <c r="D165" s="11">
        <v>40576.6875</v>
      </c>
      <c r="E165" s="10">
        <v>69.12</v>
      </c>
      <c r="H165" s="17">
        <f t="shared" ca="1" si="5"/>
        <v>12.012499999999999</v>
      </c>
      <c r="I165" s="17">
        <f t="shared" ca="1" si="4"/>
        <v>46.122500000000002</v>
      </c>
    </row>
    <row r="166" spans="1:9" x14ac:dyDescent="0.25">
      <c r="A166" s="11">
        <v>40576.697916666664</v>
      </c>
      <c r="B166" s="10">
        <v>1.94</v>
      </c>
      <c r="D166" s="11">
        <v>40576.697916666664</v>
      </c>
      <c r="E166" s="10">
        <v>44.11</v>
      </c>
      <c r="H166" s="17">
        <f t="shared" ca="1" si="5"/>
        <v>67.287499999999994</v>
      </c>
      <c r="I166" s="17">
        <f t="shared" ca="1" si="4"/>
        <v>31.307499999999997</v>
      </c>
    </row>
    <row r="167" spans="1:9" x14ac:dyDescent="0.25">
      <c r="A167" s="11">
        <v>40576.708333333336</v>
      </c>
      <c r="B167" s="10">
        <v>26.15</v>
      </c>
      <c r="D167" s="11">
        <v>40576.708333333336</v>
      </c>
      <c r="E167" s="10">
        <v>89.62</v>
      </c>
      <c r="H167" s="17">
        <f t="shared" ca="1" si="5"/>
        <v>50.994999999999997</v>
      </c>
      <c r="I167" s="17">
        <f t="shared" ca="1" si="4"/>
        <v>69.532499999999999</v>
      </c>
    </row>
    <row r="168" spans="1:9" x14ac:dyDescent="0.25">
      <c r="A168" s="11">
        <v>40576.71875</v>
      </c>
      <c r="B168" s="10">
        <v>93.04</v>
      </c>
      <c r="D168" s="11">
        <v>40576.71875</v>
      </c>
      <c r="E168" s="10">
        <v>59.31</v>
      </c>
      <c r="H168" s="17">
        <f t="shared" ca="1" si="5"/>
        <v>56.407500000000006</v>
      </c>
      <c r="I168" s="17">
        <f t="shared" ca="1" si="4"/>
        <v>62.8125</v>
      </c>
    </row>
    <row r="169" spans="1:9" x14ac:dyDescent="0.25">
      <c r="A169" s="11">
        <v>40576.729166666664</v>
      </c>
      <c r="B169" s="10">
        <v>5.82</v>
      </c>
      <c r="D169" s="11">
        <v>40576.729166666664</v>
      </c>
      <c r="E169" s="10">
        <v>75.849999999999994</v>
      </c>
      <c r="H169" s="17">
        <f t="shared" ca="1" si="5"/>
        <v>56.445</v>
      </c>
      <c r="I169" s="17">
        <f t="shared" ca="1" si="4"/>
        <v>44.432500000000005</v>
      </c>
    </row>
    <row r="170" spans="1:9" x14ac:dyDescent="0.25">
      <c r="A170" s="11">
        <v>40576.739583333336</v>
      </c>
      <c r="B170" s="10">
        <v>78.069999999999993</v>
      </c>
      <c r="D170" s="11">
        <v>40576.739583333336</v>
      </c>
      <c r="E170" s="10">
        <v>23.09</v>
      </c>
      <c r="H170" s="17">
        <f t="shared" ca="1" si="5"/>
        <v>14.377500000000001</v>
      </c>
      <c r="I170" s="17">
        <f t="shared" ca="1" si="4"/>
        <v>59.22</v>
      </c>
    </row>
    <row r="171" spans="1:9" x14ac:dyDescent="0.25">
      <c r="A171" s="11">
        <v>40576.75</v>
      </c>
      <c r="B171" s="10">
        <v>29.2</v>
      </c>
      <c r="D171" s="11">
        <v>40576.75</v>
      </c>
      <c r="E171" s="10">
        <v>24.7</v>
      </c>
      <c r="H171" s="17">
        <f t="shared" ca="1" si="5"/>
        <v>39.68</v>
      </c>
      <c r="I171" s="17">
        <f t="shared" ca="1" si="4"/>
        <v>67.424999999999997</v>
      </c>
    </row>
    <row r="172" spans="1:9" x14ac:dyDescent="0.25">
      <c r="A172" s="11">
        <v>40576.760416666664</v>
      </c>
      <c r="B172" s="10">
        <v>53.41</v>
      </c>
      <c r="D172" s="11">
        <v>40576.760416666664</v>
      </c>
      <c r="E172" s="10">
        <v>56.92</v>
      </c>
      <c r="H172" s="17">
        <f t="shared" ca="1" si="5"/>
        <v>37.527500000000003</v>
      </c>
      <c r="I172" s="17">
        <f t="shared" ca="1" si="4"/>
        <v>40.887499999999996</v>
      </c>
    </row>
    <row r="173" spans="1:9" x14ac:dyDescent="0.25">
      <c r="A173" s="11">
        <v>40576.770833333336</v>
      </c>
      <c r="B173" s="10">
        <v>23.85</v>
      </c>
      <c r="D173" s="11">
        <v>40576.770833333336</v>
      </c>
      <c r="E173" s="10">
        <v>7.1</v>
      </c>
      <c r="H173" s="17">
        <f t="shared" ca="1" si="5"/>
        <v>56.230000000000004</v>
      </c>
      <c r="I173" s="17">
        <f t="shared" ca="1" si="4"/>
        <v>48.417499999999997</v>
      </c>
    </row>
    <row r="174" spans="1:9" x14ac:dyDescent="0.25">
      <c r="A174" s="11">
        <v>40576.78125</v>
      </c>
      <c r="B174" s="10">
        <v>60.23</v>
      </c>
      <c r="D174" s="11">
        <v>40576.78125</v>
      </c>
      <c r="E174" s="10">
        <v>4.91</v>
      </c>
      <c r="H174" s="17">
        <f t="shared" ca="1" si="5"/>
        <v>38.805</v>
      </c>
      <c r="I174" s="17">
        <f t="shared" ca="1" si="4"/>
        <v>66.959999999999994</v>
      </c>
    </row>
    <row r="175" spans="1:9" x14ac:dyDescent="0.25">
      <c r="A175" s="11">
        <v>40576.791666666664</v>
      </c>
      <c r="B175" s="10">
        <v>11.58</v>
      </c>
      <c r="D175" s="11">
        <v>40576.791666666664</v>
      </c>
      <c r="E175" s="10">
        <v>38.08</v>
      </c>
      <c r="H175" s="17">
        <f t="shared" ca="1" si="5"/>
        <v>45.449999999999996</v>
      </c>
      <c r="I175" s="17">
        <f t="shared" ca="1" si="4"/>
        <v>44.084999999999994</v>
      </c>
    </row>
    <row r="176" spans="1:9" x14ac:dyDescent="0.25">
      <c r="A176" s="11">
        <v>40576.802083333336</v>
      </c>
      <c r="B176" s="10">
        <v>76.19</v>
      </c>
      <c r="D176" s="11">
        <v>40576.802083333336</v>
      </c>
      <c r="E176" s="10">
        <v>87.22</v>
      </c>
      <c r="H176" s="17">
        <f t="shared" ca="1" si="5"/>
        <v>81.73</v>
      </c>
      <c r="I176" s="17">
        <f t="shared" ca="1" si="4"/>
        <v>47.962500000000006</v>
      </c>
    </row>
    <row r="177" spans="1:9" x14ac:dyDescent="0.25">
      <c r="A177" s="11">
        <v>40576.8125</v>
      </c>
      <c r="B177" s="10">
        <v>55.87</v>
      </c>
      <c r="D177" s="11">
        <v>40576.8125</v>
      </c>
      <c r="E177" s="10">
        <v>59.25</v>
      </c>
      <c r="H177" s="17">
        <f t="shared" ca="1" si="5"/>
        <v>51.94</v>
      </c>
      <c r="I177" s="17">
        <f t="shared" ca="1" si="4"/>
        <v>42.682500000000005</v>
      </c>
    </row>
    <row r="178" spans="1:9" x14ac:dyDescent="0.25">
      <c r="A178" s="11">
        <v>40576.822916666664</v>
      </c>
      <c r="B178" s="10">
        <v>35.130000000000003</v>
      </c>
      <c r="D178" s="11">
        <v>40576.822916666664</v>
      </c>
      <c r="E178" s="10">
        <v>14.31</v>
      </c>
      <c r="H178" s="17">
        <f t="shared" ca="1" si="5"/>
        <v>57.885000000000005</v>
      </c>
      <c r="I178" s="17">
        <f t="shared" ca="1" si="4"/>
        <v>39.520000000000003</v>
      </c>
    </row>
    <row r="179" spans="1:9" x14ac:dyDescent="0.25">
      <c r="A179" s="11">
        <v>40576.833333333336</v>
      </c>
      <c r="B179" s="10">
        <v>27.26</v>
      </c>
      <c r="D179" s="11">
        <v>40576.833333333336</v>
      </c>
      <c r="E179" s="10">
        <v>46.66</v>
      </c>
      <c r="H179" s="17">
        <f t="shared" ca="1" si="5"/>
        <v>71.0625</v>
      </c>
      <c r="I179" s="17">
        <f t="shared" ca="1" si="4"/>
        <v>59.802499999999995</v>
      </c>
    </row>
    <row r="180" spans="1:9" x14ac:dyDescent="0.25">
      <c r="A180" s="11">
        <v>40576.84375</v>
      </c>
      <c r="B180" s="10">
        <v>66.39</v>
      </c>
      <c r="D180" s="11">
        <v>40576.84375</v>
      </c>
      <c r="E180" s="10">
        <v>13.43</v>
      </c>
      <c r="H180" s="17">
        <f t="shared" ca="1" si="5"/>
        <v>53.085000000000001</v>
      </c>
      <c r="I180" s="17">
        <f t="shared" ca="1" si="4"/>
        <v>24.4575</v>
      </c>
    </row>
    <row r="181" spans="1:9" x14ac:dyDescent="0.25">
      <c r="A181" s="11">
        <v>40576.854166666664</v>
      </c>
      <c r="B181" s="10">
        <v>54.59</v>
      </c>
      <c r="D181" s="11">
        <v>40576.854166666664</v>
      </c>
      <c r="E181" s="10">
        <v>56.82</v>
      </c>
      <c r="H181" s="17">
        <f t="shared" ca="1" si="5"/>
        <v>58.522500000000001</v>
      </c>
      <c r="I181" s="17">
        <f t="shared" ca="1" si="4"/>
        <v>30.282499999999999</v>
      </c>
    </row>
    <row r="182" spans="1:9" x14ac:dyDescent="0.25">
      <c r="A182" s="11">
        <v>40576.864583333336</v>
      </c>
      <c r="B182" s="10">
        <v>71.319999999999993</v>
      </c>
      <c r="D182" s="11">
        <v>40576.864583333336</v>
      </c>
      <c r="E182" s="10">
        <v>27.76</v>
      </c>
      <c r="H182" s="17">
        <f t="shared" ca="1" si="5"/>
        <v>44.160000000000004</v>
      </c>
      <c r="I182" s="17">
        <f t="shared" ca="1" si="4"/>
        <v>58.625</v>
      </c>
    </row>
    <row r="183" spans="1:9" x14ac:dyDescent="0.25">
      <c r="A183" s="11">
        <v>40576.875</v>
      </c>
      <c r="B183" s="10">
        <v>53.58</v>
      </c>
      <c r="D183" s="11">
        <v>40576.875</v>
      </c>
      <c r="E183" s="10">
        <v>88.44</v>
      </c>
      <c r="H183" s="17">
        <f t="shared" ca="1" si="5"/>
        <v>34.75</v>
      </c>
      <c r="I183" s="17">
        <f t="shared" ca="1" si="4"/>
        <v>53.365000000000002</v>
      </c>
    </row>
    <row r="184" spans="1:9" x14ac:dyDescent="0.25">
      <c r="A184" s="11">
        <v>40576.885416666664</v>
      </c>
      <c r="B184" s="10">
        <v>14.19</v>
      </c>
      <c r="D184" s="11">
        <v>40576.885416666664</v>
      </c>
      <c r="E184" s="10">
        <v>75.239999999999995</v>
      </c>
      <c r="H184" s="17">
        <f t="shared" ca="1" si="5"/>
        <v>22.305</v>
      </c>
      <c r="I184" s="17">
        <f t="shared" ca="1" si="4"/>
        <v>61.377499999999998</v>
      </c>
    </row>
    <row r="185" spans="1:9" x14ac:dyDescent="0.25">
      <c r="A185" s="11">
        <v>40576.895833333336</v>
      </c>
      <c r="B185" s="10">
        <v>21.69</v>
      </c>
      <c r="D185" s="11">
        <v>40576.895833333336</v>
      </c>
      <c r="E185" s="10">
        <v>13.47</v>
      </c>
      <c r="H185" s="17">
        <f t="shared" ca="1" si="5"/>
        <v>55.167499999999997</v>
      </c>
      <c r="I185" s="17">
        <f t="shared" ca="1" si="4"/>
        <v>33.959999999999994</v>
      </c>
    </row>
    <row r="186" spans="1:9" x14ac:dyDescent="0.25">
      <c r="A186" s="11">
        <v>40576.90625</v>
      </c>
      <c r="B186" s="10">
        <v>62.88</v>
      </c>
      <c r="D186" s="11">
        <v>40576.90625</v>
      </c>
      <c r="E186" s="10">
        <v>5.77</v>
      </c>
      <c r="H186" s="17">
        <f t="shared" ca="1" si="5"/>
        <v>37.045000000000002</v>
      </c>
      <c r="I186" s="17">
        <f t="shared" ca="1" si="4"/>
        <v>49.6325</v>
      </c>
    </row>
    <row r="187" spans="1:9" x14ac:dyDescent="0.25">
      <c r="A187" s="11">
        <v>40576.916666666664</v>
      </c>
      <c r="B187" s="10">
        <v>81.05</v>
      </c>
      <c r="D187" s="11">
        <v>40576.916666666664</v>
      </c>
      <c r="E187" s="10">
        <v>52.97</v>
      </c>
      <c r="H187" s="17">
        <f t="shared" ca="1" si="5"/>
        <v>44.385000000000005</v>
      </c>
      <c r="I187" s="17">
        <f t="shared" ca="1" si="4"/>
        <v>48.9375</v>
      </c>
    </row>
    <row r="188" spans="1:9" x14ac:dyDescent="0.25">
      <c r="A188" s="11">
        <v>40576.927083333336</v>
      </c>
      <c r="B188" s="10">
        <v>79.61</v>
      </c>
      <c r="D188" s="11">
        <v>40576.927083333336</v>
      </c>
      <c r="E188" s="10">
        <v>15.5</v>
      </c>
      <c r="H188" s="17">
        <f t="shared" ca="1" si="5"/>
        <v>56.465000000000003</v>
      </c>
      <c r="I188" s="17">
        <f t="shared" ca="1" si="4"/>
        <v>34.89</v>
      </c>
    </row>
    <row r="189" spans="1:9" x14ac:dyDescent="0.25">
      <c r="A189" s="11">
        <v>40576.9375</v>
      </c>
      <c r="B189" s="10">
        <v>5.83</v>
      </c>
      <c r="D189" s="11">
        <v>40576.9375</v>
      </c>
      <c r="E189" s="10">
        <v>54.36</v>
      </c>
      <c r="H189" s="17">
        <f t="shared" ca="1" si="5"/>
        <v>17.397500000000001</v>
      </c>
      <c r="I189" s="17">
        <f t="shared" ca="1" si="4"/>
        <v>73.392499999999998</v>
      </c>
    </row>
    <row r="190" spans="1:9" x14ac:dyDescent="0.25">
      <c r="A190" s="11">
        <v>40576.947916666664</v>
      </c>
      <c r="B190" s="10">
        <v>19.12</v>
      </c>
      <c r="D190" s="11">
        <v>40576.947916666664</v>
      </c>
      <c r="E190" s="10">
        <v>68.650000000000006</v>
      </c>
      <c r="H190" s="17">
        <f t="shared" ca="1" si="5"/>
        <v>50.464999999999996</v>
      </c>
      <c r="I190" s="17">
        <f t="shared" ca="1" si="4"/>
        <v>28.027499999999996</v>
      </c>
    </row>
    <row r="191" spans="1:9" x14ac:dyDescent="0.25">
      <c r="A191" s="11">
        <v>40576.958333333336</v>
      </c>
      <c r="B191" s="10">
        <v>52.14</v>
      </c>
      <c r="D191" s="11">
        <v>40576.958333333336</v>
      </c>
      <c r="E191" s="10">
        <v>18.29</v>
      </c>
      <c r="H191" s="17">
        <f t="shared" ca="1" si="5"/>
        <v>42.92</v>
      </c>
      <c r="I191" s="17">
        <f t="shared" ca="1" si="4"/>
        <v>61.109999999999992</v>
      </c>
    </row>
    <row r="192" spans="1:9" x14ac:dyDescent="0.25">
      <c r="A192" s="11">
        <v>40576.96875</v>
      </c>
      <c r="B192" s="10">
        <v>43.34</v>
      </c>
      <c r="D192" s="11">
        <v>40576.96875</v>
      </c>
      <c r="E192" s="10">
        <v>26.06</v>
      </c>
      <c r="H192" s="17">
        <f t="shared" ca="1" si="5"/>
        <v>50.022500000000001</v>
      </c>
      <c r="I192" s="17">
        <f t="shared" ca="1" si="4"/>
        <v>53.83</v>
      </c>
    </row>
    <row r="193" spans="1:9" x14ac:dyDescent="0.25">
      <c r="A193" s="11">
        <v>40576.979166666664</v>
      </c>
      <c r="B193" s="10">
        <v>20.16</v>
      </c>
      <c r="D193" s="11">
        <v>40576.979166666664</v>
      </c>
      <c r="E193" s="10">
        <v>15.71</v>
      </c>
      <c r="H193" s="17">
        <f t="shared" ca="1" si="5"/>
        <v>44.254999999999995</v>
      </c>
      <c r="I193" s="17">
        <f t="shared" ca="1" si="4"/>
        <v>44.185000000000002</v>
      </c>
    </row>
    <row r="194" spans="1:9" x14ac:dyDescent="0.25">
      <c r="A194" s="11">
        <v>40576.989583333336</v>
      </c>
      <c r="B194" s="10">
        <v>45.64</v>
      </c>
      <c r="D194" s="11">
        <v>40576.989583333336</v>
      </c>
      <c r="E194" s="10">
        <v>58.89</v>
      </c>
      <c r="H194" s="17">
        <f t="shared" ca="1" si="5"/>
        <v>76.13</v>
      </c>
      <c r="I194" s="17">
        <f t="shared" ca="1" si="4"/>
        <v>47.672499999999992</v>
      </c>
    </row>
    <row r="195" spans="1:9" x14ac:dyDescent="0.25">
      <c r="A195" s="11">
        <v>40577</v>
      </c>
      <c r="B195" s="10">
        <v>15.93</v>
      </c>
      <c r="D195" s="11">
        <v>40577</v>
      </c>
      <c r="E195" s="10">
        <v>46.42</v>
      </c>
      <c r="H195" s="17">
        <f t="shared" ca="1" si="5"/>
        <v>62.927500000000002</v>
      </c>
      <c r="I195" s="17">
        <f t="shared" ca="1" si="4"/>
        <v>67.715000000000003</v>
      </c>
    </row>
    <row r="196" spans="1:9" x14ac:dyDescent="0.25">
      <c r="A196" s="11">
        <v>40577.010416666664</v>
      </c>
      <c r="B196" s="10">
        <v>47.36</v>
      </c>
      <c r="D196" s="11">
        <v>40577.010416666664</v>
      </c>
      <c r="E196" s="10">
        <v>73.790000000000006</v>
      </c>
      <c r="H196" s="17">
        <f t="shared" ca="1" si="5"/>
        <v>47.58</v>
      </c>
      <c r="I196" s="17">
        <f t="shared" ref="I196:I259" ca="1" si="6">AVERAGE(OFFSET($E$3, (ROW(E196)-3) * 4,0,4,1))</f>
        <v>58.1175</v>
      </c>
    </row>
    <row r="197" spans="1:9" x14ac:dyDescent="0.25">
      <c r="A197" s="11">
        <v>40577.020833333336</v>
      </c>
      <c r="B197" s="10">
        <v>40.07</v>
      </c>
      <c r="D197" s="11">
        <v>40577.020833333336</v>
      </c>
      <c r="E197" s="10">
        <v>72.73</v>
      </c>
      <c r="H197" s="17">
        <f t="shared" ref="H197:H260" ca="1" si="7">AVERAGE(OFFSET($B$3, (ROW(B197)-3) * 4,0,4,1))</f>
        <v>41.037500000000001</v>
      </c>
      <c r="I197" s="17">
        <f t="shared" ca="1" si="6"/>
        <v>62.314999999999998</v>
      </c>
    </row>
    <row r="198" spans="1:9" x14ac:dyDescent="0.25">
      <c r="A198" s="11">
        <v>40577.03125</v>
      </c>
      <c r="B198" s="10">
        <v>56.75</v>
      </c>
      <c r="D198" s="11">
        <v>40577.03125</v>
      </c>
      <c r="E198" s="10">
        <v>95.47</v>
      </c>
      <c r="H198" s="17">
        <f t="shared" ca="1" si="7"/>
        <v>59.612499999999997</v>
      </c>
      <c r="I198" s="17">
        <f t="shared" ca="1" si="6"/>
        <v>27.052500000000002</v>
      </c>
    </row>
    <row r="199" spans="1:9" x14ac:dyDescent="0.25">
      <c r="A199" s="11">
        <v>40577.041666666664</v>
      </c>
      <c r="B199" s="10">
        <v>88.53</v>
      </c>
      <c r="D199" s="11">
        <v>40577.041666666664</v>
      </c>
      <c r="E199" s="10">
        <v>25.88</v>
      </c>
      <c r="H199" s="17">
        <f t="shared" ca="1" si="7"/>
        <v>54.582499999999996</v>
      </c>
      <c r="I199" s="17">
        <f t="shared" ca="1" si="6"/>
        <v>58.775000000000006</v>
      </c>
    </row>
    <row r="200" spans="1:9" x14ac:dyDescent="0.25">
      <c r="A200" s="11">
        <v>40577.052083333336</v>
      </c>
      <c r="B200" s="10">
        <v>63.03</v>
      </c>
      <c r="D200" s="11">
        <v>40577.052083333336</v>
      </c>
      <c r="E200" s="10">
        <v>50.38</v>
      </c>
      <c r="H200" s="17">
        <f t="shared" ca="1" si="7"/>
        <v>34.452500000000001</v>
      </c>
      <c r="I200" s="17">
        <f t="shared" ca="1" si="6"/>
        <v>45.484999999999999</v>
      </c>
    </row>
    <row r="201" spans="1:9" x14ac:dyDescent="0.25">
      <c r="A201" s="11">
        <v>40577.0625</v>
      </c>
      <c r="B201" s="10">
        <v>38.44</v>
      </c>
      <c r="D201" s="11">
        <v>40577.0625</v>
      </c>
      <c r="E201" s="10">
        <v>17.27</v>
      </c>
      <c r="H201" s="17">
        <f t="shared" ca="1" si="7"/>
        <v>51.907499999999999</v>
      </c>
      <c r="I201" s="17">
        <f t="shared" ca="1" si="6"/>
        <v>49.022500000000001</v>
      </c>
    </row>
    <row r="202" spans="1:9" x14ac:dyDescent="0.25">
      <c r="A202" s="11">
        <v>40577.072916666664</v>
      </c>
      <c r="B202" s="10">
        <v>83.16</v>
      </c>
      <c r="D202" s="11">
        <v>40577.072916666664</v>
      </c>
      <c r="E202" s="10">
        <v>49.23</v>
      </c>
      <c r="H202" s="17">
        <f t="shared" ca="1" si="7"/>
        <v>71.974999999999994</v>
      </c>
      <c r="I202" s="17">
        <f t="shared" ca="1" si="6"/>
        <v>57.152500000000003</v>
      </c>
    </row>
    <row r="203" spans="1:9" x14ac:dyDescent="0.25">
      <c r="A203" s="11">
        <v>40577.083333333336</v>
      </c>
      <c r="B203" s="10">
        <v>2.52</v>
      </c>
      <c r="D203" s="11">
        <v>40577.083333333336</v>
      </c>
      <c r="E203" s="10">
        <v>81.099999999999994</v>
      </c>
      <c r="H203" s="17">
        <f t="shared" ca="1" si="7"/>
        <v>42.432500000000005</v>
      </c>
      <c r="I203" s="17">
        <f t="shared" ca="1" si="6"/>
        <v>64.867500000000007</v>
      </c>
    </row>
    <row r="204" spans="1:9" x14ac:dyDescent="0.25">
      <c r="A204" s="11">
        <v>40577.09375</v>
      </c>
      <c r="B204" s="10">
        <v>41.72</v>
      </c>
      <c r="D204" s="11">
        <v>40577.09375</v>
      </c>
      <c r="E204" s="10">
        <v>2.88</v>
      </c>
      <c r="H204" s="17">
        <f t="shared" ca="1" si="7"/>
        <v>37.225000000000001</v>
      </c>
      <c r="I204" s="17">
        <f t="shared" ca="1" si="6"/>
        <v>68.642499999999998</v>
      </c>
    </row>
    <row r="205" spans="1:9" x14ac:dyDescent="0.25">
      <c r="A205" s="11">
        <v>40577.104166666664</v>
      </c>
      <c r="B205" s="10">
        <v>86.7</v>
      </c>
      <c r="D205" s="11">
        <v>40577.104166666664</v>
      </c>
      <c r="E205" s="10">
        <v>81.099999999999994</v>
      </c>
      <c r="H205" s="17">
        <f t="shared" ca="1" si="7"/>
        <v>42.17</v>
      </c>
      <c r="I205" s="17">
        <f t="shared" ca="1" si="6"/>
        <v>42.010000000000005</v>
      </c>
    </row>
    <row r="206" spans="1:9" x14ac:dyDescent="0.25">
      <c r="A206" s="11">
        <v>40577.114583333336</v>
      </c>
      <c r="B206" s="10">
        <v>91.25</v>
      </c>
      <c r="D206" s="11">
        <v>40577.114583333336</v>
      </c>
      <c r="E206" s="10">
        <v>30.61</v>
      </c>
      <c r="H206" s="17">
        <f t="shared" ca="1" si="7"/>
        <v>49.365000000000002</v>
      </c>
      <c r="I206" s="17">
        <f t="shared" ca="1" si="6"/>
        <v>62.04</v>
      </c>
    </row>
    <row r="207" spans="1:9" x14ac:dyDescent="0.25">
      <c r="A207" s="11">
        <v>40577.125</v>
      </c>
      <c r="B207" s="10">
        <v>71.760000000000005</v>
      </c>
      <c r="D207" s="11">
        <v>40577.125</v>
      </c>
      <c r="E207" s="10">
        <v>80.19</v>
      </c>
      <c r="H207" s="17">
        <f t="shared" ca="1" si="7"/>
        <v>46.075000000000003</v>
      </c>
      <c r="I207" s="17">
        <f t="shared" ca="1" si="6"/>
        <v>62.182499999999997</v>
      </c>
    </row>
    <row r="208" spans="1:9" x14ac:dyDescent="0.25">
      <c r="A208" s="11">
        <v>40577.135416666664</v>
      </c>
      <c r="B208" s="10">
        <v>88.61</v>
      </c>
      <c r="D208" s="11">
        <v>40577.135416666664</v>
      </c>
      <c r="E208" s="10">
        <v>28.69</v>
      </c>
      <c r="H208" s="17">
        <f t="shared" ca="1" si="7"/>
        <v>57.6325</v>
      </c>
      <c r="I208" s="17">
        <f t="shared" ca="1" si="6"/>
        <v>14.32</v>
      </c>
    </row>
    <row r="209" spans="1:9" x14ac:dyDescent="0.25">
      <c r="A209" s="11">
        <v>40577.145833333336</v>
      </c>
      <c r="B209" s="10">
        <v>62.02</v>
      </c>
      <c r="D209" s="11">
        <v>40577.145833333336</v>
      </c>
      <c r="E209" s="10">
        <v>48.57</v>
      </c>
      <c r="H209" s="17">
        <f t="shared" ca="1" si="7"/>
        <v>55.25</v>
      </c>
      <c r="I209" s="17">
        <f t="shared" ca="1" si="6"/>
        <v>68.709999999999994</v>
      </c>
    </row>
    <row r="210" spans="1:9" x14ac:dyDescent="0.25">
      <c r="A210" s="11">
        <v>40577.15625</v>
      </c>
      <c r="B210" s="10">
        <v>32.64</v>
      </c>
      <c r="D210" s="11">
        <v>40577.15625</v>
      </c>
      <c r="E210" s="10">
        <v>5.22</v>
      </c>
      <c r="H210" s="17">
        <f t="shared" ca="1" si="7"/>
        <v>29.189999999999998</v>
      </c>
      <c r="I210" s="17">
        <f t="shared" ca="1" si="6"/>
        <v>61.61</v>
      </c>
    </row>
    <row r="211" spans="1:9" x14ac:dyDescent="0.25">
      <c r="A211" s="11">
        <v>40577.166666666664</v>
      </c>
      <c r="B211" s="10">
        <v>6.13</v>
      </c>
      <c r="D211" s="11">
        <v>40577.166666666664</v>
      </c>
      <c r="E211" s="10">
        <v>29.99</v>
      </c>
      <c r="H211" s="17">
        <f t="shared" ca="1" si="7"/>
        <v>60.895000000000003</v>
      </c>
      <c r="I211" s="17">
        <f t="shared" ca="1" si="6"/>
        <v>11.817500000000001</v>
      </c>
    </row>
    <row r="212" spans="1:9" x14ac:dyDescent="0.25">
      <c r="A212" s="11">
        <v>40577.177083333336</v>
      </c>
      <c r="B212" s="10">
        <v>98.35</v>
      </c>
      <c r="D212" s="11">
        <v>40577.177083333336</v>
      </c>
      <c r="E212" s="10">
        <v>90.65</v>
      </c>
      <c r="H212" s="17">
        <f t="shared" ca="1" si="7"/>
        <v>15.465</v>
      </c>
      <c r="I212" s="17">
        <f t="shared" ca="1" si="6"/>
        <v>50.52</v>
      </c>
    </row>
    <row r="213" spans="1:9" x14ac:dyDescent="0.25">
      <c r="A213" s="11">
        <v>40577.1875</v>
      </c>
      <c r="B213" s="10">
        <v>17.52</v>
      </c>
      <c r="D213" s="11">
        <v>40577.1875</v>
      </c>
      <c r="E213" s="10">
        <v>10.56</v>
      </c>
      <c r="H213" s="17">
        <f t="shared" ca="1" si="7"/>
        <v>59.28</v>
      </c>
      <c r="I213" s="17">
        <f t="shared" ca="1" si="6"/>
        <v>28.7925</v>
      </c>
    </row>
    <row r="214" spans="1:9" x14ac:dyDescent="0.25">
      <c r="A214" s="11">
        <v>40577.197916666664</v>
      </c>
      <c r="B214" s="10">
        <v>64.98</v>
      </c>
      <c r="D214" s="11">
        <v>40577.197916666664</v>
      </c>
      <c r="E214" s="10">
        <v>87.69</v>
      </c>
      <c r="H214" s="17">
        <f t="shared" ca="1" si="7"/>
        <v>43.787500000000001</v>
      </c>
      <c r="I214" s="17">
        <f t="shared" ca="1" si="6"/>
        <v>34.04</v>
      </c>
    </row>
    <row r="215" spans="1:9" x14ac:dyDescent="0.25">
      <c r="A215" s="11">
        <v>40577.208333333336</v>
      </c>
      <c r="B215" s="10">
        <v>63.67</v>
      </c>
      <c r="D215" s="11">
        <v>40577.208333333336</v>
      </c>
      <c r="E215" s="10">
        <v>89.73</v>
      </c>
      <c r="H215" s="17">
        <f t="shared" ca="1" si="7"/>
        <v>79.98</v>
      </c>
      <c r="I215" s="17">
        <f t="shared" ca="1" si="6"/>
        <v>65.900000000000006</v>
      </c>
    </row>
    <row r="216" spans="1:9" x14ac:dyDescent="0.25">
      <c r="A216" s="11">
        <v>40577.21875</v>
      </c>
      <c r="B216" s="10">
        <v>29.12</v>
      </c>
      <c r="D216" s="11">
        <v>40577.21875</v>
      </c>
      <c r="E216" s="10">
        <v>74.97</v>
      </c>
      <c r="H216" s="17">
        <f t="shared" ca="1" si="7"/>
        <v>37.975000000000001</v>
      </c>
      <c r="I216" s="17">
        <f t="shared" ca="1" si="6"/>
        <v>50.709999999999994</v>
      </c>
    </row>
    <row r="217" spans="1:9" x14ac:dyDescent="0.25">
      <c r="A217" s="11">
        <v>40577.229166666664</v>
      </c>
      <c r="B217" s="10">
        <v>48.7</v>
      </c>
      <c r="D217" s="11">
        <v>40577.229166666664</v>
      </c>
      <c r="E217" s="10">
        <v>86.68</v>
      </c>
      <c r="H217" s="17">
        <f t="shared" ca="1" si="7"/>
        <v>56.692499999999995</v>
      </c>
      <c r="I217" s="17">
        <f t="shared" ca="1" si="6"/>
        <v>47.697500000000005</v>
      </c>
    </row>
    <row r="218" spans="1:9" x14ac:dyDescent="0.25">
      <c r="A218" s="11">
        <v>40577.239583333336</v>
      </c>
      <c r="B218" s="10">
        <v>31.14</v>
      </c>
      <c r="D218" s="11">
        <v>40577.239583333336</v>
      </c>
      <c r="E218" s="10">
        <v>87.95</v>
      </c>
      <c r="H218" s="17">
        <f t="shared" ca="1" si="7"/>
        <v>34.682500000000005</v>
      </c>
      <c r="I218" s="17">
        <f t="shared" ca="1" si="6"/>
        <v>44.6325</v>
      </c>
    </row>
    <row r="219" spans="1:9" x14ac:dyDescent="0.25">
      <c r="A219" s="11">
        <v>40577.25</v>
      </c>
      <c r="B219" s="10">
        <v>79.89</v>
      </c>
      <c r="D219" s="11">
        <v>40577.25</v>
      </c>
      <c r="E219" s="10">
        <v>21.45</v>
      </c>
      <c r="H219" s="17">
        <f t="shared" ca="1" si="7"/>
        <v>19.055</v>
      </c>
      <c r="I219" s="17">
        <f t="shared" ca="1" si="6"/>
        <v>48.012500000000003</v>
      </c>
    </row>
    <row r="220" spans="1:9" x14ac:dyDescent="0.25">
      <c r="A220" s="11">
        <v>40577.260416666664</v>
      </c>
      <c r="B220" s="10">
        <v>19.829999999999998</v>
      </c>
      <c r="D220" s="11">
        <v>40577.260416666664</v>
      </c>
      <c r="E220" s="10">
        <v>94.32</v>
      </c>
      <c r="H220" s="17">
        <f t="shared" ca="1" si="7"/>
        <v>47.134999999999998</v>
      </c>
      <c r="I220" s="17">
        <f t="shared" ca="1" si="6"/>
        <v>60.26</v>
      </c>
    </row>
    <row r="221" spans="1:9" x14ac:dyDescent="0.25">
      <c r="A221" s="11">
        <v>40577.270833333336</v>
      </c>
      <c r="B221" s="10">
        <v>41.05</v>
      </c>
      <c r="D221" s="11">
        <v>40577.270833333336</v>
      </c>
      <c r="E221" s="10">
        <v>80.239999999999995</v>
      </c>
      <c r="H221" s="17">
        <f t="shared" ca="1" si="7"/>
        <v>83.81</v>
      </c>
      <c r="I221" s="17">
        <f t="shared" ca="1" si="6"/>
        <v>57.91</v>
      </c>
    </row>
    <row r="222" spans="1:9" x14ac:dyDescent="0.25">
      <c r="A222" s="11">
        <v>40577.28125</v>
      </c>
      <c r="B222" s="10">
        <v>24.54</v>
      </c>
      <c r="D222" s="11">
        <v>40577.28125</v>
      </c>
      <c r="E222" s="10">
        <v>27.95</v>
      </c>
      <c r="H222" s="17">
        <f t="shared" ca="1" si="7"/>
        <v>50.702500000000001</v>
      </c>
      <c r="I222" s="17">
        <f t="shared" ca="1" si="6"/>
        <v>44.807500000000005</v>
      </c>
    </row>
    <row r="223" spans="1:9" x14ac:dyDescent="0.25">
      <c r="A223" s="11">
        <v>40577.291666666664</v>
      </c>
      <c r="B223" s="10">
        <v>86.89</v>
      </c>
      <c r="D223" s="11">
        <v>40577.291666666664</v>
      </c>
      <c r="E223" s="10">
        <v>57.67</v>
      </c>
      <c r="H223" s="17">
        <f t="shared" ca="1" si="7"/>
        <v>32.265000000000001</v>
      </c>
      <c r="I223" s="17">
        <f t="shared" ca="1" si="6"/>
        <v>57.5625</v>
      </c>
    </row>
    <row r="224" spans="1:9" x14ac:dyDescent="0.25">
      <c r="A224" s="11">
        <v>40577.302083333336</v>
      </c>
      <c r="B224" s="10">
        <v>50.55</v>
      </c>
      <c r="D224" s="11">
        <v>40577.302083333336</v>
      </c>
      <c r="E224" s="10">
        <v>15.81</v>
      </c>
      <c r="H224" s="17">
        <f t="shared" ca="1" si="7"/>
        <v>74.387500000000003</v>
      </c>
      <c r="I224" s="17">
        <f t="shared" ca="1" si="6"/>
        <v>59.22</v>
      </c>
    </row>
    <row r="225" spans="1:9" x14ac:dyDescent="0.25">
      <c r="A225" s="11">
        <v>40577.3125</v>
      </c>
      <c r="B225" s="10">
        <v>11.17</v>
      </c>
      <c r="D225" s="11">
        <v>40577.3125</v>
      </c>
      <c r="E225" s="10">
        <v>60.94</v>
      </c>
      <c r="H225" s="17">
        <f t="shared" ca="1" si="7"/>
        <v>53.004999999999995</v>
      </c>
      <c r="I225" s="17">
        <f t="shared" ca="1" si="6"/>
        <v>29.787500000000001</v>
      </c>
    </row>
    <row r="226" spans="1:9" x14ac:dyDescent="0.25">
      <c r="A226" s="11">
        <v>40577.322916666664</v>
      </c>
      <c r="B226" s="10">
        <v>80.23</v>
      </c>
      <c r="D226" s="11">
        <v>40577.322916666664</v>
      </c>
      <c r="E226" s="10">
        <v>80.72</v>
      </c>
      <c r="H226" s="17">
        <f t="shared" ca="1" si="7"/>
        <v>45.9925</v>
      </c>
      <c r="I226" s="17">
        <f t="shared" ca="1" si="6"/>
        <v>56.837500000000006</v>
      </c>
    </row>
    <row r="227" spans="1:9" x14ac:dyDescent="0.25">
      <c r="A227" s="11">
        <v>40577.333333333336</v>
      </c>
      <c r="B227" s="10">
        <v>69.09</v>
      </c>
      <c r="D227" s="11">
        <v>40577.333333333336</v>
      </c>
      <c r="E227" s="10">
        <v>71.13</v>
      </c>
      <c r="H227" s="17">
        <f t="shared" ca="1" si="7"/>
        <v>17.53</v>
      </c>
      <c r="I227" s="17">
        <f t="shared" ca="1" si="6"/>
        <v>62.452500000000001</v>
      </c>
    </row>
    <row r="228" spans="1:9" x14ac:dyDescent="0.25">
      <c r="A228" s="11">
        <v>40577.34375</v>
      </c>
      <c r="B228" s="10">
        <v>69.78</v>
      </c>
      <c r="D228" s="11">
        <v>40577.34375</v>
      </c>
      <c r="E228" s="10">
        <v>89.1</v>
      </c>
      <c r="H228" s="17">
        <f t="shared" ca="1" si="7"/>
        <v>62.795000000000002</v>
      </c>
      <c r="I228" s="17">
        <f t="shared" ca="1" si="6"/>
        <v>47.327500000000001</v>
      </c>
    </row>
    <row r="229" spans="1:9" x14ac:dyDescent="0.25">
      <c r="A229" s="11">
        <v>40577.354166666664</v>
      </c>
      <c r="B229" s="10">
        <v>20.11</v>
      </c>
      <c r="D229" s="11">
        <v>40577.354166666664</v>
      </c>
      <c r="E229" s="10">
        <v>58.92</v>
      </c>
      <c r="H229" s="17">
        <f t="shared" ca="1" si="7"/>
        <v>40.8125</v>
      </c>
      <c r="I229" s="17">
        <f t="shared" ca="1" si="6"/>
        <v>36.144999999999996</v>
      </c>
    </row>
    <row r="230" spans="1:9" x14ac:dyDescent="0.25">
      <c r="A230" s="11">
        <v>40577.364583333336</v>
      </c>
      <c r="B230" s="10">
        <v>58</v>
      </c>
      <c r="D230" s="11">
        <v>40577.364583333336</v>
      </c>
      <c r="E230" s="10">
        <v>80.3</v>
      </c>
      <c r="H230" s="17">
        <f t="shared" ca="1" si="7"/>
        <v>41.894999999999996</v>
      </c>
      <c r="I230" s="17">
        <f t="shared" ca="1" si="6"/>
        <v>30.357499999999998</v>
      </c>
    </row>
    <row r="231" spans="1:9" x14ac:dyDescent="0.25">
      <c r="A231" s="11">
        <v>40577.375</v>
      </c>
      <c r="B231" s="10">
        <v>78.64</v>
      </c>
      <c r="D231" s="11">
        <v>40577.375</v>
      </c>
      <c r="E231" s="10">
        <v>69.17</v>
      </c>
      <c r="H231" s="17">
        <f t="shared" ca="1" si="7"/>
        <v>57.257500000000007</v>
      </c>
      <c r="I231" s="17">
        <f t="shared" ca="1" si="6"/>
        <v>51.0075</v>
      </c>
    </row>
    <row r="232" spans="1:9" x14ac:dyDescent="0.25">
      <c r="A232" s="11">
        <v>40577.385416666664</v>
      </c>
      <c r="B232" s="10">
        <v>84.28</v>
      </c>
      <c r="D232" s="11">
        <v>40577.385416666664</v>
      </c>
      <c r="E232" s="10">
        <v>60.84</v>
      </c>
      <c r="H232" s="17">
        <f t="shared" ca="1" si="7"/>
        <v>42.005000000000003</v>
      </c>
      <c r="I232" s="17">
        <f t="shared" ca="1" si="6"/>
        <v>63.797499999999999</v>
      </c>
    </row>
    <row r="233" spans="1:9" x14ac:dyDescent="0.25">
      <c r="A233" s="11">
        <v>40577.395833333336</v>
      </c>
      <c r="B233" s="10">
        <v>48.15</v>
      </c>
      <c r="D233" s="11">
        <v>40577.395833333336</v>
      </c>
      <c r="E233" s="10">
        <v>94.38</v>
      </c>
      <c r="H233" s="17">
        <f t="shared" ca="1" si="7"/>
        <v>22.227499999999999</v>
      </c>
      <c r="I233" s="17">
        <f t="shared" ca="1" si="6"/>
        <v>31.954999999999998</v>
      </c>
    </row>
    <row r="234" spans="1:9" x14ac:dyDescent="0.25">
      <c r="A234" s="11">
        <v>40577.40625</v>
      </c>
      <c r="B234" s="10">
        <v>29.27</v>
      </c>
      <c r="D234" s="11">
        <v>40577.40625</v>
      </c>
      <c r="E234" s="10">
        <v>40.08</v>
      </c>
      <c r="H234" s="17">
        <f t="shared" ca="1" si="7"/>
        <v>57.185000000000002</v>
      </c>
      <c r="I234" s="17">
        <f t="shared" ca="1" si="6"/>
        <v>22.787500000000001</v>
      </c>
    </row>
    <row r="235" spans="1:9" x14ac:dyDescent="0.25">
      <c r="A235" s="11">
        <v>40577.416666666664</v>
      </c>
      <c r="B235" s="10">
        <v>67.48</v>
      </c>
      <c r="D235" s="11">
        <v>40577.416666666664</v>
      </c>
      <c r="E235" s="10">
        <v>46.12</v>
      </c>
      <c r="H235" s="17">
        <f t="shared" ca="1" si="7"/>
        <v>77.572500000000005</v>
      </c>
      <c r="I235" s="17">
        <f t="shared" ca="1" si="6"/>
        <v>30.035</v>
      </c>
    </row>
    <row r="236" spans="1:9" x14ac:dyDescent="0.25">
      <c r="A236" s="11">
        <v>40577.427083333336</v>
      </c>
      <c r="B236" s="10">
        <v>25.59</v>
      </c>
      <c r="D236" s="11">
        <v>40577.427083333336</v>
      </c>
      <c r="E236" s="10">
        <v>66.010000000000005</v>
      </c>
      <c r="H236" s="17">
        <f t="shared" ca="1" si="7"/>
        <v>53.472499999999997</v>
      </c>
      <c r="I236" s="17">
        <f t="shared" ca="1" si="6"/>
        <v>58.725000000000001</v>
      </c>
    </row>
    <row r="237" spans="1:9" x14ac:dyDescent="0.25">
      <c r="A237" s="11">
        <v>40577.4375</v>
      </c>
      <c r="B237" s="10">
        <v>74.930000000000007</v>
      </c>
      <c r="D237" s="11">
        <v>40577.4375</v>
      </c>
      <c r="E237" s="10">
        <v>82.51</v>
      </c>
      <c r="H237" s="17">
        <f t="shared" ca="1" si="7"/>
        <v>46.094999999999999</v>
      </c>
      <c r="I237" s="17">
        <f t="shared" ca="1" si="6"/>
        <v>70.0625</v>
      </c>
    </row>
    <row r="238" spans="1:9" x14ac:dyDescent="0.25">
      <c r="A238" s="11">
        <v>40577.447916666664</v>
      </c>
      <c r="B238" s="10">
        <v>86.86</v>
      </c>
      <c r="D238" s="11">
        <v>40577.447916666664</v>
      </c>
      <c r="E238" s="10">
        <v>70.459999999999994</v>
      </c>
      <c r="H238" s="17">
        <f t="shared" ca="1" si="7"/>
        <v>11.347499999999998</v>
      </c>
      <c r="I238" s="17">
        <f t="shared" ca="1" si="6"/>
        <v>77.625</v>
      </c>
    </row>
    <row r="239" spans="1:9" x14ac:dyDescent="0.25">
      <c r="A239" s="11">
        <v>40577.458333333336</v>
      </c>
      <c r="B239" s="10">
        <v>94.46</v>
      </c>
      <c r="D239" s="11">
        <v>40577.458333333336</v>
      </c>
      <c r="E239" s="10">
        <v>4.7</v>
      </c>
      <c r="H239" s="17">
        <f t="shared" ca="1" si="7"/>
        <v>57.16</v>
      </c>
      <c r="I239" s="17">
        <f t="shared" ca="1" si="6"/>
        <v>34.752499999999998</v>
      </c>
    </row>
    <row r="240" spans="1:9" x14ac:dyDescent="0.25">
      <c r="A240" s="11">
        <v>40577.46875</v>
      </c>
      <c r="B240" s="10">
        <v>1.44</v>
      </c>
      <c r="D240" s="11">
        <v>40577.46875</v>
      </c>
      <c r="E240" s="10">
        <v>8.59</v>
      </c>
      <c r="H240" s="17">
        <f t="shared" ca="1" si="7"/>
        <v>49.087500000000006</v>
      </c>
      <c r="I240" s="17">
        <f t="shared" ca="1" si="6"/>
        <v>40.332499999999996</v>
      </c>
    </row>
    <row r="241" spans="1:9" x14ac:dyDescent="0.25">
      <c r="A241" s="11">
        <v>40577.479166666664</v>
      </c>
      <c r="B241" s="10">
        <v>85.67</v>
      </c>
      <c r="D241" s="11">
        <v>40577.479166666664</v>
      </c>
      <c r="E241" s="10">
        <v>7.91</v>
      </c>
      <c r="H241" s="17">
        <f t="shared" ca="1" si="7"/>
        <v>30.564999999999998</v>
      </c>
      <c r="I241" s="17">
        <f t="shared" ca="1" si="6"/>
        <v>30.702500000000001</v>
      </c>
    </row>
    <row r="242" spans="1:9" x14ac:dyDescent="0.25">
      <c r="A242" s="11">
        <v>40577.489583333336</v>
      </c>
      <c r="B242" s="10">
        <v>26.38</v>
      </c>
      <c r="D242" s="11">
        <v>40577.489583333336</v>
      </c>
      <c r="E242" s="10">
        <v>79.87</v>
      </c>
      <c r="H242" s="17">
        <f t="shared" ca="1" si="7"/>
        <v>46.092500000000001</v>
      </c>
      <c r="I242" s="17">
        <f t="shared" ca="1" si="6"/>
        <v>43.935000000000002</v>
      </c>
    </row>
    <row r="243" spans="1:9" x14ac:dyDescent="0.25">
      <c r="A243" s="11">
        <v>40577.5</v>
      </c>
      <c r="B243" s="10">
        <v>11.26</v>
      </c>
      <c r="D243" s="11">
        <v>40577.5</v>
      </c>
      <c r="E243" s="10">
        <v>86.73</v>
      </c>
      <c r="H243" s="17">
        <f t="shared" ca="1" si="7"/>
        <v>29.89</v>
      </c>
      <c r="I243" s="17">
        <f t="shared" ca="1" si="6"/>
        <v>69.732499999999987</v>
      </c>
    </row>
    <row r="244" spans="1:9" x14ac:dyDescent="0.25">
      <c r="A244" s="11">
        <v>40577.510416666664</v>
      </c>
      <c r="B244" s="10">
        <v>35.950000000000003</v>
      </c>
      <c r="D244" s="11">
        <v>40577.510416666664</v>
      </c>
      <c r="E244" s="10">
        <v>72.81</v>
      </c>
      <c r="H244" s="17">
        <f t="shared" ca="1" si="7"/>
        <v>34.492500000000007</v>
      </c>
      <c r="I244" s="17">
        <f t="shared" ca="1" si="6"/>
        <v>71.66749999999999</v>
      </c>
    </row>
    <row r="245" spans="1:9" x14ac:dyDescent="0.25">
      <c r="A245" s="11">
        <v>40577.520833333336</v>
      </c>
      <c r="B245" s="10">
        <v>83.4</v>
      </c>
      <c r="D245" s="11">
        <v>40577.520833333336</v>
      </c>
      <c r="E245" s="10">
        <v>79.709999999999994</v>
      </c>
      <c r="H245" s="17">
        <f t="shared" ca="1" si="7"/>
        <v>64.885000000000005</v>
      </c>
      <c r="I245" s="17">
        <f t="shared" ca="1" si="6"/>
        <v>28.017499999999998</v>
      </c>
    </row>
    <row r="246" spans="1:9" x14ac:dyDescent="0.25">
      <c r="A246" s="11">
        <v>40577.53125</v>
      </c>
      <c r="B246" s="10">
        <v>47.52</v>
      </c>
      <c r="D246" s="11">
        <v>40577.53125</v>
      </c>
      <c r="E246" s="10">
        <v>75.47</v>
      </c>
      <c r="H246" s="17">
        <f t="shared" ca="1" si="7"/>
        <v>66.91749999999999</v>
      </c>
      <c r="I246" s="17">
        <f t="shared" ca="1" si="6"/>
        <v>46.247500000000002</v>
      </c>
    </row>
    <row r="247" spans="1:9" x14ac:dyDescent="0.25">
      <c r="A247" s="11">
        <v>40577.541666666664</v>
      </c>
      <c r="B247" s="10">
        <v>20.100000000000001</v>
      </c>
      <c r="D247" s="11">
        <v>40577.541666666664</v>
      </c>
      <c r="E247" s="10">
        <v>82.88</v>
      </c>
      <c r="H247" s="17">
        <f t="shared" ca="1" si="7"/>
        <v>78.835000000000008</v>
      </c>
      <c r="I247" s="17">
        <f t="shared" ca="1" si="6"/>
        <v>54.142499999999998</v>
      </c>
    </row>
    <row r="248" spans="1:9" x14ac:dyDescent="0.25">
      <c r="A248" s="11">
        <v>40577.552083333336</v>
      </c>
      <c r="B248" s="10">
        <v>96</v>
      </c>
      <c r="D248" s="11">
        <v>40577.552083333336</v>
      </c>
      <c r="E248" s="10">
        <v>93.17</v>
      </c>
      <c r="H248" s="17">
        <f t="shared" ca="1" si="7"/>
        <v>27</v>
      </c>
      <c r="I248" s="17">
        <f t="shared" ca="1" si="6"/>
        <v>59.222499999999997</v>
      </c>
    </row>
    <row r="249" spans="1:9" x14ac:dyDescent="0.25">
      <c r="A249" s="11">
        <v>40577.5625</v>
      </c>
      <c r="B249" s="10">
        <v>59.19</v>
      </c>
      <c r="D249" s="11">
        <v>40577.5625</v>
      </c>
      <c r="E249" s="10">
        <v>59.18</v>
      </c>
      <c r="H249" s="17">
        <f t="shared" ca="1" si="7"/>
        <v>42.5625</v>
      </c>
      <c r="I249" s="17">
        <f t="shared" ca="1" si="6"/>
        <v>70.027500000000003</v>
      </c>
    </row>
    <row r="250" spans="1:9" x14ac:dyDescent="0.25">
      <c r="A250" s="11">
        <v>40577.572916666664</v>
      </c>
      <c r="B250" s="10">
        <v>87.77</v>
      </c>
      <c r="D250" s="11">
        <v>40577.572916666664</v>
      </c>
      <c r="E250" s="10">
        <v>89.21</v>
      </c>
      <c r="H250" s="17">
        <f t="shared" ca="1" si="7"/>
        <v>38.570000000000007</v>
      </c>
      <c r="I250" s="17">
        <f t="shared" ca="1" si="6"/>
        <v>37.855000000000004</v>
      </c>
    </row>
    <row r="251" spans="1:9" x14ac:dyDescent="0.25">
      <c r="A251" s="11">
        <v>40577.583333333336</v>
      </c>
      <c r="B251" s="10">
        <v>92.35</v>
      </c>
      <c r="D251" s="11">
        <v>40577.583333333336</v>
      </c>
      <c r="E251" s="10">
        <v>17.149999999999999</v>
      </c>
      <c r="H251" s="17">
        <f t="shared" ca="1" si="7"/>
        <v>70.674999999999997</v>
      </c>
      <c r="I251" s="17">
        <f t="shared" ca="1" si="6"/>
        <v>36.0075</v>
      </c>
    </row>
    <row r="252" spans="1:9" x14ac:dyDescent="0.25">
      <c r="A252" s="11">
        <v>40577.59375</v>
      </c>
      <c r="B252" s="10">
        <v>46.78</v>
      </c>
      <c r="D252" s="11">
        <v>40577.59375</v>
      </c>
      <c r="E252" s="10">
        <v>61.15</v>
      </c>
      <c r="H252" s="17">
        <f t="shared" ca="1" si="7"/>
        <v>51.152499999999996</v>
      </c>
      <c r="I252" s="17">
        <f t="shared" ca="1" si="6"/>
        <v>32.454999999999998</v>
      </c>
    </row>
    <row r="253" spans="1:9" x14ac:dyDescent="0.25">
      <c r="A253" s="11">
        <v>40577.604166666664</v>
      </c>
      <c r="B253" s="10">
        <v>57.67</v>
      </c>
      <c r="D253" s="11">
        <v>40577.604166666664</v>
      </c>
      <c r="E253" s="10">
        <v>71.56</v>
      </c>
      <c r="H253" s="17">
        <f t="shared" ca="1" si="7"/>
        <v>67.990000000000009</v>
      </c>
      <c r="I253" s="17">
        <f t="shared" ca="1" si="6"/>
        <v>44.489999999999995</v>
      </c>
    </row>
    <row r="254" spans="1:9" x14ac:dyDescent="0.25">
      <c r="A254" s="11">
        <v>40577.614583333336</v>
      </c>
      <c r="B254" s="10">
        <v>20.13</v>
      </c>
      <c r="D254" s="11">
        <v>40577.614583333336</v>
      </c>
      <c r="E254" s="10">
        <v>61.97</v>
      </c>
      <c r="H254" s="17">
        <f t="shared" ca="1" si="7"/>
        <v>55.957500000000003</v>
      </c>
      <c r="I254" s="17">
        <f t="shared" ca="1" si="6"/>
        <v>39.340000000000003</v>
      </c>
    </row>
    <row r="255" spans="1:9" x14ac:dyDescent="0.25">
      <c r="A255" s="11">
        <v>40577.625</v>
      </c>
      <c r="B255" s="10">
        <v>99.25</v>
      </c>
      <c r="D255" s="11">
        <v>40577.625</v>
      </c>
      <c r="E255" s="10">
        <v>57.45</v>
      </c>
      <c r="H255" s="17">
        <f t="shared" ca="1" si="7"/>
        <v>43.055000000000007</v>
      </c>
      <c r="I255" s="17">
        <f t="shared" ca="1" si="6"/>
        <v>62.707499999999996</v>
      </c>
    </row>
    <row r="256" spans="1:9" x14ac:dyDescent="0.25">
      <c r="A256" s="11">
        <v>40577.635416666664</v>
      </c>
      <c r="B256" s="10">
        <v>0.59</v>
      </c>
      <c r="D256" s="11">
        <v>40577.635416666664</v>
      </c>
      <c r="E256" s="10">
        <v>80.87</v>
      </c>
      <c r="H256" s="17">
        <f t="shared" ca="1" si="7"/>
        <v>23.934999999999999</v>
      </c>
      <c r="I256" s="17">
        <f t="shared" ca="1" si="6"/>
        <v>49.325000000000003</v>
      </c>
    </row>
    <row r="257" spans="1:9" x14ac:dyDescent="0.25">
      <c r="A257" s="11">
        <v>40577.645833333336</v>
      </c>
      <c r="B257" s="10">
        <v>71.05</v>
      </c>
      <c r="D257" s="11">
        <v>40577.645833333336</v>
      </c>
      <c r="E257" s="10">
        <v>27.25</v>
      </c>
      <c r="H257" s="17">
        <f t="shared" ca="1" si="7"/>
        <v>23.595000000000002</v>
      </c>
      <c r="I257" s="17">
        <f t="shared" ca="1" si="6"/>
        <v>55.015000000000001</v>
      </c>
    </row>
    <row r="258" spans="1:9" x14ac:dyDescent="0.25">
      <c r="A258" s="11">
        <v>40577.65625</v>
      </c>
      <c r="B258" s="10">
        <v>62.41</v>
      </c>
      <c r="D258" s="11">
        <v>40577.65625</v>
      </c>
      <c r="E258" s="10">
        <v>82.06</v>
      </c>
      <c r="H258" s="17">
        <f t="shared" ca="1" si="7"/>
        <v>35.625</v>
      </c>
      <c r="I258" s="17">
        <f t="shared" ca="1" si="6"/>
        <v>74.512500000000003</v>
      </c>
    </row>
    <row r="259" spans="1:9" x14ac:dyDescent="0.25">
      <c r="A259" s="11">
        <v>40577.666666666664</v>
      </c>
      <c r="B259" s="10">
        <v>23.23</v>
      </c>
      <c r="D259" s="11">
        <v>40577.666666666664</v>
      </c>
      <c r="E259" s="10">
        <v>41.58</v>
      </c>
      <c r="H259" s="17">
        <f t="shared" ca="1" si="7"/>
        <v>71.287500000000009</v>
      </c>
      <c r="I259" s="17">
        <f t="shared" ca="1" si="6"/>
        <v>74.392499999999998</v>
      </c>
    </row>
    <row r="260" spans="1:9" x14ac:dyDescent="0.25">
      <c r="A260" s="11">
        <v>40577.677083333336</v>
      </c>
      <c r="B260" s="10">
        <v>15.72</v>
      </c>
      <c r="D260" s="11">
        <v>40577.677083333336</v>
      </c>
      <c r="E260" s="10">
        <v>48.54</v>
      </c>
      <c r="H260" s="17">
        <f t="shared" ca="1" si="7"/>
        <v>37.302499999999995</v>
      </c>
      <c r="I260" s="17">
        <f t="shared" ref="I260:I323" ca="1" si="8">AVERAGE(OFFSET($E$3, (ROW(E260)-3) * 4,0,4,1))</f>
        <v>50.852499999999999</v>
      </c>
    </row>
    <row r="261" spans="1:9" x14ac:dyDescent="0.25">
      <c r="A261" s="11">
        <v>40577.6875</v>
      </c>
      <c r="B261" s="10">
        <v>63.13</v>
      </c>
      <c r="D261" s="11">
        <v>40577.6875</v>
      </c>
      <c r="E261" s="10">
        <v>27.46</v>
      </c>
      <c r="H261" s="17">
        <f t="shared" ref="H261:H324" ca="1" si="9">AVERAGE(OFFSET($B$3, (ROW(B261)-3) * 4,0,4,1))</f>
        <v>27.377499999999998</v>
      </c>
      <c r="I261" s="17">
        <f t="shared" ca="1" si="8"/>
        <v>49.255000000000003</v>
      </c>
    </row>
    <row r="262" spans="1:9" x14ac:dyDescent="0.25">
      <c r="A262" s="11">
        <v>40577.697916666664</v>
      </c>
      <c r="B262" s="10">
        <v>59.51</v>
      </c>
      <c r="D262" s="11">
        <v>40577.697916666664</v>
      </c>
      <c r="E262" s="10">
        <v>93.76</v>
      </c>
      <c r="H262" s="17">
        <f t="shared" ca="1" si="9"/>
        <v>39.107500000000002</v>
      </c>
      <c r="I262" s="17">
        <f t="shared" ca="1" si="8"/>
        <v>52.9375</v>
      </c>
    </row>
    <row r="263" spans="1:9" x14ac:dyDescent="0.25">
      <c r="A263" s="11">
        <v>40577.708333333336</v>
      </c>
      <c r="B263" s="10">
        <v>52.17</v>
      </c>
      <c r="D263" s="11">
        <v>40577.708333333336</v>
      </c>
      <c r="E263" s="10">
        <v>48.14</v>
      </c>
      <c r="H263" s="17">
        <f t="shared" ca="1" si="9"/>
        <v>41.487500000000004</v>
      </c>
      <c r="I263" s="17">
        <f t="shared" ca="1" si="8"/>
        <v>51.254999999999995</v>
      </c>
    </row>
    <row r="264" spans="1:9" x14ac:dyDescent="0.25">
      <c r="A264" s="11">
        <v>40577.71875</v>
      </c>
      <c r="B264" s="10">
        <v>19.32</v>
      </c>
      <c r="D264" s="11">
        <v>40577.71875</v>
      </c>
      <c r="E264" s="10">
        <v>48.24</v>
      </c>
      <c r="H264" s="17">
        <f t="shared" ca="1" si="9"/>
        <v>39.127499999999998</v>
      </c>
      <c r="I264" s="17">
        <f t="shared" ca="1" si="8"/>
        <v>41.95</v>
      </c>
    </row>
    <row r="265" spans="1:9" x14ac:dyDescent="0.25">
      <c r="A265" s="11">
        <v>40577.729166666664</v>
      </c>
      <c r="B265" s="10">
        <v>19.22</v>
      </c>
      <c r="D265" s="11">
        <v>40577.729166666664</v>
      </c>
      <c r="E265" s="10">
        <v>99.2</v>
      </c>
      <c r="H265" s="17">
        <f t="shared" ca="1" si="9"/>
        <v>49.137500000000003</v>
      </c>
      <c r="I265" s="17">
        <f t="shared" ca="1" si="8"/>
        <v>37.945000000000007</v>
      </c>
    </row>
    <row r="266" spans="1:9" x14ac:dyDescent="0.25">
      <c r="A266" s="11">
        <v>40577.739583333336</v>
      </c>
      <c r="B266" s="10">
        <v>34.4</v>
      </c>
      <c r="D266" s="11">
        <v>40577.739583333336</v>
      </c>
      <c r="E266" s="10">
        <v>10.71</v>
      </c>
      <c r="H266" s="17">
        <f t="shared" ca="1" si="9"/>
        <v>56.2</v>
      </c>
      <c r="I266" s="17">
        <f t="shared" ca="1" si="8"/>
        <v>51.3</v>
      </c>
    </row>
    <row r="267" spans="1:9" x14ac:dyDescent="0.25">
      <c r="A267" s="11">
        <v>40577.75</v>
      </c>
      <c r="B267" s="10">
        <v>6.12</v>
      </c>
      <c r="D267" s="11">
        <v>40577.75</v>
      </c>
      <c r="E267" s="10">
        <v>95.52</v>
      </c>
      <c r="H267" s="17">
        <f t="shared" ca="1" si="9"/>
        <v>56.582500000000003</v>
      </c>
      <c r="I267" s="17">
        <f t="shared" ca="1" si="8"/>
        <v>37.052500000000002</v>
      </c>
    </row>
    <row r="268" spans="1:9" x14ac:dyDescent="0.25">
      <c r="A268" s="11">
        <v>40577.760416666664</v>
      </c>
      <c r="B268" s="10">
        <v>21.33</v>
      </c>
      <c r="D268" s="11">
        <v>40577.760416666664</v>
      </c>
      <c r="E268" s="10">
        <v>13.59</v>
      </c>
      <c r="H268" s="17">
        <f t="shared" ca="1" si="9"/>
        <v>72.715000000000003</v>
      </c>
      <c r="I268" s="17">
        <f t="shared" ca="1" si="8"/>
        <v>42.42</v>
      </c>
    </row>
    <row r="269" spans="1:9" x14ac:dyDescent="0.25">
      <c r="A269" s="11">
        <v>40577.770833333336</v>
      </c>
      <c r="B269" s="10">
        <v>11.67</v>
      </c>
      <c r="D269" s="11">
        <v>40577.770833333336</v>
      </c>
      <c r="E269" s="10">
        <v>60.9</v>
      </c>
      <c r="H269" s="17">
        <f t="shared" ca="1" si="9"/>
        <v>38.204999999999998</v>
      </c>
      <c r="I269" s="17">
        <f t="shared" ca="1" si="8"/>
        <v>42.522499999999994</v>
      </c>
    </row>
    <row r="270" spans="1:9" x14ac:dyDescent="0.25">
      <c r="A270" s="11">
        <v>40577.78125</v>
      </c>
      <c r="B270" s="10">
        <v>44.85</v>
      </c>
      <c r="D270" s="11">
        <v>40577.78125</v>
      </c>
      <c r="E270" s="10">
        <v>85</v>
      </c>
      <c r="H270" s="17">
        <f t="shared" ca="1" si="9"/>
        <v>56.779999999999994</v>
      </c>
      <c r="I270" s="17">
        <f t="shared" ca="1" si="8"/>
        <v>32.602499999999999</v>
      </c>
    </row>
    <row r="271" spans="1:9" x14ac:dyDescent="0.25">
      <c r="A271" s="11">
        <v>40577.791666666664</v>
      </c>
      <c r="B271" s="10">
        <v>90.46</v>
      </c>
      <c r="D271" s="11">
        <v>40577.791666666664</v>
      </c>
      <c r="E271" s="10">
        <v>5.55</v>
      </c>
      <c r="H271" s="17">
        <f t="shared" ca="1" si="9"/>
        <v>73.84</v>
      </c>
      <c r="I271" s="17">
        <f t="shared" ca="1" si="8"/>
        <v>69.857500000000002</v>
      </c>
    </row>
    <row r="272" spans="1:9" x14ac:dyDescent="0.25">
      <c r="A272" s="11">
        <v>40577.802083333336</v>
      </c>
      <c r="B272" s="10">
        <v>54.4</v>
      </c>
      <c r="D272" s="11">
        <v>40577.802083333336</v>
      </c>
      <c r="E272" s="10">
        <v>81.67</v>
      </c>
      <c r="H272" s="17">
        <f t="shared" ca="1" si="9"/>
        <v>42.277500000000003</v>
      </c>
      <c r="I272" s="17">
        <f t="shared" ca="1" si="8"/>
        <v>75.085000000000008</v>
      </c>
    </row>
    <row r="273" spans="1:9" x14ac:dyDescent="0.25">
      <c r="A273" s="11">
        <v>40577.8125</v>
      </c>
      <c r="B273" s="10">
        <v>77.58</v>
      </c>
      <c r="D273" s="11">
        <v>40577.8125</v>
      </c>
      <c r="E273" s="10">
        <v>24.66</v>
      </c>
      <c r="H273" s="17">
        <f t="shared" ca="1" si="9"/>
        <v>84.032499999999999</v>
      </c>
      <c r="I273" s="17">
        <f t="shared" ca="1" si="8"/>
        <v>39.9375</v>
      </c>
    </row>
    <row r="274" spans="1:9" x14ac:dyDescent="0.25">
      <c r="A274" s="11">
        <v>40577.822916666664</v>
      </c>
      <c r="B274" s="10">
        <v>80.69</v>
      </c>
      <c r="D274" s="11">
        <v>40577.822916666664</v>
      </c>
      <c r="E274" s="10">
        <v>32.21</v>
      </c>
      <c r="H274" s="17">
        <f t="shared" ca="1" si="9"/>
        <v>39.932500000000005</v>
      </c>
      <c r="I274" s="17">
        <f t="shared" ca="1" si="8"/>
        <v>42.704999999999998</v>
      </c>
    </row>
    <row r="275" spans="1:9" x14ac:dyDescent="0.25">
      <c r="A275" s="11">
        <v>40577.833333333336</v>
      </c>
      <c r="B275" s="10">
        <v>8.85</v>
      </c>
      <c r="D275" s="11">
        <v>40577.833333333336</v>
      </c>
      <c r="E275" s="10">
        <v>8.4</v>
      </c>
      <c r="H275" s="17">
        <f t="shared" ca="1" si="9"/>
        <v>58.782499999999999</v>
      </c>
      <c r="I275" s="17">
        <f t="shared" ca="1" si="8"/>
        <v>54.3125</v>
      </c>
    </row>
    <row r="276" spans="1:9" x14ac:dyDescent="0.25">
      <c r="A276" s="11">
        <v>40577.84375</v>
      </c>
      <c r="B276" s="10">
        <v>66.150000000000006</v>
      </c>
      <c r="D276" s="11">
        <v>40577.84375</v>
      </c>
      <c r="E276" s="10">
        <v>60.71</v>
      </c>
      <c r="H276" s="17">
        <f t="shared" ca="1" si="9"/>
        <v>49.294999999999995</v>
      </c>
      <c r="I276" s="17">
        <f t="shared" ca="1" si="8"/>
        <v>57</v>
      </c>
    </row>
    <row r="277" spans="1:9" x14ac:dyDescent="0.25">
      <c r="A277" s="11">
        <v>40577.854166666664</v>
      </c>
      <c r="B277" s="10">
        <v>89.73</v>
      </c>
      <c r="D277" s="11">
        <v>40577.854166666664</v>
      </c>
      <c r="E277" s="10">
        <v>72.63</v>
      </c>
      <c r="H277" s="17">
        <f t="shared" ca="1" si="9"/>
        <v>49.405000000000001</v>
      </c>
      <c r="I277" s="17">
        <f t="shared" ca="1" si="8"/>
        <v>24.647500000000001</v>
      </c>
    </row>
    <row r="278" spans="1:9" x14ac:dyDescent="0.25">
      <c r="A278" s="11">
        <v>40577.864583333336</v>
      </c>
      <c r="B278" s="10">
        <v>59.44</v>
      </c>
      <c r="D278" s="11">
        <v>40577.864583333336</v>
      </c>
      <c r="E278" s="10">
        <v>32.130000000000003</v>
      </c>
      <c r="H278" s="17">
        <f t="shared" ca="1" si="9"/>
        <v>55.8825</v>
      </c>
      <c r="I278" s="17">
        <f t="shared" ca="1" si="8"/>
        <v>59.984999999999999</v>
      </c>
    </row>
    <row r="279" spans="1:9" x14ac:dyDescent="0.25">
      <c r="A279" s="11">
        <v>40577.875</v>
      </c>
      <c r="B279" s="10">
        <v>21.95</v>
      </c>
      <c r="D279" s="11">
        <v>40577.875</v>
      </c>
      <c r="E279" s="10">
        <v>33.43</v>
      </c>
      <c r="H279" s="17">
        <f t="shared" ca="1" si="9"/>
        <v>40.76</v>
      </c>
      <c r="I279" s="17">
        <f t="shared" ca="1" si="8"/>
        <v>57.085000000000008</v>
      </c>
    </row>
    <row r="280" spans="1:9" x14ac:dyDescent="0.25">
      <c r="A280" s="11">
        <v>40577.885416666664</v>
      </c>
      <c r="B280" s="10">
        <v>45.7</v>
      </c>
      <c r="D280" s="11">
        <v>40577.885416666664</v>
      </c>
      <c r="E280" s="10">
        <v>20.86</v>
      </c>
      <c r="H280" s="17">
        <f t="shared" ca="1" si="9"/>
        <v>78.254999999999995</v>
      </c>
      <c r="I280" s="17">
        <f t="shared" ca="1" si="8"/>
        <v>55.6875</v>
      </c>
    </row>
    <row r="281" spans="1:9" x14ac:dyDescent="0.25">
      <c r="A281" s="11">
        <v>40577.895833333336</v>
      </c>
      <c r="B281" s="10">
        <v>52.6</v>
      </c>
      <c r="D281" s="11">
        <v>40577.895833333336</v>
      </c>
      <c r="E281" s="10">
        <v>45.46</v>
      </c>
      <c r="H281" s="17">
        <f t="shared" ca="1" si="9"/>
        <v>50.107500000000002</v>
      </c>
      <c r="I281" s="17">
        <f t="shared" ca="1" si="8"/>
        <v>55.405000000000001</v>
      </c>
    </row>
    <row r="282" spans="1:9" x14ac:dyDescent="0.25">
      <c r="A282" s="11">
        <v>40577.90625</v>
      </c>
      <c r="B282" s="10">
        <v>61.18</v>
      </c>
      <c r="D282" s="11">
        <v>40577.90625</v>
      </c>
      <c r="E282" s="10">
        <v>45.48</v>
      </c>
      <c r="H282" s="17">
        <f t="shared" ca="1" si="9"/>
        <v>67.277500000000003</v>
      </c>
      <c r="I282" s="17">
        <f t="shared" ca="1" si="8"/>
        <v>22.037500000000001</v>
      </c>
    </row>
    <row r="283" spans="1:9" x14ac:dyDescent="0.25">
      <c r="A283" s="11">
        <v>40577.916666666664</v>
      </c>
      <c r="B283" s="10">
        <v>14.49</v>
      </c>
      <c r="D283" s="11">
        <v>40577.916666666664</v>
      </c>
      <c r="E283" s="10">
        <v>67.38</v>
      </c>
      <c r="H283" s="17">
        <f t="shared" ca="1" si="9"/>
        <v>55.029999999999994</v>
      </c>
      <c r="I283" s="17">
        <f t="shared" ca="1" si="8"/>
        <v>54.045000000000002</v>
      </c>
    </row>
    <row r="284" spans="1:9" x14ac:dyDescent="0.25">
      <c r="A284" s="11">
        <v>40577.927083333336</v>
      </c>
      <c r="B284" s="10">
        <v>75.08</v>
      </c>
      <c r="D284" s="11">
        <v>40577.927083333336</v>
      </c>
      <c r="E284" s="10">
        <v>59.32</v>
      </c>
      <c r="H284" s="17">
        <f t="shared" ca="1" si="9"/>
        <v>21.305</v>
      </c>
      <c r="I284" s="17">
        <f t="shared" ca="1" si="8"/>
        <v>42.307499999999997</v>
      </c>
    </row>
    <row r="285" spans="1:9" x14ac:dyDescent="0.25">
      <c r="A285" s="11">
        <v>40577.9375</v>
      </c>
      <c r="B285" s="10">
        <v>44.2</v>
      </c>
      <c r="D285" s="11">
        <v>40577.9375</v>
      </c>
      <c r="E285" s="10">
        <v>1.81</v>
      </c>
      <c r="H285" s="17">
        <f t="shared" ca="1" si="9"/>
        <v>59.949999999999996</v>
      </c>
      <c r="I285" s="17">
        <f t="shared" ca="1" si="8"/>
        <v>43.957500000000003</v>
      </c>
    </row>
    <row r="286" spans="1:9" x14ac:dyDescent="0.25">
      <c r="A286" s="11">
        <v>40577.947916666664</v>
      </c>
      <c r="B286" s="10">
        <v>53.85</v>
      </c>
      <c r="D286" s="11">
        <v>40577.947916666664</v>
      </c>
      <c r="E286" s="10">
        <v>62.57</v>
      </c>
      <c r="H286" s="17">
        <f t="shared" ca="1" si="9"/>
        <v>46.78</v>
      </c>
      <c r="I286" s="17">
        <f t="shared" ca="1" si="8"/>
        <v>77.394999999999996</v>
      </c>
    </row>
    <row r="287" spans="1:9" x14ac:dyDescent="0.25">
      <c r="A287" s="11">
        <v>40577.958333333336</v>
      </c>
      <c r="B287" s="10">
        <v>49.32</v>
      </c>
      <c r="D287" s="11">
        <v>40577.958333333336</v>
      </c>
      <c r="E287" s="10">
        <v>18.8</v>
      </c>
      <c r="H287" s="17">
        <f t="shared" ca="1" si="9"/>
        <v>38.924999999999997</v>
      </c>
      <c r="I287" s="17">
        <f t="shared" ca="1" si="8"/>
        <v>28.747500000000002</v>
      </c>
    </row>
    <row r="288" spans="1:9" x14ac:dyDescent="0.25">
      <c r="A288" s="11">
        <v>40577.96875</v>
      </c>
      <c r="B288" s="10">
        <v>13.41</v>
      </c>
      <c r="D288" s="11">
        <v>40577.96875</v>
      </c>
      <c r="E288" s="10">
        <v>70.58</v>
      </c>
      <c r="H288" s="17">
        <f t="shared" ca="1" si="9"/>
        <v>23.23</v>
      </c>
      <c r="I288" s="17">
        <f t="shared" ca="1" si="8"/>
        <v>30.737500000000001</v>
      </c>
    </row>
    <row r="289" spans="1:9" x14ac:dyDescent="0.25">
      <c r="A289" s="11">
        <v>40577.979166666664</v>
      </c>
      <c r="B289" s="10">
        <v>21.17</v>
      </c>
      <c r="D289" s="11">
        <v>40577.979166666664</v>
      </c>
      <c r="E289" s="10">
        <v>60.77</v>
      </c>
      <c r="H289" s="17">
        <f t="shared" ca="1" si="9"/>
        <v>70.564999999999998</v>
      </c>
      <c r="I289" s="17">
        <f t="shared" ca="1" si="8"/>
        <v>19.545000000000002</v>
      </c>
    </row>
    <row r="290" spans="1:9" x14ac:dyDescent="0.25">
      <c r="A290" s="11">
        <v>40577.989583333336</v>
      </c>
      <c r="B290" s="10">
        <v>41.39</v>
      </c>
      <c r="D290" s="11">
        <v>40577.989583333336</v>
      </c>
      <c r="E290" s="10">
        <v>86.24</v>
      </c>
      <c r="H290" s="17">
        <f t="shared" ca="1" si="9"/>
        <v>61.239999999999995</v>
      </c>
      <c r="I290" s="17">
        <f t="shared" ca="1" si="8"/>
        <v>56.107499999999995</v>
      </c>
    </row>
    <row r="291" spans="1:9" x14ac:dyDescent="0.25">
      <c r="A291" s="11">
        <v>40578</v>
      </c>
      <c r="B291" s="10">
        <v>29.84</v>
      </c>
      <c r="D291" s="11">
        <v>40578</v>
      </c>
      <c r="E291" s="10">
        <v>42.32</v>
      </c>
      <c r="H291" s="17">
        <f t="shared" ca="1" si="9"/>
        <v>61.354999999999997</v>
      </c>
      <c r="I291" s="17">
        <f t="shared" ca="1" si="8"/>
        <v>48.832499999999996</v>
      </c>
    </row>
    <row r="292" spans="1:9" x14ac:dyDescent="0.25">
      <c r="A292" s="11">
        <v>40578.010416666664</v>
      </c>
      <c r="B292" s="10">
        <v>19.82</v>
      </c>
      <c r="D292" s="11">
        <v>40578.010416666664</v>
      </c>
      <c r="E292" s="10">
        <v>85.67</v>
      </c>
      <c r="H292" s="17">
        <f t="shared" ca="1" si="9"/>
        <v>28.912500000000001</v>
      </c>
      <c r="I292" s="17">
        <f t="shared" ca="1" si="8"/>
        <v>41.424999999999997</v>
      </c>
    </row>
    <row r="293" spans="1:9" x14ac:dyDescent="0.25">
      <c r="A293" s="11">
        <v>40578.020833333336</v>
      </c>
      <c r="B293" s="10">
        <v>6.26</v>
      </c>
      <c r="D293" s="11">
        <v>40578.020833333336</v>
      </c>
      <c r="E293" s="10">
        <v>20.23</v>
      </c>
      <c r="H293" s="17">
        <f t="shared" ca="1" si="9"/>
        <v>50.655000000000001</v>
      </c>
      <c r="I293" s="17">
        <f t="shared" ca="1" si="8"/>
        <v>38.807499999999997</v>
      </c>
    </row>
    <row r="294" spans="1:9" x14ac:dyDescent="0.25">
      <c r="A294" s="11">
        <v>40578.03125</v>
      </c>
      <c r="B294" s="10">
        <v>74.44</v>
      </c>
      <c r="D294" s="11">
        <v>40578.03125</v>
      </c>
      <c r="E294" s="10">
        <v>17.75</v>
      </c>
      <c r="H294" s="17">
        <f t="shared" ca="1" si="9"/>
        <v>69.357500000000002</v>
      </c>
      <c r="I294" s="17">
        <f t="shared" ca="1" si="8"/>
        <v>36.722499999999997</v>
      </c>
    </row>
    <row r="295" spans="1:9" x14ac:dyDescent="0.25">
      <c r="A295" s="11">
        <v>40578.041666666664</v>
      </c>
      <c r="B295" s="10">
        <v>18.23</v>
      </c>
      <c r="D295" s="11">
        <v>40578.041666666664</v>
      </c>
      <c r="E295" s="10">
        <v>53.22</v>
      </c>
      <c r="H295" s="17">
        <f t="shared" ca="1" si="9"/>
        <v>47.607500000000002</v>
      </c>
      <c r="I295" s="17">
        <f t="shared" ca="1" si="8"/>
        <v>39.58</v>
      </c>
    </row>
    <row r="296" spans="1:9" x14ac:dyDescent="0.25">
      <c r="A296" s="11">
        <v>40578.052083333336</v>
      </c>
      <c r="B296" s="10">
        <v>57.07</v>
      </c>
      <c r="D296" s="11">
        <v>40578.052083333336</v>
      </c>
      <c r="E296" s="10">
        <v>60.2</v>
      </c>
      <c r="H296" s="17">
        <f t="shared" ca="1" si="9"/>
        <v>69.922499999999999</v>
      </c>
      <c r="I296" s="17">
        <f t="shared" ca="1" si="8"/>
        <v>47.5625</v>
      </c>
    </row>
    <row r="297" spans="1:9" x14ac:dyDescent="0.25">
      <c r="A297" s="11">
        <v>40578.0625</v>
      </c>
      <c r="B297" s="10">
        <v>49.2</v>
      </c>
      <c r="D297" s="11">
        <v>40578.0625</v>
      </c>
      <c r="E297" s="10">
        <v>33.07</v>
      </c>
      <c r="H297" s="17">
        <f t="shared" ca="1" si="9"/>
        <v>42.277500000000003</v>
      </c>
      <c r="I297" s="17">
        <f t="shared" ca="1" si="8"/>
        <v>38.835000000000001</v>
      </c>
    </row>
    <row r="298" spans="1:9" x14ac:dyDescent="0.25">
      <c r="A298" s="11">
        <v>40578.072916666664</v>
      </c>
      <c r="B298" s="10">
        <v>97.97</v>
      </c>
      <c r="D298" s="11">
        <v>40578.072916666664</v>
      </c>
      <c r="E298" s="10">
        <v>67.87</v>
      </c>
      <c r="H298" s="17">
        <f t="shared" ca="1" si="9"/>
        <v>63.66</v>
      </c>
      <c r="I298" s="17">
        <f t="shared" ca="1" si="8"/>
        <v>80.882499999999993</v>
      </c>
    </row>
    <row r="299" spans="1:9" x14ac:dyDescent="0.25">
      <c r="A299" s="11">
        <v>40578.083333333336</v>
      </c>
      <c r="B299" s="10">
        <v>96.82</v>
      </c>
      <c r="D299" s="11">
        <v>40578.083333333336</v>
      </c>
      <c r="E299" s="10">
        <v>79.28</v>
      </c>
      <c r="H299" s="17">
        <f t="shared" ca="1" si="9"/>
        <v>34.302500000000002</v>
      </c>
      <c r="I299" s="17">
        <f t="shared" ca="1" si="8"/>
        <v>48.962500000000006</v>
      </c>
    </row>
    <row r="300" spans="1:9" x14ac:dyDescent="0.25">
      <c r="A300" s="11">
        <v>40578.09375</v>
      </c>
      <c r="B300" s="10">
        <v>27.51</v>
      </c>
      <c r="D300" s="11">
        <v>40578.09375</v>
      </c>
      <c r="E300" s="10">
        <v>47.39</v>
      </c>
      <c r="H300" s="17">
        <f t="shared" ca="1" si="9"/>
        <v>49.844999999999999</v>
      </c>
      <c r="I300" s="17">
        <f t="shared" ca="1" si="8"/>
        <v>71.582499999999996</v>
      </c>
    </row>
    <row r="301" spans="1:9" x14ac:dyDescent="0.25">
      <c r="A301" s="11">
        <v>40578.104166666664</v>
      </c>
      <c r="B301" s="10">
        <v>17.91</v>
      </c>
      <c r="D301" s="11">
        <v>40578.104166666664</v>
      </c>
      <c r="E301" s="10">
        <v>30.59</v>
      </c>
      <c r="H301" s="17">
        <f t="shared" ca="1" si="9"/>
        <v>41.430000000000007</v>
      </c>
      <c r="I301" s="17">
        <f t="shared" ca="1" si="8"/>
        <v>39.035000000000004</v>
      </c>
    </row>
    <row r="302" spans="1:9" x14ac:dyDescent="0.25">
      <c r="A302" s="11">
        <v>40578.114583333336</v>
      </c>
      <c r="B302" s="10">
        <v>71.36</v>
      </c>
      <c r="D302" s="11">
        <v>40578.114583333336</v>
      </c>
      <c r="E302" s="10">
        <v>6.64</v>
      </c>
      <c r="H302" s="17">
        <f t="shared" ca="1" si="9"/>
        <v>52.277500000000003</v>
      </c>
      <c r="I302" s="17">
        <f t="shared" ca="1" si="8"/>
        <v>21.589999999999996</v>
      </c>
    </row>
    <row r="303" spans="1:9" x14ac:dyDescent="0.25">
      <c r="A303" s="11">
        <v>40578.125</v>
      </c>
      <c r="B303" s="10">
        <v>77.040000000000006</v>
      </c>
      <c r="D303" s="11">
        <v>40578.125</v>
      </c>
      <c r="E303" s="10">
        <v>20.059999999999999</v>
      </c>
      <c r="H303" s="17">
        <f t="shared" ca="1" si="9"/>
        <v>40.737499999999997</v>
      </c>
      <c r="I303" s="17">
        <f t="shared" ca="1" si="8"/>
        <v>59.387500000000003</v>
      </c>
    </row>
    <row r="304" spans="1:9" x14ac:dyDescent="0.25">
      <c r="A304" s="11">
        <v>40578.135416666664</v>
      </c>
      <c r="B304" s="10">
        <v>24.58</v>
      </c>
      <c r="D304" s="11">
        <v>40578.135416666664</v>
      </c>
      <c r="E304" s="10">
        <v>76.7</v>
      </c>
      <c r="H304" s="17">
        <f t="shared" ca="1" si="9"/>
        <v>50.644999999999996</v>
      </c>
      <c r="I304" s="17">
        <f t="shared" ca="1" si="8"/>
        <v>39.137500000000003</v>
      </c>
    </row>
    <row r="305" spans="1:9" x14ac:dyDescent="0.25">
      <c r="A305" s="11">
        <v>40578.145833333336</v>
      </c>
      <c r="B305" s="10">
        <v>97.51</v>
      </c>
      <c r="D305" s="11">
        <v>40578.145833333336</v>
      </c>
      <c r="E305" s="10">
        <v>22.65</v>
      </c>
      <c r="H305" s="17">
        <f t="shared" ca="1" si="9"/>
        <v>51.227500000000006</v>
      </c>
      <c r="I305" s="17">
        <f t="shared" ca="1" si="8"/>
        <v>60.544999999999995</v>
      </c>
    </row>
    <row r="306" spans="1:9" x14ac:dyDescent="0.25">
      <c r="A306" s="11">
        <v>40578.15625</v>
      </c>
      <c r="B306" s="10">
        <v>40.43</v>
      </c>
      <c r="D306" s="11">
        <v>40578.15625</v>
      </c>
      <c r="E306" s="10">
        <v>8.2799999999999994</v>
      </c>
      <c r="H306" s="17">
        <f t="shared" ca="1" si="9"/>
        <v>46.629999999999995</v>
      </c>
      <c r="I306" s="17">
        <f t="shared" ca="1" si="8"/>
        <v>55.524999999999999</v>
      </c>
    </row>
    <row r="307" spans="1:9" x14ac:dyDescent="0.25">
      <c r="A307" s="11">
        <v>40578.166666666664</v>
      </c>
      <c r="B307" s="10">
        <v>13.56</v>
      </c>
      <c r="D307" s="11">
        <v>40578.166666666664</v>
      </c>
      <c r="E307" s="10">
        <v>16.920000000000002</v>
      </c>
      <c r="H307" s="17">
        <f t="shared" ca="1" si="9"/>
        <v>70.352500000000006</v>
      </c>
      <c r="I307" s="17">
        <f t="shared" ca="1" si="8"/>
        <v>24.892499999999998</v>
      </c>
    </row>
    <row r="308" spans="1:9" x14ac:dyDescent="0.25">
      <c r="A308" s="11">
        <v>40578.177083333336</v>
      </c>
      <c r="B308" s="10">
        <v>39.61</v>
      </c>
      <c r="D308" s="11">
        <v>40578.177083333336</v>
      </c>
      <c r="E308" s="10">
        <v>39.67</v>
      </c>
      <c r="H308" s="17">
        <f t="shared" ca="1" si="9"/>
        <v>57.037499999999994</v>
      </c>
      <c r="I308" s="17">
        <f t="shared" ca="1" si="8"/>
        <v>60.642499999999998</v>
      </c>
    </row>
    <row r="309" spans="1:9" x14ac:dyDescent="0.25">
      <c r="A309" s="11">
        <v>40578.1875</v>
      </c>
      <c r="B309" s="10">
        <v>29.37</v>
      </c>
      <c r="D309" s="11">
        <v>40578.1875</v>
      </c>
      <c r="E309" s="10">
        <v>25.63</v>
      </c>
      <c r="H309" s="17">
        <f t="shared" ca="1" si="9"/>
        <v>61.914999999999999</v>
      </c>
      <c r="I309" s="17">
        <f t="shared" ca="1" si="8"/>
        <v>69.882500000000007</v>
      </c>
    </row>
    <row r="310" spans="1:9" x14ac:dyDescent="0.25">
      <c r="A310" s="11">
        <v>40578.197916666664</v>
      </c>
      <c r="B310" s="10">
        <v>55.05</v>
      </c>
      <c r="D310" s="11">
        <v>40578.197916666664</v>
      </c>
      <c r="E310" s="10">
        <v>37.229999999999997</v>
      </c>
      <c r="H310" s="17">
        <f t="shared" ca="1" si="9"/>
        <v>37.510000000000005</v>
      </c>
      <c r="I310" s="17">
        <f t="shared" ca="1" si="8"/>
        <v>34.252500000000005</v>
      </c>
    </row>
    <row r="311" spans="1:9" x14ac:dyDescent="0.25">
      <c r="A311" s="11">
        <v>40578.208333333336</v>
      </c>
      <c r="B311" s="10">
        <v>66.87</v>
      </c>
      <c r="D311" s="11">
        <v>40578.208333333336</v>
      </c>
      <c r="E311" s="10">
        <v>25.63</v>
      </c>
      <c r="H311" s="17">
        <f t="shared" ca="1" si="9"/>
        <v>48.005000000000003</v>
      </c>
      <c r="I311" s="17">
        <f t="shared" ca="1" si="8"/>
        <v>35.174999999999997</v>
      </c>
    </row>
    <row r="312" spans="1:9" x14ac:dyDescent="0.25">
      <c r="A312" s="11">
        <v>40578.21875</v>
      </c>
      <c r="B312" s="10">
        <v>16.149999999999999</v>
      </c>
      <c r="D312" s="11">
        <v>40578.21875</v>
      </c>
      <c r="E312" s="10">
        <v>30.22</v>
      </c>
      <c r="H312" s="17">
        <f t="shared" ca="1" si="9"/>
        <v>65.232499999999987</v>
      </c>
      <c r="I312" s="17">
        <f t="shared" ca="1" si="8"/>
        <v>78.117500000000007</v>
      </c>
    </row>
    <row r="313" spans="1:9" x14ac:dyDescent="0.25">
      <c r="A313" s="11">
        <v>40578.229166666664</v>
      </c>
      <c r="B313" s="10">
        <v>12.68</v>
      </c>
      <c r="D313" s="11">
        <v>40578.229166666664</v>
      </c>
      <c r="E313" s="10">
        <v>4.8099999999999996</v>
      </c>
      <c r="H313" s="17">
        <f t="shared" ca="1" si="9"/>
        <v>38.589999999999996</v>
      </c>
      <c r="I313" s="17">
        <f t="shared" ca="1" si="8"/>
        <v>27.527500000000003</v>
      </c>
    </row>
    <row r="314" spans="1:9" x14ac:dyDescent="0.25">
      <c r="A314" s="11">
        <v>40578.239583333336</v>
      </c>
      <c r="B314" s="10">
        <v>8.5299999999999994</v>
      </c>
      <c r="D314" s="11">
        <v>40578.239583333336</v>
      </c>
      <c r="E314" s="10">
        <v>91.31</v>
      </c>
      <c r="H314" s="17">
        <f t="shared" ca="1" si="9"/>
        <v>41.720000000000006</v>
      </c>
      <c r="I314" s="17">
        <f t="shared" ca="1" si="8"/>
        <v>59.817500000000003</v>
      </c>
    </row>
    <row r="315" spans="1:9" x14ac:dyDescent="0.25">
      <c r="A315" s="11">
        <v>40578.25</v>
      </c>
      <c r="B315" s="10">
        <v>13.8</v>
      </c>
      <c r="D315" s="11">
        <v>40578.25</v>
      </c>
      <c r="E315" s="10">
        <v>22.85</v>
      </c>
      <c r="H315" s="17">
        <f t="shared" ca="1" si="9"/>
        <v>69.025000000000006</v>
      </c>
      <c r="I315" s="17">
        <f t="shared" ca="1" si="8"/>
        <v>75.767499999999998</v>
      </c>
    </row>
    <row r="316" spans="1:9" x14ac:dyDescent="0.25">
      <c r="A316" s="11">
        <v>40578.260416666664</v>
      </c>
      <c r="B316" s="10">
        <v>7.14</v>
      </c>
      <c r="D316" s="11">
        <v>40578.260416666664</v>
      </c>
      <c r="E316" s="10">
        <v>18.29</v>
      </c>
      <c r="H316" s="17">
        <f t="shared" ca="1" si="9"/>
        <v>50.287499999999994</v>
      </c>
      <c r="I316" s="17">
        <f t="shared" ca="1" si="8"/>
        <v>53.622500000000002</v>
      </c>
    </row>
    <row r="317" spans="1:9" x14ac:dyDescent="0.25">
      <c r="A317" s="11">
        <v>40578.270833333336</v>
      </c>
      <c r="B317" s="10">
        <v>78.83</v>
      </c>
      <c r="D317" s="11">
        <v>40578.270833333336</v>
      </c>
      <c r="E317" s="10">
        <v>94.46</v>
      </c>
      <c r="H317" s="17">
        <f t="shared" ca="1" si="9"/>
        <v>58.144999999999996</v>
      </c>
      <c r="I317" s="17">
        <f t="shared" ca="1" si="8"/>
        <v>58.977500000000006</v>
      </c>
    </row>
    <row r="318" spans="1:9" x14ac:dyDescent="0.25">
      <c r="A318" s="11">
        <v>40578.28125</v>
      </c>
      <c r="B318" s="10">
        <v>62.87</v>
      </c>
      <c r="D318" s="11">
        <v>40578.28125</v>
      </c>
      <c r="E318" s="10">
        <v>19.39</v>
      </c>
      <c r="H318" s="17">
        <f t="shared" ca="1" si="9"/>
        <v>55.362499999999997</v>
      </c>
      <c r="I318" s="17">
        <f t="shared" ca="1" si="8"/>
        <v>36.2575</v>
      </c>
    </row>
    <row r="319" spans="1:9" x14ac:dyDescent="0.25">
      <c r="A319" s="11">
        <v>40578.291666666664</v>
      </c>
      <c r="B319" s="10">
        <v>88.23</v>
      </c>
      <c r="D319" s="11">
        <v>40578.291666666664</v>
      </c>
      <c r="E319" s="10">
        <v>50.69</v>
      </c>
      <c r="H319" s="17">
        <f t="shared" ca="1" si="9"/>
        <v>40.51</v>
      </c>
      <c r="I319" s="17">
        <f t="shared" ca="1" si="8"/>
        <v>58.6875</v>
      </c>
    </row>
    <row r="320" spans="1:9" x14ac:dyDescent="0.25">
      <c r="A320" s="11">
        <v>40578.302083333336</v>
      </c>
      <c r="B320" s="10">
        <v>97.01</v>
      </c>
      <c r="D320" s="11">
        <v>40578.302083333336</v>
      </c>
      <c r="E320" s="10">
        <v>75.430000000000007</v>
      </c>
      <c r="H320" s="17">
        <f t="shared" ca="1" si="9"/>
        <v>41.532499999999999</v>
      </c>
      <c r="I320" s="17">
        <f t="shared" ca="1" si="8"/>
        <v>40.08</v>
      </c>
    </row>
    <row r="321" spans="1:9" x14ac:dyDescent="0.25">
      <c r="A321" s="11">
        <v>40578.3125</v>
      </c>
      <c r="B321" s="10">
        <v>62.19</v>
      </c>
      <c r="D321" s="11">
        <v>40578.3125</v>
      </c>
      <c r="E321" s="10">
        <v>38.82</v>
      </c>
      <c r="H321" s="17">
        <f t="shared" ca="1" si="9"/>
        <v>39.435000000000002</v>
      </c>
      <c r="I321" s="17">
        <f t="shared" ca="1" si="8"/>
        <v>41.037500000000001</v>
      </c>
    </row>
    <row r="322" spans="1:9" x14ac:dyDescent="0.25">
      <c r="A322" s="11">
        <v>40578.322916666664</v>
      </c>
      <c r="B322" s="10">
        <v>43.29</v>
      </c>
      <c r="D322" s="11">
        <v>40578.322916666664</v>
      </c>
      <c r="E322" s="10">
        <v>20.84</v>
      </c>
      <c r="H322" s="17">
        <f t="shared" ca="1" si="9"/>
        <v>47.839999999999996</v>
      </c>
      <c r="I322" s="17">
        <f t="shared" ca="1" si="8"/>
        <v>57.017499999999998</v>
      </c>
    </row>
    <row r="323" spans="1:9" x14ac:dyDescent="0.25">
      <c r="A323" s="11">
        <v>40578.333333333336</v>
      </c>
      <c r="B323" s="10">
        <v>67.78</v>
      </c>
      <c r="D323" s="11">
        <v>40578.333333333336</v>
      </c>
      <c r="E323" s="10">
        <v>24.28</v>
      </c>
      <c r="H323" s="17">
        <f t="shared" ca="1" si="9"/>
        <v>51.452500000000001</v>
      </c>
      <c r="I323" s="17">
        <f t="shared" ca="1" si="8"/>
        <v>52.497499999999995</v>
      </c>
    </row>
    <row r="324" spans="1:9" x14ac:dyDescent="0.25">
      <c r="A324" s="11">
        <v>40578.34375</v>
      </c>
      <c r="B324" s="10">
        <v>65.760000000000005</v>
      </c>
      <c r="D324" s="11">
        <v>40578.34375</v>
      </c>
      <c r="E324" s="10">
        <v>78.61</v>
      </c>
      <c r="H324" s="17">
        <f t="shared" ca="1" si="9"/>
        <v>50.355000000000004</v>
      </c>
      <c r="I324" s="17">
        <f t="shared" ref="I324:I387" ca="1" si="10">AVERAGE(OFFSET($E$3, (ROW(E324)-3) * 4,0,4,1))</f>
        <v>43.202500000000001</v>
      </c>
    </row>
    <row r="325" spans="1:9" x14ac:dyDescent="0.25">
      <c r="A325" s="11">
        <v>40578.354166666664</v>
      </c>
      <c r="B325" s="10">
        <v>94.59</v>
      </c>
      <c r="D325" s="11">
        <v>40578.354166666664</v>
      </c>
      <c r="E325" s="10">
        <v>15.45</v>
      </c>
      <c r="H325" s="17">
        <f t="shared" ref="H325:H388" ca="1" si="11">AVERAGE(OFFSET($B$3, (ROW(B325)-3) * 4,0,4,1))</f>
        <v>52.207499999999996</v>
      </c>
      <c r="I325" s="17">
        <f t="shared" ca="1" si="10"/>
        <v>42.207499999999996</v>
      </c>
    </row>
    <row r="326" spans="1:9" x14ac:dyDescent="0.25">
      <c r="A326" s="11">
        <v>40578.364583333336</v>
      </c>
      <c r="B326" s="10">
        <v>33.04</v>
      </c>
      <c r="D326" s="11">
        <v>40578.364583333336</v>
      </c>
      <c r="E326" s="10">
        <v>84.28</v>
      </c>
      <c r="H326" s="17">
        <f t="shared" ca="1" si="11"/>
        <v>29.682499999999997</v>
      </c>
      <c r="I326" s="17">
        <f t="shared" ca="1" si="10"/>
        <v>16.7575</v>
      </c>
    </row>
    <row r="327" spans="1:9" x14ac:dyDescent="0.25">
      <c r="A327" s="11">
        <v>40578.375</v>
      </c>
      <c r="B327" s="10">
        <v>12.8</v>
      </c>
      <c r="D327" s="11">
        <v>40578.375</v>
      </c>
      <c r="E327" s="10">
        <v>69.430000000000007</v>
      </c>
      <c r="H327" s="17">
        <f t="shared" ca="1" si="11"/>
        <v>39.774999999999999</v>
      </c>
      <c r="I327" s="17">
        <f t="shared" ca="1" si="10"/>
        <v>34.774999999999999</v>
      </c>
    </row>
    <row r="328" spans="1:9" x14ac:dyDescent="0.25">
      <c r="A328" s="11">
        <v>40578.385416666664</v>
      </c>
      <c r="B328" s="10">
        <v>84.88</v>
      </c>
      <c r="D328" s="11">
        <v>40578.385416666664</v>
      </c>
      <c r="E328" s="10">
        <v>14.83</v>
      </c>
      <c r="H328" s="17">
        <f t="shared" ca="1" si="11"/>
        <v>55.010000000000005</v>
      </c>
      <c r="I328" s="17">
        <f t="shared" ca="1" si="10"/>
        <v>40.322499999999998</v>
      </c>
    </row>
    <row r="329" spans="1:9" x14ac:dyDescent="0.25">
      <c r="A329" s="11">
        <v>40578.395833333336</v>
      </c>
      <c r="B329" s="10">
        <v>56.79</v>
      </c>
      <c r="D329" s="11">
        <v>40578.395833333336</v>
      </c>
      <c r="E329" s="10">
        <v>68.17</v>
      </c>
      <c r="H329" s="17">
        <f t="shared" ca="1" si="11"/>
        <v>49.527499999999996</v>
      </c>
      <c r="I329" s="17">
        <f t="shared" ca="1" si="10"/>
        <v>57.277499999999996</v>
      </c>
    </row>
    <row r="330" spans="1:9" x14ac:dyDescent="0.25">
      <c r="A330" s="11">
        <v>40578.40625</v>
      </c>
      <c r="B330" s="10">
        <v>55.65</v>
      </c>
      <c r="D330" s="11">
        <v>40578.40625</v>
      </c>
      <c r="E330" s="10">
        <v>75.37</v>
      </c>
      <c r="H330" s="17">
        <f t="shared" ca="1" si="11"/>
        <v>66.372500000000002</v>
      </c>
      <c r="I330" s="17">
        <f t="shared" ca="1" si="10"/>
        <v>40.652499999999996</v>
      </c>
    </row>
    <row r="331" spans="1:9" x14ac:dyDescent="0.25">
      <c r="A331" s="11">
        <v>40578.416666666664</v>
      </c>
      <c r="B331" s="10">
        <v>66.28</v>
      </c>
      <c r="D331" s="11">
        <v>40578.416666666664</v>
      </c>
      <c r="E331" s="10">
        <v>57.44</v>
      </c>
      <c r="H331" s="17">
        <f t="shared" ca="1" si="11"/>
        <v>49.922499999999999</v>
      </c>
      <c r="I331" s="17">
        <f t="shared" ca="1" si="10"/>
        <v>46.232499999999995</v>
      </c>
    </row>
    <row r="332" spans="1:9" x14ac:dyDescent="0.25">
      <c r="A332" s="11">
        <v>40578.427083333336</v>
      </c>
      <c r="B332" s="10">
        <v>39.22</v>
      </c>
      <c r="D332" s="11">
        <v>40578.427083333336</v>
      </c>
      <c r="E332" s="10">
        <v>43.12</v>
      </c>
      <c r="H332" s="17">
        <f t="shared" ca="1" si="11"/>
        <v>51.96</v>
      </c>
      <c r="I332" s="17">
        <f t="shared" ca="1" si="10"/>
        <v>44.732499999999995</v>
      </c>
    </row>
    <row r="333" spans="1:9" x14ac:dyDescent="0.25">
      <c r="A333" s="11">
        <v>40578.4375</v>
      </c>
      <c r="B333" s="10">
        <v>44.77</v>
      </c>
      <c r="D333" s="11">
        <v>40578.4375</v>
      </c>
      <c r="E333" s="10">
        <v>31.88</v>
      </c>
      <c r="H333" s="17">
        <f t="shared" ca="1" si="11"/>
        <v>39.534999999999997</v>
      </c>
      <c r="I333" s="17">
        <f t="shared" ca="1" si="10"/>
        <v>54.2425</v>
      </c>
    </row>
    <row r="334" spans="1:9" x14ac:dyDescent="0.25">
      <c r="A334" s="11">
        <v>40578.447916666664</v>
      </c>
      <c r="B334" s="10">
        <v>41.42</v>
      </c>
      <c r="D334" s="11">
        <v>40578.447916666664</v>
      </c>
      <c r="E334" s="10">
        <v>16.09</v>
      </c>
      <c r="H334" s="17">
        <f t="shared" ca="1" si="11"/>
        <v>33.724999999999994</v>
      </c>
      <c r="I334" s="17">
        <f t="shared" ca="1" si="10"/>
        <v>42.475000000000001</v>
      </c>
    </row>
    <row r="335" spans="1:9" x14ac:dyDescent="0.25">
      <c r="A335" s="11">
        <v>40578.458333333336</v>
      </c>
      <c r="B335" s="10">
        <v>48.84</v>
      </c>
      <c r="D335" s="11">
        <v>40578.458333333336</v>
      </c>
      <c r="E335" s="10">
        <v>96.75</v>
      </c>
      <c r="H335" s="17">
        <f t="shared" ca="1" si="11"/>
        <v>30.227499999999999</v>
      </c>
      <c r="I335" s="17">
        <f t="shared" ca="1" si="10"/>
        <v>53.245000000000005</v>
      </c>
    </row>
    <row r="336" spans="1:9" x14ac:dyDescent="0.25">
      <c r="A336" s="11">
        <v>40578.46875</v>
      </c>
      <c r="B336" s="10">
        <v>32.92</v>
      </c>
      <c r="D336" s="11">
        <v>40578.46875</v>
      </c>
      <c r="E336" s="10">
        <v>9.23</v>
      </c>
      <c r="H336" s="17">
        <f t="shared" ca="1" si="11"/>
        <v>47.727499999999999</v>
      </c>
      <c r="I336" s="17">
        <f t="shared" ca="1" si="10"/>
        <v>38.602499999999999</v>
      </c>
    </row>
    <row r="337" spans="1:9" x14ac:dyDescent="0.25">
      <c r="A337" s="11">
        <v>40578.479166666664</v>
      </c>
      <c r="B337" s="10">
        <v>39.78</v>
      </c>
      <c r="D337" s="11">
        <v>40578.479166666664</v>
      </c>
      <c r="E337" s="10">
        <v>88.09</v>
      </c>
      <c r="H337" s="17">
        <f t="shared" ca="1" si="11"/>
        <v>31.5</v>
      </c>
      <c r="I337" s="17">
        <f t="shared" ca="1" si="10"/>
        <v>36.57</v>
      </c>
    </row>
    <row r="338" spans="1:9" x14ac:dyDescent="0.25">
      <c r="A338" s="11">
        <v>40578.489583333336</v>
      </c>
      <c r="B338" s="10">
        <v>3.42</v>
      </c>
      <c r="D338" s="11">
        <v>40578.489583333336</v>
      </c>
      <c r="E338" s="10">
        <v>54.55</v>
      </c>
      <c r="H338" s="17">
        <f t="shared" ca="1" si="11"/>
        <v>34.3125</v>
      </c>
      <c r="I338" s="17">
        <f t="shared" ca="1" si="10"/>
        <v>32.432499999999997</v>
      </c>
    </row>
    <row r="339" spans="1:9" x14ac:dyDescent="0.25">
      <c r="A339" s="11">
        <v>40578.5</v>
      </c>
      <c r="B339" s="10">
        <v>47.45</v>
      </c>
      <c r="D339" s="11">
        <v>40578.5</v>
      </c>
      <c r="E339" s="10">
        <v>24.04</v>
      </c>
      <c r="H339" s="17">
        <f t="shared" ca="1" si="11"/>
        <v>65.457499999999996</v>
      </c>
      <c r="I339" s="17">
        <f t="shared" ca="1" si="10"/>
        <v>56.98</v>
      </c>
    </row>
    <row r="340" spans="1:9" x14ac:dyDescent="0.25">
      <c r="A340" s="11">
        <v>40578.510416666664</v>
      </c>
      <c r="B340" s="10">
        <v>80.27</v>
      </c>
      <c r="D340" s="11">
        <v>40578.510416666664</v>
      </c>
      <c r="E340" s="10">
        <v>61.74</v>
      </c>
      <c r="H340" s="17">
        <f t="shared" ca="1" si="11"/>
        <v>38.4</v>
      </c>
      <c r="I340" s="17">
        <f t="shared" ca="1" si="10"/>
        <v>37.977499999999999</v>
      </c>
    </row>
    <row r="341" spans="1:9" x14ac:dyDescent="0.25">
      <c r="A341" s="11">
        <v>40578.520833333336</v>
      </c>
      <c r="B341" s="10">
        <v>66.89</v>
      </c>
      <c r="D341" s="11">
        <v>40578.520833333336</v>
      </c>
      <c r="E341" s="10">
        <v>70.59</v>
      </c>
      <c r="H341" s="17">
        <f t="shared" ca="1" si="11"/>
        <v>76.53</v>
      </c>
      <c r="I341" s="17">
        <f t="shared" ca="1" si="10"/>
        <v>53.267500000000005</v>
      </c>
    </row>
    <row r="342" spans="1:9" x14ac:dyDescent="0.25">
      <c r="A342" s="11">
        <v>40578.53125</v>
      </c>
      <c r="B342" s="10">
        <v>81.02</v>
      </c>
      <c r="D342" s="11">
        <v>40578.53125</v>
      </c>
      <c r="E342" s="10">
        <v>18.07</v>
      </c>
      <c r="H342" s="17">
        <f t="shared" ca="1" si="11"/>
        <v>60.442499999999995</v>
      </c>
      <c r="I342" s="17">
        <f t="shared" ca="1" si="10"/>
        <v>66.695000000000007</v>
      </c>
    </row>
    <row r="343" spans="1:9" x14ac:dyDescent="0.25">
      <c r="A343" s="11">
        <v>40578.541666666664</v>
      </c>
      <c r="B343" s="10">
        <v>91</v>
      </c>
      <c r="D343" s="11">
        <v>40578.541666666664</v>
      </c>
      <c r="E343" s="10">
        <v>9.6300000000000008</v>
      </c>
      <c r="H343" s="17">
        <f t="shared" ca="1" si="11"/>
        <v>15.695</v>
      </c>
      <c r="I343" s="17">
        <f t="shared" ca="1" si="10"/>
        <v>30.484999999999999</v>
      </c>
    </row>
    <row r="344" spans="1:9" x14ac:dyDescent="0.25">
      <c r="A344" s="11">
        <v>40578.552083333336</v>
      </c>
      <c r="B344" s="10">
        <v>48.66</v>
      </c>
      <c r="D344" s="11">
        <v>40578.552083333336</v>
      </c>
      <c r="E344" s="10">
        <v>54.48</v>
      </c>
      <c r="H344" s="17">
        <f t="shared" ca="1" si="11"/>
        <v>29.26</v>
      </c>
      <c r="I344" s="17">
        <f t="shared" ca="1" si="10"/>
        <v>46.072500000000005</v>
      </c>
    </row>
    <row r="345" spans="1:9" x14ac:dyDescent="0.25">
      <c r="A345" s="11">
        <v>40578.5625</v>
      </c>
      <c r="B345" s="10">
        <v>99.97</v>
      </c>
      <c r="D345" s="11">
        <v>40578.5625</v>
      </c>
      <c r="E345" s="10">
        <v>2.4900000000000002</v>
      </c>
      <c r="H345" s="17">
        <f t="shared" ca="1" si="11"/>
        <v>47.715000000000003</v>
      </c>
      <c r="I345" s="17">
        <f t="shared" ca="1" si="10"/>
        <v>47.675000000000004</v>
      </c>
    </row>
    <row r="346" spans="1:9" x14ac:dyDescent="0.25">
      <c r="A346" s="11">
        <v>40578.572916666664</v>
      </c>
      <c r="B346" s="10">
        <v>35.78</v>
      </c>
      <c r="D346" s="11">
        <v>40578.572916666664</v>
      </c>
      <c r="E346" s="10">
        <v>11</v>
      </c>
      <c r="H346" s="17">
        <f t="shared" ca="1" si="11"/>
        <v>60.682499999999997</v>
      </c>
      <c r="I346" s="17">
        <f t="shared" ca="1" si="10"/>
        <v>62.8825</v>
      </c>
    </row>
    <row r="347" spans="1:9" x14ac:dyDescent="0.25">
      <c r="A347" s="11">
        <v>40578.583333333336</v>
      </c>
      <c r="B347" s="10">
        <v>57.94</v>
      </c>
      <c r="D347" s="11">
        <v>40578.583333333336</v>
      </c>
      <c r="E347" s="10">
        <v>0.53</v>
      </c>
      <c r="H347" s="17">
        <f t="shared" ca="1" si="11"/>
        <v>23.094999999999999</v>
      </c>
      <c r="I347" s="17">
        <f t="shared" ca="1" si="10"/>
        <v>38.644999999999996</v>
      </c>
    </row>
    <row r="348" spans="1:9" x14ac:dyDescent="0.25">
      <c r="A348" s="11">
        <v>40578.59375</v>
      </c>
      <c r="B348" s="10">
        <v>67.75</v>
      </c>
      <c r="D348" s="11">
        <v>40578.59375</v>
      </c>
      <c r="E348" s="10">
        <v>1.97</v>
      </c>
      <c r="H348" s="17">
        <f t="shared" ca="1" si="11"/>
        <v>33.3675</v>
      </c>
      <c r="I348" s="17">
        <f t="shared" ca="1" si="10"/>
        <v>64.522500000000008</v>
      </c>
    </row>
    <row r="349" spans="1:9" x14ac:dyDescent="0.25">
      <c r="A349" s="11">
        <v>40578.604166666664</v>
      </c>
      <c r="B349" s="10">
        <v>17.190000000000001</v>
      </c>
      <c r="D349" s="11">
        <v>40578.604166666664</v>
      </c>
      <c r="E349" s="10">
        <v>82.06</v>
      </c>
      <c r="H349" s="17">
        <f t="shared" ca="1" si="11"/>
        <v>66.965000000000003</v>
      </c>
      <c r="I349" s="17">
        <f t="shared" ca="1" si="10"/>
        <v>53.717500000000001</v>
      </c>
    </row>
    <row r="350" spans="1:9" x14ac:dyDescent="0.25">
      <c r="A350" s="11">
        <v>40578.614583333336</v>
      </c>
      <c r="B350" s="10">
        <v>22.73</v>
      </c>
      <c r="D350" s="11">
        <v>40578.614583333336</v>
      </c>
      <c r="E350" s="10">
        <v>38.69</v>
      </c>
      <c r="H350" s="17">
        <f t="shared" ca="1" si="11"/>
        <v>33.879999999999995</v>
      </c>
      <c r="I350" s="17">
        <f t="shared" ca="1" si="10"/>
        <v>30.424999999999997</v>
      </c>
    </row>
    <row r="351" spans="1:9" x14ac:dyDescent="0.25">
      <c r="A351" s="11">
        <v>40578.625</v>
      </c>
      <c r="B351" s="10">
        <v>67.89</v>
      </c>
      <c r="D351" s="11">
        <v>40578.625</v>
      </c>
      <c r="E351" s="10">
        <v>66.48</v>
      </c>
      <c r="H351" s="17">
        <f t="shared" ca="1" si="11"/>
        <v>64.489999999999995</v>
      </c>
      <c r="I351" s="17">
        <f t="shared" ca="1" si="10"/>
        <v>68.462500000000006</v>
      </c>
    </row>
    <row r="352" spans="1:9" x14ac:dyDescent="0.25">
      <c r="A352" s="11">
        <v>40578.635416666664</v>
      </c>
      <c r="B352" s="10">
        <v>59.87</v>
      </c>
      <c r="D352" s="11">
        <v>40578.635416666664</v>
      </c>
      <c r="E352" s="10">
        <v>92.66</v>
      </c>
      <c r="H352" s="17">
        <f t="shared" ca="1" si="11"/>
        <v>62.612499999999997</v>
      </c>
      <c r="I352" s="17">
        <f t="shared" ca="1" si="10"/>
        <v>49.817500000000003</v>
      </c>
    </row>
    <row r="353" spans="1:9" x14ac:dyDescent="0.25">
      <c r="A353" s="11">
        <v>40578.645833333336</v>
      </c>
      <c r="B353" s="10">
        <v>35.5</v>
      </c>
      <c r="D353" s="11">
        <v>40578.645833333336</v>
      </c>
      <c r="E353" s="10">
        <v>28.63</v>
      </c>
      <c r="H353" s="17">
        <f t="shared" ca="1" si="11"/>
        <v>34.950000000000003</v>
      </c>
      <c r="I353" s="17">
        <f t="shared" ca="1" si="10"/>
        <v>60.92</v>
      </c>
    </row>
    <row r="354" spans="1:9" x14ac:dyDescent="0.25">
      <c r="A354" s="11">
        <v>40578.65625</v>
      </c>
      <c r="B354" s="10">
        <v>29.66</v>
      </c>
      <c r="D354" s="11">
        <v>40578.65625</v>
      </c>
      <c r="E354" s="10">
        <v>37.22</v>
      </c>
      <c r="H354" s="17">
        <f t="shared" ca="1" si="11"/>
        <v>58.292499999999997</v>
      </c>
      <c r="I354" s="17">
        <f t="shared" ca="1" si="10"/>
        <v>64.424999999999997</v>
      </c>
    </row>
    <row r="355" spans="1:9" x14ac:dyDescent="0.25">
      <c r="A355" s="11">
        <v>40578.666666666664</v>
      </c>
      <c r="B355" s="10">
        <v>13.69</v>
      </c>
      <c r="D355" s="11">
        <v>40578.666666666664</v>
      </c>
      <c r="E355" s="10">
        <v>15.54</v>
      </c>
      <c r="H355" s="17">
        <f t="shared" ca="1" si="11"/>
        <v>53.814999999999998</v>
      </c>
      <c r="I355" s="17">
        <f t="shared" ca="1" si="10"/>
        <v>28.302500000000002</v>
      </c>
    </row>
    <row r="356" spans="1:9" x14ac:dyDescent="0.25">
      <c r="A356" s="11">
        <v>40578.677083333336</v>
      </c>
      <c r="B356" s="10">
        <v>18.57</v>
      </c>
      <c r="D356" s="11">
        <v>40578.677083333336</v>
      </c>
      <c r="E356" s="10">
        <v>88.01</v>
      </c>
      <c r="H356" s="17">
        <f t="shared" ca="1" si="11"/>
        <v>27.692499999999999</v>
      </c>
      <c r="I356" s="17">
        <f t="shared" ca="1" si="10"/>
        <v>48.057500000000005</v>
      </c>
    </row>
    <row r="357" spans="1:9" x14ac:dyDescent="0.25">
      <c r="A357" s="11">
        <v>40578.6875</v>
      </c>
      <c r="B357" s="10">
        <v>22.52</v>
      </c>
      <c r="D357" s="11">
        <v>40578.6875</v>
      </c>
      <c r="E357" s="10">
        <v>37.619999999999997</v>
      </c>
      <c r="H357" s="17">
        <f t="shared" ca="1" si="11"/>
        <v>45.34</v>
      </c>
      <c r="I357" s="17">
        <f t="shared" ca="1" si="10"/>
        <v>55.195</v>
      </c>
    </row>
    <row r="358" spans="1:9" x14ac:dyDescent="0.25">
      <c r="A358" s="11">
        <v>40578.697916666664</v>
      </c>
      <c r="B358" s="10">
        <v>68.430000000000007</v>
      </c>
      <c r="D358" s="11">
        <v>40578.697916666664</v>
      </c>
      <c r="E358" s="10">
        <v>22.26</v>
      </c>
      <c r="H358" s="17">
        <f t="shared" ca="1" si="11"/>
        <v>44.942499999999995</v>
      </c>
      <c r="I358" s="17">
        <f t="shared" ca="1" si="10"/>
        <v>65.172499999999999</v>
      </c>
    </row>
    <row r="359" spans="1:9" x14ac:dyDescent="0.25">
      <c r="A359" s="11">
        <v>40578.708333333336</v>
      </c>
      <c r="B359" s="10">
        <v>33.83</v>
      </c>
      <c r="D359" s="11">
        <v>40578.708333333336</v>
      </c>
      <c r="E359" s="10">
        <v>28.8</v>
      </c>
      <c r="H359" s="17">
        <f t="shared" ca="1" si="11"/>
        <v>65.922499999999999</v>
      </c>
      <c r="I359" s="17">
        <f t="shared" ca="1" si="10"/>
        <v>68.012499999999989</v>
      </c>
    </row>
    <row r="360" spans="1:9" x14ac:dyDescent="0.25">
      <c r="A360" s="11">
        <v>40578.71875</v>
      </c>
      <c r="B360" s="10">
        <v>91.06</v>
      </c>
      <c r="D360" s="11">
        <v>40578.71875</v>
      </c>
      <c r="E360" s="10">
        <v>54.6</v>
      </c>
      <c r="H360" s="17">
        <f t="shared" ca="1" si="11"/>
        <v>59.5625</v>
      </c>
      <c r="I360" s="17">
        <f t="shared" ca="1" si="10"/>
        <v>56.697499999999998</v>
      </c>
    </row>
    <row r="361" spans="1:9" x14ac:dyDescent="0.25">
      <c r="A361" s="11">
        <v>40578.729166666664</v>
      </c>
      <c r="B361" s="10">
        <v>94</v>
      </c>
      <c r="D361" s="11">
        <v>40578.729166666664</v>
      </c>
      <c r="E361" s="10">
        <v>2.57</v>
      </c>
      <c r="H361" s="17">
        <f t="shared" ca="1" si="11"/>
        <v>57.022499999999994</v>
      </c>
      <c r="I361" s="17">
        <f t="shared" ca="1" si="10"/>
        <v>59.55</v>
      </c>
    </row>
    <row r="362" spans="1:9" x14ac:dyDescent="0.25">
      <c r="A362" s="11">
        <v>40578.739583333336</v>
      </c>
      <c r="B362" s="10">
        <v>32</v>
      </c>
      <c r="D362" s="11">
        <v>40578.739583333336</v>
      </c>
      <c r="E362" s="10">
        <v>17.54</v>
      </c>
      <c r="H362" s="17">
        <f t="shared" ca="1" si="11"/>
        <v>40.202500000000008</v>
      </c>
      <c r="I362" s="17">
        <f t="shared" ca="1" si="10"/>
        <v>49.402499999999996</v>
      </c>
    </row>
    <row r="363" spans="1:9" x14ac:dyDescent="0.25">
      <c r="A363" s="11">
        <v>40578.75</v>
      </c>
      <c r="B363" s="10">
        <v>46.71</v>
      </c>
      <c r="D363" s="11">
        <v>40578.75</v>
      </c>
      <c r="E363" s="10">
        <v>91.53</v>
      </c>
      <c r="H363" s="17">
        <f t="shared" ca="1" si="11"/>
        <v>33.547499999999999</v>
      </c>
      <c r="I363" s="17">
        <f t="shared" ca="1" si="10"/>
        <v>41.545000000000002</v>
      </c>
    </row>
    <row r="364" spans="1:9" x14ac:dyDescent="0.25">
      <c r="A364" s="11">
        <v>40578.760416666664</v>
      </c>
      <c r="B364" s="10">
        <v>87.1</v>
      </c>
      <c r="D364" s="11">
        <v>40578.760416666664</v>
      </c>
      <c r="E364" s="10">
        <v>19.12</v>
      </c>
      <c r="H364" s="17">
        <f t="shared" ca="1" si="11"/>
        <v>61.1175</v>
      </c>
      <c r="I364" s="17">
        <f t="shared" ca="1" si="10"/>
        <v>49.434999999999995</v>
      </c>
    </row>
    <row r="365" spans="1:9" x14ac:dyDescent="0.25">
      <c r="A365" s="11">
        <v>40578.770833333336</v>
      </c>
      <c r="B365" s="10">
        <v>86.41</v>
      </c>
      <c r="D365" s="11">
        <v>40578.770833333336</v>
      </c>
      <c r="E365" s="10">
        <v>17.989999999999998</v>
      </c>
      <c r="H365" s="17">
        <f t="shared" ca="1" si="11"/>
        <v>24.42</v>
      </c>
      <c r="I365" s="17">
        <f t="shared" ca="1" si="10"/>
        <v>50.44</v>
      </c>
    </row>
    <row r="366" spans="1:9" x14ac:dyDescent="0.25">
      <c r="A366" s="11">
        <v>40578.78125</v>
      </c>
      <c r="B366" s="10">
        <v>83.42</v>
      </c>
      <c r="D366" s="11">
        <v>40578.78125</v>
      </c>
      <c r="E366" s="10">
        <v>96</v>
      </c>
      <c r="H366" s="17">
        <f t="shared" ca="1" si="11"/>
        <v>64.572500000000005</v>
      </c>
      <c r="I366" s="17">
        <f t="shared" ca="1" si="10"/>
        <v>55.72999999999999</v>
      </c>
    </row>
    <row r="367" spans="1:9" x14ac:dyDescent="0.25">
      <c r="A367" s="11">
        <v>40578.791666666664</v>
      </c>
      <c r="B367" s="10">
        <v>43.92</v>
      </c>
      <c r="D367" s="11">
        <v>40578.791666666664</v>
      </c>
      <c r="E367" s="10">
        <v>59.62</v>
      </c>
      <c r="H367" s="17">
        <f t="shared" ca="1" si="11"/>
        <v>47.012500000000003</v>
      </c>
      <c r="I367" s="17">
        <f t="shared" ca="1" si="10"/>
        <v>49.5625</v>
      </c>
    </row>
    <row r="368" spans="1:9" x14ac:dyDescent="0.25">
      <c r="A368" s="11">
        <v>40578.802083333336</v>
      </c>
      <c r="B368" s="10">
        <v>53.71</v>
      </c>
      <c r="D368" s="11">
        <v>40578.802083333336</v>
      </c>
      <c r="E368" s="10">
        <v>81.209999999999994</v>
      </c>
      <c r="H368" s="17">
        <f t="shared" ca="1" si="11"/>
        <v>43.387500000000003</v>
      </c>
      <c r="I368" s="17">
        <f t="shared" ca="1" si="10"/>
        <v>55.440000000000005</v>
      </c>
    </row>
    <row r="369" spans="1:9" x14ac:dyDescent="0.25">
      <c r="A369" s="11">
        <v>40578.8125</v>
      </c>
      <c r="B369" s="10">
        <v>29.6</v>
      </c>
      <c r="D369" s="11">
        <v>40578.8125</v>
      </c>
      <c r="E369" s="10">
        <v>0.75</v>
      </c>
      <c r="H369" s="17">
        <f t="shared" ca="1" si="11"/>
        <v>36.172499999999999</v>
      </c>
      <c r="I369" s="17">
        <f t="shared" ca="1" si="10"/>
        <v>46.122500000000002</v>
      </c>
    </row>
    <row r="370" spans="1:9" x14ac:dyDescent="0.25">
      <c r="A370" s="11">
        <v>40578.822916666664</v>
      </c>
      <c r="B370" s="10">
        <v>65.66</v>
      </c>
      <c r="D370" s="11">
        <v>40578.822916666664</v>
      </c>
      <c r="E370" s="10">
        <v>72.599999999999994</v>
      </c>
      <c r="H370" s="17">
        <f t="shared" ca="1" si="11"/>
        <v>52.347500000000004</v>
      </c>
      <c r="I370" s="17">
        <f t="shared" ca="1" si="10"/>
        <v>54.602499999999999</v>
      </c>
    </row>
    <row r="371" spans="1:9" x14ac:dyDescent="0.25">
      <c r="A371" s="11">
        <v>40578.833333333336</v>
      </c>
      <c r="B371" s="10">
        <v>14.84</v>
      </c>
      <c r="D371" s="11">
        <v>40578.833333333336</v>
      </c>
      <c r="E371" s="10">
        <v>15.74</v>
      </c>
      <c r="H371" s="17">
        <f t="shared" ca="1" si="11"/>
        <v>37.682499999999997</v>
      </c>
      <c r="I371" s="17">
        <f t="shared" ca="1" si="10"/>
        <v>69.067499999999995</v>
      </c>
    </row>
    <row r="372" spans="1:9" x14ac:dyDescent="0.25">
      <c r="A372" s="11">
        <v>40578.84375</v>
      </c>
      <c r="B372" s="10">
        <v>95.89</v>
      </c>
      <c r="D372" s="11">
        <v>40578.84375</v>
      </c>
      <c r="E372" s="10">
        <v>24.9</v>
      </c>
      <c r="H372" s="17">
        <f t="shared" ca="1" si="11"/>
        <v>51.475000000000001</v>
      </c>
      <c r="I372" s="17">
        <f t="shared" ca="1" si="10"/>
        <v>19.544999999999998</v>
      </c>
    </row>
    <row r="373" spans="1:9" x14ac:dyDescent="0.25">
      <c r="A373" s="11">
        <v>40578.854166666664</v>
      </c>
      <c r="B373" s="10">
        <v>4.95</v>
      </c>
      <c r="D373" s="11">
        <v>40578.854166666664</v>
      </c>
      <c r="E373" s="10">
        <v>53.96</v>
      </c>
      <c r="H373" s="17">
        <f t="shared" ca="1" si="11"/>
        <v>58.177500000000002</v>
      </c>
      <c r="I373" s="17">
        <f t="shared" ca="1" si="10"/>
        <v>29.155000000000001</v>
      </c>
    </row>
    <row r="374" spans="1:9" x14ac:dyDescent="0.25">
      <c r="A374" s="11">
        <v>40578.864583333336</v>
      </c>
      <c r="B374" s="10">
        <v>6.04</v>
      </c>
      <c r="D374" s="11">
        <v>40578.864583333336</v>
      </c>
      <c r="E374" s="10">
        <v>99.65</v>
      </c>
      <c r="H374" s="17">
        <f t="shared" ca="1" si="11"/>
        <v>62.757500000000007</v>
      </c>
      <c r="I374" s="17">
        <f t="shared" ca="1" si="10"/>
        <v>46.56</v>
      </c>
    </row>
    <row r="375" spans="1:9" x14ac:dyDescent="0.25">
      <c r="A375" s="11">
        <v>40578.875</v>
      </c>
      <c r="B375" s="10">
        <v>15.16</v>
      </c>
      <c r="D375" s="11">
        <v>40578.875</v>
      </c>
      <c r="E375" s="10">
        <v>32.96</v>
      </c>
      <c r="H375" s="17">
        <f t="shared" ca="1" si="11"/>
        <v>25.310000000000002</v>
      </c>
      <c r="I375" s="17">
        <f t="shared" ca="1" si="10"/>
        <v>24.9175</v>
      </c>
    </row>
    <row r="376" spans="1:9" x14ac:dyDescent="0.25">
      <c r="A376" s="11">
        <v>40578.885416666664</v>
      </c>
      <c r="B376" s="10">
        <v>33.78</v>
      </c>
      <c r="D376" s="11">
        <v>40578.885416666664</v>
      </c>
      <c r="E376" s="10">
        <v>23.34</v>
      </c>
      <c r="H376" s="17">
        <f t="shared" ca="1" si="11"/>
        <v>33.480000000000004</v>
      </c>
      <c r="I376" s="17">
        <f t="shared" ca="1" si="10"/>
        <v>50.017499999999998</v>
      </c>
    </row>
    <row r="377" spans="1:9" x14ac:dyDescent="0.25">
      <c r="A377" s="11">
        <v>40578.895833333336</v>
      </c>
      <c r="B377" s="10">
        <v>35.94</v>
      </c>
      <c r="D377" s="11">
        <v>40578.895833333336</v>
      </c>
      <c r="E377" s="10">
        <v>26.06</v>
      </c>
      <c r="H377" s="17">
        <f t="shared" ca="1" si="11"/>
        <v>56.975000000000001</v>
      </c>
      <c r="I377" s="17">
        <f t="shared" ca="1" si="10"/>
        <v>48.322500000000005</v>
      </c>
    </row>
    <row r="378" spans="1:9" x14ac:dyDescent="0.25">
      <c r="A378" s="11">
        <v>40578.90625</v>
      </c>
      <c r="B378" s="10">
        <v>68.150000000000006</v>
      </c>
      <c r="D378" s="11">
        <v>40578.90625</v>
      </c>
      <c r="E378" s="10">
        <v>84.46</v>
      </c>
      <c r="H378" s="17">
        <f t="shared" ca="1" si="11"/>
        <v>44.637500000000003</v>
      </c>
      <c r="I378" s="17">
        <f t="shared" ca="1" si="10"/>
        <v>36.8675</v>
      </c>
    </row>
    <row r="379" spans="1:9" x14ac:dyDescent="0.25">
      <c r="A379" s="11">
        <v>40578.916666666664</v>
      </c>
      <c r="B379" s="10">
        <v>68.430000000000007</v>
      </c>
      <c r="D379" s="11">
        <v>40578.916666666664</v>
      </c>
      <c r="E379" s="10">
        <v>33.29</v>
      </c>
      <c r="H379" s="17">
        <f t="shared" ca="1" si="11"/>
        <v>54.295000000000002</v>
      </c>
      <c r="I379" s="17">
        <f t="shared" ca="1" si="10"/>
        <v>33.397500000000001</v>
      </c>
    </row>
    <row r="380" spans="1:9" x14ac:dyDescent="0.25">
      <c r="A380" s="11">
        <v>40578.927083333336</v>
      </c>
      <c r="B380" s="10">
        <v>43.82</v>
      </c>
      <c r="D380" s="11">
        <v>40578.927083333336</v>
      </c>
      <c r="E380" s="10">
        <v>34.03</v>
      </c>
      <c r="H380" s="17">
        <f t="shared" ca="1" si="11"/>
        <v>45.417500000000004</v>
      </c>
      <c r="I380" s="17">
        <f t="shared" ca="1" si="10"/>
        <v>51.269999999999996</v>
      </c>
    </row>
    <row r="381" spans="1:9" x14ac:dyDescent="0.25">
      <c r="A381" s="11">
        <v>40578.9375</v>
      </c>
      <c r="B381" s="10">
        <v>7.51</v>
      </c>
      <c r="D381" s="11">
        <v>40578.9375</v>
      </c>
      <c r="E381" s="10">
        <v>59.77</v>
      </c>
      <c r="H381" s="17">
        <f t="shared" ca="1" si="11"/>
        <v>72.132499999999993</v>
      </c>
      <c r="I381" s="17">
        <f t="shared" ca="1" si="10"/>
        <v>71.777500000000003</v>
      </c>
    </row>
    <row r="382" spans="1:9" x14ac:dyDescent="0.25">
      <c r="A382" s="11">
        <v>40578.947916666664</v>
      </c>
      <c r="B382" s="10">
        <v>55.07</v>
      </c>
      <c r="D382" s="11">
        <v>40578.947916666664</v>
      </c>
      <c r="E382" s="10">
        <v>2.13</v>
      </c>
      <c r="H382" s="17">
        <f t="shared" ca="1" si="11"/>
        <v>56.437500000000007</v>
      </c>
      <c r="I382" s="17">
        <f t="shared" ca="1" si="10"/>
        <v>63.867499999999993</v>
      </c>
    </row>
    <row r="383" spans="1:9" x14ac:dyDescent="0.25">
      <c r="A383" s="11">
        <v>40578.958333333336</v>
      </c>
      <c r="B383" s="10">
        <v>78.709999999999994</v>
      </c>
      <c r="D383" s="11">
        <v>40578.958333333336</v>
      </c>
      <c r="E383" s="10">
        <v>90</v>
      </c>
      <c r="H383" s="17">
        <f t="shared" ca="1" si="11"/>
        <v>27.897500000000001</v>
      </c>
      <c r="I383" s="17">
        <f t="shared" ca="1" si="10"/>
        <v>60.192500000000003</v>
      </c>
    </row>
    <row r="384" spans="1:9" x14ac:dyDescent="0.25">
      <c r="A384" s="11">
        <v>40578.96875</v>
      </c>
      <c r="B384" s="10">
        <v>56.62</v>
      </c>
      <c r="D384" s="11">
        <v>40578.96875</v>
      </c>
      <c r="E384" s="10">
        <v>70.540000000000006</v>
      </c>
      <c r="H384" s="17">
        <f t="shared" ca="1" si="11"/>
        <v>36.380000000000003</v>
      </c>
      <c r="I384" s="17">
        <f t="shared" ca="1" si="10"/>
        <v>57.015000000000001</v>
      </c>
    </row>
    <row r="385" spans="1:9" x14ac:dyDescent="0.25">
      <c r="A385" s="11">
        <v>40578.979166666664</v>
      </c>
      <c r="B385" s="10">
        <v>56.46</v>
      </c>
      <c r="D385" s="11">
        <v>40578.979166666664</v>
      </c>
      <c r="E385" s="10">
        <v>47.29</v>
      </c>
      <c r="H385" s="17">
        <f t="shared" ca="1" si="11"/>
        <v>67.510000000000005</v>
      </c>
      <c r="I385" s="17">
        <f t="shared" ca="1" si="10"/>
        <v>63.454999999999998</v>
      </c>
    </row>
    <row r="386" spans="1:9" x14ac:dyDescent="0.25">
      <c r="A386" s="11">
        <v>40578.989583333336</v>
      </c>
      <c r="B386" s="10">
        <v>46.1</v>
      </c>
      <c r="D386" s="11">
        <v>40578.989583333336</v>
      </c>
      <c r="E386" s="10">
        <v>95.04</v>
      </c>
      <c r="H386" s="17">
        <f t="shared" ca="1" si="11"/>
        <v>37.422499999999999</v>
      </c>
      <c r="I386" s="17">
        <f t="shared" ca="1" si="10"/>
        <v>45.905000000000001</v>
      </c>
    </row>
    <row r="387" spans="1:9" x14ac:dyDescent="0.25">
      <c r="A387" s="11">
        <v>40579</v>
      </c>
      <c r="B387" s="10">
        <v>67.959999999999994</v>
      </c>
      <c r="D387" s="11">
        <v>40579</v>
      </c>
      <c r="E387" s="10">
        <v>81.66</v>
      </c>
      <c r="H387" s="17">
        <f t="shared" ca="1" si="11"/>
        <v>74.517499999999998</v>
      </c>
      <c r="I387" s="17">
        <f t="shared" ca="1" si="10"/>
        <v>30.049999999999997</v>
      </c>
    </row>
    <row r="388" spans="1:9" x14ac:dyDescent="0.25">
      <c r="A388" s="11">
        <v>40579.010416666664</v>
      </c>
      <c r="B388" s="10">
        <v>86.08</v>
      </c>
      <c r="D388" s="11">
        <v>40579.010416666664</v>
      </c>
      <c r="E388" s="10">
        <v>31.83</v>
      </c>
      <c r="H388" s="17">
        <f t="shared" ca="1" si="11"/>
        <v>61.435000000000002</v>
      </c>
      <c r="I388" s="17">
        <f t="shared" ref="I388:I451" ca="1" si="12">AVERAGE(OFFSET($E$3, (ROW(E388)-3) * 4,0,4,1))</f>
        <v>59.004999999999995</v>
      </c>
    </row>
    <row r="389" spans="1:9" x14ac:dyDescent="0.25">
      <c r="A389" s="11">
        <v>40579.020833333336</v>
      </c>
      <c r="B389" s="10">
        <v>19.66</v>
      </c>
      <c r="D389" s="11">
        <v>40579.020833333336</v>
      </c>
      <c r="E389" s="10">
        <v>70.66</v>
      </c>
      <c r="H389" s="17">
        <f t="shared" ref="H389:H452" ca="1" si="13">AVERAGE(OFFSET($B$3, (ROW(B389)-3) * 4,0,4,1))</f>
        <v>40.957499999999996</v>
      </c>
      <c r="I389" s="17">
        <f t="shared" ca="1" si="12"/>
        <v>41.934999999999995</v>
      </c>
    </row>
    <row r="390" spans="1:9" x14ac:dyDescent="0.25">
      <c r="A390" s="11">
        <v>40579.03125</v>
      </c>
      <c r="B390" s="10">
        <v>79.11</v>
      </c>
      <c r="D390" s="11">
        <v>40579.03125</v>
      </c>
      <c r="E390" s="10">
        <v>72.45</v>
      </c>
      <c r="H390" s="17">
        <f t="shared" ca="1" si="13"/>
        <v>27.7925</v>
      </c>
      <c r="I390" s="17">
        <f t="shared" ca="1" si="12"/>
        <v>70.747500000000002</v>
      </c>
    </row>
    <row r="391" spans="1:9" x14ac:dyDescent="0.25">
      <c r="A391" s="11">
        <v>40579.041666666664</v>
      </c>
      <c r="B391" s="10">
        <v>77.319999999999993</v>
      </c>
      <c r="D391" s="11">
        <v>40579.041666666664</v>
      </c>
      <c r="E391" s="10">
        <v>58.68</v>
      </c>
      <c r="H391" s="17">
        <f t="shared" ca="1" si="13"/>
        <v>41.8</v>
      </c>
      <c r="I391" s="17">
        <f t="shared" ca="1" si="12"/>
        <v>75.50500000000001</v>
      </c>
    </row>
    <row r="392" spans="1:9" x14ac:dyDescent="0.25">
      <c r="A392" s="11">
        <v>40579.052083333336</v>
      </c>
      <c r="B392" s="10">
        <v>40.17</v>
      </c>
      <c r="D392" s="11">
        <v>40579.052083333336</v>
      </c>
      <c r="E392" s="10">
        <v>23.07</v>
      </c>
      <c r="H392" s="17">
        <f t="shared" ca="1" si="13"/>
        <v>50.55</v>
      </c>
      <c r="I392" s="17">
        <f t="shared" ca="1" si="12"/>
        <v>50.777499999999996</v>
      </c>
    </row>
    <row r="393" spans="1:9" x14ac:dyDescent="0.25">
      <c r="A393" s="11">
        <v>40579.0625</v>
      </c>
      <c r="B393" s="10">
        <v>97.25</v>
      </c>
      <c r="D393" s="11">
        <v>40579.0625</v>
      </c>
      <c r="E393" s="10">
        <v>77.61</v>
      </c>
      <c r="H393" s="17">
        <f t="shared" ca="1" si="13"/>
        <v>38.752499999999998</v>
      </c>
      <c r="I393" s="17">
        <f t="shared" ca="1" si="12"/>
        <v>64.087500000000006</v>
      </c>
    </row>
    <row r="394" spans="1:9" x14ac:dyDescent="0.25">
      <c r="A394" s="11">
        <v>40579.072916666664</v>
      </c>
      <c r="B394" s="10">
        <v>60.89</v>
      </c>
      <c r="D394" s="11">
        <v>40579.072916666664</v>
      </c>
      <c r="E394" s="10">
        <v>63.07</v>
      </c>
      <c r="H394" s="17">
        <f t="shared" ca="1" si="13"/>
        <v>26.602499999999999</v>
      </c>
      <c r="I394" s="17">
        <f t="shared" ca="1" si="12"/>
        <v>44.517499999999998</v>
      </c>
    </row>
    <row r="395" spans="1:9" x14ac:dyDescent="0.25">
      <c r="A395" s="11">
        <v>40579.083333333336</v>
      </c>
      <c r="B395" s="10">
        <v>97.88</v>
      </c>
      <c r="D395" s="11">
        <v>40579.083333333336</v>
      </c>
      <c r="E395" s="10">
        <v>78.84</v>
      </c>
      <c r="H395" s="17">
        <f t="shared" ca="1" si="13"/>
        <v>65.135000000000005</v>
      </c>
      <c r="I395" s="17">
        <f t="shared" ca="1" si="12"/>
        <v>24.4575</v>
      </c>
    </row>
    <row r="396" spans="1:9" x14ac:dyDescent="0.25">
      <c r="A396" s="11">
        <v>40579.09375</v>
      </c>
      <c r="B396" s="10">
        <v>83.69</v>
      </c>
      <c r="D396" s="11">
        <v>40579.09375</v>
      </c>
      <c r="E396" s="10">
        <v>40.229999999999997</v>
      </c>
      <c r="H396" s="17">
        <f t="shared" ca="1" si="13"/>
        <v>50.72</v>
      </c>
      <c r="I396" s="17">
        <f t="shared" ca="1" si="12"/>
        <v>34.104999999999997</v>
      </c>
    </row>
    <row r="397" spans="1:9" x14ac:dyDescent="0.25">
      <c r="A397" s="11">
        <v>40579.104166666664</v>
      </c>
      <c r="B397" s="10">
        <v>69.22</v>
      </c>
      <c r="D397" s="11">
        <v>40579.104166666664</v>
      </c>
      <c r="E397" s="10">
        <v>94.64</v>
      </c>
      <c r="H397" s="17">
        <f t="shared" ca="1" si="13"/>
        <v>38.057499999999997</v>
      </c>
      <c r="I397" s="17">
        <f t="shared" ca="1" si="12"/>
        <v>60.402499999999996</v>
      </c>
    </row>
    <row r="398" spans="1:9" x14ac:dyDescent="0.25">
      <c r="A398" s="11">
        <v>40579.114583333336</v>
      </c>
      <c r="B398" s="10">
        <v>31.19</v>
      </c>
      <c r="D398" s="11">
        <v>40579.114583333336</v>
      </c>
      <c r="E398" s="10">
        <v>58.42</v>
      </c>
      <c r="H398" s="17">
        <f t="shared" ca="1" si="13"/>
        <v>50.462499999999999</v>
      </c>
      <c r="I398" s="17">
        <f t="shared" ca="1" si="12"/>
        <v>40.46</v>
      </c>
    </row>
    <row r="399" spans="1:9" x14ac:dyDescent="0.25">
      <c r="A399" s="11">
        <v>40579.125</v>
      </c>
      <c r="B399" s="10">
        <v>3.99</v>
      </c>
      <c r="D399" s="11">
        <v>40579.125</v>
      </c>
      <c r="E399" s="10">
        <v>36.090000000000003</v>
      </c>
      <c r="H399" s="17">
        <f t="shared" ca="1" si="13"/>
        <v>59.800000000000004</v>
      </c>
      <c r="I399" s="17">
        <f t="shared" ca="1" si="12"/>
        <v>55.11</v>
      </c>
    </row>
    <row r="400" spans="1:9" x14ac:dyDescent="0.25">
      <c r="A400" s="11">
        <v>40579.135416666664</v>
      </c>
      <c r="B400" s="10">
        <v>61.2</v>
      </c>
      <c r="D400" s="11">
        <v>40579.135416666664</v>
      </c>
      <c r="E400" s="10">
        <v>60.56</v>
      </c>
      <c r="H400" s="17">
        <f t="shared" ca="1" si="13"/>
        <v>50.147500000000008</v>
      </c>
      <c r="I400" s="17">
        <f t="shared" ca="1" si="12"/>
        <v>41.087500000000006</v>
      </c>
    </row>
    <row r="401" spans="1:9" x14ac:dyDescent="0.25">
      <c r="A401" s="11">
        <v>40579.145833333336</v>
      </c>
      <c r="B401" s="10">
        <v>96</v>
      </c>
      <c r="D401" s="11">
        <v>40579.145833333336</v>
      </c>
      <c r="E401" s="10">
        <v>80.75</v>
      </c>
      <c r="H401" s="17">
        <f t="shared" ca="1" si="13"/>
        <v>71.355000000000004</v>
      </c>
      <c r="I401" s="17">
        <f t="shared" ca="1" si="12"/>
        <v>73.742500000000007</v>
      </c>
    </row>
    <row r="402" spans="1:9" x14ac:dyDescent="0.25">
      <c r="A402" s="11">
        <v>40579.15625</v>
      </c>
      <c r="B402" s="10">
        <v>41.43</v>
      </c>
      <c r="D402" s="11">
        <v>40579.15625</v>
      </c>
      <c r="E402" s="10">
        <v>30.46</v>
      </c>
      <c r="H402" s="17">
        <f t="shared" ca="1" si="13"/>
        <v>49.732500000000002</v>
      </c>
      <c r="I402" s="17">
        <f t="shared" ca="1" si="12"/>
        <v>74.392499999999998</v>
      </c>
    </row>
    <row r="403" spans="1:9" x14ac:dyDescent="0.25">
      <c r="A403" s="11">
        <v>40579.166666666664</v>
      </c>
      <c r="B403" s="10">
        <v>73.67</v>
      </c>
      <c r="D403" s="11">
        <v>40579.166666666664</v>
      </c>
      <c r="E403" s="10">
        <v>34.659999999999997</v>
      </c>
      <c r="H403" s="17">
        <f t="shared" ca="1" si="13"/>
        <v>52.4</v>
      </c>
      <c r="I403" s="17">
        <f t="shared" ca="1" si="12"/>
        <v>52.230000000000004</v>
      </c>
    </row>
    <row r="404" spans="1:9" x14ac:dyDescent="0.25">
      <c r="A404" s="11">
        <v>40579.177083333336</v>
      </c>
      <c r="B404" s="10">
        <v>99.41</v>
      </c>
      <c r="D404" s="11">
        <v>40579.177083333336</v>
      </c>
      <c r="E404" s="10">
        <v>40.18</v>
      </c>
      <c r="H404" s="17">
        <f t="shared" ca="1" si="13"/>
        <v>51.367500000000007</v>
      </c>
      <c r="I404" s="17">
        <f t="shared" ca="1" si="12"/>
        <v>37.972499999999997</v>
      </c>
    </row>
    <row r="405" spans="1:9" x14ac:dyDescent="0.25">
      <c r="A405" s="11">
        <v>40579.1875</v>
      </c>
      <c r="B405" s="10">
        <v>37.130000000000003</v>
      </c>
      <c r="D405" s="11">
        <v>40579.1875</v>
      </c>
      <c r="E405" s="10">
        <v>82.52</v>
      </c>
      <c r="H405" s="17">
        <f t="shared" ca="1" si="13"/>
        <v>28.369999999999997</v>
      </c>
      <c r="I405" s="17">
        <f t="shared" ca="1" si="12"/>
        <v>57.480000000000004</v>
      </c>
    </row>
    <row r="406" spans="1:9" x14ac:dyDescent="0.25">
      <c r="A406" s="11">
        <v>40579.197916666664</v>
      </c>
      <c r="B406" s="10">
        <v>24.04</v>
      </c>
      <c r="D406" s="11">
        <v>40579.197916666664</v>
      </c>
      <c r="E406" s="10">
        <v>52.85</v>
      </c>
      <c r="H406" s="17">
        <f t="shared" ca="1" si="13"/>
        <v>49.484999999999999</v>
      </c>
      <c r="I406" s="17">
        <f t="shared" ca="1" si="12"/>
        <v>59.505000000000003</v>
      </c>
    </row>
    <row r="407" spans="1:9" x14ac:dyDescent="0.25">
      <c r="A407" s="11">
        <v>40579.208333333336</v>
      </c>
      <c r="B407" s="10">
        <v>20.309999999999999</v>
      </c>
      <c r="D407" s="11">
        <v>40579.208333333336</v>
      </c>
      <c r="E407" s="10">
        <v>0.44</v>
      </c>
      <c r="H407" s="17">
        <f t="shared" ca="1" si="13"/>
        <v>42.03</v>
      </c>
      <c r="I407" s="17">
        <f t="shared" ca="1" si="12"/>
        <v>26.852499999999999</v>
      </c>
    </row>
    <row r="408" spans="1:9" x14ac:dyDescent="0.25">
      <c r="A408" s="11">
        <v>40579.21875</v>
      </c>
      <c r="B408" s="10">
        <v>98.23</v>
      </c>
      <c r="D408" s="11">
        <v>40579.21875</v>
      </c>
      <c r="E408" s="10">
        <v>20.11</v>
      </c>
      <c r="H408" s="17">
        <f t="shared" ca="1" si="13"/>
        <v>35.729999999999997</v>
      </c>
      <c r="I408" s="17">
        <f t="shared" ca="1" si="12"/>
        <v>32.675000000000004</v>
      </c>
    </row>
    <row r="409" spans="1:9" x14ac:dyDescent="0.25">
      <c r="A409" s="11">
        <v>40579.229166666664</v>
      </c>
      <c r="B409" s="10">
        <v>28.55</v>
      </c>
      <c r="D409" s="11">
        <v>40579.229166666664</v>
      </c>
      <c r="E409" s="10">
        <v>45.3</v>
      </c>
      <c r="H409" s="17">
        <f t="shared" ca="1" si="13"/>
        <v>36.56</v>
      </c>
      <c r="I409" s="17">
        <f t="shared" ca="1" si="12"/>
        <v>58.984999999999992</v>
      </c>
    </row>
    <row r="410" spans="1:9" x14ac:dyDescent="0.25">
      <c r="A410" s="11">
        <v>40579.239583333336</v>
      </c>
      <c r="B410" s="10">
        <v>24.37</v>
      </c>
      <c r="D410" s="11">
        <v>40579.239583333336</v>
      </c>
      <c r="E410" s="10">
        <v>85.79</v>
      </c>
      <c r="H410" s="17">
        <f t="shared" ca="1" si="13"/>
        <v>41.964999999999996</v>
      </c>
      <c r="I410" s="17">
        <f t="shared" ca="1" si="12"/>
        <v>22.64</v>
      </c>
    </row>
    <row r="411" spans="1:9" x14ac:dyDescent="0.25">
      <c r="A411" s="11">
        <v>40579.25</v>
      </c>
      <c r="B411" s="10">
        <v>97.33</v>
      </c>
      <c r="D411" s="11">
        <v>40579.25</v>
      </c>
      <c r="E411" s="10">
        <v>35.18</v>
      </c>
      <c r="H411" s="17">
        <f t="shared" ca="1" si="13"/>
        <v>37.615000000000002</v>
      </c>
      <c r="I411" s="17">
        <f t="shared" ca="1" si="12"/>
        <v>30.465</v>
      </c>
    </row>
    <row r="412" spans="1:9" x14ac:dyDescent="0.25">
      <c r="A412" s="11">
        <v>40579.260416666664</v>
      </c>
      <c r="B412" s="10">
        <v>22.48</v>
      </c>
      <c r="D412" s="11">
        <v>40579.260416666664</v>
      </c>
      <c r="E412" s="10">
        <v>1.83</v>
      </c>
      <c r="H412" s="17">
        <f t="shared" ca="1" si="13"/>
        <v>56.36</v>
      </c>
      <c r="I412" s="17">
        <f t="shared" ca="1" si="12"/>
        <v>41.057499999999997</v>
      </c>
    </row>
    <row r="413" spans="1:9" x14ac:dyDescent="0.25">
      <c r="A413" s="11">
        <v>40579.270833333336</v>
      </c>
      <c r="B413" s="10">
        <v>68.22</v>
      </c>
      <c r="D413" s="11">
        <v>40579.270833333336</v>
      </c>
      <c r="E413" s="10">
        <v>30.2</v>
      </c>
      <c r="H413" s="17">
        <f t="shared" ca="1" si="13"/>
        <v>42.227499999999999</v>
      </c>
      <c r="I413" s="17">
        <f t="shared" ca="1" si="12"/>
        <v>60.339999999999996</v>
      </c>
    </row>
    <row r="414" spans="1:9" x14ac:dyDescent="0.25">
      <c r="A414" s="11">
        <v>40579.28125</v>
      </c>
      <c r="B414" s="10">
        <v>90.49</v>
      </c>
      <c r="D414" s="11">
        <v>40579.28125</v>
      </c>
      <c r="E414" s="10">
        <v>48.54</v>
      </c>
      <c r="H414" s="17">
        <f t="shared" ca="1" si="13"/>
        <v>81.907499999999999</v>
      </c>
      <c r="I414" s="17">
        <f t="shared" ca="1" si="12"/>
        <v>34.932499999999997</v>
      </c>
    </row>
    <row r="415" spans="1:9" x14ac:dyDescent="0.25">
      <c r="A415" s="11">
        <v>40579.291666666664</v>
      </c>
      <c r="B415" s="10">
        <v>89.93</v>
      </c>
      <c r="D415" s="11">
        <v>40579.291666666664</v>
      </c>
      <c r="E415" s="10">
        <v>44.18</v>
      </c>
      <c r="H415" s="17">
        <f t="shared" ca="1" si="13"/>
        <v>57.664999999999999</v>
      </c>
      <c r="I415" s="17">
        <f t="shared" ca="1" si="12"/>
        <v>39.67</v>
      </c>
    </row>
    <row r="416" spans="1:9" x14ac:dyDescent="0.25">
      <c r="A416" s="11">
        <v>40579.302083333336</v>
      </c>
      <c r="B416" s="10">
        <v>64.62</v>
      </c>
      <c r="D416" s="11">
        <v>40579.302083333336</v>
      </c>
      <c r="E416" s="10">
        <v>8.08</v>
      </c>
      <c r="H416" s="17">
        <f t="shared" ca="1" si="13"/>
        <v>48.835000000000001</v>
      </c>
      <c r="I416" s="17">
        <f t="shared" ca="1" si="12"/>
        <v>46.739999999999995</v>
      </c>
    </row>
    <row r="417" spans="1:9" x14ac:dyDescent="0.25">
      <c r="A417" s="11">
        <v>40579.3125</v>
      </c>
      <c r="B417" s="10">
        <v>30.35</v>
      </c>
      <c r="D417" s="11">
        <v>40579.3125</v>
      </c>
      <c r="E417" s="10">
        <v>57.74</v>
      </c>
      <c r="H417" s="17">
        <f t="shared" ca="1" si="13"/>
        <v>50.762500000000003</v>
      </c>
      <c r="I417" s="17">
        <f t="shared" ca="1" si="12"/>
        <v>31.205000000000005</v>
      </c>
    </row>
    <row r="418" spans="1:9" x14ac:dyDescent="0.25">
      <c r="A418" s="11">
        <v>40579.322916666664</v>
      </c>
      <c r="B418" s="10">
        <v>38.61</v>
      </c>
      <c r="D418" s="11">
        <v>40579.322916666664</v>
      </c>
      <c r="E418" s="10">
        <v>19.440000000000001</v>
      </c>
      <c r="H418" s="17">
        <f t="shared" ca="1" si="13"/>
        <v>42.162500000000001</v>
      </c>
      <c r="I418" s="17">
        <f t="shared" ca="1" si="12"/>
        <v>30.41</v>
      </c>
    </row>
    <row r="419" spans="1:9" x14ac:dyDescent="0.25">
      <c r="A419" s="11">
        <v>40579.333333333336</v>
      </c>
      <c r="B419" s="10">
        <v>25.28</v>
      </c>
      <c r="D419" s="11">
        <v>40579.333333333336</v>
      </c>
      <c r="E419" s="10">
        <v>34.450000000000003</v>
      </c>
      <c r="H419" s="17">
        <f t="shared" ca="1" si="13"/>
        <v>32.584999999999994</v>
      </c>
      <c r="I419" s="17">
        <f t="shared" ca="1" si="12"/>
        <v>36.407499999999999</v>
      </c>
    </row>
    <row r="420" spans="1:9" x14ac:dyDescent="0.25">
      <c r="A420" s="11">
        <v>40579.34375</v>
      </c>
      <c r="B420" s="10">
        <v>99.07</v>
      </c>
      <c r="D420" s="11">
        <v>40579.34375</v>
      </c>
      <c r="E420" s="10">
        <v>83.33</v>
      </c>
      <c r="H420" s="17">
        <f t="shared" ca="1" si="13"/>
        <v>56.542500000000004</v>
      </c>
      <c r="I420" s="17">
        <f t="shared" ca="1" si="12"/>
        <v>44.820000000000007</v>
      </c>
    </row>
    <row r="421" spans="1:9" x14ac:dyDescent="0.25">
      <c r="A421" s="11">
        <v>40579.354166666664</v>
      </c>
      <c r="B421" s="10">
        <v>13.86</v>
      </c>
      <c r="D421" s="11">
        <v>40579.354166666664</v>
      </c>
      <c r="E421" s="10">
        <v>67.459999999999994</v>
      </c>
      <c r="H421" s="17">
        <f t="shared" ca="1" si="13"/>
        <v>43.6325</v>
      </c>
      <c r="I421" s="17">
        <f t="shared" ca="1" si="12"/>
        <v>50.642499999999998</v>
      </c>
    </row>
    <row r="422" spans="1:9" x14ac:dyDescent="0.25">
      <c r="A422" s="11">
        <v>40579.364583333336</v>
      </c>
      <c r="B422" s="10">
        <v>8.91</v>
      </c>
      <c r="D422" s="11">
        <v>40579.364583333336</v>
      </c>
      <c r="E422" s="10">
        <v>4.0999999999999996</v>
      </c>
      <c r="H422" s="17">
        <f t="shared" ca="1" si="13"/>
        <v>64.105000000000004</v>
      </c>
      <c r="I422" s="17">
        <f t="shared" ca="1" si="12"/>
        <v>48.052499999999995</v>
      </c>
    </row>
    <row r="423" spans="1:9" x14ac:dyDescent="0.25">
      <c r="A423" s="11">
        <v>40579.375</v>
      </c>
      <c r="B423" s="10">
        <v>80.39</v>
      </c>
      <c r="D423" s="11">
        <v>40579.375</v>
      </c>
      <c r="E423" s="10">
        <v>59.09</v>
      </c>
      <c r="H423" s="17">
        <f t="shared" ca="1" si="13"/>
        <v>42.69</v>
      </c>
      <c r="I423" s="17">
        <f t="shared" ca="1" si="12"/>
        <v>53.372499999999995</v>
      </c>
    </row>
    <row r="424" spans="1:9" x14ac:dyDescent="0.25">
      <c r="A424" s="11">
        <v>40579.385416666664</v>
      </c>
      <c r="B424" s="10">
        <v>86.41</v>
      </c>
      <c r="D424" s="11">
        <v>40579.385416666664</v>
      </c>
      <c r="E424" s="10">
        <v>60.87</v>
      </c>
      <c r="H424" s="17">
        <f t="shared" ca="1" si="13"/>
        <v>66.482500000000002</v>
      </c>
      <c r="I424" s="17">
        <f t="shared" ca="1" si="12"/>
        <v>56.087499999999999</v>
      </c>
    </row>
    <row r="425" spans="1:9" x14ac:dyDescent="0.25">
      <c r="A425" s="11">
        <v>40579.395833333336</v>
      </c>
      <c r="B425" s="10">
        <v>2.1800000000000002</v>
      </c>
      <c r="D425" s="11">
        <v>40579.395833333336</v>
      </c>
      <c r="E425" s="10">
        <v>29.06</v>
      </c>
      <c r="H425" s="17">
        <f t="shared" ca="1" si="13"/>
        <v>42.76</v>
      </c>
      <c r="I425" s="17">
        <f t="shared" ca="1" si="12"/>
        <v>40.905000000000001</v>
      </c>
    </row>
    <row r="426" spans="1:9" x14ac:dyDescent="0.25">
      <c r="A426" s="11">
        <v>40579.40625</v>
      </c>
      <c r="B426" s="10">
        <v>31.24</v>
      </c>
      <c r="D426" s="11">
        <v>40579.40625</v>
      </c>
      <c r="E426" s="10">
        <v>59.52</v>
      </c>
      <c r="H426" s="17">
        <f t="shared" ca="1" si="13"/>
        <v>52.164999999999999</v>
      </c>
      <c r="I426" s="17">
        <f t="shared" ca="1" si="12"/>
        <v>57.167500000000004</v>
      </c>
    </row>
    <row r="427" spans="1:9" x14ac:dyDescent="0.25">
      <c r="A427" s="11">
        <v>40579.416666666664</v>
      </c>
      <c r="B427" s="10">
        <v>74.91</v>
      </c>
      <c r="D427" s="11">
        <v>40579.416666666664</v>
      </c>
      <c r="E427" s="10">
        <v>91.45</v>
      </c>
      <c r="H427" s="17">
        <f t="shared" ca="1" si="13"/>
        <v>29.61</v>
      </c>
      <c r="I427" s="17">
        <f t="shared" ca="1" si="12"/>
        <v>34.157499999999999</v>
      </c>
    </row>
    <row r="428" spans="1:9" x14ac:dyDescent="0.25">
      <c r="A428" s="11">
        <v>40579.427083333336</v>
      </c>
      <c r="B428" s="10">
        <v>50.6</v>
      </c>
      <c r="D428" s="11">
        <v>40579.427083333336</v>
      </c>
      <c r="E428" s="10">
        <v>78.78</v>
      </c>
      <c r="H428" s="17">
        <f t="shared" ca="1" si="13"/>
        <v>41.827500000000001</v>
      </c>
      <c r="I428" s="17">
        <f t="shared" ca="1" si="12"/>
        <v>39.032499999999999</v>
      </c>
    </row>
    <row r="429" spans="1:9" x14ac:dyDescent="0.25">
      <c r="A429" s="11">
        <v>40579.4375</v>
      </c>
      <c r="B429" s="10">
        <v>89.93</v>
      </c>
      <c r="D429" s="11">
        <v>40579.4375</v>
      </c>
      <c r="E429" s="10">
        <v>92.17</v>
      </c>
      <c r="H429" s="17">
        <f t="shared" ca="1" si="13"/>
        <v>20.2575</v>
      </c>
      <c r="I429" s="17">
        <f t="shared" ca="1" si="12"/>
        <v>31.7075</v>
      </c>
    </row>
    <row r="430" spans="1:9" x14ac:dyDescent="0.25">
      <c r="A430" s="11">
        <v>40579.447916666664</v>
      </c>
      <c r="B430" s="10">
        <v>4.66</v>
      </c>
      <c r="D430" s="11">
        <v>40579.447916666664</v>
      </c>
      <c r="E430" s="10">
        <v>41.81</v>
      </c>
      <c r="H430" s="17">
        <f t="shared" ca="1" si="13"/>
        <v>49.745000000000005</v>
      </c>
      <c r="I430" s="17">
        <f t="shared" ca="1" si="12"/>
        <v>27.547499999999999</v>
      </c>
    </row>
    <row r="431" spans="1:9" x14ac:dyDescent="0.25">
      <c r="A431" s="11">
        <v>40579.458333333336</v>
      </c>
      <c r="B431" s="10">
        <v>20.32</v>
      </c>
      <c r="D431" s="11">
        <v>40579.458333333336</v>
      </c>
      <c r="E431" s="10">
        <v>91.47</v>
      </c>
      <c r="H431" s="17">
        <f t="shared" ca="1" si="13"/>
        <v>56.925000000000004</v>
      </c>
      <c r="I431" s="17">
        <f t="shared" ca="1" si="12"/>
        <v>51.637500000000003</v>
      </c>
    </row>
    <row r="432" spans="1:9" x14ac:dyDescent="0.25">
      <c r="A432" s="11">
        <v>40579.46875</v>
      </c>
      <c r="B432" s="10">
        <v>54.98</v>
      </c>
      <c r="D432" s="11">
        <v>40579.46875</v>
      </c>
      <c r="E432" s="10">
        <v>54.02</v>
      </c>
      <c r="H432" s="17">
        <f t="shared" ca="1" si="13"/>
        <v>76.78</v>
      </c>
      <c r="I432" s="17">
        <f t="shared" ca="1" si="12"/>
        <v>67.905000000000001</v>
      </c>
    </row>
    <row r="433" spans="1:9" x14ac:dyDescent="0.25">
      <c r="A433" s="11">
        <v>40579.479166666664</v>
      </c>
      <c r="B433" s="10">
        <v>96.21</v>
      </c>
      <c r="D433" s="11">
        <v>40579.479166666664</v>
      </c>
      <c r="E433" s="10">
        <v>12.39</v>
      </c>
      <c r="H433" s="17">
        <f t="shared" ca="1" si="13"/>
        <v>39.277500000000003</v>
      </c>
      <c r="I433" s="17">
        <f t="shared" ca="1" si="12"/>
        <v>75.682500000000005</v>
      </c>
    </row>
    <row r="434" spans="1:9" x14ac:dyDescent="0.25">
      <c r="A434" s="11">
        <v>40579.489583333336</v>
      </c>
      <c r="B434" s="10">
        <v>49.32</v>
      </c>
      <c r="D434" s="11">
        <v>40579.489583333336</v>
      </c>
      <c r="E434" s="10">
        <v>99.46</v>
      </c>
      <c r="H434" s="17">
        <f t="shared" ca="1" si="13"/>
        <v>51.342500000000001</v>
      </c>
      <c r="I434" s="17">
        <f t="shared" ca="1" si="12"/>
        <v>53.005000000000003</v>
      </c>
    </row>
    <row r="435" spans="1:9" x14ac:dyDescent="0.25">
      <c r="A435" s="11">
        <v>40579.5</v>
      </c>
      <c r="B435" s="10">
        <v>22.06</v>
      </c>
      <c r="D435" s="11">
        <v>40579.5</v>
      </c>
      <c r="E435" s="10">
        <v>25.87</v>
      </c>
      <c r="H435" s="17">
        <f t="shared" ca="1" si="13"/>
        <v>40.659999999999997</v>
      </c>
      <c r="I435" s="17">
        <f t="shared" ca="1" si="12"/>
        <v>71.934999999999988</v>
      </c>
    </row>
    <row r="436" spans="1:9" x14ac:dyDescent="0.25">
      <c r="A436" s="11">
        <v>40579.510416666664</v>
      </c>
      <c r="B436" s="10">
        <v>4.5599999999999996</v>
      </c>
      <c r="D436" s="11">
        <v>40579.510416666664</v>
      </c>
      <c r="E436" s="10">
        <v>28.45</v>
      </c>
      <c r="H436" s="17">
        <f t="shared" ca="1" si="13"/>
        <v>80.760000000000005</v>
      </c>
      <c r="I436" s="17">
        <f t="shared" ca="1" si="12"/>
        <v>51.929999999999993</v>
      </c>
    </row>
    <row r="437" spans="1:9" x14ac:dyDescent="0.25">
      <c r="A437" s="11">
        <v>40579.520833333336</v>
      </c>
      <c r="B437" s="10">
        <v>41.2</v>
      </c>
      <c r="D437" s="11">
        <v>40579.520833333336</v>
      </c>
      <c r="E437" s="10">
        <v>77.09</v>
      </c>
      <c r="H437" s="17">
        <f t="shared" ca="1" si="13"/>
        <v>50.14</v>
      </c>
      <c r="I437" s="17">
        <f t="shared" ca="1" si="12"/>
        <v>54.8825</v>
      </c>
    </row>
    <row r="438" spans="1:9" x14ac:dyDescent="0.25">
      <c r="A438" s="11">
        <v>40579.53125</v>
      </c>
      <c r="B438" s="10">
        <v>66.06</v>
      </c>
      <c r="D438" s="11">
        <v>40579.53125</v>
      </c>
      <c r="E438" s="10">
        <v>60.21</v>
      </c>
      <c r="H438" s="17">
        <f t="shared" ca="1" si="13"/>
        <v>23.602499999999999</v>
      </c>
      <c r="I438" s="17">
        <f t="shared" ca="1" si="12"/>
        <v>39.312500000000007</v>
      </c>
    </row>
    <row r="439" spans="1:9" x14ac:dyDescent="0.25">
      <c r="A439" s="11">
        <v>40579.541666666664</v>
      </c>
      <c r="B439" s="10">
        <v>67.989999999999995</v>
      </c>
      <c r="D439" s="11">
        <v>40579.541666666664</v>
      </c>
      <c r="E439" s="10">
        <v>73.89</v>
      </c>
      <c r="H439" s="17">
        <f t="shared" ca="1" si="13"/>
        <v>18.612499999999997</v>
      </c>
      <c r="I439" s="17">
        <f t="shared" ca="1" si="12"/>
        <v>50.982500000000002</v>
      </c>
    </row>
    <row r="440" spans="1:9" x14ac:dyDescent="0.25">
      <c r="A440" s="11">
        <v>40579.552083333336</v>
      </c>
      <c r="B440" s="10">
        <v>66.16</v>
      </c>
      <c r="D440" s="11">
        <v>40579.552083333336</v>
      </c>
      <c r="E440" s="10">
        <v>1.71</v>
      </c>
      <c r="H440" s="17">
        <f t="shared" ca="1" si="13"/>
        <v>59.232500000000002</v>
      </c>
      <c r="I440" s="17">
        <f t="shared" ca="1" si="12"/>
        <v>52.857500000000002</v>
      </c>
    </row>
    <row r="441" spans="1:9" x14ac:dyDescent="0.25">
      <c r="A441" s="11">
        <v>40579.5625</v>
      </c>
      <c r="B441" s="10">
        <v>77.87</v>
      </c>
      <c r="D441" s="11">
        <v>40579.5625</v>
      </c>
      <c r="E441" s="10">
        <v>34.76</v>
      </c>
      <c r="H441" s="17">
        <f t="shared" ca="1" si="13"/>
        <v>58.484999999999999</v>
      </c>
      <c r="I441" s="17">
        <f t="shared" ca="1" si="12"/>
        <v>46.592500000000001</v>
      </c>
    </row>
    <row r="442" spans="1:9" x14ac:dyDescent="0.25">
      <c r="A442" s="11">
        <v>40579.572916666664</v>
      </c>
      <c r="B442" s="10">
        <v>42.4</v>
      </c>
      <c r="D442" s="11">
        <v>40579.572916666664</v>
      </c>
      <c r="E442" s="10">
        <v>10.82</v>
      </c>
      <c r="H442" s="17">
        <f t="shared" ca="1" si="13"/>
        <v>63.907499999999999</v>
      </c>
      <c r="I442" s="17">
        <f t="shared" ca="1" si="12"/>
        <v>59.277500000000003</v>
      </c>
    </row>
    <row r="443" spans="1:9" x14ac:dyDescent="0.25">
      <c r="A443" s="11">
        <v>40579.583333333336</v>
      </c>
      <c r="B443" s="10">
        <v>36.83</v>
      </c>
      <c r="D443" s="11">
        <v>40579.583333333336</v>
      </c>
      <c r="E443" s="10">
        <v>42.06</v>
      </c>
      <c r="H443" s="17">
        <f t="shared" ca="1" si="13"/>
        <v>25.365000000000002</v>
      </c>
      <c r="I443" s="17">
        <f t="shared" ca="1" si="12"/>
        <v>41.047499999999999</v>
      </c>
    </row>
    <row r="444" spans="1:9" x14ac:dyDescent="0.25">
      <c r="A444" s="11">
        <v>40579.59375</v>
      </c>
      <c r="B444" s="10">
        <v>35.42</v>
      </c>
      <c r="D444" s="11">
        <v>40579.59375</v>
      </c>
      <c r="E444" s="10">
        <v>12.81</v>
      </c>
      <c r="H444" s="17">
        <f t="shared" ca="1" si="13"/>
        <v>23.177499999999998</v>
      </c>
      <c r="I444" s="17">
        <f t="shared" ca="1" si="12"/>
        <v>39.752499999999998</v>
      </c>
    </row>
    <row r="445" spans="1:9" x14ac:dyDescent="0.25">
      <c r="A445" s="11">
        <v>40579.604166666664</v>
      </c>
      <c r="B445" s="10">
        <v>30.85</v>
      </c>
      <c r="D445" s="11">
        <v>40579.604166666664</v>
      </c>
      <c r="E445" s="10">
        <v>72.290000000000006</v>
      </c>
      <c r="H445" s="17">
        <f t="shared" ca="1" si="13"/>
        <v>41.49</v>
      </c>
      <c r="I445" s="17">
        <f t="shared" ca="1" si="12"/>
        <v>50.835000000000001</v>
      </c>
    </row>
    <row r="446" spans="1:9" x14ac:dyDescent="0.25">
      <c r="A446" s="11">
        <v>40579.614583333336</v>
      </c>
      <c r="B446" s="10">
        <v>77.08</v>
      </c>
      <c r="D446" s="11">
        <v>40579.614583333336</v>
      </c>
      <c r="E446" s="10">
        <v>49.97</v>
      </c>
      <c r="H446" s="17">
        <f t="shared" ca="1" si="13"/>
        <v>49.379999999999995</v>
      </c>
      <c r="I446" s="17">
        <f t="shared" ca="1" si="12"/>
        <v>47.56</v>
      </c>
    </row>
    <row r="447" spans="1:9" x14ac:dyDescent="0.25">
      <c r="A447" s="11">
        <v>40579.625</v>
      </c>
      <c r="B447" s="10">
        <v>88.88</v>
      </c>
      <c r="D447" s="11">
        <v>40579.625</v>
      </c>
      <c r="E447" s="10">
        <v>62.34</v>
      </c>
      <c r="H447" s="17">
        <f t="shared" ca="1" si="13"/>
        <v>68.642499999999998</v>
      </c>
      <c r="I447" s="17">
        <f t="shared" ca="1" si="12"/>
        <v>38.547499999999999</v>
      </c>
    </row>
    <row r="448" spans="1:9" x14ac:dyDescent="0.25">
      <c r="A448" s="11">
        <v>40579.635416666664</v>
      </c>
      <c r="B448" s="10">
        <v>95.17</v>
      </c>
      <c r="D448" s="11">
        <v>40579.635416666664</v>
      </c>
      <c r="E448" s="10">
        <v>79.97</v>
      </c>
      <c r="H448" s="17">
        <f t="shared" ca="1" si="13"/>
        <v>54.28</v>
      </c>
      <c r="I448" s="17">
        <f t="shared" ca="1" si="12"/>
        <v>48.707500000000003</v>
      </c>
    </row>
    <row r="449" spans="1:9" x14ac:dyDescent="0.25">
      <c r="A449" s="11">
        <v>40579.645833333336</v>
      </c>
      <c r="B449" s="10">
        <v>24.41</v>
      </c>
      <c r="D449" s="11">
        <v>40579.645833333336</v>
      </c>
      <c r="E449" s="10">
        <v>59.39</v>
      </c>
      <c r="H449" s="17">
        <f t="shared" ca="1" si="13"/>
        <v>18.735000000000003</v>
      </c>
      <c r="I449" s="17">
        <f t="shared" ca="1" si="12"/>
        <v>29.747499999999999</v>
      </c>
    </row>
    <row r="450" spans="1:9" x14ac:dyDescent="0.25">
      <c r="A450" s="11">
        <v>40579.65625</v>
      </c>
      <c r="B450" s="10">
        <v>83.07</v>
      </c>
      <c r="D450" s="11">
        <v>40579.65625</v>
      </c>
      <c r="E450" s="10">
        <v>86.28</v>
      </c>
      <c r="H450" s="17">
        <f t="shared" ca="1" si="13"/>
        <v>53.224999999999994</v>
      </c>
      <c r="I450" s="17">
        <f t="shared" ca="1" si="12"/>
        <v>42.074999999999996</v>
      </c>
    </row>
    <row r="451" spans="1:9" x14ac:dyDescent="0.25">
      <c r="A451" s="11">
        <v>40579.666666666664</v>
      </c>
      <c r="B451" s="10">
        <v>9.56</v>
      </c>
      <c r="D451" s="11">
        <v>40579.666666666664</v>
      </c>
      <c r="E451" s="10">
        <v>37.020000000000003</v>
      </c>
      <c r="H451" s="17">
        <f t="shared" ca="1" si="13"/>
        <v>54.072500000000005</v>
      </c>
      <c r="I451" s="17">
        <f t="shared" ca="1" si="12"/>
        <v>38.004999999999995</v>
      </c>
    </row>
    <row r="452" spans="1:9" x14ac:dyDescent="0.25">
      <c r="A452" s="11">
        <v>40579.677083333336</v>
      </c>
      <c r="B452" s="10">
        <v>31.63</v>
      </c>
      <c r="D452" s="11">
        <v>40579.677083333336</v>
      </c>
      <c r="E452" s="10">
        <v>63.33</v>
      </c>
      <c r="H452" s="17">
        <f t="shared" ca="1" si="13"/>
        <v>54.802499999999995</v>
      </c>
      <c r="I452" s="17">
        <f t="shared" ref="I452:I515" ca="1" si="14">AVERAGE(OFFSET($E$3, (ROW(E452)-3) * 4,0,4,1))</f>
        <v>63.622500000000002</v>
      </c>
    </row>
    <row r="453" spans="1:9" x14ac:dyDescent="0.25">
      <c r="A453" s="11">
        <v>40579.6875</v>
      </c>
      <c r="B453" s="10">
        <v>43.23</v>
      </c>
      <c r="D453" s="11">
        <v>40579.6875</v>
      </c>
      <c r="E453" s="10">
        <v>12.25</v>
      </c>
      <c r="H453" s="17">
        <f t="shared" ref="H453:H516" ca="1" si="15">AVERAGE(OFFSET($B$3, (ROW(B453)-3) * 4,0,4,1))</f>
        <v>72.2</v>
      </c>
      <c r="I453" s="17">
        <f t="shared" ca="1" si="14"/>
        <v>68.947499999999991</v>
      </c>
    </row>
    <row r="454" spans="1:9" x14ac:dyDescent="0.25">
      <c r="A454" s="11">
        <v>40579.697916666664</v>
      </c>
      <c r="B454" s="10">
        <v>93.55</v>
      </c>
      <c r="D454" s="11">
        <v>40579.697916666664</v>
      </c>
      <c r="E454" s="10">
        <v>57.57</v>
      </c>
      <c r="H454" s="17">
        <f t="shared" ca="1" si="15"/>
        <v>48.375</v>
      </c>
      <c r="I454" s="17">
        <f t="shared" ca="1" si="14"/>
        <v>50.324999999999996</v>
      </c>
    </row>
    <row r="455" spans="1:9" x14ac:dyDescent="0.25">
      <c r="A455" s="11">
        <v>40579.708333333336</v>
      </c>
      <c r="B455" s="10">
        <v>50.54</v>
      </c>
      <c r="D455" s="11">
        <v>40579.708333333336</v>
      </c>
      <c r="E455" s="10">
        <v>39</v>
      </c>
      <c r="H455" s="17">
        <f t="shared" ca="1" si="15"/>
        <v>46.765000000000001</v>
      </c>
      <c r="I455" s="17">
        <f t="shared" ca="1" si="14"/>
        <v>43.877499999999998</v>
      </c>
    </row>
    <row r="456" spans="1:9" x14ac:dyDescent="0.25">
      <c r="A456" s="11">
        <v>40579.71875</v>
      </c>
      <c r="B456" s="10">
        <v>97</v>
      </c>
      <c r="D456" s="11">
        <v>40579.71875</v>
      </c>
      <c r="E456" s="10">
        <v>24.02</v>
      </c>
      <c r="H456" s="17">
        <f t="shared" ca="1" si="15"/>
        <v>42.325000000000003</v>
      </c>
      <c r="I456" s="17">
        <f t="shared" ca="1" si="14"/>
        <v>56.497500000000002</v>
      </c>
    </row>
    <row r="457" spans="1:9" x14ac:dyDescent="0.25">
      <c r="A457" s="11">
        <v>40579.729166666664</v>
      </c>
      <c r="B457" s="10">
        <v>69.680000000000007</v>
      </c>
      <c r="D457" s="11">
        <v>40579.729166666664</v>
      </c>
      <c r="E457" s="10">
        <v>74.069999999999993</v>
      </c>
      <c r="H457" s="17">
        <f t="shared" ca="1" si="15"/>
        <v>30.725000000000001</v>
      </c>
      <c r="I457" s="17">
        <f t="shared" ca="1" si="14"/>
        <v>36.214999999999996</v>
      </c>
    </row>
    <row r="458" spans="1:9" x14ac:dyDescent="0.25">
      <c r="A458" s="11">
        <v>40579.739583333336</v>
      </c>
      <c r="B458" s="10">
        <v>44.64</v>
      </c>
      <c r="D458" s="11">
        <v>40579.739583333336</v>
      </c>
      <c r="E458" s="10">
        <v>48.63</v>
      </c>
      <c r="H458" s="17">
        <f t="shared" ca="1" si="15"/>
        <v>30.297499999999999</v>
      </c>
      <c r="I458" s="17">
        <f t="shared" ca="1" si="14"/>
        <v>20.7575</v>
      </c>
    </row>
    <row r="459" spans="1:9" x14ac:dyDescent="0.25">
      <c r="A459" s="11">
        <v>40579.75</v>
      </c>
      <c r="B459" s="10">
        <v>36.479999999999997</v>
      </c>
      <c r="D459" s="11">
        <v>40579.75</v>
      </c>
      <c r="E459" s="10">
        <v>39.26</v>
      </c>
      <c r="H459" s="17">
        <f t="shared" ca="1" si="15"/>
        <v>30.862500000000001</v>
      </c>
      <c r="I459" s="17">
        <f t="shared" ca="1" si="14"/>
        <v>46.6325</v>
      </c>
    </row>
    <row r="460" spans="1:9" x14ac:dyDescent="0.25">
      <c r="A460" s="11">
        <v>40579.760416666664</v>
      </c>
      <c r="B460" s="10">
        <v>33.54</v>
      </c>
      <c r="D460" s="11">
        <v>40579.760416666664</v>
      </c>
      <c r="E460" s="10">
        <v>88.73</v>
      </c>
      <c r="H460" s="17">
        <f t="shared" ca="1" si="15"/>
        <v>48.542500000000004</v>
      </c>
      <c r="I460" s="17">
        <f t="shared" ca="1" si="14"/>
        <v>48.105000000000004</v>
      </c>
    </row>
    <row r="461" spans="1:9" x14ac:dyDescent="0.25">
      <c r="A461" s="11">
        <v>40579.770833333336</v>
      </c>
      <c r="B461" s="10">
        <v>42.54</v>
      </c>
      <c r="D461" s="11">
        <v>40579.770833333336</v>
      </c>
      <c r="E461" s="10">
        <v>59.03</v>
      </c>
      <c r="H461" s="17">
        <f t="shared" ca="1" si="15"/>
        <v>58.39500000000001</v>
      </c>
      <c r="I461" s="17">
        <f t="shared" ca="1" si="14"/>
        <v>46.6175</v>
      </c>
    </row>
    <row r="462" spans="1:9" x14ac:dyDescent="0.25">
      <c r="A462" s="11">
        <v>40579.78125</v>
      </c>
      <c r="B462" s="10">
        <v>37.36</v>
      </c>
      <c r="D462" s="11">
        <v>40579.78125</v>
      </c>
      <c r="E462" s="10">
        <v>72.48</v>
      </c>
      <c r="H462" s="17">
        <f t="shared" ca="1" si="15"/>
        <v>37.542499999999997</v>
      </c>
      <c r="I462" s="17">
        <f t="shared" ca="1" si="14"/>
        <v>26.54</v>
      </c>
    </row>
    <row r="463" spans="1:9" x14ac:dyDescent="0.25">
      <c r="A463" s="11">
        <v>40579.791666666664</v>
      </c>
      <c r="B463" s="10">
        <v>87.08</v>
      </c>
      <c r="D463" s="11">
        <v>40579.791666666664</v>
      </c>
      <c r="E463" s="10">
        <v>53.41</v>
      </c>
      <c r="H463" s="17">
        <f t="shared" ca="1" si="15"/>
        <v>51.182499999999997</v>
      </c>
      <c r="I463" s="17">
        <f t="shared" ca="1" si="14"/>
        <v>39.14</v>
      </c>
    </row>
    <row r="464" spans="1:9" x14ac:dyDescent="0.25">
      <c r="A464" s="11">
        <v>40579.802083333336</v>
      </c>
      <c r="B464" s="10">
        <v>28.91</v>
      </c>
      <c r="D464" s="11">
        <v>40579.802083333336</v>
      </c>
      <c r="E464" s="10">
        <v>38.4</v>
      </c>
      <c r="H464" s="17">
        <f t="shared" ca="1" si="15"/>
        <v>71.990000000000009</v>
      </c>
      <c r="I464" s="17">
        <f t="shared" ca="1" si="14"/>
        <v>52.147500000000001</v>
      </c>
    </row>
    <row r="465" spans="1:9" x14ac:dyDescent="0.25">
      <c r="A465" s="11">
        <v>40579.8125</v>
      </c>
      <c r="B465" s="10">
        <v>54.11</v>
      </c>
      <c r="D465" s="11">
        <v>40579.8125</v>
      </c>
      <c r="E465" s="10">
        <v>34.01</v>
      </c>
      <c r="H465" s="17">
        <f t="shared" ca="1" si="15"/>
        <v>59.247500000000002</v>
      </c>
      <c r="I465" s="17">
        <f t="shared" ca="1" si="14"/>
        <v>39.7425</v>
      </c>
    </row>
    <row r="466" spans="1:9" x14ac:dyDescent="0.25">
      <c r="A466" s="11">
        <v>40579.822916666664</v>
      </c>
      <c r="B466" s="10">
        <v>87.97</v>
      </c>
      <c r="D466" s="11">
        <v>40579.822916666664</v>
      </c>
      <c r="E466" s="10">
        <v>14.59</v>
      </c>
      <c r="H466" s="17">
        <f t="shared" ca="1" si="15"/>
        <v>50.277500000000003</v>
      </c>
      <c r="I466" s="17">
        <f t="shared" ca="1" si="14"/>
        <v>57.019999999999996</v>
      </c>
    </row>
    <row r="467" spans="1:9" x14ac:dyDescent="0.25">
      <c r="A467" s="11">
        <v>40579.833333333336</v>
      </c>
      <c r="B467" s="10">
        <v>48</v>
      </c>
      <c r="D467" s="11">
        <v>40579.833333333336</v>
      </c>
      <c r="E467" s="10">
        <v>74.63</v>
      </c>
      <c r="H467" s="17">
        <f t="shared" ca="1" si="15"/>
        <v>58.974999999999994</v>
      </c>
      <c r="I467" s="17">
        <f t="shared" ca="1" si="14"/>
        <v>49.129999999999995</v>
      </c>
    </row>
    <row r="468" spans="1:9" x14ac:dyDescent="0.25">
      <c r="A468" s="11">
        <v>40579.84375</v>
      </c>
      <c r="B468" s="10">
        <v>43.61</v>
      </c>
      <c r="D468" s="11">
        <v>40579.84375</v>
      </c>
      <c r="E468" s="10">
        <v>73.209999999999994</v>
      </c>
      <c r="H468" s="17">
        <f t="shared" ca="1" si="15"/>
        <v>21.589999999999996</v>
      </c>
      <c r="I468" s="17">
        <f t="shared" ca="1" si="14"/>
        <v>79.85499999999999</v>
      </c>
    </row>
    <row r="469" spans="1:9" x14ac:dyDescent="0.25">
      <c r="A469" s="11">
        <v>40579.854166666664</v>
      </c>
      <c r="B469" s="10">
        <v>13.82</v>
      </c>
      <c r="D469" s="11">
        <v>40579.854166666664</v>
      </c>
      <c r="E469" s="10">
        <v>75.63</v>
      </c>
      <c r="H469" s="17">
        <f t="shared" ca="1" si="15"/>
        <v>59.295000000000002</v>
      </c>
      <c r="I469" s="17">
        <f t="shared" ca="1" si="14"/>
        <v>71.745000000000005</v>
      </c>
    </row>
    <row r="470" spans="1:9" x14ac:dyDescent="0.25">
      <c r="A470" s="11">
        <v>40579.864583333336</v>
      </c>
      <c r="B470" s="10">
        <v>78.98</v>
      </c>
      <c r="D470" s="11">
        <v>40579.864583333336</v>
      </c>
      <c r="E470" s="10">
        <v>34.71</v>
      </c>
      <c r="H470" s="17">
        <f t="shared" ca="1" si="15"/>
        <v>43.645000000000003</v>
      </c>
      <c r="I470" s="17">
        <f t="shared" ca="1" si="14"/>
        <v>61.9925</v>
      </c>
    </row>
    <row r="471" spans="1:9" x14ac:dyDescent="0.25">
      <c r="A471" s="11">
        <v>40579.875</v>
      </c>
      <c r="B471" s="10">
        <v>78.92</v>
      </c>
      <c r="D471" s="11">
        <v>40579.875</v>
      </c>
      <c r="E471" s="10">
        <v>18.48</v>
      </c>
      <c r="H471" s="17">
        <f t="shared" ca="1" si="15"/>
        <v>53.884999999999998</v>
      </c>
      <c r="I471" s="17">
        <f t="shared" ca="1" si="14"/>
        <v>36.954999999999998</v>
      </c>
    </row>
    <row r="472" spans="1:9" x14ac:dyDescent="0.25">
      <c r="A472" s="11">
        <v>40579.885416666664</v>
      </c>
      <c r="B472" s="10">
        <v>44.02</v>
      </c>
      <c r="D472" s="11">
        <v>40579.885416666664</v>
      </c>
      <c r="E472" s="10">
        <v>37.6</v>
      </c>
      <c r="H472" s="17">
        <f t="shared" ca="1" si="15"/>
        <v>30.03</v>
      </c>
      <c r="I472" s="17">
        <f t="shared" ca="1" si="14"/>
        <v>44.817500000000003</v>
      </c>
    </row>
    <row r="473" spans="1:9" x14ac:dyDescent="0.25">
      <c r="A473" s="11">
        <v>40579.895833333336</v>
      </c>
      <c r="B473" s="10">
        <v>4.34</v>
      </c>
      <c r="D473" s="11">
        <v>40579.895833333336</v>
      </c>
      <c r="E473" s="10">
        <v>57.06</v>
      </c>
      <c r="H473" s="17">
        <f t="shared" ca="1" si="15"/>
        <v>67.092500000000001</v>
      </c>
      <c r="I473" s="17">
        <f t="shared" ca="1" si="14"/>
        <v>25.584999999999997</v>
      </c>
    </row>
    <row r="474" spans="1:9" x14ac:dyDescent="0.25">
      <c r="A474" s="11">
        <v>40579.90625</v>
      </c>
      <c r="B474" s="10">
        <v>1.78</v>
      </c>
      <c r="D474" s="11">
        <v>40579.90625</v>
      </c>
      <c r="E474" s="10">
        <v>57.17</v>
      </c>
      <c r="H474" s="17">
        <f t="shared" ca="1" si="15"/>
        <v>56.092500000000001</v>
      </c>
      <c r="I474" s="17">
        <f t="shared" ca="1" si="14"/>
        <v>63.737499999999997</v>
      </c>
    </row>
    <row r="475" spans="1:9" x14ac:dyDescent="0.25">
      <c r="A475" s="11">
        <v>40579.916666666664</v>
      </c>
      <c r="B475" s="10">
        <v>51.79</v>
      </c>
      <c r="D475" s="11">
        <v>40579.916666666664</v>
      </c>
      <c r="E475" s="10">
        <v>32.92</v>
      </c>
      <c r="H475" s="17">
        <f t="shared" ca="1" si="15"/>
        <v>33.352499999999999</v>
      </c>
      <c r="I475" s="17">
        <f t="shared" ca="1" si="14"/>
        <v>70.430000000000007</v>
      </c>
    </row>
    <row r="476" spans="1:9" x14ac:dyDescent="0.25">
      <c r="A476" s="11">
        <v>40579.927083333336</v>
      </c>
      <c r="B476" s="10">
        <v>44.87</v>
      </c>
      <c r="D476" s="11">
        <v>40579.927083333336</v>
      </c>
      <c r="E476" s="10">
        <v>61.12</v>
      </c>
      <c r="H476" s="17">
        <f t="shared" ca="1" si="15"/>
        <v>56.402500000000003</v>
      </c>
      <c r="I476" s="17">
        <f t="shared" ca="1" si="14"/>
        <v>44.500000000000007</v>
      </c>
    </row>
    <row r="477" spans="1:9" x14ac:dyDescent="0.25">
      <c r="A477" s="11">
        <v>40579.9375</v>
      </c>
      <c r="B477" s="10">
        <v>74.739999999999995</v>
      </c>
      <c r="D477" s="11">
        <v>40579.9375</v>
      </c>
      <c r="E477" s="10">
        <v>91.56</v>
      </c>
      <c r="H477" s="17">
        <f t="shared" ca="1" si="15"/>
        <v>60.169999999999995</v>
      </c>
      <c r="I477" s="17">
        <f t="shared" ca="1" si="14"/>
        <v>25.83</v>
      </c>
    </row>
    <row r="478" spans="1:9" x14ac:dyDescent="0.25">
      <c r="A478" s="11">
        <v>40579.947916666664</v>
      </c>
      <c r="B478" s="10">
        <v>40.06</v>
      </c>
      <c r="D478" s="11">
        <v>40579.947916666664</v>
      </c>
      <c r="E478" s="10">
        <v>11.23</v>
      </c>
      <c r="H478" s="17">
        <f t="shared" ca="1" si="15"/>
        <v>57.465000000000003</v>
      </c>
      <c r="I478" s="17">
        <f t="shared" ca="1" si="14"/>
        <v>73.19</v>
      </c>
    </row>
    <row r="479" spans="1:9" x14ac:dyDescent="0.25">
      <c r="A479" s="11">
        <v>40579.958333333336</v>
      </c>
      <c r="B479" s="10">
        <v>18.68</v>
      </c>
      <c r="D479" s="11">
        <v>40579.958333333336</v>
      </c>
      <c r="E479" s="10">
        <v>56.48</v>
      </c>
      <c r="H479" s="17">
        <f t="shared" ca="1" si="15"/>
        <v>67.795000000000002</v>
      </c>
      <c r="I479" s="17">
        <f t="shared" ca="1" si="14"/>
        <v>49.105000000000004</v>
      </c>
    </row>
    <row r="480" spans="1:9" x14ac:dyDescent="0.25">
      <c r="A480" s="11">
        <v>40579.96875</v>
      </c>
      <c r="B480" s="10">
        <v>16.38</v>
      </c>
      <c r="D480" s="11">
        <v>40579.96875</v>
      </c>
      <c r="E480" s="10">
        <v>17.670000000000002</v>
      </c>
      <c r="H480" s="17">
        <f t="shared" ca="1" si="15"/>
        <v>74.462500000000006</v>
      </c>
      <c r="I480" s="17">
        <f t="shared" ca="1" si="14"/>
        <v>40.452500000000001</v>
      </c>
    </row>
    <row r="481" spans="1:9" x14ac:dyDescent="0.25">
      <c r="A481" s="11">
        <v>40579.979166666664</v>
      </c>
      <c r="B481" s="10">
        <v>90.96</v>
      </c>
      <c r="D481" s="11">
        <v>40579.979166666664</v>
      </c>
      <c r="E481" s="10">
        <v>42.13</v>
      </c>
      <c r="H481" s="17">
        <f t="shared" ca="1" si="15"/>
        <v>60.83</v>
      </c>
      <c r="I481" s="17">
        <f t="shared" ca="1" si="14"/>
        <v>68.822499999999991</v>
      </c>
    </row>
    <row r="482" spans="1:9" x14ac:dyDescent="0.25">
      <c r="A482" s="11">
        <v>40579.989583333336</v>
      </c>
      <c r="B482" s="10">
        <v>52.18</v>
      </c>
      <c r="D482" s="11">
        <v>40579.989583333336</v>
      </c>
      <c r="E482" s="10">
        <v>60.09</v>
      </c>
      <c r="H482" s="17">
        <f t="shared" ca="1" si="15"/>
        <v>60.760000000000005</v>
      </c>
      <c r="I482" s="17">
        <f t="shared" ca="1" si="14"/>
        <v>40.997500000000002</v>
      </c>
    </row>
    <row r="483" spans="1:9" x14ac:dyDescent="0.25">
      <c r="A483" s="11">
        <v>40580</v>
      </c>
      <c r="B483" s="10">
        <v>14.97</v>
      </c>
      <c r="D483" s="11">
        <v>40580</v>
      </c>
      <c r="E483" s="10">
        <v>90.21</v>
      </c>
      <c r="H483" s="17">
        <f t="shared" ca="1" si="15"/>
        <v>72.550000000000011</v>
      </c>
      <c r="I483" s="17">
        <f t="shared" ca="1" si="14"/>
        <v>20.715</v>
      </c>
    </row>
    <row r="484" spans="1:9" x14ac:dyDescent="0.25">
      <c r="A484" s="11">
        <v>40580.010416666664</v>
      </c>
      <c r="B484" s="10">
        <v>77.89</v>
      </c>
      <c r="D484" s="11">
        <v>40580.010416666664</v>
      </c>
      <c r="E484" s="10">
        <v>98.62</v>
      </c>
      <c r="H484" s="17">
        <f t="shared" ca="1" si="15"/>
        <v>66.06</v>
      </c>
      <c r="I484" s="17">
        <f t="shared" ca="1" si="14"/>
        <v>47.377500000000005</v>
      </c>
    </row>
    <row r="485" spans="1:9" x14ac:dyDescent="0.25">
      <c r="A485" s="11">
        <v>40580.020833333336</v>
      </c>
      <c r="B485" s="10">
        <v>0.79</v>
      </c>
      <c r="D485" s="11">
        <v>40580.020833333336</v>
      </c>
      <c r="E485" s="10">
        <v>89.76</v>
      </c>
      <c r="H485" s="17">
        <f t="shared" ca="1" si="15"/>
        <v>49.370000000000005</v>
      </c>
      <c r="I485" s="17">
        <f t="shared" ca="1" si="14"/>
        <v>42.222500000000004</v>
      </c>
    </row>
    <row r="486" spans="1:9" x14ac:dyDescent="0.25">
      <c r="A486" s="11">
        <v>40580.03125</v>
      </c>
      <c r="B486" s="10">
        <v>78.16</v>
      </c>
      <c r="D486" s="11">
        <v>40580.03125</v>
      </c>
      <c r="E486" s="10">
        <v>12.87</v>
      </c>
      <c r="H486" s="17">
        <f t="shared" ca="1" si="15"/>
        <v>46.087500000000006</v>
      </c>
      <c r="I486" s="17">
        <f t="shared" ca="1" si="14"/>
        <v>47.307499999999997</v>
      </c>
    </row>
    <row r="487" spans="1:9" x14ac:dyDescent="0.25">
      <c r="A487" s="11">
        <v>40580.041666666664</v>
      </c>
      <c r="B487" s="10">
        <v>17.78</v>
      </c>
      <c r="D487" s="11">
        <v>40580.041666666664</v>
      </c>
      <c r="E487" s="10">
        <v>23.77</v>
      </c>
      <c r="H487" s="17">
        <f t="shared" ca="1" si="15"/>
        <v>45</v>
      </c>
      <c r="I487" s="17">
        <f t="shared" ca="1" si="14"/>
        <v>48.092500000000001</v>
      </c>
    </row>
    <row r="488" spans="1:9" x14ac:dyDescent="0.25">
      <c r="A488" s="11">
        <v>40580.052083333336</v>
      </c>
      <c r="B488" s="10">
        <v>15.17</v>
      </c>
      <c r="D488" s="11">
        <v>40580.052083333336</v>
      </c>
      <c r="E488" s="10">
        <v>90.66</v>
      </c>
      <c r="H488" s="17">
        <f t="shared" ca="1" si="15"/>
        <v>53.724999999999994</v>
      </c>
      <c r="I488" s="17">
        <f t="shared" ca="1" si="14"/>
        <v>70.457499999999996</v>
      </c>
    </row>
    <row r="489" spans="1:9" x14ac:dyDescent="0.25">
      <c r="A489" s="11">
        <v>40580.0625</v>
      </c>
      <c r="B489" s="10">
        <v>43.19</v>
      </c>
      <c r="D489" s="11">
        <v>40580.0625</v>
      </c>
      <c r="E489" s="10">
        <v>69.66</v>
      </c>
      <c r="H489" s="17">
        <f t="shared" ca="1" si="15"/>
        <v>57.72</v>
      </c>
      <c r="I489" s="17">
        <f t="shared" ca="1" si="14"/>
        <v>35.1875</v>
      </c>
    </row>
    <row r="490" spans="1:9" x14ac:dyDescent="0.25">
      <c r="A490" s="11">
        <v>40580.072916666664</v>
      </c>
      <c r="B490" s="10">
        <v>98.07</v>
      </c>
      <c r="D490" s="11">
        <v>40580.072916666664</v>
      </c>
      <c r="E490" s="10">
        <v>69.7</v>
      </c>
      <c r="H490" s="17">
        <f t="shared" ca="1" si="15"/>
        <v>24.795000000000002</v>
      </c>
      <c r="I490" s="17">
        <f t="shared" ca="1" si="14"/>
        <v>31.405000000000001</v>
      </c>
    </row>
    <row r="491" spans="1:9" x14ac:dyDescent="0.25">
      <c r="A491" s="11">
        <v>40580.083333333336</v>
      </c>
      <c r="B491" s="10">
        <v>61.35</v>
      </c>
      <c r="D491" s="11">
        <v>40580.083333333336</v>
      </c>
      <c r="E491" s="10">
        <v>73.790000000000006</v>
      </c>
      <c r="H491" s="17">
        <f t="shared" ca="1" si="15"/>
        <v>33.590000000000003</v>
      </c>
      <c r="I491" s="17">
        <f t="shared" ca="1" si="14"/>
        <v>34.532499999999999</v>
      </c>
    </row>
    <row r="492" spans="1:9" x14ac:dyDescent="0.25">
      <c r="A492" s="11">
        <v>40580.09375</v>
      </c>
      <c r="B492" s="10">
        <v>56.05</v>
      </c>
      <c r="D492" s="11">
        <v>40580.09375</v>
      </c>
      <c r="E492" s="10">
        <v>29.09</v>
      </c>
      <c r="H492" s="17">
        <f t="shared" ca="1" si="15"/>
        <v>30.422499999999999</v>
      </c>
      <c r="I492" s="17">
        <f t="shared" ca="1" si="14"/>
        <v>42.3675</v>
      </c>
    </row>
    <row r="493" spans="1:9" x14ac:dyDescent="0.25">
      <c r="A493" s="11">
        <v>40580.104166666664</v>
      </c>
      <c r="B493" s="10">
        <v>71.349999999999994</v>
      </c>
      <c r="D493" s="11">
        <v>40580.104166666664</v>
      </c>
      <c r="E493" s="10">
        <v>86.49</v>
      </c>
      <c r="H493" s="17">
        <f t="shared" ca="1" si="15"/>
        <v>58.292500000000004</v>
      </c>
      <c r="I493" s="17">
        <f t="shared" ca="1" si="14"/>
        <v>47.477499999999999</v>
      </c>
    </row>
    <row r="494" spans="1:9" x14ac:dyDescent="0.25">
      <c r="A494" s="11">
        <v>40580.114583333336</v>
      </c>
      <c r="B494" s="10">
        <v>98.8</v>
      </c>
      <c r="D494" s="11">
        <v>40580.114583333336</v>
      </c>
      <c r="E494" s="10">
        <v>30.75</v>
      </c>
      <c r="H494" s="17">
        <f t="shared" ca="1" si="15"/>
        <v>59.817499999999995</v>
      </c>
      <c r="I494" s="17">
        <f t="shared" ca="1" si="14"/>
        <v>35.542500000000004</v>
      </c>
    </row>
    <row r="495" spans="1:9" x14ac:dyDescent="0.25">
      <c r="A495" s="11">
        <v>40580.125</v>
      </c>
      <c r="B495" s="10">
        <v>22.44</v>
      </c>
      <c r="D495" s="11">
        <v>40580.125</v>
      </c>
      <c r="E495" s="10">
        <v>63.68</v>
      </c>
      <c r="H495" s="17">
        <f t="shared" ca="1" si="15"/>
        <v>34.590000000000003</v>
      </c>
      <c r="I495" s="17">
        <f t="shared" ca="1" si="14"/>
        <v>63.122500000000002</v>
      </c>
    </row>
    <row r="496" spans="1:9" x14ac:dyDescent="0.25">
      <c r="A496" s="11">
        <v>40580.135416666664</v>
      </c>
      <c r="B496" s="10">
        <v>69.650000000000006</v>
      </c>
      <c r="D496" s="11">
        <v>40580.135416666664</v>
      </c>
      <c r="E496" s="10">
        <v>73.05</v>
      </c>
      <c r="H496" s="17">
        <f t="shared" ca="1" si="15"/>
        <v>72.144999999999996</v>
      </c>
      <c r="I496" s="17">
        <f t="shared" ca="1" si="14"/>
        <v>50.484999999999999</v>
      </c>
    </row>
    <row r="497" spans="1:9" x14ac:dyDescent="0.25">
      <c r="A497" s="11">
        <v>40580.145833333336</v>
      </c>
      <c r="B497" s="10">
        <v>9.1300000000000008</v>
      </c>
      <c r="D497" s="11">
        <v>40580.145833333336</v>
      </c>
      <c r="E497" s="10">
        <v>63.19</v>
      </c>
      <c r="H497" s="17">
        <f t="shared" ca="1" si="15"/>
        <v>65.989999999999995</v>
      </c>
      <c r="I497" s="17">
        <f t="shared" ca="1" si="14"/>
        <v>62.747500000000002</v>
      </c>
    </row>
    <row r="498" spans="1:9" x14ac:dyDescent="0.25">
      <c r="A498" s="11">
        <v>40580.15625</v>
      </c>
      <c r="B498" s="10">
        <v>84.57</v>
      </c>
      <c r="D498" s="11">
        <v>40580.15625</v>
      </c>
      <c r="E498" s="10">
        <v>38.340000000000003</v>
      </c>
      <c r="H498" s="17">
        <f t="shared" ca="1" si="15"/>
        <v>41.237499999999997</v>
      </c>
      <c r="I498" s="17">
        <f t="shared" ca="1" si="14"/>
        <v>42.162500000000001</v>
      </c>
    </row>
    <row r="499" spans="1:9" x14ac:dyDescent="0.25">
      <c r="A499" s="11">
        <v>40580.166666666664</v>
      </c>
      <c r="B499" s="10">
        <v>8.75</v>
      </c>
      <c r="D499" s="11">
        <v>40580.166666666664</v>
      </c>
      <c r="E499" s="10">
        <v>45.42</v>
      </c>
      <c r="H499" s="17">
        <f t="shared" ca="1" si="15"/>
        <v>48.174999999999997</v>
      </c>
      <c r="I499" s="17">
        <f t="shared" ca="1" si="14"/>
        <v>47.754999999999995</v>
      </c>
    </row>
    <row r="500" spans="1:9" x14ac:dyDescent="0.25">
      <c r="A500" s="11">
        <v>40580.177083333336</v>
      </c>
      <c r="B500" s="10">
        <v>3.39</v>
      </c>
      <c r="D500" s="11">
        <v>40580.177083333336</v>
      </c>
      <c r="E500" s="10">
        <v>31.37</v>
      </c>
      <c r="H500" s="17">
        <f t="shared" ca="1" si="15"/>
        <v>41.222499999999997</v>
      </c>
      <c r="I500" s="17">
        <f t="shared" ca="1" si="14"/>
        <v>53.445</v>
      </c>
    </row>
    <row r="501" spans="1:9" x14ac:dyDescent="0.25">
      <c r="A501" s="11">
        <v>40580.1875</v>
      </c>
      <c r="B501" s="10">
        <v>33.99</v>
      </c>
      <c r="D501" s="11">
        <v>40580.1875</v>
      </c>
      <c r="E501" s="10">
        <v>36.51</v>
      </c>
      <c r="H501" s="17">
        <f t="shared" ca="1" si="15"/>
        <v>58.827500000000001</v>
      </c>
      <c r="I501" s="17">
        <f t="shared" ca="1" si="14"/>
        <v>73.412500000000009</v>
      </c>
    </row>
    <row r="502" spans="1:9" x14ac:dyDescent="0.25">
      <c r="A502" s="11">
        <v>40580.197916666664</v>
      </c>
      <c r="B502" s="10">
        <v>29.64</v>
      </c>
      <c r="D502" s="11">
        <v>40580.197916666664</v>
      </c>
      <c r="E502" s="10">
        <v>31.89</v>
      </c>
      <c r="H502" s="17">
        <f t="shared" ca="1" si="15"/>
        <v>59.232500000000002</v>
      </c>
      <c r="I502" s="17">
        <f t="shared" ca="1" si="14"/>
        <v>46.275000000000006</v>
      </c>
    </row>
    <row r="503" spans="1:9" x14ac:dyDescent="0.25">
      <c r="A503" s="11">
        <v>40580.208333333336</v>
      </c>
      <c r="B503" s="10">
        <v>30.15</v>
      </c>
      <c r="D503" s="11">
        <v>40580.208333333336</v>
      </c>
      <c r="E503" s="10">
        <v>75.28</v>
      </c>
      <c r="H503" s="17">
        <f t="shared" ca="1" si="15"/>
        <v>51.14</v>
      </c>
      <c r="I503" s="17">
        <f t="shared" ca="1" si="14"/>
        <v>35.879999999999995</v>
      </c>
    </row>
    <row r="504" spans="1:9" x14ac:dyDescent="0.25">
      <c r="A504" s="11">
        <v>40580.21875</v>
      </c>
      <c r="B504" s="10">
        <v>93.93</v>
      </c>
      <c r="D504" s="11">
        <v>40580.21875</v>
      </c>
      <c r="E504" s="10">
        <v>45.33</v>
      </c>
      <c r="H504" s="17">
        <f t="shared" ca="1" si="15"/>
        <v>39.552500000000002</v>
      </c>
      <c r="I504" s="17">
        <f t="shared" ca="1" si="14"/>
        <v>68.327500000000001</v>
      </c>
    </row>
    <row r="505" spans="1:9" x14ac:dyDescent="0.25">
      <c r="A505" s="11">
        <v>40580.229166666664</v>
      </c>
      <c r="B505" s="10">
        <v>91.36</v>
      </c>
      <c r="D505" s="11">
        <v>40580.229166666664</v>
      </c>
      <c r="E505" s="10">
        <v>86.2</v>
      </c>
      <c r="H505" s="17">
        <f t="shared" ca="1" si="15"/>
        <v>56.0075</v>
      </c>
      <c r="I505" s="17">
        <f t="shared" ca="1" si="14"/>
        <v>32.795000000000002</v>
      </c>
    </row>
    <row r="506" spans="1:9" x14ac:dyDescent="0.25">
      <c r="A506" s="11">
        <v>40580.239583333336</v>
      </c>
      <c r="B506" s="10">
        <v>14.33</v>
      </c>
      <c r="D506" s="11">
        <v>40580.239583333336</v>
      </c>
      <c r="E506" s="10">
        <v>29</v>
      </c>
      <c r="H506" s="17">
        <f t="shared" ca="1" si="15"/>
        <v>57.52</v>
      </c>
      <c r="I506" s="17">
        <f t="shared" ca="1" si="14"/>
        <v>41.712499999999999</v>
      </c>
    </row>
    <row r="507" spans="1:9" x14ac:dyDescent="0.25">
      <c r="A507" s="11">
        <v>40580.25</v>
      </c>
      <c r="B507" s="10">
        <v>19.82</v>
      </c>
      <c r="D507" s="11">
        <v>40580.25</v>
      </c>
      <c r="E507" s="10">
        <v>0.54</v>
      </c>
      <c r="H507" s="17">
        <f t="shared" ca="1" si="15"/>
        <v>52.547499999999999</v>
      </c>
      <c r="I507" s="17">
        <f t="shared" ca="1" si="14"/>
        <v>66.734999999999999</v>
      </c>
    </row>
    <row r="508" spans="1:9" x14ac:dyDescent="0.25">
      <c r="A508" s="11">
        <v>40580.260416666664</v>
      </c>
      <c r="B508" s="10">
        <v>85.95</v>
      </c>
      <c r="D508" s="11">
        <v>40580.260416666664</v>
      </c>
      <c r="E508" s="10">
        <v>53.94</v>
      </c>
      <c r="H508" s="17">
        <f t="shared" ca="1" si="15"/>
        <v>39.092500000000001</v>
      </c>
      <c r="I508" s="17">
        <f t="shared" ca="1" si="14"/>
        <v>33.552499999999995</v>
      </c>
    </row>
    <row r="509" spans="1:9" x14ac:dyDescent="0.25">
      <c r="A509" s="11">
        <v>40580.270833333336</v>
      </c>
      <c r="B509" s="10">
        <v>51.38</v>
      </c>
      <c r="D509" s="11">
        <v>40580.270833333336</v>
      </c>
      <c r="E509" s="10">
        <v>52.45</v>
      </c>
      <c r="H509" s="17">
        <f t="shared" ca="1" si="15"/>
        <v>56.055000000000007</v>
      </c>
      <c r="I509" s="17">
        <f t="shared" ca="1" si="14"/>
        <v>38.28</v>
      </c>
    </row>
    <row r="510" spans="1:9" x14ac:dyDescent="0.25">
      <c r="A510" s="11">
        <v>40580.28125</v>
      </c>
      <c r="B510" s="10">
        <v>36.33</v>
      </c>
      <c r="D510" s="11">
        <v>40580.28125</v>
      </c>
      <c r="E510" s="10">
        <v>93.66</v>
      </c>
      <c r="H510" s="17">
        <f t="shared" ca="1" si="15"/>
        <v>68.73</v>
      </c>
      <c r="I510" s="17">
        <f t="shared" ca="1" si="14"/>
        <v>66.540000000000006</v>
      </c>
    </row>
    <row r="511" spans="1:9" x14ac:dyDescent="0.25">
      <c r="A511" s="11">
        <v>40580.291666666664</v>
      </c>
      <c r="B511" s="10">
        <v>36.86</v>
      </c>
      <c r="D511" s="11">
        <v>40580.291666666664</v>
      </c>
      <c r="E511" s="10">
        <v>60.73</v>
      </c>
      <c r="H511" s="17">
        <f t="shared" ca="1" si="15"/>
        <v>47.954999999999998</v>
      </c>
      <c r="I511" s="17">
        <f t="shared" ca="1" si="14"/>
        <v>60.415000000000006</v>
      </c>
    </row>
    <row r="512" spans="1:9" x14ac:dyDescent="0.25">
      <c r="A512" s="11">
        <v>40580.302083333336</v>
      </c>
      <c r="B512" s="10">
        <v>49.11</v>
      </c>
      <c r="D512" s="11">
        <v>40580.302083333336</v>
      </c>
      <c r="E512" s="10">
        <v>85.86</v>
      </c>
      <c r="H512" s="17">
        <f t="shared" ca="1" si="15"/>
        <v>41.982499999999995</v>
      </c>
      <c r="I512" s="17">
        <f t="shared" ca="1" si="14"/>
        <v>27.2775</v>
      </c>
    </row>
    <row r="513" spans="1:9" x14ac:dyDescent="0.25">
      <c r="A513" s="11">
        <v>40580.3125</v>
      </c>
      <c r="B513" s="10">
        <v>23.55</v>
      </c>
      <c r="D513" s="11">
        <v>40580.3125</v>
      </c>
      <c r="E513" s="10">
        <v>76.91</v>
      </c>
      <c r="H513" s="17">
        <f t="shared" ca="1" si="15"/>
        <v>50.217499999999994</v>
      </c>
      <c r="I513" s="17">
        <f t="shared" ca="1" si="14"/>
        <v>40.417499999999997</v>
      </c>
    </row>
    <row r="514" spans="1:9" x14ac:dyDescent="0.25">
      <c r="A514" s="11">
        <v>40580.322916666664</v>
      </c>
      <c r="B514" s="10">
        <v>61.59</v>
      </c>
      <c r="D514" s="11">
        <v>40580.322916666664</v>
      </c>
      <c r="E514" s="10">
        <v>62.85</v>
      </c>
      <c r="H514" s="17">
        <f t="shared" ca="1" si="15"/>
        <v>42.555000000000007</v>
      </c>
      <c r="I514" s="17">
        <f t="shared" ca="1" si="14"/>
        <v>48.05</v>
      </c>
    </row>
    <row r="515" spans="1:9" x14ac:dyDescent="0.25">
      <c r="A515" s="11">
        <v>40580.333333333336</v>
      </c>
      <c r="B515" s="10">
        <v>3.05</v>
      </c>
      <c r="D515" s="11">
        <v>40580.333333333336</v>
      </c>
      <c r="E515" s="10">
        <v>73.88</v>
      </c>
      <c r="H515" s="17">
        <f t="shared" ca="1" si="15"/>
        <v>28.7225</v>
      </c>
      <c r="I515" s="17">
        <f t="shared" ca="1" si="14"/>
        <v>38.0625</v>
      </c>
    </row>
    <row r="516" spans="1:9" x14ac:dyDescent="0.25">
      <c r="A516" s="11">
        <v>40580.34375</v>
      </c>
      <c r="B516" s="10">
        <v>42.84</v>
      </c>
      <c r="D516" s="11">
        <v>40580.34375</v>
      </c>
      <c r="E516" s="10">
        <v>35.1</v>
      </c>
      <c r="H516" s="17">
        <f t="shared" ca="1" si="15"/>
        <v>61.66</v>
      </c>
      <c r="I516" s="17">
        <f t="shared" ref="I516:I579" ca="1" si="16">AVERAGE(OFFSET($E$3, (ROW(E516)-3) * 4,0,4,1))</f>
        <v>37.534999999999997</v>
      </c>
    </row>
    <row r="517" spans="1:9" x14ac:dyDescent="0.25">
      <c r="A517" s="11">
        <v>40580.354166666664</v>
      </c>
      <c r="B517" s="10">
        <v>95.05</v>
      </c>
      <c r="D517" s="11">
        <v>40580.354166666664</v>
      </c>
      <c r="E517" s="10">
        <v>20.76</v>
      </c>
      <c r="H517" s="17">
        <f t="shared" ref="H517:H580" ca="1" si="17">AVERAGE(OFFSET($B$3, (ROW(B517)-3) * 4,0,4,1))</f>
        <v>63.127500000000005</v>
      </c>
      <c r="I517" s="17">
        <f t="shared" ca="1" si="16"/>
        <v>67.435000000000002</v>
      </c>
    </row>
    <row r="518" spans="1:9" x14ac:dyDescent="0.25">
      <c r="A518" s="11">
        <v>40580.364583333336</v>
      </c>
      <c r="B518" s="10">
        <v>81.63</v>
      </c>
      <c r="D518" s="11">
        <v>40580.364583333336</v>
      </c>
      <c r="E518" s="10">
        <v>94.81</v>
      </c>
      <c r="H518" s="17">
        <f t="shared" ca="1" si="17"/>
        <v>50.22</v>
      </c>
      <c r="I518" s="17">
        <f t="shared" ca="1" si="16"/>
        <v>80.452500000000001</v>
      </c>
    </row>
    <row r="519" spans="1:9" x14ac:dyDescent="0.25">
      <c r="A519" s="11">
        <v>40580.375</v>
      </c>
      <c r="B519" s="10">
        <v>98.86</v>
      </c>
      <c r="D519" s="11">
        <v>40580.375</v>
      </c>
      <c r="E519" s="10">
        <v>11.41</v>
      </c>
      <c r="H519" s="17">
        <f t="shared" ca="1" si="17"/>
        <v>43.530000000000008</v>
      </c>
      <c r="I519" s="17">
        <f t="shared" ca="1" si="16"/>
        <v>49.127499999999998</v>
      </c>
    </row>
    <row r="520" spans="1:9" x14ac:dyDescent="0.25">
      <c r="A520" s="11">
        <v>40580.385416666664</v>
      </c>
      <c r="B520" s="10">
        <v>58.23</v>
      </c>
      <c r="D520" s="11">
        <v>40580.385416666664</v>
      </c>
      <c r="E520" s="10">
        <v>50.51</v>
      </c>
      <c r="H520" s="17">
        <f t="shared" ca="1" si="17"/>
        <v>49.164999999999992</v>
      </c>
      <c r="I520" s="17">
        <f t="shared" ca="1" si="16"/>
        <v>26.712499999999999</v>
      </c>
    </row>
    <row r="521" spans="1:9" x14ac:dyDescent="0.25">
      <c r="A521" s="11">
        <v>40580.395833333336</v>
      </c>
      <c r="B521" s="10">
        <v>46.98</v>
      </c>
      <c r="D521" s="11">
        <v>40580.395833333336</v>
      </c>
      <c r="E521" s="10">
        <v>56.99</v>
      </c>
      <c r="H521" s="17">
        <f t="shared" ca="1" si="17"/>
        <v>47.642499999999991</v>
      </c>
      <c r="I521" s="17">
        <f t="shared" ca="1" si="16"/>
        <v>60.842500000000001</v>
      </c>
    </row>
    <row r="522" spans="1:9" x14ac:dyDescent="0.25">
      <c r="A522" s="11">
        <v>40580.40625</v>
      </c>
      <c r="B522" s="10">
        <v>44.94</v>
      </c>
      <c r="D522" s="11">
        <v>40580.40625</v>
      </c>
      <c r="E522" s="10">
        <v>97.83</v>
      </c>
      <c r="H522" s="17">
        <f t="shared" ca="1" si="17"/>
        <v>60.3</v>
      </c>
      <c r="I522" s="17">
        <f t="shared" ca="1" si="16"/>
        <v>24.892499999999998</v>
      </c>
    </row>
    <row r="523" spans="1:9" x14ac:dyDescent="0.25">
      <c r="A523" s="11">
        <v>40580.416666666664</v>
      </c>
      <c r="B523" s="10">
        <v>21.75</v>
      </c>
      <c r="D523" s="11">
        <v>40580.416666666664</v>
      </c>
      <c r="E523" s="10">
        <v>39.130000000000003</v>
      </c>
      <c r="H523" s="17">
        <f t="shared" ca="1" si="17"/>
        <v>43.355000000000004</v>
      </c>
      <c r="I523" s="17">
        <f t="shared" ca="1" si="16"/>
        <v>50.995000000000005</v>
      </c>
    </row>
    <row r="524" spans="1:9" x14ac:dyDescent="0.25">
      <c r="A524" s="11">
        <v>40580.427083333336</v>
      </c>
      <c r="B524" s="10">
        <v>48.47</v>
      </c>
      <c r="D524" s="11">
        <v>40580.427083333336</v>
      </c>
      <c r="E524" s="10">
        <v>47.91</v>
      </c>
      <c r="H524" s="17">
        <f t="shared" ca="1" si="17"/>
        <v>58.41</v>
      </c>
      <c r="I524" s="17">
        <f t="shared" ca="1" si="16"/>
        <v>69.777500000000003</v>
      </c>
    </row>
    <row r="525" spans="1:9" x14ac:dyDescent="0.25">
      <c r="A525" s="11">
        <v>40580.4375</v>
      </c>
      <c r="B525" s="10">
        <v>34.590000000000003</v>
      </c>
      <c r="D525" s="11">
        <v>40580.4375</v>
      </c>
      <c r="E525" s="10">
        <v>60.03</v>
      </c>
      <c r="H525" s="17">
        <f t="shared" ca="1" si="17"/>
        <v>45.237499999999997</v>
      </c>
      <c r="I525" s="17">
        <f t="shared" ca="1" si="16"/>
        <v>40.515000000000001</v>
      </c>
    </row>
    <row r="526" spans="1:9" x14ac:dyDescent="0.25">
      <c r="A526" s="11">
        <v>40580.447916666664</v>
      </c>
      <c r="B526" s="10">
        <v>12.18</v>
      </c>
      <c r="D526" s="11">
        <v>40580.447916666664</v>
      </c>
      <c r="E526" s="10">
        <v>37.71</v>
      </c>
      <c r="H526" s="17">
        <f t="shared" ca="1" si="17"/>
        <v>54.042500000000004</v>
      </c>
      <c r="I526" s="17">
        <f t="shared" ca="1" si="16"/>
        <v>56.517499999999998</v>
      </c>
    </row>
    <row r="527" spans="1:9" x14ac:dyDescent="0.25">
      <c r="A527" s="11">
        <v>40580.458333333336</v>
      </c>
      <c r="B527" s="10">
        <v>45.87</v>
      </c>
      <c r="D527" s="11">
        <v>40580.458333333336</v>
      </c>
      <c r="E527" s="10">
        <v>33.909999999999997</v>
      </c>
      <c r="H527" s="17">
        <f t="shared" ca="1" si="17"/>
        <v>59.75</v>
      </c>
      <c r="I527" s="17">
        <f t="shared" ca="1" si="16"/>
        <v>45.912500000000001</v>
      </c>
    </row>
    <row r="528" spans="1:9" x14ac:dyDescent="0.25">
      <c r="A528" s="11">
        <v>40580.46875</v>
      </c>
      <c r="B528" s="10">
        <v>19.66</v>
      </c>
      <c r="D528" s="11">
        <v>40580.46875</v>
      </c>
      <c r="E528" s="10">
        <v>77.45</v>
      </c>
      <c r="H528" s="17">
        <f t="shared" ca="1" si="17"/>
        <v>56.37</v>
      </c>
      <c r="I528" s="17">
        <f t="shared" ca="1" si="16"/>
        <v>53.047500000000007</v>
      </c>
    </row>
    <row r="529" spans="1:9" x14ac:dyDescent="0.25">
      <c r="A529" s="11">
        <v>40580.479166666664</v>
      </c>
      <c r="B529" s="10">
        <v>91.46</v>
      </c>
      <c r="D529" s="11">
        <v>40580.479166666664</v>
      </c>
      <c r="E529" s="10">
        <v>20.87</v>
      </c>
      <c r="H529" s="17">
        <f t="shared" ca="1" si="17"/>
        <v>52.174999999999997</v>
      </c>
      <c r="I529" s="17">
        <f t="shared" ca="1" si="16"/>
        <v>57.632499999999993</v>
      </c>
    </row>
    <row r="530" spans="1:9" x14ac:dyDescent="0.25">
      <c r="A530" s="11">
        <v>40580.489583333336</v>
      </c>
      <c r="B530" s="10">
        <v>68.28</v>
      </c>
      <c r="D530" s="11">
        <v>40580.489583333336</v>
      </c>
      <c r="E530" s="10">
        <v>69.63</v>
      </c>
      <c r="H530" s="17">
        <f t="shared" ca="1" si="17"/>
        <v>70.78</v>
      </c>
      <c r="I530" s="17">
        <f t="shared" ca="1" si="16"/>
        <v>39.489999999999995</v>
      </c>
    </row>
    <row r="531" spans="1:9" x14ac:dyDescent="0.25">
      <c r="A531" s="11">
        <v>40580.5</v>
      </c>
      <c r="B531" s="10">
        <v>29.53</v>
      </c>
      <c r="D531" s="11">
        <v>40580.5</v>
      </c>
      <c r="E531" s="10">
        <v>79.91</v>
      </c>
      <c r="H531" s="17">
        <f t="shared" ca="1" si="17"/>
        <v>73.22</v>
      </c>
      <c r="I531" s="17">
        <f t="shared" ca="1" si="16"/>
        <v>57.025000000000006</v>
      </c>
    </row>
    <row r="532" spans="1:9" x14ac:dyDescent="0.25">
      <c r="A532" s="11">
        <v>40580.510416666664</v>
      </c>
      <c r="B532" s="10">
        <v>48.21</v>
      </c>
      <c r="D532" s="11">
        <v>40580.510416666664</v>
      </c>
      <c r="E532" s="10">
        <v>42.23</v>
      </c>
      <c r="H532" s="17">
        <f t="shared" ca="1" si="17"/>
        <v>30.422499999999999</v>
      </c>
      <c r="I532" s="17">
        <f t="shared" ca="1" si="16"/>
        <v>72.102500000000006</v>
      </c>
    </row>
    <row r="533" spans="1:9" x14ac:dyDescent="0.25">
      <c r="A533" s="11">
        <v>40580.520833333336</v>
      </c>
      <c r="B533" s="10">
        <v>69.290000000000006</v>
      </c>
      <c r="D533" s="11">
        <v>40580.520833333336</v>
      </c>
      <c r="E533" s="10">
        <v>6.7</v>
      </c>
      <c r="H533" s="17">
        <f t="shared" ca="1" si="17"/>
        <v>59.817500000000003</v>
      </c>
      <c r="I533" s="17">
        <f t="shared" ca="1" si="16"/>
        <v>42.652499999999996</v>
      </c>
    </row>
    <row r="534" spans="1:9" x14ac:dyDescent="0.25">
      <c r="A534" s="11">
        <v>40580.53125</v>
      </c>
      <c r="B534" s="10">
        <v>11.17</v>
      </c>
      <c r="D534" s="11">
        <v>40580.53125</v>
      </c>
      <c r="E534" s="10">
        <v>1.98</v>
      </c>
      <c r="H534" s="17">
        <f t="shared" ca="1" si="17"/>
        <v>55.765000000000001</v>
      </c>
      <c r="I534" s="17">
        <f t="shared" ca="1" si="16"/>
        <v>61.7575</v>
      </c>
    </row>
    <row r="535" spans="1:9" x14ac:dyDescent="0.25">
      <c r="A535" s="11">
        <v>40580.541666666664</v>
      </c>
      <c r="B535" s="10">
        <v>44.29</v>
      </c>
      <c r="D535" s="11">
        <v>40580.541666666664</v>
      </c>
      <c r="E535" s="10">
        <v>32.4</v>
      </c>
      <c r="H535" s="17">
        <f t="shared" ca="1" si="17"/>
        <v>74.674999999999997</v>
      </c>
      <c r="I535" s="17">
        <f t="shared" ca="1" si="16"/>
        <v>42.227499999999999</v>
      </c>
    </row>
    <row r="536" spans="1:9" x14ac:dyDescent="0.25">
      <c r="A536" s="11">
        <v>40580.552083333336</v>
      </c>
      <c r="B536" s="10">
        <v>24</v>
      </c>
      <c r="D536" s="11">
        <v>40580.552083333336</v>
      </c>
      <c r="E536" s="10">
        <v>39.71</v>
      </c>
      <c r="H536" s="17">
        <f t="shared" ca="1" si="17"/>
        <v>52.192499999999995</v>
      </c>
      <c r="I536" s="17">
        <f t="shared" ca="1" si="16"/>
        <v>70.637500000000003</v>
      </c>
    </row>
    <row r="537" spans="1:9" x14ac:dyDescent="0.25">
      <c r="A537" s="11">
        <v>40580.5625</v>
      </c>
      <c r="B537" s="10">
        <v>71.98</v>
      </c>
      <c r="D537" s="11">
        <v>40580.5625</v>
      </c>
      <c r="E537" s="10">
        <v>52.34</v>
      </c>
      <c r="H537" s="17">
        <f t="shared" ca="1" si="17"/>
        <v>53.3675</v>
      </c>
      <c r="I537" s="17">
        <f t="shared" ca="1" si="16"/>
        <v>82.587500000000006</v>
      </c>
    </row>
    <row r="538" spans="1:9" x14ac:dyDescent="0.25">
      <c r="A538" s="11">
        <v>40580.572916666664</v>
      </c>
      <c r="B538" s="10">
        <v>17.8</v>
      </c>
      <c r="D538" s="11">
        <v>40580.572916666664</v>
      </c>
      <c r="E538" s="10">
        <v>2.52</v>
      </c>
      <c r="H538" s="17">
        <f t="shared" ca="1" si="17"/>
        <v>53.957499999999996</v>
      </c>
      <c r="I538" s="17">
        <f t="shared" ca="1" si="16"/>
        <v>42.88</v>
      </c>
    </row>
    <row r="539" spans="1:9" x14ac:dyDescent="0.25">
      <c r="A539" s="11">
        <v>40580.583333333336</v>
      </c>
      <c r="B539" s="10">
        <v>54.5</v>
      </c>
      <c r="D539" s="11">
        <v>40580.583333333336</v>
      </c>
      <c r="E539" s="10">
        <v>89.15</v>
      </c>
      <c r="H539" s="17">
        <f t="shared" ca="1" si="17"/>
        <v>45.467500000000001</v>
      </c>
      <c r="I539" s="17">
        <f t="shared" ca="1" si="16"/>
        <v>31.272500000000001</v>
      </c>
    </row>
    <row r="540" spans="1:9" x14ac:dyDescent="0.25">
      <c r="A540" s="11">
        <v>40580.59375</v>
      </c>
      <c r="B540" s="10">
        <v>99.1</v>
      </c>
      <c r="D540" s="11">
        <v>40580.59375</v>
      </c>
      <c r="E540" s="10">
        <v>84.19</v>
      </c>
      <c r="H540" s="17">
        <f t="shared" ca="1" si="17"/>
        <v>52.129999999999995</v>
      </c>
      <c r="I540" s="17">
        <f t="shared" ca="1" si="16"/>
        <v>44.344999999999999</v>
      </c>
    </row>
    <row r="541" spans="1:9" x14ac:dyDescent="0.25">
      <c r="A541" s="11">
        <v>40580.604166666664</v>
      </c>
      <c r="B541" s="10">
        <v>49.69</v>
      </c>
      <c r="D541" s="11">
        <v>40580.604166666664</v>
      </c>
      <c r="E541" s="10">
        <v>44.29</v>
      </c>
      <c r="H541" s="17">
        <f t="shared" ca="1" si="17"/>
        <v>78.307500000000005</v>
      </c>
      <c r="I541" s="17">
        <f t="shared" ca="1" si="16"/>
        <v>28.812499999999996</v>
      </c>
    </row>
    <row r="542" spans="1:9" x14ac:dyDescent="0.25">
      <c r="A542" s="11">
        <v>40580.614583333336</v>
      </c>
      <c r="B542" s="10">
        <v>98.39</v>
      </c>
      <c r="D542" s="11">
        <v>40580.614583333336</v>
      </c>
      <c r="E542" s="10">
        <v>42.29</v>
      </c>
      <c r="H542" s="17">
        <f t="shared" ca="1" si="17"/>
        <v>48.674999999999997</v>
      </c>
      <c r="I542" s="17">
        <f t="shared" ca="1" si="16"/>
        <v>55.902500000000003</v>
      </c>
    </row>
    <row r="543" spans="1:9" x14ac:dyDescent="0.25">
      <c r="A543" s="11">
        <v>40580.625</v>
      </c>
      <c r="B543" s="10">
        <v>7.95</v>
      </c>
      <c r="D543" s="11">
        <v>40580.625</v>
      </c>
      <c r="E543" s="10">
        <v>78.48</v>
      </c>
      <c r="H543" s="17">
        <f t="shared" ca="1" si="17"/>
        <v>52.825000000000003</v>
      </c>
      <c r="I543" s="17">
        <f t="shared" ca="1" si="16"/>
        <v>52.377499999999998</v>
      </c>
    </row>
    <row r="544" spans="1:9" x14ac:dyDescent="0.25">
      <c r="A544" s="11">
        <v>40580.635416666664</v>
      </c>
      <c r="B544" s="10">
        <v>96.83</v>
      </c>
      <c r="D544" s="11">
        <v>40580.635416666664</v>
      </c>
      <c r="E544" s="10">
        <v>73.55</v>
      </c>
      <c r="H544" s="17">
        <f t="shared" ca="1" si="17"/>
        <v>31.377499999999998</v>
      </c>
      <c r="I544" s="17">
        <f t="shared" ca="1" si="16"/>
        <v>65.507500000000007</v>
      </c>
    </row>
    <row r="545" spans="1:9" x14ac:dyDescent="0.25">
      <c r="A545" s="11">
        <v>40580.645833333336</v>
      </c>
      <c r="B545" s="10">
        <v>10.14</v>
      </c>
      <c r="D545" s="11">
        <v>40580.645833333336</v>
      </c>
      <c r="E545" s="10">
        <v>35.42</v>
      </c>
      <c r="H545" s="17">
        <f t="shared" ca="1" si="17"/>
        <v>80.905000000000001</v>
      </c>
      <c r="I545" s="17">
        <f t="shared" ca="1" si="16"/>
        <v>57.517499999999998</v>
      </c>
    </row>
    <row r="546" spans="1:9" x14ac:dyDescent="0.25">
      <c r="A546" s="11">
        <v>40580.65625</v>
      </c>
      <c r="B546" s="10">
        <v>72.72</v>
      </c>
      <c r="D546" s="11">
        <v>40580.65625</v>
      </c>
      <c r="E546" s="10">
        <v>27.78</v>
      </c>
      <c r="H546" s="17">
        <f t="shared" ca="1" si="17"/>
        <v>58.29</v>
      </c>
      <c r="I546" s="17">
        <f t="shared" ca="1" si="16"/>
        <v>41.86</v>
      </c>
    </row>
    <row r="547" spans="1:9" x14ac:dyDescent="0.25">
      <c r="A547" s="11">
        <v>40580.666666666664</v>
      </c>
      <c r="B547" s="10">
        <v>50.11</v>
      </c>
      <c r="D547" s="11">
        <v>40580.666666666664</v>
      </c>
      <c r="E547" s="10">
        <v>3.01</v>
      </c>
      <c r="H547" s="17">
        <f t="shared" ca="1" si="17"/>
        <v>32.11</v>
      </c>
      <c r="I547" s="17">
        <f t="shared" ca="1" si="16"/>
        <v>59.335000000000008</v>
      </c>
    </row>
    <row r="548" spans="1:9" x14ac:dyDescent="0.25">
      <c r="A548" s="11">
        <v>40580.677083333336</v>
      </c>
      <c r="B548" s="10">
        <v>94.45</v>
      </c>
      <c r="D548" s="11">
        <v>40580.677083333336</v>
      </c>
      <c r="E548" s="10">
        <v>52.43</v>
      </c>
      <c r="H548" s="17">
        <f t="shared" ca="1" si="17"/>
        <v>70.820000000000007</v>
      </c>
      <c r="I548" s="17">
        <f t="shared" ca="1" si="16"/>
        <v>41.337500000000006</v>
      </c>
    </row>
    <row r="549" spans="1:9" x14ac:dyDescent="0.25">
      <c r="A549" s="11">
        <v>40580.6875</v>
      </c>
      <c r="B549" s="10">
        <v>76.680000000000007</v>
      </c>
      <c r="D549" s="11">
        <v>40580.6875</v>
      </c>
      <c r="E549" s="10">
        <v>69.430000000000007</v>
      </c>
      <c r="H549" s="17">
        <f t="shared" ca="1" si="17"/>
        <v>65.53</v>
      </c>
      <c r="I549" s="17">
        <f t="shared" ca="1" si="16"/>
        <v>66.800000000000011</v>
      </c>
    </row>
    <row r="550" spans="1:9" x14ac:dyDescent="0.25">
      <c r="A550" s="11">
        <v>40580.697916666664</v>
      </c>
      <c r="B550" s="10">
        <v>2.2799999999999998</v>
      </c>
      <c r="D550" s="11">
        <v>40580.697916666664</v>
      </c>
      <c r="E550" s="10">
        <v>1.72</v>
      </c>
      <c r="H550" s="17">
        <f t="shared" ca="1" si="17"/>
        <v>38.884999999999998</v>
      </c>
      <c r="I550" s="17">
        <f t="shared" ca="1" si="16"/>
        <v>48.155000000000008</v>
      </c>
    </row>
    <row r="551" spans="1:9" x14ac:dyDescent="0.25">
      <c r="A551" s="11">
        <v>40580.708333333336</v>
      </c>
      <c r="B551" s="10">
        <v>55.13</v>
      </c>
      <c r="D551" s="11">
        <v>40580.708333333336</v>
      </c>
      <c r="E551" s="10">
        <v>99.16</v>
      </c>
      <c r="H551" s="17">
        <f t="shared" ca="1" si="17"/>
        <v>70.482499999999987</v>
      </c>
      <c r="I551" s="17">
        <f t="shared" ca="1" si="16"/>
        <v>46.407499999999999</v>
      </c>
    </row>
    <row r="552" spans="1:9" x14ac:dyDescent="0.25">
      <c r="A552" s="11">
        <v>40580.71875</v>
      </c>
      <c r="B552" s="10">
        <v>16.22</v>
      </c>
      <c r="D552" s="11">
        <v>40580.71875</v>
      </c>
      <c r="E552" s="10">
        <v>54.64</v>
      </c>
      <c r="H552" s="17">
        <f t="shared" ca="1" si="17"/>
        <v>57.527499999999996</v>
      </c>
      <c r="I552" s="17">
        <f t="shared" ca="1" si="16"/>
        <v>57.255000000000003</v>
      </c>
    </row>
    <row r="553" spans="1:9" x14ac:dyDescent="0.25">
      <c r="A553" s="11">
        <v>40580.729166666664</v>
      </c>
      <c r="B553" s="10">
        <v>42.79</v>
      </c>
      <c r="D553" s="11">
        <v>40580.729166666664</v>
      </c>
      <c r="E553" s="10">
        <v>32.86</v>
      </c>
      <c r="H553" s="17">
        <f t="shared" ca="1" si="17"/>
        <v>51.662500000000001</v>
      </c>
      <c r="I553" s="17">
        <f t="shared" ca="1" si="16"/>
        <v>36.797499999999999</v>
      </c>
    </row>
    <row r="554" spans="1:9" x14ac:dyDescent="0.25">
      <c r="A554" s="11">
        <v>40580.739583333336</v>
      </c>
      <c r="B554" s="10">
        <v>57.71</v>
      </c>
      <c r="D554" s="11">
        <v>40580.739583333336</v>
      </c>
      <c r="E554" s="10">
        <v>32.9</v>
      </c>
      <c r="H554" s="17">
        <f t="shared" ca="1" si="17"/>
        <v>43.97</v>
      </c>
      <c r="I554" s="17">
        <f t="shared" ca="1" si="16"/>
        <v>69.007499999999993</v>
      </c>
    </row>
    <row r="555" spans="1:9" x14ac:dyDescent="0.25">
      <c r="A555" s="11">
        <v>40580.75</v>
      </c>
      <c r="B555" s="10">
        <v>14.17</v>
      </c>
      <c r="D555" s="11">
        <v>40580.75</v>
      </c>
      <c r="E555" s="10">
        <v>17.28</v>
      </c>
      <c r="H555" s="17">
        <f t="shared" ca="1" si="17"/>
        <v>58.277500000000003</v>
      </c>
      <c r="I555" s="17">
        <f t="shared" ca="1" si="16"/>
        <v>65.259999999999991</v>
      </c>
    </row>
    <row r="556" spans="1:9" x14ac:dyDescent="0.25">
      <c r="A556" s="11">
        <v>40580.760416666664</v>
      </c>
      <c r="B556" s="10">
        <v>0.71</v>
      </c>
      <c r="D556" s="11">
        <v>40580.760416666664</v>
      </c>
      <c r="E556" s="10">
        <v>91.93</v>
      </c>
      <c r="H556" s="17">
        <f t="shared" ca="1" si="17"/>
        <v>48.795000000000002</v>
      </c>
      <c r="I556" s="17">
        <f t="shared" ca="1" si="16"/>
        <v>39.1875</v>
      </c>
    </row>
    <row r="557" spans="1:9" x14ac:dyDescent="0.25">
      <c r="A557" s="11">
        <v>40580.770833333336</v>
      </c>
      <c r="B557" s="10">
        <v>60.1</v>
      </c>
      <c r="D557" s="11">
        <v>40580.770833333336</v>
      </c>
      <c r="E557" s="10">
        <v>92.97</v>
      </c>
      <c r="H557" s="17">
        <f t="shared" ca="1" si="17"/>
        <v>65.612500000000011</v>
      </c>
      <c r="I557" s="17">
        <f t="shared" ca="1" si="16"/>
        <v>48.414999999999999</v>
      </c>
    </row>
    <row r="558" spans="1:9" x14ac:dyDescent="0.25">
      <c r="A558" s="11">
        <v>40580.78125</v>
      </c>
      <c r="B558" s="10">
        <v>42.39</v>
      </c>
      <c r="D558" s="11">
        <v>40580.78125</v>
      </c>
      <c r="E558" s="10">
        <v>76.900000000000006</v>
      </c>
      <c r="H558" s="17">
        <f t="shared" ca="1" si="17"/>
        <v>41.307500000000005</v>
      </c>
      <c r="I558" s="17">
        <f t="shared" ca="1" si="16"/>
        <v>26.164999999999999</v>
      </c>
    </row>
    <row r="559" spans="1:9" x14ac:dyDescent="0.25">
      <c r="A559" s="11">
        <v>40580.791666666664</v>
      </c>
      <c r="B559" s="10">
        <v>42.64</v>
      </c>
      <c r="D559" s="11">
        <v>40580.791666666664</v>
      </c>
      <c r="E559" s="10">
        <v>96.14</v>
      </c>
      <c r="H559" s="17">
        <f t="shared" ca="1" si="17"/>
        <v>66.765000000000001</v>
      </c>
      <c r="I559" s="17">
        <f t="shared" ca="1" si="16"/>
        <v>65.142499999999998</v>
      </c>
    </row>
    <row r="560" spans="1:9" x14ac:dyDescent="0.25">
      <c r="A560" s="11">
        <v>40580.802083333336</v>
      </c>
      <c r="B560" s="10">
        <v>11.81</v>
      </c>
      <c r="D560" s="11">
        <v>40580.802083333336</v>
      </c>
      <c r="E560" s="10">
        <v>73.23</v>
      </c>
      <c r="H560" s="17">
        <f t="shared" ca="1" si="17"/>
        <v>32.164999999999999</v>
      </c>
      <c r="I560" s="17">
        <f t="shared" ca="1" si="16"/>
        <v>44.347500000000004</v>
      </c>
    </row>
    <row r="561" spans="1:9" x14ac:dyDescent="0.25">
      <c r="A561" s="11">
        <v>40580.8125</v>
      </c>
      <c r="B561" s="10">
        <v>30.89</v>
      </c>
      <c r="D561" s="11">
        <v>40580.8125</v>
      </c>
      <c r="E561" s="10">
        <v>87.29</v>
      </c>
      <c r="H561" s="17">
        <f t="shared" ca="1" si="17"/>
        <v>72.685000000000002</v>
      </c>
      <c r="I561" s="17">
        <f t="shared" ca="1" si="16"/>
        <v>64.072499999999991</v>
      </c>
    </row>
    <row r="562" spans="1:9" x14ac:dyDescent="0.25">
      <c r="A562" s="11">
        <v>40580.822916666664</v>
      </c>
      <c r="B562" s="10">
        <v>75.510000000000005</v>
      </c>
      <c r="D562" s="11">
        <v>40580.822916666664</v>
      </c>
      <c r="E562" s="10">
        <v>82.95</v>
      </c>
      <c r="H562" s="17">
        <f t="shared" ca="1" si="17"/>
        <v>60.065000000000005</v>
      </c>
      <c r="I562" s="17">
        <f t="shared" ca="1" si="16"/>
        <v>49.954999999999998</v>
      </c>
    </row>
    <row r="563" spans="1:9" x14ac:dyDescent="0.25">
      <c r="A563" s="11">
        <v>40580.833333333336</v>
      </c>
      <c r="B563" s="10">
        <v>52.21</v>
      </c>
      <c r="D563" s="11">
        <v>40580.833333333336</v>
      </c>
      <c r="E563" s="10">
        <v>72.489999999999995</v>
      </c>
      <c r="H563" s="17">
        <f t="shared" ca="1" si="17"/>
        <v>47.322500000000005</v>
      </c>
      <c r="I563" s="17">
        <f t="shared" ca="1" si="16"/>
        <v>23.34</v>
      </c>
    </row>
    <row r="564" spans="1:9" x14ac:dyDescent="0.25">
      <c r="A564" s="11">
        <v>40580.84375</v>
      </c>
      <c r="B564" s="10">
        <v>89.78</v>
      </c>
      <c r="D564" s="11">
        <v>40580.84375</v>
      </c>
      <c r="E564" s="10">
        <v>33.35</v>
      </c>
      <c r="H564" s="17">
        <f t="shared" ca="1" si="17"/>
        <v>49.8125</v>
      </c>
      <c r="I564" s="17">
        <f t="shared" ca="1" si="16"/>
        <v>43.552500000000002</v>
      </c>
    </row>
    <row r="565" spans="1:9" x14ac:dyDescent="0.25">
      <c r="A565" s="11">
        <v>40580.854166666664</v>
      </c>
      <c r="B565" s="10">
        <v>48.94</v>
      </c>
      <c r="D565" s="11">
        <v>40580.854166666664</v>
      </c>
      <c r="E565" s="10">
        <v>92.99</v>
      </c>
      <c r="H565" s="17">
        <f t="shared" ca="1" si="17"/>
        <v>71.695000000000007</v>
      </c>
      <c r="I565" s="17">
        <f t="shared" ca="1" si="16"/>
        <v>43.202500000000001</v>
      </c>
    </row>
    <row r="566" spans="1:9" x14ac:dyDescent="0.25">
      <c r="A566" s="11">
        <v>40580.864583333336</v>
      </c>
      <c r="B566" s="10">
        <v>80.78</v>
      </c>
      <c r="D566" s="11">
        <v>40580.864583333336</v>
      </c>
      <c r="E566" s="10">
        <v>31.61</v>
      </c>
      <c r="H566" s="17">
        <f t="shared" ca="1" si="17"/>
        <v>65.174999999999997</v>
      </c>
      <c r="I566" s="17">
        <f t="shared" ca="1" si="16"/>
        <v>53.144999999999996</v>
      </c>
    </row>
    <row r="567" spans="1:9" x14ac:dyDescent="0.25">
      <c r="A567" s="11">
        <v>40580.875</v>
      </c>
      <c r="B567" s="10">
        <v>55.57</v>
      </c>
      <c r="D567" s="11">
        <v>40580.875</v>
      </c>
      <c r="E567" s="10">
        <v>58.46</v>
      </c>
      <c r="H567" s="17">
        <f t="shared" ca="1" si="17"/>
        <v>31.177500000000002</v>
      </c>
      <c r="I567" s="17">
        <f t="shared" ca="1" si="16"/>
        <v>55.072499999999991</v>
      </c>
    </row>
    <row r="568" spans="1:9" x14ac:dyDescent="0.25">
      <c r="A568" s="11">
        <v>40580.885416666664</v>
      </c>
      <c r="B568" s="10">
        <v>60.95</v>
      </c>
      <c r="D568" s="11">
        <v>40580.885416666664</v>
      </c>
      <c r="E568" s="10">
        <v>21.67</v>
      </c>
      <c r="H568" s="17">
        <f t="shared" ca="1" si="17"/>
        <v>36.032499999999999</v>
      </c>
      <c r="I568" s="17">
        <f t="shared" ca="1" si="16"/>
        <v>53.904999999999994</v>
      </c>
    </row>
    <row r="569" spans="1:9" x14ac:dyDescent="0.25">
      <c r="A569" s="11">
        <v>40580.895833333336</v>
      </c>
      <c r="B569" s="10">
        <v>42.92</v>
      </c>
      <c r="D569" s="11">
        <v>40580.895833333336</v>
      </c>
      <c r="E569" s="10">
        <v>35.43</v>
      </c>
      <c r="H569" s="17">
        <f t="shared" ca="1" si="17"/>
        <v>40.535000000000004</v>
      </c>
      <c r="I569" s="17">
        <f t="shared" ca="1" si="16"/>
        <v>36.607500000000002</v>
      </c>
    </row>
    <row r="570" spans="1:9" x14ac:dyDescent="0.25">
      <c r="A570" s="11">
        <v>40580.90625</v>
      </c>
      <c r="B570" s="10">
        <v>76.900000000000006</v>
      </c>
      <c r="D570" s="11">
        <v>40580.90625</v>
      </c>
      <c r="E570" s="10">
        <v>94.4</v>
      </c>
      <c r="H570" s="17">
        <f t="shared" ca="1" si="17"/>
        <v>54.4375</v>
      </c>
      <c r="I570" s="17">
        <f t="shared" ca="1" si="16"/>
        <v>42.332499999999996</v>
      </c>
    </row>
    <row r="571" spans="1:9" x14ac:dyDescent="0.25">
      <c r="A571" s="11">
        <v>40580.916666666664</v>
      </c>
      <c r="B571" s="10">
        <v>80.930000000000007</v>
      </c>
      <c r="D571" s="11">
        <v>40580.916666666664</v>
      </c>
      <c r="E571" s="10">
        <v>35.14</v>
      </c>
      <c r="H571" s="17">
        <f t="shared" ca="1" si="17"/>
        <v>48.122500000000002</v>
      </c>
      <c r="I571" s="17">
        <f t="shared" ca="1" si="16"/>
        <v>51.854999999999997</v>
      </c>
    </row>
    <row r="572" spans="1:9" x14ac:dyDescent="0.25">
      <c r="A572" s="11">
        <v>40580.927083333336</v>
      </c>
      <c r="B572" s="10">
        <v>2.42</v>
      </c>
      <c r="D572" s="11">
        <v>40580.927083333336</v>
      </c>
      <c r="E572" s="10">
        <v>63.7</v>
      </c>
      <c r="H572" s="17">
        <f t="shared" ca="1" si="17"/>
        <v>54.41</v>
      </c>
      <c r="I572" s="17">
        <f t="shared" ca="1" si="16"/>
        <v>49.082499999999996</v>
      </c>
    </row>
    <row r="573" spans="1:9" x14ac:dyDescent="0.25">
      <c r="A573" s="11">
        <v>40580.9375</v>
      </c>
      <c r="B573" s="10">
        <v>9.89</v>
      </c>
      <c r="D573" s="11">
        <v>40580.9375</v>
      </c>
      <c r="E573" s="10">
        <v>52.81</v>
      </c>
      <c r="H573" s="17">
        <f t="shared" ca="1" si="17"/>
        <v>54.432499999999997</v>
      </c>
      <c r="I573" s="17">
        <f t="shared" ca="1" si="16"/>
        <v>55.752499999999998</v>
      </c>
    </row>
    <row r="574" spans="1:9" x14ac:dyDescent="0.25">
      <c r="A574" s="11">
        <v>40580.947916666664</v>
      </c>
      <c r="B574" s="10">
        <v>81.739999999999995</v>
      </c>
      <c r="D574" s="11">
        <v>40580.947916666664</v>
      </c>
      <c r="E574" s="10">
        <v>7.08</v>
      </c>
      <c r="H574" s="17">
        <f t="shared" ca="1" si="17"/>
        <v>57.38000000000001</v>
      </c>
      <c r="I574" s="17">
        <f t="shared" ca="1" si="16"/>
        <v>32.352499999999999</v>
      </c>
    </row>
    <row r="575" spans="1:9" x14ac:dyDescent="0.25">
      <c r="A575" s="11">
        <v>40580.958333333336</v>
      </c>
      <c r="B575" s="10">
        <v>89.29</v>
      </c>
      <c r="D575" s="11">
        <v>40580.958333333336</v>
      </c>
      <c r="E575" s="10">
        <v>62.2</v>
      </c>
      <c r="H575" s="17">
        <f t="shared" ca="1" si="17"/>
        <v>55.967500000000001</v>
      </c>
      <c r="I575" s="17">
        <f t="shared" ca="1" si="16"/>
        <v>50.870000000000005</v>
      </c>
    </row>
    <row r="576" spans="1:9" x14ac:dyDescent="0.25">
      <c r="A576" s="11">
        <v>40580.96875</v>
      </c>
      <c r="B576" s="10">
        <v>73.45</v>
      </c>
      <c r="D576" s="11">
        <v>40580.96875</v>
      </c>
      <c r="E576" s="10">
        <v>43.92</v>
      </c>
      <c r="H576" s="17">
        <f t="shared" ca="1" si="17"/>
        <v>30.352499999999999</v>
      </c>
      <c r="I576" s="17">
        <f t="shared" ca="1" si="16"/>
        <v>60.197500000000005</v>
      </c>
    </row>
    <row r="577" spans="1:9" x14ac:dyDescent="0.25">
      <c r="A577" s="11">
        <v>40580.979166666664</v>
      </c>
      <c r="B577" s="10">
        <v>22.69</v>
      </c>
      <c r="D577" s="11">
        <v>40580.979166666664</v>
      </c>
      <c r="E577" s="10">
        <v>4.13</v>
      </c>
      <c r="H577" s="17">
        <f t="shared" ca="1" si="17"/>
        <v>51.897500000000001</v>
      </c>
      <c r="I577" s="17">
        <f t="shared" ca="1" si="16"/>
        <v>56.3</v>
      </c>
    </row>
    <row r="578" spans="1:9" x14ac:dyDescent="0.25">
      <c r="A578" s="11">
        <v>40580.989583333336</v>
      </c>
      <c r="B578" s="10">
        <v>32.659999999999997</v>
      </c>
      <c r="D578" s="11">
        <v>40580.989583333336</v>
      </c>
      <c r="E578" s="10">
        <v>44.05</v>
      </c>
      <c r="H578" s="17">
        <f t="shared" ca="1" si="17"/>
        <v>53.25</v>
      </c>
      <c r="I578" s="17">
        <f t="shared" ca="1" si="16"/>
        <v>47.15</v>
      </c>
    </row>
    <row r="579" spans="1:9" x14ac:dyDescent="0.25">
      <c r="A579" s="11">
        <v>40581</v>
      </c>
      <c r="B579" s="10">
        <v>39.979999999999997</v>
      </c>
      <c r="D579" s="11">
        <v>40581</v>
      </c>
      <c r="E579" s="10">
        <v>77.14</v>
      </c>
      <c r="H579" s="17">
        <f t="shared" ca="1" si="17"/>
        <v>43.495000000000005</v>
      </c>
      <c r="I579" s="17">
        <f t="shared" ca="1" si="16"/>
        <v>63.747500000000002</v>
      </c>
    </row>
    <row r="580" spans="1:9" x14ac:dyDescent="0.25">
      <c r="A580" s="11">
        <v>40581.010416666664</v>
      </c>
      <c r="B580" s="10">
        <v>35.880000000000003</v>
      </c>
      <c r="D580" s="11">
        <v>40581.010416666664</v>
      </c>
      <c r="E580" s="10">
        <v>55.79</v>
      </c>
      <c r="H580" s="17">
        <f t="shared" ca="1" si="17"/>
        <v>60.44</v>
      </c>
      <c r="I580" s="17">
        <f t="shared" ref="I580:I643" ca="1" si="18">AVERAGE(OFFSET($E$3, (ROW(E580)-3) * 4,0,4,1))</f>
        <v>78.162499999999994</v>
      </c>
    </row>
    <row r="581" spans="1:9" x14ac:dyDescent="0.25">
      <c r="A581" s="11">
        <v>40581.020833333336</v>
      </c>
      <c r="B581" s="10">
        <v>52.06</v>
      </c>
      <c r="D581" s="11">
        <v>40581.020833333336</v>
      </c>
      <c r="E581" s="10">
        <v>88.25</v>
      </c>
      <c r="H581" s="17">
        <f t="shared" ref="H581:H644" ca="1" si="19">AVERAGE(OFFSET($B$3, (ROW(B581)-3) * 4,0,4,1))</f>
        <v>69.347500000000011</v>
      </c>
      <c r="I581" s="17">
        <f t="shared" ca="1" si="18"/>
        <v>43.677499999999995</v>
      </c>
    </row>
    <row r="582" spans="1:9" x14ac:dyDescent="0.25">
      <c r="A582" s="11">
        <v>40581.03125</v>
      </c>
      <c r="B582" s="10">
        <v>58.03</v>
      </c>
      <c r="D582" s="11">
        <v>40581.03125</v>
      </c>
      <c r="E582" s="10">
        <v>96.5</v>
      </c>
      <c r="H582" s="17">
        <f t="shared" ca="1" si="19"/>
        <v>61.81</v>
      </c>
      <c r="I582" s="17">
        <f t="shared" ca="1" si="18"/>
        <v>44.702500000000001</v>
      </c>
    </row>
    <row r="583" spans="1:9" x14ac:dyDescent="0.25">
      <c r="A583" s="11">
        <v>40581.041666666664</v>
      </c>
      <c r="B583" s="10">
        <v>1.57</v>
      </c>
      <c r="D583" s="11">
        <v>40581.041666666664</v>
      </c>
      <c r="E583" s="10">
        <v>64.64</v>
      </c>
      <c r="H583" s="17">
        <f t="shared" ca="1" si="19"/>
        <v>39.445</v>
      </c>
      <c r="I583" s="17">
        <f t="shared" ca="1" si="18"/>
        <v>34.529999999999994</v>
      </c>
    </row>
    <row r="584" spans="1:9" x14ac:dyDescent="0.25">
      <c r="A584" s="11">
        <v>40581.052083333336</v>
      </c>
      <c r="B584" s="10">
        <v>34.47</v>
      </c>
      <c r="D584" s="11">
        <v>40581.052083333336</v>
      </c>
      <c r="E584" s="10">
        <v>20.93</v>
      </c>
      <c r="H584" s="17">
        <f t="shared" ca="1" si="19"/>
        <v>41.875</v>
      </c>
      <c r="I584" s="17">
        <f t="shared" ca="1" si="18"/>
        <v>66.897499999999994</v>
      </c>
    </row>
    <row r="585" spans="1:9" x14ac:dyDescent="0.25">
      <c r="A585" s="11">
        <v>40581.0625</v>
      </c>
      <c r="B585" s="10">
        <v>59.54</v>
      </c>
      <c r="D585" s="11">
        <v>40581.0625</v>
      </c>
      <c r="E585" s="10">
        <v>50.44</v>
      </c>
      <c r="H585" s="17">
        <f t="shared" ca="1" si="19"/>
        <v>54.575000000000003</v>
      </c>
      <c r="I585" s="17">
        <f t="shared" ca="1" si="18"/>
        <v>35.6175</v>
      </c>
    </row>
    <row r="586" spans="1:9" x14ac:dyDescent="0.25">
      <c r="A586" s="11">
        <v>40581.072916666664</v>
      </c>
      <c r="B586" s="10">
        <v>25.87</v>
      </c>
      <c r="D586" s="11">
        <v>40581.072916666664</v>
      </c>
      <c r="E586" s="10">
        <v>88.84</v>
      </c>
      <c r="H586" s="17">
        <f t="shared" ca="1" si="19"/>
        <v>51.39</v>
      </c>
      <c r="I586" s="17">
        <f t="shared" ca="1" si="18"/>
        <v>49.6325</v>
      </c>
    </row>
    <row r="587" spans="1:9" x14ac:dyDescent="0.25">
      <c r="A587" s="11">
        <v>40581.083333333336</v>
      </c>
      <c r="B587" s="10">
        <v>0.97</v>
      </c>
      <c r="D587" s="11">
        <v>40581.083333333336</v>
      </c>
      <c r="E587" s="10">
        <v>21.18</v>
      </c>
      <c r="H587" s="17">
        <f t="shared" ca="1" si="19"/>
        <v>60.305</v>
      </c>
      <c r="I587" s="17">
        <f t="shared" ca="1" si="18"/>
        <v>46.484999999999999</v>
      </c>
    </row>
    <row r="588" spans="1:9" x14ac:dyDescent="0.25">
      <c r="A588" s="11">
        <v>40581.09375</v>
      </c>
      <c r="B588" s="10">
        <v>25.84</v>
      </c>
      <c r="D588" s="11">
        <v>40581.09375</v>
      </c>
      <c r="E588" s="10">
        <v>5.97</v>
      </c>
      <c r="H588" s="17">
        <f t="shared" ca="1" si="19"/>
        <v>36.232500000000002</v>
      </c>
      <c r="I588" s="17">
        <f t="shared" ca="1" si="18"/>
        <v>47.252500000000005</v>
      </c>
    </row>
    <row r="589" spans="1:9" x14ac:dyDescent="0.25">
      <c r="A589" s="11">
        <v>40581.104166666664</v>
      </c>
      <c r="B589" s="10">
        <v>28.2</v>
      </c>
      <c r="D589" s="11">
        <v>40581.104166666664</v>
      </c>
      <c r="E589" s="10">
        <v>10.130000000000001</v>
      </c>
      <c r="H589" s="17">
        <f t="shared" ca="1" si="19"/>
        <v>73.332499999999996</v>
      </c>
      <c r="I589" s="17">
        <f t="shared" ca="1" si="18"/>
        <v>78.662499999999994</v>
      </c>
    </row>
    <row r="590" spans="1:9" x14ac:dyDescent="0.25">
      <c r="A590" s="11">
        <v>40581.114583333336</v>
      </c>
      <c r="B590" s="10">
        <v>42.99</v>
      </c>
      <c r="D590" s="11">
        <v>40581.114583333336</v>
      </c>
      <c r="E590" s="10">
        <v>0.03</v>
      </c>
      <c r="H590" s="17">
        <f t="shared" ca="1" si="19"/>
        <v>34.099999999999994</v>
      </c>
      <c r="I590" s="17">
        <f t="shared" ca="1" si="18"/>
        <v>45.385000000000005</v>
      </c>
    </row>
    <row r="591" spans="1:9" x14ac:dyDescent="0.25">
      <c r="A591" s="11">
        <v>40581.125</v>
      </c>
      <c r="B591" s="10">
        <v>44.7</v>
      </c>
      <c r="D591" s="11">
        <v>40581.125</v>
      </c>
      <c r="E591" s="10">
        <v>50.24</v>
      </c>
      <c r="H591" s="17">
        <f t="shared" ca="1" si="19"/>
        <v>39.827500000000001</v>
      </c>
      <c r="I591" s="17">
        <f t="shared" ca="1" si="18"/>
        <v>39.695</v>
      </c>
    </row>
    <row r="592" spans="1:9" x14ac:dyDescent="0.25">
      <c r="A592" s="11">
        <v>40581.135416666664</v>
      </c>
      <c r="B592" s="10">
        <v>34.97</v>
      </c>
      <c r="D592" s="11">
        <v>40581.135416666664</v>
      </c>
      <c r="E592" s="10">
        <v>8.65</v>
      </c>
      <c r="H592" s="17">
        <f t="shared" ca="1" si="19"/>
        <v>55.197500000000005</v>
      </c>
      <c r="I592" s="17">
        <f t="shared" ca="1" si="18"/>
        <v>57.44</v>
      </c>
    </row>
    <row r="593" spans="1:9" x14ac:dyDescent="0.25">
      <c r="A593" s="11">
        <v>40581.145833333336</v>
      </c>
      <c r="B593" s="10">
        <v>63</v>
      </c>
      <c r="D593" s="11">
        <v>40581.145833333336</v>
      </c>
      <c r="E593" s="10">
        <v>41.96</v>
      </c>
      <c r="H593" s="17">
        <f t="shared" ca="1" si="19"/>
        <v>42.094999999999999</v>
      </c>
      <c r="I593" s="17">
        <f t="shared" ca="1" si="18"/>
        <v>24.939999999999998</v>
      </c>
    </row>
    <row r="594" spans="1:9" x14ac:dyDescent="0.25">
      <c r="A594" s="11">
        <v>40581.15625</v>
      </c>
      <c r="B594" s="10">
        <v>7.39</v>
      </c>
      <c r="D594" s="11">
        <v>40581.15625</v>
      </c>
      <c r="E594" s="10">
        <v>50.25</v>
      </c>
      <c r="H594" s="17">
        <f t="shared" ca="1" si="19"/>
        <v>33.762500000000003</v>
      </c>
      <c r="I594" s="17">
        <f t="shared" ca="1" si="18"/>
        <v>58.43</v>
      </c>
    </row>
    <row r="595" spans="1:9" x14ac:dyDescent="0.25">
      <c r="A595" s="11">
        <v>40581.166666666664</v>
      </c>
      <c r="B595" s="10">
        <v>3.72</v>
      </c>
      <c r="D595" s="11">
        <v>40581.166666666664</v>
      </c>
      <c r="E595" s="10">
        <v>38.659999999999997</v>
      </c>
      <c r="H595" s="17">
        <f t="shared" ca="1" si="19"/>
        <v>56.784999999999997</v>
      </c>
      <c r="I595" s="17">
        <f t="shared" ca="1" si="18"/>
        <v>66.377499999999998</v>
      </c>
    </row>
    <row r="596" spans="1:9" x14ac:dyDescent="0.25">
      <c r="A596" s="11">
        <v>40581.177083333336</v>
      </c>
      <c r="B596" s="10">
        <v>20.54</v>
      </c>
      <c r="D596" s="11">
        <v>40581.177083333336</v>
      </c>
      <c r="E596" s="10">
        <v>29.11</v>
      </c>
      <c r="H596" s="17">
        <f t="shared" ca="1" si="19"/>
        <v>60.78</v>
      </c>
      <c r="I596" s="17">
        <f t="shared" ca="1" si="18"/>
        <v>85.272499999999994</v>
      </c>
    </row>
    <row r="597" spans="1:9" x14ac:dyDescent="0.25">
      <c r="A597" s="11">
        <v>40581.1875</v>
      </c>
      <c r="B597" s="10">
        <v>86.16</v>
      </c>
      <c r="D597" s="11">
        <v>40581.1875</v>
      </c>
      <c r="E597" s="10">
        <v>7.19</v>
      </c>
      <c r="H597" s="17">
        <f t="shared" ca="1" si="19"/>
        <v>51.747500000000002</v>
      </c>
      <c r="I597" s="17">
        <f t="shared" ca="1" si="18"/>
        <v>15.6975</v>
      </c>
    </row>
    <row r="598" spans="1:9" x14ac:dyDescent="0.25">
      <c r="A598" s="11">
        <v>40581.197916666664</v>
      </c>
      <c r="B598" s="10">
        <v>52.76</v>
      </c>
      <c r="D598" s="11">
        <v>40581.197916666664</v>
      </c>
      <c r="E598" s="10">
        <v>50.04</v>
      </c>
      <c r="H598" s="17">
        <f t="shared" ca="1" si="19"/>
        <v>37.192499999999995</v>
      </c>
      <c r="I598" s="17">
        <f t="shared" ca="1" si="18"/>
        <v>49.362499999999997</v>
      </c>
    </row>
    <row r="599" spans="1:9" x14ac:dyDescent="0.25">
      <c r="A599" s="11">
        <v>40581.208333333336</v>
      </c>
      <c r="B599" s="10">
        <v>84.24</v>
      </c>
      <c r="D599" s="11">
        <v>40581.208333333336</v>
      </c>
      <c r="E599" s="10">
        <v>21.21</v>
      </c>
      <c r="H599" s="17">
        <f t="shared" ca="1" si="19"/>
        <v>50.672499999999999</v>
      </c>
      <c r="I599" s="17">
        <f t="shared" ca="1" si="18"/>
        <v>53.26</v>
      </c>
    </row>
    <row r="600" spans="1:9" x14ac:dyDescent="0.25">
      <c r="A600" s="11">
        <v>40581.21875</v>
      </c>
      <c r="B600" s="10">
        <v>59.84</v>
      </c>
      <c r="D600" s="11">
        <v>40581.21875</v>
      </c>
      <c r="E600" s="10">
        <v>52.79</v>
      </c>
      <c r="H600" s="17">
        <f t="shared" ca="1" si="19"/>
        <v>50.72</v>
      </c>
      <c r="I600" s="17">
        <f t="shared" ca="1" si="18"/>
        <v>66.137500000000003</v>
      </c>
    </row>
    <row r="601" spans="1:9" x14ac:dyDescent="0.25">
      <c r="A601" s="11">
        <v>40581.229166666664</v>
      </c>
      <c r="B601" s="10">
        <v>41.14</v>
      </c>
      <c r="D601" s="11">
        <v>40581.229166666664</v>
      </c>
      <c r="E601" s="10">
        <v>40.69</v>
      </c>
      <c r="H601" s="17">
        <f t="shared" ca="1" si="19"/>
        <v>77.27</v>
      </c>
      <c r="I601" s="17">
        <f t="shared" ca="1" si="18"/>
        <v>57.019999999999996</v>
      </c>
    </row>
    <row r="602" spans="1:9" x14ac:dyDescent="0.25">
      <c r="A602" s="11">
        <v>40581.239583333336</v>
      </c>
      <c r="B602" s="10">
        <v>60.16</v>
      </c>
      <c r="D602" s="11">
        <v>40581.239583333336</v>
      </c>
      <c r="E602" s="10">
        <v>58.32</v>
      </c>
      <c r="H602" s="17">
        <f t="shared" ca="1" si="19"/>
        <v>46.355000000000004</v>
      </c>
      <c r="I602" s="17">
        <f t="shared" ca="1" si="18"/>
        <v>39.482500000000002</v>
      </c>
    </row>
    <row r="603" spans="1:9" x14ac:dyDescent="0.25">
      <c r="A603" s="11">
        <v>40581.25</v>
      </c>
      <c r="B603" s="10">
        <v>45.57</v>
      </c>
      <c r="D603" s="11">
        <v>40581.25</v>
      </c>
      <c r="E603" s="10">
        <v>84.49</v>
      </c>
      <c r="H603" s="17">
        <f t="shared" ca="1" si="19"/>
        <v>43.225000000000001</v>
      </c>
      <c r="I603" s="17">
        <f t="shared" ca="1" si="18"/>
        <v>44.102500000000006</v>
      </c>
    </row>
    <row r="604" spans="1:9" x14ac:dyDescent="0.25">
      <c r="A604" s="11">
        <v>40581.260416666664</v>
      </c>
      <c r="B604" s="10">
        <v>94.31</v>
      </c>
      <c r="D604" s="11">
        <v>40581.260416666664</v>
      </c>
      <c r="E604" s="10">
        <v>26.51</v>
      </c>
      <c r="H604" s="17">
        <f t="shared" ca="1" si="19"/>
        <v>60.352499999999992</v>
      </c>
      <c r="I604" s="17">
        <f t="shared" ca="1" si="18"/>
        <v>61.182500000000005</v>
      </c>
    </row>
    <row r="605" spans="1:9" x14ac:dyDescent="0.25">
      <c r="A605" s="11">
        <v>40581.270833333336</v>
      </c>
      <c r="B605" s="10">
        <v>78.260000000000005</v>
      </c>
      <c r="D605" s="11">
        <v>40581.270833333336</v>
      </c>
      <c r="E605" s="10">
        <v>10.23</v>
      </c>
      <c r="H605" s="17">
        <f t="shared" ca="1" si="19"/>
        <v>49.14</v>
      </c>
      <c r="I605" s="17">
        <f t="shared" ca="1" si="18"/>
        <v>65.762500000000003</v>
      </c>
    </row>
    <row r="606" spans="1:9" x14ac:dyDescent="0.25">
      <c r="A606" s="11">
        <v>40581.28125</v>
      </c>
      <c r="B606" s="10">
        <v>0.04</v>
      </c>
      <c r="D606" s="11">
        <v>40581.28125</v>
      </c>
      <c r="E606" s="10">
        <v>57.06</v>
      </c>
      <c r="H606" s="17">
        <f t="shared" ca="1" si="19"/>
        <v>23.64</v>
      </c>
      <c r="I606" s="17">
        <f t="shared" ca="1" si="18"/>
        <v>53.012500000000003</v>
      </c>
    </row>
    <row r="607" spans="1:9" x14ac:dyDescent="0.25">
      <c r="A607" s="11">
        <v>40581.291666666664</v>
      </c>
      <c r="B607" s="10">
        <v>46.47</v>
      </c>
      <c r="D607" s="11">
        <v>40581.291666666664</v>
      </c>
      <c r="E607" s="10">
        <v>77.89</v>
      </c>
      <c r="H607" s="17">
        <f t="shared" ca="1" si="19"/>
        <v>51.002499999999998</v>
      </c>
      <c r="I607" s="17">
        <f t="shared" ca="1" si="18"/>
        <v>49.195</v>
      </c>
    </row>
    <row r="608" spans="1:9" x14ac:dyDescent="0.25">
      <c r="A608" s="11">
        <v>40581.302083333336</v>
      </c>
      <c r="B608" s="10">
        <v>0.66</v>
      </c>
      <c r="D608" s="11">
        <v>40581.302083333336</v>
      </c>
      <c r="E608" s="10">
        <v>40.880000000000003</v>
      </c>
      <c r="H608" s="17">
        <f t="shared" ca="1" si="19"/>
        <v>64.704999999999998</v>
      </c>
      <c r="I608" s="17">
        <f t="shared" ca="1" si="18"/>
        <v>72.55</v>
      </c>
    </row>
    <row r="609" spans="1:9" x14ac:dyDescent="0.25">
      <c r="A609" s="11">
        <v>40581.3125</v>
      </c>
      <c r="B609" s="10">
        <v>31.14</v>
      </c>
      <c r="D609" s="11">
        <v>40581.3125</v>
      </c>
      <c r="E609" s="10">
        <v>9.8800000000000008</v>
      </c>
      <c r="H609" s="17">
        <f t="shared" ca="1" si="19"/>
        <v>34.78</v>
      </c>
      <c r="I609" s="17">
        <f t="shared" ca="1" si="18"/>
        <v>38.445000000000007</v>
      </c>
    </row>
    <row r="610" spans="1:9" x14ac:dyDescent="0.25">
      <c r="A610" s="11">
        <v>40581.322916666664</v>
      </c>
      <c r="B610" s="10">
        <v>48.5</v>
      </c>
      <c r="D610" s="11">
        <v>40581.322916666664</v>
      </c>
      <c r="E610" s="10">
        <v>50.84</v>
      </c>
      <c r="H610" s="17">
        <f t="shared" ca="1" si="19"/>
        <v>46.642499999999998</v>
      </c>
      <c r="I610" s="17">
        <f t="shared" ca="1" si="18"/>
        <v>76.597499999999997</v>
      </c>
    </row>
    <row r="611" spans="1:9" x14ac:dyDescent="0.25">
      <c r="A611" s="11">
        <v>40581.333333333336</v>
      </c>
      <c r="B611" s="10">
        <v>5.08</v>
      </c>
      <c r="D611" s="11">
        <v>40581.333333333336</v>
      </c>
      <c r="E611" s="10">
        <v>81.44</v>
      </c>
      <c r="H611" s="17">
        <f t="shared" ca="1" si="19"/>
        <v>78.45750000000001</v>
      </c>
      <c r="I611" s="17">
        <f t="shared" ca="1" si="18"/>
        <v>59.797500000000007</v>
      </c>
    </row>
    <row r="612" spans="1:9" x14ac:dyDescent="0.25">
      <c r="A612" s="11">
        <v>40581.34375</v>
      </c>
      <c r="B612" s="10">
        <v>16.88</v>
      </c>
      <c r="D612" s="11">
        <v>40581.34375</v>
      </c>
      <c r="E612" s="10">
        <v>71.69</v>
      </c>
      <c r="H612" s="17">
        <f t="shared" ca="1" si="19"/>
        <v>36.727499999999999</v>
      </c>
      <c r="I612" s="17">
        <f t="shared" ca="1" si="18"/>
        <v>64.495000000000005</v>
      </c>
    </row>
    <row r="613" spans="1:9" x14ac:dyDescent="0.25">
      <c r="A613" s="11">
        <v>40581.354166666664</v>
      </c>
      <c r="B613" s="10">
        <v>75.84</v>
      </c>
      <c r="D613" s="11">
        <v>40581.354166666664</v>
      </c>
      <c r="E613" s="10">
        <v>50.82</v>
      </c>
      <c r="H613" s="17">
        <f t="shared" ca="1" si="19"/>
        <v>60.142499999999998</v>
      </c>
      <c r="I613" s="17">
        <f t="shared" ca="1" si="18"/>
        <v>55.774999999999999</v>
      </c>
    </row>
    <row r="614" spans="1:9" x14ac:dyDescent="0.25">
      <c r="A614" s="11">
        <v>40581.364583333336</v>
      </c>
      <c r="B614" s="10">
        <v>68.36</v>
      </c>
      <c r="D614" s="11">
        <v>40581.364583333336</v>
      </c>
      <c r="E614" s="10">
        <v>20.100000000000001</v>
      </c>
      <c r="H614" s="17">
        <f t="shared" ca="1" si="19"/>
        <v>53.475000000000001</v>
      </c>
      <c r="I614" s="17">
        <f t="shared" ca="1" si="18"/>
        <v>57.647499999999994</v>
      </c>
    </row>
    <row r="615" spans="1:9" x14ac:dyDescent="0.25">
      <c r="A615" s="11">
        <v>40581.375</v>
      </c>
      <c r="B615" s="10">
        <v>83.82</v>
      </c>
      <c r="D615" s="11">
        <v>40581.375</v>
      </c>
      <c r="E615" s="10">
        <v>29.42</v>
      </c>
      <c r="H615" s="17">
        <f t="shared" ca="1" si="19"/>
        <v>65.33</v>
      </c>
      <c r="I615" s="17">
        <f t="shared" ca="1" si="18"/>
        <v>37.82</v>
      </c>
    </row>
    <row r="616" spans="1:9" x14ac:dyDescent="0.25">
      <c r="A616" s="11">
        <v>40581.385416666664</v>
      </c>
      <c r="B616" s="10">
        <v>74.400000000000006</v>
      </c>
      <c r="D616" s="11">
        <v>40581.385416666664</v>
      </c>
      <c r="E616" s="10">
        <v>27.96</v>
      </c>
      <c r="H616" s="17">
        <f t="shared" ca="1" si="19"/>
        <v>74.105000000000004</v>
      </c>
      <c r="I616" s="17">
        <f t="shared" ca="1" si="18"/>
        <v>37.972500000000004</v>
      </c>
    </row>
    <row r="617" spans="1:9" x14ac:dyDescent="0.25">
      <c r="A617" s="11">
        <v>40581.395833333336</v>
      </c>
      <c r="B617" s="10">
        <v>20.010000000000002</v>
      </c>
      <c r="D617" s="11">
        <v>40581.395833333336</v>
      </c>
      <c r="E617" s="10">
        <v>81.93</v>
      </c>
      <c r="H617" s="17">
        <f t="shared" ca="1" si="19"/>
        <v>18.747499999999999</v>
      </c>
      <c r="I617" s="17">
        <f t="shared" ca="1" si="18"/>
        <v>34.572499999999998</v>
      </c>
    </row>
    <row r="618" spans="1:9" x14ac:dyDescent="0.25">
      <c r="A618" s="11">
        <v>40581.40625</v>
      </c>
      <c r="B618" s="10">
        <v>24.65</v>
      </c>
      <c r="D618" s="11">
        <v>40581.40625</v>
      </c>
      <c r="E618" s="10">
        <v>88.42</v>
      </c>
      <c r="H618" s="17">
        <f t="shared" ca="1" si="19"/>
        <v>46.967500000000001</v>
      </c>
      <c r="I618" s="17">
        <f t="shared" ca="1" si="18"/>
        <v>67.22</v>
      </c>
    </row>
    <row r="619" spans="1:9" x14ac:dyDescent="0.25">
      <c r="A619" s="11">
        <v>40581.416666666664</v>
      </c>
      <c r="B619" s="10">
        <v>71.59</v>
      </c>
      <c r="D619" s="11">
        <v>40581.416666666664</v>
      </c>
      <c r="E619" s="10">
        <v>55.32</v>
      </c>
      <c r="H619" s="17">
        <f t="shared" ca="1" si="19"/>
        <v>62.427500000000009</v>
      </c>
      <c r="I619" s="17">
        <f t="shared" ca="1" si="18"/>
        <v>72.080000000000013</v>
      </c>
    </row>
    <row r="620" spans="1:9" x14ac:dyDescent="0.25">
      <c r="A620" s="11">
        <v>40581.427083333336</v>
      </c>
      <c r="B620" s="10">
        <v>81.78</v>
      </c>
      <c r="D620" s="11">
        <v>40581.427083333336</v>
      </c>
      <c r="E620" s="10">
        <v>0.66</v>
      </c>
      <c r="H620" s="17">
        <f t="shared" ca="1" si="19"/>
        <v>43.852499999999999</v>
      </c>
      <c r="I620" s="17">
        <f t="shared" ca="1" si="18"/>
        <v>50.702500000000001</v>
      </c>
    </row>
    <row r="621" spans="1:9" x14ac:dyDescent="0.25">
      <c r="A621" s="11">
        <v>40581.4375</v>
      </c>
      <c r="B621" s="10">
        <v>21.97</v>
      </c>
      <c r="D621" s="11">
        <v>40581.4375</v>
      </c>
      <c r="E621" s="10">
        <v>4.55</v>
      </c>
      <c r="H621" s="17">
        <f t="shared" ca="1" si="19"/>
        <v>62.322500000000005</v>
      </c>
      <c r="I621" s="17">
        <f t="shared" ca="1" si="18"/>
        <v>61.2</v>
      </c>
    </row>
    <row r="622" spans="1:9" x14ac:dyDescent="0.25">
      <c r="A622" s="11">
        <v>40581.447916666664</v>
      </c>
      <c r="B622" s="10">
        <v>23.39</v>
      </c>
      <c r="D622" s="11">
        <v>40581.447916666664</v>
      </c>
      <c r="E622" s="10">
        <v>6.31</v>
      </c>
      <c r="H622" s="17">
        <f t="shared" ca="1" si="19"/>
        <v>16.872499999999999</v>
      </c>
      <c r="I622" s="17">
        <f t="shared" ca="1" si="18"/>
        <v>9.24</v>
      </c>
    </row>
    <row r="623" spans="1:9" x14ac:dyDescent="0.25">
      <c r="A623" s="11">
        <v>40581.458333333336</v>
      </c>
      <c r="B623" s="10">
        <v>87.6</v>
      </c>
      <c r="D623" s="11">
        <v>40581.458333333336</v>
      </c>
      <c r="E623" s="10">
        <v>48.86</v>
      </c>
      <c r="H623" s="17">
        <f t="shared" ca="1" si="19"/>
        <v>57.379999999999995</v>
      </c>
      <c r="I623" s="17">
        <f t="shared" ca="1" si="18"/>
        <v>17.909999999999997</v>
      </c>
    </row>
    <row r="624" spans="1:9" x14ac:dyDescent="0.25">
      <c r="A624" s="11">
        <v>40581.46875</v>
      </c>
      <c r="B624" s="10">
        <v>83.89</v>
      </c>
      <c r="D624" s="11">
        <v>40581.46875</v>
      </c>
      <c r="E624" s="10">
        <v>72.239999999999995</v>
      </c>
      <c r="H624" s="17">
        <f t="shared" ca="1" si="19"/>
        <v>35.020000000000003</v>
      </c>
      <c r="I624" s="17">
        <f t="shared" ca="1" si="18"/>
        <v>34.324999999999996</v>
      </c>
    </row>
    <row r="625" spans="1:9" x14ac:dyDescent="0.25">
      <c r="A625" s="11">
        <v>40581.479166666664</v>
      </c>
      <c r="B625" s="10">
        <v>0.47</v>
      </c>
      <c r="D625" s="11">
        <v>40581.479166666664</v>
      </c>
      <c r="E625" s="10">
        <v>91.21</v>
      </c>
      <c r="H625" s="17">
        <f t="shared" ca="1" si="19"/>
        <v>49.699999999999996</v>
      </c>
      <c r="I625" s="17">
        <f t="shared" ca="1" si="18"/>
        <v>56.642499999999998</v>
      </c>
    </row>
    <row r="626" spans="1:9" x14ac:dyDescent="0.25">
      <c r="A626" s="11">
        <v>40581.489583333336</v>
      </c>
      <c r="B626" s="10">
        <v>84.83</v>
      </c>
      <c r="D626" s="11">
        <v>40581.489583333336</v>
      </c>
      <c r="E626" s="10">
        <v>9.76</v>
      </c>
      <c r="H626" s="17">
        <f t="shared" ca="1" si="19"/>
        <v>67.97999999999999</v>
      </c>
      <c r="I626" s="17">
        <f t="shared" ca="1" si="18"/>
        <v>47.067499999999995</v>
      </c>
    </row>
    <row r="627" spans="1:9" x14ac:dyDescent="0.25">
      <c r="A627" s="11">
        <v>40581.5</v>
      </c>
      <c r="B627" s="10">
        <v>86.87</v>
      </c>
      <c r="D627" s="11">
        <v>40581.5</v>
      </c>
      <c r="E627" s="10">
        <v>51.48</v>
      </c>
      <c r="H627" s="17">
        <f t="shared" ca="1" si="19"/>
        <v>53.960000000000008</v>
      </c>
      <c r="I627" s="17">
        <f t="shared" ca="1" si="18"/>
        <v>76.707499999999996</v>
      </c>
    </row>
    <row r="628" spans="1:9" x14ac:dyDescent="0.25">
      <c r="A628" s="11">
        <v>40581.510416666664</v>
      </c>
      <c r="B628" s="10">
        <v>10.02</v>
      </c>
      <c r="D628" s="11">
        <v>40581.510416666664</v>
      </c>
      <c r="E628" s="10">
        <v>7.67</v>
      </c>
      <c r="H628" s="17">
        <f t="shared" ca="1" si="19"/>
        <v>56.930000000000007</v>
      </c>
      <c r="I628" s="17">
        <f t="shared" ca="1" si="18"/>
        <v>52.674999999999997</v>
      </c>
    </row>
    <row r="629" spans="1:9" x14ac:dyDescent="0.25">
      <c r="A629" s="11">
        <v>40581.520833333336</v>
      </c>
      <c r="B629" s="10">
        <v>42.65</v>
      </c>
      <c r="D629" s="11">
        <v>40581.520833333336</v>
      </c>
      <c r="E629" s="10">
        <v>53.47</v>
      </c>
      <c r="H629" s="17">
        <f t="shared" ca="1" si="19"/>
        <v>30.504999999999999</v>
      </c>
      <c r="I629" s="17">
        <f t="shared" ca="1" si="18"/>
        <v>43.664999999999999</v>
      </c>
    </row>
    <row r="630" spans="1:9" x14ac:dyDescent="0.25">
      <c r="A630" s="11">
        <v>40581.53125</v>
      </c>
      <c r="B630" s="10">
        <v>5.51</v>
      </c>
      <c r="D630" s="11">
        <v>40581.53125</v>
      </c>
      <c r="E630" s="10">
        <v>71.16</v>
      </c>
      <c r="H630" s="17">
        <f t="shared" ca="1" si="19"/>
        <v>61.972499999999997</v>
      </c>
      <c r="I630" s="17">
        <f t="shared" ca="1" si="18"/>
        <v>63.269999999999996</v>
      </c>
    </row>
    <row r="631" spans="1:9" x14ac:dyDescent="0.25">
      <c r="A631" s="11">
        <v>40581.541666666664</v>
      </c>
      <c r="B631" s="10">
        <v>32.24</v>
      </c>
      <c r="D631" s="11">
        <v>40581.541666666664</v>
      </c>
      <c r="E631" s="10">
        <v>11.73</v>
      </c>
      <c r="H631" s="17">
        <f t="shared" ca="1" si="19"/>
        <v>64.789999999999992</v>
      </c>
      <c r="I631" s="17">
        <f t="shared" ca="1" si="18"/>
        <v>38.92</v>
      </c>
    </row>
    <row r="632" spans="1:9" x14ac:dyDescent="0.25">
      <c r="A632" s="11">
        <v>40581.552083333336</v>
      </c>
      <c r="B632" s="10">
        <v>23.9</v>
      </c>
      <c r="D632" s="11">
        <v>40581.552083333336</v>
      </c>
      <c r="E632" s="10">
        <v>59.08</v>
      </c>
      <c r="H632" s="17">
        <f t="shared" ca="1" si="19"/>
        <v>29.045000000000002</v>
      </c>
      <c r="I632" s="17">
        <f t="shared" ca="1" si="18"/>
        <v>58.372500000000002</v>
      </c>
    </row>
    <row r="633" spans="1:9" x14ac:dyDescent="0.25">
      <c r="A633" s="11">
        <v>40581.5625</v>
      </c>
      <c r="B633" s="10">
        <v>7.64</v>
      </c>
      <c r="D633" s="11">
        <v>40581.5625</v>
      </c>
      <c r="E633" s="10">
        <v>41.03</v>
      </c>
      <c r="H633" s="17">
        <f t="shared" ca="1" si="19"/>
        <v>51.332500000000003</v>
      </c>
      <c r="I633" s="17">
        <f t="shared" ca="1" si="18"/>
        <v>49.215000000000003</v>
      </c>
    </row>
    <row r="634" spans="1:9" x14ac:dyDescent="0.25">
      <c r="A634" s="11">
        <v>40581.572916666664</v>
      </c>
      <c r="B634" s="10">
        <v>63.86</v>
      </c>
      <c r="D634" s="11">
        <v>40581.572916666664</v>
      </c>
      <c r="E634" s="10">
        <v>40.47</v>
      </c>
      <c r="H634" s="17">
        <f t="shared" ca="1" si="19"/>
        <v>50.317499999999995</v>
      </c>
      <c r="I634" s="17">
        <f t="shared" ca="1" si="18"/>
        <v>61.4375</v>
      </c>
    </row>
    <row r="635" spans="1:9" x14ac:dyDescent="0.25">
      <c r="A635" s="11">
        <v>40581.583333333336</v>
      </c>
      <c r="B635" s="10">
        <v>77.56</v>
      </c>
      <c r="D635" s="11">
        <v>40581.583333333336</v>
      </c>
      <c r="E635" s="10">
        <v>99.85</v>
      </c>
      <c r="H635" s="17">
        <f t="shared" ca="1" si="19"/>
        <v>30.18</v>
      </c>
      <c r="I635" s="17">
        <f t="shared" ca="1" si="18"/>
        <v>56.62</v>
      </c>
    </row>
    <row r="636" spans="1:9" x14ac:dyDescent="0.25">
      <c r="A636" s="11">
        <v>40581.59375</v>
      </c>
      <c r="B636" s="10">
        <v>36.5</v>
      </c>
      <c r="D636" s="11">
        <v>40581.59375</v>
      </c>
      <c r="E636" s="10">
        <v>40.299999999999997</v>
      </c>
      <c r="H636" s="17">
        <f t="shared" ca="1" si="19"/>
        <v>49.164999999999999</v>
      </c>
      <c r="I636" s="17">
        <f t="shared" ca="1" si="18"/>
        <v>34.275000000000006</v>
      </c>
    </row>
    <row r="637" spans="1:9" x14ac:dyDescent="0.25">
      <c r="A637" s="11">
        <v>40581.604166666664</v>
      </c>
      <c r="B637" s="10">
        <v>57.07</v>
      </c>
      <c r="D637" s="11">
        <v>40581.604166666664</v>
      </c>
      <c r="E637" s="10">
        <v>70.739999999999995</v>
      </c>
      <c r="H637" s="17">
        <f t="shared" ca="1" si="19"/>
        <v>41.522499999999994</v>
      </c>
      <c r="I637" s="17">
        <f t="shared" ca="1" si="18"/>
        <v>47.924999999999997</v>
      </c>
    </row>
    <row r="638" spans="1:9" x14ac:dyDescent="0.25">
      <c r="A638" s="11">
        <v>40581.614583333336</v>
      </c>
      <c r="B638" s="10">
        <v>15.05</v>
      </c>
      <c r="D638" s="11">
        <v>40581.614583333336</v>
      </c>
      <c r="E638" s="10">
        <v>5.1100000000000003</v>
      </c>
      <c r="H638" s="17">
        <f t="shared" ca="1" si="19"/>
        <v>72.242499999999993</v>
      </c>
      <c r="I638" s="17">
        <f t="shared" ca="1" si="18"/>
        <v>43.082500000000003</v>
      </c>
    </row>
    <row r="639" spans="1:9" x14ac:dyDescent="0.25">
      <c r="A639" s="11">
        <v>40581.625</v>
      </c>
      <c r="B639" s="10">
        <v>59.27</v>
      </c>
      <c r="D639" s="11">
        <v>40581.625</v>
      </c>
      <c r="E639" s="10">
        <v>40.56</v>
      </c>
      <c r="H639" s="17">
        <f t="shared" ca="1" si="19"/>
        <v>43.037500000000001</v>
      </c>
      <c r="I639" s="17">
        <f t="shared" ca="1" si="18"/>
        <v>34.774999999999999</v>
      </c>
    </row>
    <row r="640" spans="1:9" x14ac:dyDescent="0.25">
      <c r="A640" s="11">
        <v>40581.635416666664</v>
      </c>
      <c r="B640" s="10">
        <v>99.95</v>
      </c>
      <c r="D640" s="11">
        <v>40581.635416666664</v>
      </c>
      <c r="E640" s="10">
        <v>16.21</v>
      </c>
      <c r="H640" s="17">
        <f t="shared" ca="1" si="19"/>
        <v>72.777500000000003</v>
      </c>
      <c r="I640" s="17">
        <f t="shared" ca="1" si="18"/>
        <v>66.932500000000005</v>
      </c>
    </row>
    <row r="641" spans="1:9" x14ac:dyDescent="0.25">
      <c r="A641" s="11">
        <v>40581.645833333336</v>
      </c>
      <c r="B641" s="10">
        <v>81.099999999999994</v>
      </c>
      <c r="D641" s="11">
        <v>40581.645833333336</v>
      </c>
      <c r="E641" s="10">
        <v>71.33</v>
      </c>
      <c r="H641" s="17">
        <f t="shared" ca="1" si="19"/>
        <v>43.487499999999997</v>
      </c>
      <c r="I641" s="17">
        <f t="shared" ca="1" si="18"/>
        <v>40.807500000000005</v>
      </c>
    </row>
    <row r="642" spans="1:9" x14ac:dyDescent="0.25">
      <c r="A642" s="11">
        <v>40581.65625</v>
      </c>
      <c r="B642" s="10">
        <v>36.57</v>
      </c>
      <c r="D642" s="11">
        <v>40581.65625</v>
      </c>
      <c r="E642" s="10">
        <v>71.06</v>
      </c>
      <c r="H642" s="17">
        <f t="shared" ca="1" si="19"/>
        <v>65.72</v>
      </c>
      <c r="I642" s="17">
        <f t="shared" ca="1" si="18"/>
        <v>43.647500000000008</v>
      </c>
    </row>
    <row r="643" spans="1:9" x14ac:dyDescent="0.25">
      <c r="A643" s="11">
        <v>40581.666666666664</v>
      </c>
      <c r="B643" s="10">
        <v>87.05</v>
      </c>
      <c r="D643" s="11">
        <v>40581.666666666664</v>
      </c>
      <c r="E643" s="10">
        <v>32.090000000000003</v>
      </c>
      <c r="H643" s="17">
        <f t="shared" ca="1" si="19"/>
        <v>41.265000000000001</v>
      </c>
      <c r="I643" s="17">
        <f t="shared" ca="1" si="18"/>
        <v>38.049999999999997</v>
      </c>
    </row>
    <row r="644" spans="1:9" x14ac:dyDescent="0.25">
      <c r="A644" s="11">
        <v>40581.677083333336</v>
      </c>
      <c r="B644" s="10">
        <v>72.599999999999994</v>
      </c>
      <c r="D644" s="11">
        <v>40581.677083333336</v>
      </c>
      <c r="E644" s="10">
        <v>85.71</v>
      </c>
      <c r="H644" s="17">
        <f t="shared" ca="1" si="19"/>
        <v>47.387500000000003</v>
      </c>
      <c r="I644" s="17">
        <f t="shared" ref="I644:I674" ca="1" si="20">AVERAGE(OFFSET($E$3, (ROW(E644)-3) * 4,0,4,1))</f>
        <v>71.322499999999991</v>
      </c>
    </row>
    <row r="645" spans="1:9" x14ac:dyDescent="0.25">
      <c r="A645" s="11">
        <v>40581.6875</v>
      </c>
      <c r="B645" s="10">
        <v>51.6</v>
      </c>
      <c r="D645" s="11">
        <v>40581.6875</v>
      </c>
      <c r="E645" s="10">
        <v>69.67</v>
      </c>
      <c r="H645" s="17">
        <f t="shared" ref="H645:H674" ca="1" si="21">AVERAGE(OFFSET($B$3, (ROW(B645)-3) * 4,0,4,1))</f>
        <v>35.252499999999998</v>
      </c>
      <c r="I645" s="17">
        <f t="shared" ca="1" si="20"/>
        <v>43.607500000000002</v>
      </c>
    </row>
    <row r="646" spans="1:9" x14ac:dyDescent="0.25">
      <c r="A646" s="11">
        <v>40581.697916666664</v>
      </c>
      <c r="B646" s="10">
        <v>9.39</v>
      </c>
      <c r="D646" s="11">
        <v>40581.697916666664</v>
      </c>
      <c r="E646" s="10">
        <v>99.42</v>
      </c>
      <c r="H646" s="17">
        <f t="shared" ca="1" si="21"/>
        <v>45.45</v>
      </c>
      <c r="I646" s="17">
        <f t="shared" ca="1" si="20"/>
        <v>69.197499999999991</v>
      </c>
    </row>
    <row r="647" spans="1:9" x14ac:dyDescent="0.25">
      <c r="A647" s="11">
        <v>40581.708333333336</v>
      </c>
      <c r="B647" s="10">
        <v>8.6300000000000008</v>
      </c>
      <c r="D647" s="11">
        <v>40581.708333333336</v>
      </c>
      <c r="E647" s="10">
        <v>20.72</v>
      </c>
      <c r="H647" s="17">
        <f t="shared" ca="1" si="21"/>
        <v>35.879999999999995</v>
      </c>
      <c r="I647" s="17">
        <f t="shared" ca="1" si="20"/>
        <v>26.907499999999999</v>
      </c>
    </row>
    <row r="648" spans="1:9" x14ac:dyDescent="0.25">
      <c r="A648" s="11">
        <v>40581.71875</v>
      </c>
      <c r="B648" s="10">
        <v>18.64</v>
      </c>
      <c r="D648" s="11">
        <v>40581.71875</v>
      </c>
      <c r="E648" s="10">
        <v>71.83</v>
      </c>
      <c r="H648" s="17">
        <f t="shared" ca="1" si="21"/>
        <v>80.449999999999989</v>
      </c>
      <c r="I648" s="17">
        <f t="shared" ca="1" si="20"/>
        <v>63.36</v>
      </c>
    </row>
    <row r="649" spans="1:9" x14ac:dyDescent="0.25">
      <c r="A649" s="11">
        <v>40581.729166666664</v>
      </c>
      <c r="B649" s="10">
        <v>83.09</v>
      </c>
      <c r="D649" s="11">
        <v>40581.729166666664</v>
      </c>
      <c r="E649" s="10">
        <v>22.07</v>
      </c>
      <c r="H649" s="17">
        <f t="shared" ca="1" si="21"/>
        <v>73.284999999999997</v>
      </c>
      <c r="I649" s="17">
        <f t="shared" ca="1" si="20"/>
        <v>31.214999999999996</v>
      </c>
    </row>
    <row r="650" spans="1:9" x14ac:dyDescent="0.25">
      <c r="A650" s="11">
        <v>40581.739583333336</v>
      </c>
      <c r="B650" s="10">
        <v>94.46</v>
      </c>
      <c r="D650" s="11">
        <v>40581.739583333336</v>
      </c>
      <c r="E650" s="10">
        <v>62.51</v>
      </c>
      <c r="H650" s="17">
        <f t="shared" ca="1" si="21"/>
        <v>64.357499999999987</v>
      </c>
      <c r="I650" s="17">
        <f t="shared" ca="1" si="20"/>
        <v>71.112499999999997</v>
      </c>
    </row>
    <row r="651" spans="1:9" x14ac:dyDescent="0.25">
      <c r="A651" s="11">
        <v>40581.75</v>
      </c>
      <c r="B651" s="10">
        <v>30.68</v>
      </c>
      <c r="D651" s="11">
        <v>40581.75</v>
      </c>
      <c r="E651" s="10">
        <v>17.600000000000001</v>
      </c>
      <c r="H651" s="17">
        <f t="shared" ca="1" si="21"/>
        <v>51.402500000000003</v>
      </c>
      <c r="I651" s="17">
        <f t="shared" ca="1" si="20"/>
        <v>66.19</v>
      </c>
    </row>
    <row r="652" spans="1:9" x14ac:dyDescent="0.25">
      <c r="A652" s="11">
        <v>40581.760416666664</v>
      </c>
      <c r="B652" s="10">
        <v>4.0999999999999996</v>
      </c>
      <c r="D652" s="11">
        <v>40581.760416666664</v>
      </c>
      <c r="E652" s="10">
        <v>59.66</v>
      </c>
      <c r="H652" s="17">
        <f t="shared" ca="1" si="21"/>
        <v>63.402500000000003</v>
      </c>
      <c r="I652" s="17">
        <f t="shared" ca="1" si="20"/>
        <v>29.055</v>
      </c>
    </row>
    <row r="653" spans="1:9" x14ac:dyDescent="0.25">
      <c r="A653" s="11">
        <v>40581.770833333336</v>
      </c>
      <c r="B653" s="10">
        <v>8.41</v>
      </c>
      <c r="D653" s="11">
        <v>40581.770833333336</v>
      </c>
      <c r="E653" s="10">
        <v>32.97</v>
      </c>
      <c r="H653" s="17">
        <f t="shared" ca="1" si="21"/>
        <v>51.37</v>
      </c>
      <c r="I653" s="17">
        <f t="shared" ca="1" si="20"/>
        <v>41.322500000000005</v>
      </c>
    </row>
    <row r="654" spans="1:9" x14ac:dyDescent="0.25">
      <c r="A654" s="11">
        <v>40581.78125</v>
      </c>
      <c r="B654" s="10">
        <v>4.8600000000000003</v>
      </c>
      <c r="D654" s="11">
        <v>40581.78125</v>
      </c>
      <c r="E654" s="10">
        <v>74.260000000000005</v>
      </c>
      <c r="H654" s="17">
        <f t="shared" ca="1" si="21"/>
        <v>43.9375</v>
      </c>
      <c r="I654" s="17">
        <f t="shared" ca="1" si="20"/>
        <v>36.200000000000003</v>
      </c>
    </row>
    <row r="655" spans="1:9" x14ac:dyDescent="0.25">
      <c r="A655" s="11">
        <v>40581.791666666664</v>
      </c>
      <c r="B655" s="10">
        <v>45.49</v>
      </c>
      <c r="D655" s="11">
        <v>40581.791666666664</v>
      </c>
      <c r="E655" s="10">
        <v>11.51</v>
      </c>
      <c r="H655" s="17">
        <f t="shared" ca="1" si="21"/>
        <v>68.009999999999991</v>
      </c>
      <c r="I655" s="17">
        <f t="shared" ca="1" si="20"/>
        <v>47.974999999999994</v>
      </c>
    </row>
    <row r="656" spans="1:9" x14ac:dyDescent="0.25">
      <c r="A656" s="11">
        <v>40581.802083333336</v>
      </c>
      <c r="B656" s="10">
        <v>88.81</v>
      </c>
      <c r="D656" s="11">
        <v>40581.802083333336</v>
      </c>
      <c r="E656" s="10">
        <v>39.520000000000003</v>
      </c>
      <c r="H656" s="17">
        <f t="shared" ca="1" si="21"/>
        <v>40.727499999999999</v>
      </c>
      <c r="I656" s="17">
        <f t="shared" ca="1" si="20"/>
        <v>59.19</v>
      </c>
    </row>
    <row r="657" spans="1:9" x14ac:dyDescent="0.25">
      <c r="A657" s="11">
        <v>40581.8125</v>
      </c>
      <c r="B657" s="10">
        <v>71.459999999999994</v>
      </c>
      <c r="D657" s="11">
        <v>40581.8125</v>
      </c>
      <c r="E657" s="10">
        <v>60.82</v>
      </c>
      <c r="H657" s="17">
        <f t="shared" ca="1" si="21"/>
        <v>42.605000000000004</v>
      </c>
      <c r="I657" s="17">
        <f t="shared" ca="1" si="20"/>
        <v>46.242499999999993</v>
      </c>
    </row>
    <row r="658" spans="1:9" x14ac:dyDescent="0.25">
      <c r="A658" s="11">
        <v>40581.822916666664</v>
      </c>
      <c r="B658" s="10">
        <v>63.39</v>
      </c>
      <c r="D658" s="11">
        <v>40581.822916666664</v>
      </c>
      <c r="E658" s="10">
        <v>13.38</v>
      </c>
      <c r="H658" s="17">
        <f t="shared" ca="1" si="21"/>
        <v>57.827500000000001</v>
      </c>
      <c r="I658" s="17">
        <f t="shared" ca="1" si="20"/>
        <v>35.047499999999999</v>
      </c>
    </row>
    <row r="659" spans="1:9" x14ac:dyDescent="0.25">
      <c r="A659" s="11">
        <v>40581.833333333336</v>
      </c>
      <c r="B659" s="10">
        <v>67.38</v>
      </c>
      <c r="D659" s="11">
        <v>40581.833333333336</v>
      </c>
      <c r="E659" s="10">
        <v>53.04</v>
      </c>
      <c r="H659" s="17">
        <f t="shared" ca="1" si="21"/>
        <v>65.597499999999997</v>
      </c>
      <c r="I659" s="17">
        <f t="shared" ca="1" si="20"/>
        <v>31.162499999999998</v>
      </c>
    </row>
    <row r="660" spans="1:9" x14ac:dyDescent="0.25">
      <c r="A660" s="11">
        <v>40581.84375</v>
      </c>
      <c r="B660" s="10">
        <v>87.58</v>
      </c>
      <c r="D660" s="11">
        <v>40581.84375</v>
      </c>
      <c r="E660" s="10">
        <v>57.71</v>
      </c>
      <c r="H660" s="17">
        <f t="shared" ca="1" si="21"/>
        <v>51.015000000000001</v>
      </c>
      <c r="I660" s="17">
        <f t="shared" ca="1" si="20"/>
        <v>53.027499999999996</v>
      </c>
    </row>
    <row r="661" spans="1:9" x14ac:dyDescent="0.25">
      <c r="A661" s="11">
        <v>40581.854166666664</v>
      </c>
      <c r="B661" s="10">
        <v>9.61</v>
      </c>
      <c r="D661" s="11">
        <v>40581.854166666664</v>
      </c>
      <c r="E661" s="10">
        <v>67.53</v>
      </c>
      <c r="H661" s="17">
        <f t="shared" ca="1" si="21"/>
        <v>35.932499999999997</v>
      </c>
      <c r="I661" s="17">
        <f t="shared" ca="1" si="20"/>
        <v>40.917499999999997</v>
      </c>
    </row>
    <row r="662" spans="1:9" x14ac:dyDescent="0.25">
      <c r="A662" s="11">
        <v>40581.864583333336</v>
      </c>
      <c r="B662" s="10">
        <v>39.409999999999997</v>
      </c>
      <c r="D662" s="11">
        <v>40581.864583333336</v>
      </c>
      <c r="E662" s="10">
        <v>99.85</v>
      </c>
      <c r="H662" s="17">
        <f t="shared" ca="1" si="21"/>
        <v>72.347499999999997</v>
      </c>
      <c r="I662" s="17">
        <f t="shared" ca="1" si="20"/>
        <v>53.085000000000008</v>
      </c>
    </row>
    <row r="663" spans="1:9" x14ac:dyDescent="0.25">
      <c r="A663" s="11">
        <v>40581.875</v>
      </c>
      <c r="B663" s="10">
        <v>74.25</v>
      </c>
      <c r="D663" s="11">
        <v>40581.875</v>
      </c>
      <c r="E663" s="10">
        <v>73.98</v>
      </c>
      <c r="H663" s="17">
        <f t="shared" ca="1" si="21"/>
        <v>55.737499999999997</v>
      </c>
      <c r="I663" s="17">
        <f t="shared" ca="1" si="20"/>
        <v>39.254999999999995</v>
      </c>
    </row>
    <row r="664" spans="1:9" x14ac:dyDescent="0.25">
      <c r="A664" s="11">
        <v>40581.885416666664</v>
      </c>
      <c r="B664" s="10">
        <v>44.59</v>
      </c>
      <c r="D664" s="11">
        <v>40581.885416666664</v>
      </c>
      <c r="E664" s="10">
        <v>78.77</v>
      </c>
      <c r="H664" s="17">
        <f t="shared" ca="1" si="21"/>
        <v>52.32</v>
      </c>
      <c r="I664" s="17">
        <f t="shared" ca="1" si="20"/>
        <v>49.524999999999999</v>
      </c>
    </row>
    <row r="665" spans="1:9" x14ac:dyDescent="0.25">
      <c r="A665" s="11">
        <v>40581.895833333336</v>
      </c>
      <c r="B665" s="10">
        <v>17.14</v>
      </c>
      <c r="D665" s="11">
        <v>40581.895833333336</v>
      </c>
      <c r="E665" s="10">
        <v>46.58</v>
      </c>
      <c r="H665" s="17">
        <f t="shared" ca="1" si="21"/>
        <v>81.642499999999998</v>
      </c>
      <c r="I665" s="17">
        <f t="shared" ca="1" si="20"/>
        <v>60.797499999999999</v>
      </c>
    </row>
    <row r="666" spans="1:9" x14ac:dyDescent="0.25">
      <c r="A666" s="11">
        <v>40581.90625</v>
      </c>
      <c r="B666" s="10">
        <v>89.65</v>
      </c>
      <c r="D666" s="11">
        <v>40581.90625</v>
      </c>
      <c r="E666" s="10">
        <v>51.92</v>
      </c>
      <c r="H666" s="17">
        <f t="shared" ca="1" si="21"/>
        <v>39.194999999999993</v>
      </c>
      <c r="I666" s="17">
        <f t="shared" ca="1" si="20"/>
        <v>72.607500000000002</v>
      </c>
    </row>
    <row r="667" spans="1:9" x14ac:dyDescent="0.25">
      <c r="A667" s="11">
        <v>40581.916666666664</v>
      </c>
      <c r="B667" s="10">
        <v>99.69</v>
      </c>
      <c r="D667" s="11">
        <v>40581.916666666664</v>
      </c>
      <c r="E667" s="10">
        <v>80.11</v>
      </c>
      <c r="H667" s="17">
        <f t="shared" ca="1" si="21"/>
        <v>61.182500000000005</v>
      </c>
      <c r="I667" s="17">
        <f t="shared" ca="1" si="20"/>
        <v>41.825000000000003</v>
      </c>
    </row>
    <row r="668" spans="1:9" x14ac:dyDescent="0.25">
      <c r="A668" s="11">
        <v>40581.927083333336</v>
      </c>
      <c r="B668" s="10">
        <v>37.200000000000003</v>
      </c>
      <c r="D668" s="11">
        <v>40581.927083333336</v>
      </c>
      <c r="E668" s="10">
        <v>72.87</v>
      </c>
      <c r="H668" s="17">
        <f t="shared" ca="1" si="21"/>
        <v>45.5</v>
      </c>
      <c r="I668" s="17">
        <f t="shared" ca="1" si="20"/>
        <v>51.120000000000005</v>
      </c>
    </row>
    <row r="669" spans="1:9" x14ac:dyDescent="0.25">
      <c r="A669" s="11">
        <v>40581.9375</v>
      </c>
      <c r="B669" s="10">
        <v>54.46</v>
      </c>
      <c r="D669" s="11">
        <v>40581.9375</v>
      </c>
      <c r="E669" s="10">
        <v>24.06</v>
      </c>
      <c r="H669" s="17">
        <f t="shared" ca="1" si="21"/>
        <v>47.6325</v>
      </c>
      <c r="I669" s="17">
        <f t="shared" ca="1" si="20"/>
        <v>80.514999999999986</v>
      </c>
    </row>
    <row r="670" spans="1:9" x14ac:dyDescent="0.25">
      <c r="A670" s="11">
        <v>40581.947916666664</v>
      </c>
      <c r="B670" s="10">
        <v>34.43</v>
      </c>
      <c r="D670" s="11">
        <v>40581.947916666664</v>
      </c>
      <c r="E670" s="10">
        <v>0.69</v>
      </c>
      <c r="H670" s="17">
        <f t="shared" ca="1" si="21"/>
        <v>42.207499999999996</v>
      </c>
      <c r="I670" s="17">
        <f t="shared" ca="1" si="20"/>
        <v>31.0625</v>
      </c>
    </row>
    <row r="671" spans="1:9" x14ac:dyDescent="0.25">
      <c r="A671" s="11">
        <v>40581.958333333336</v>
      </c>
      <c r="B671" s="10">
        <v>4.6900000000000004</v>
      </c>
      <c r="D671" s="11">
        <v>40581.958333333336</v>
      </c>
      <c r="E671" s="10">
        <v>87.26</v>
      </c>
      <c r="H671" s="17">
        <f t="shared" ca="1" si="21"/>
        <v>32.4925</v>
      </c>
      <c r="I671" s="17">
        <f t="shared" ca="1" si="20"/>
        <v>38.377499999999998</v>
      </c>
    </row>
    <row r="672" spans="1:9" x14ac:dyDescent="0.25">
      <c r="A672" s="11">
        <v>40581.96875</v>
      </c>
      <c r="B672" s="10">
        <v>35.520000000000003</v>
      </c>
      <c r="D672" s="11">
        <v>40581.96875</v>
      </c>
      <c r="E672" s="10">
        <v>70.260000000000005</v>
      </c>
      <c r="H672" s="17">
        <f t="shared" ca="1" si="21"/>
        <v>40.85</v>
      </c>
      <c r="I672" s="17">
        <f t="shared" ca="1" si="20"/>
        <v>63.147500000000008</v>
      </c>
    </row>
    <row r="673" spans="1:9" x14ac:dyDescent="0.25">
      <c r="A673" s="11">
        <v>40581.979166666664</v>
      </c>
      <c r="B673" s="10">
        <v>0.88</v>
      </c>
      <c r="D673" s="11">
        <v>40581.979166666664</v>
      </c>
      <c r="E673" s="10">
        <v>50.32</v>
      </c>
      <c r="H673" s="17">
        <f t="shared" ca="1" si="21"/>
        <v>49.552500000000002</v>
      </c>
      <c r="I673" s="17">
        <f t="shared" ca="1" si="20"/>
        <v>51.295000000000002</v>
      </c>
    </row>
    <row r="674" spans="1:9" x14ac:dyDescent="0.25">
      <c r="A674" s="11">
        <v>40581.989583333336</v>
      </c>
      <c r="B674" s="10">
        <v>16.420000000000002</v>
      </c>
      <c r="D674" s="11">
        <v>40581.989583333336</v>
      </c>
      <c r="E674" s="10">
        <v>29.04</v>
      </c>
      <c r="H674" s="17">
        <f t="shared" ca="1" si="21"/>
        <v>27</v>
      </c>
      <c r="I674" s="17">
        <f t="shared" ca="1" si="20"/>
        <v>44.897500000000008</v>
      </c>
    </row>
    <row r="675" spans="1:9" x14ac:dyDescent="0.25">
      <c r="A675" s="11">
        <v>40582</v>
      </c>
      <c r="B675" s="10">
        <v>63.89</v>
      </c>
      <c r="D675" s="11">
        <v>40582</v>
      </c>
      <c r="E675" s="10">
        <v>92.05</v>
      </c>
      <c r="H675" s="17"/>
      <c r="I675" s="17"/>
    </row>
    <row r="676" spans="1:9" x14ac:dyDescent="0.25">
      <c r="A676" s="11">
        <v>40582.010416666664</v>
      </c>
      <c r="B676" s="10">
        <v>8.23</v>
      </c>
      <c r="D676" s="11">
        <v>40582.010416666664</v>
      </c>
      <c r="E676" s="10">
        <v>89.55</v>
      </c>
      <c r="H676" s="17"/>
      <c r="I676" s="17"/>
    </row>
    <row r="677" spans="1:9" x14ac:dyDescent="0.25">
      <c r="A677" s="11">
        <v>40582.020833333336</v>
      </c>
      <c r="B677" s="10">
        <v>17.329999999999998</v>
      </c>
      <c r="D677" s="11">
        <v>40582.020833333336</v>
      </c>
      <c r="E677" s="10">
        <v>62.27</v>
      </c>
      <c r="H677" s="17"/>
      <c r="I677" s="17"/>
    </row>
    <row r="678" spans="1:9" x14ac:dyDescent="0.25">
      <c r="A678" s="11">
        <v>40582.03125</v>
      </c>
      <c r="B678" s="10">
        <v>69.27</v>
      </c>
      <c r="D678" s="11">
        <v>40582.03125</v>
      </c>
      <c r="E678" s="10">
        <v>25.83</v>
      </c>
      <c r="H678" s="17"/>
      <c r="I678" s="17"/>
    </row>
    <row r="679" spans="1:9" x14ac:dyDescent="0.25">
      <c r="A679" s="11">
        <v>40582.041666666664</v>
      </c>
      <c r="B679" s="10">
        <v>58.38</v>
      </c>
      <c r="D679" s="11">
        <v>40582.041666666664</v>
      </c>
      <c r="E679" s="10">
        <v>6.78</v>
      </c>
      <c r="H679" s="17"/>
      <c r="I679" s="17"/>
    </row>
    <row r="680" spans="1:9" x14ac:dyDescent="0.25">
      <c r="A680" s="11">
        <v>40582.052083333336</v>
      </c>
      <c r="B680" s="10">
        <v>33.700000000000003</v>
      </c>
      <c r="D680" s="11">
        <v>40582.052083333336</v>
      </c>
      <c r="E680" s="10">
        <v>82.32</v>
      </c>
      <c r="H680" s="17"/>
      <c r="I680" s="17"/>
    </row>
    <row r="681" spans="1:9" x14ac:dyDescent="0.25">
      <c r="A681" s="11">
        <v>40582.0625</v>
      </c>
      <c r="B681" s="10">
        <v>8.48</v>
      </c>
      <c r="D681" s="11">
        <v>40582.0625</v>
      </c>
      <c r="E681" s="10">
        <v>35.299999999999997</v>
      </c>
      <c r="H681" s="17"/>
      <c r="I681" s="17"/>
    </row>
    <row r="682" spans="1:9" x14ac:dyDescent="0.25">
      <c r="A682" s="11">
        <v>40582.072916666664</v>
      </c>
      <c r="B682" s="10">
        <v>49.55</v>
      </c>
      <c r="D682" s="11">
        <v>40582.072916666664</v>
      </c>
      <c r="E682" s="10">
        <v>39.15</v>
      </c>
      <c r="H682" s="17"/>
      <c r="I682" s="17"/>
    </row>
    <row r="683" spans="1:9" x14ac:dyDescent="0.25">
      <c r="A683" s="11">
        <v>40582.083333333336</v>
      </c>
      <c r="B683" s="10">
        <v>87.93</v>
      </c>
      <c r="D683" s="11">
        <v>40582.083333333336</v>
      </c>
      <c r="E683" s="10">
        <v>43.13</v>
      </c>
      <c r="H683" s="17"/>
      <c r="I683" s="17"/>
    </row>
    <row r="684" spans="1:9" x14ac:dyDescent="0.25">
      <c r="A684" s="11">
        <v>40582.09375</v>
      </c>
      <c r="B684" s="10">
        <v>23.93</v>
      </c>
      <c r="D684" s="11">
        <v>40582.09375</v>
      </c>
      <c r="E684" s="10">
        <v>45.43</v>
      </c>
      <c r="H684" s="17"/>
      <c r="I684" s="17"/>
    </row>
    <row r="685" spans="1:9" x14ac:dyDescent="0.25">
      <c r="A685" s="11">
        <v>40582.104166666664</v>
      </c>
      <c r="B685" s="10">
        <v>15.68</v>
      </c>
      <c r="D685" s="11">
        <v>40582.104166666664</v>
      </c>
      <c r="E685" s="10">
        <v>56.2</v>
      </c>
      <c r="H685" s="17"/>
      <c r="I685" s="17"/>
    </row>
    <row r="686" spans="1:9" x14ac:dyDescent="0.25">
      <c r="A686" s="11">
        <v>40582.114583333336</v>
      </c>
      <c r="B686" s="10">
        <v>97.38</v>
      </c>
      <c r="D686" s="11">
        <v>40582.114583333336</v>
      </c>
      <c r="E686" s="10">
        <v>48.91</v>
      </c>
      <c r="H686" s="17"/>
      <c r="I686" s="17"/>
    </row>
    <row r="687" spans="1:9" x14ac:dyDescent="0.25">
      <c r="A687" s="11">
        <v>40582.125</v>
      </c>
      <c r="B687" s="10">
        <v>84.01</v>
      </c>
      <c r="D687" s="11">
        <v>40582.125</v>
      </c>
      <c r="E687" s="10">
        <v>51.71</v>
      </c>
      <c r="H687" s="17"/>
      <c r="I687" s="17"/>
    </row>
    <row r="688" spans="1:9" x14ac:dyDescent="0.25">
      <c r="A688" s="11">
        <v>40582.135416666664</v>
      </c>
      <c r="B688" s="10">
        <v>6.3</v>
      </c>
      <c r="D688" s="11">
        <v>40582.135416666664</v>
      </c>
      <c r="E688" s="10">
        <v>74.64</v>
      </c>
      <c r="H688" s="17"/>
      <c r="I688" s="17"/>
    </row>
    <row r="689" spans="1:9" x14ac:dyDescent="0.25">
      <c r="A689" s="11">
        <v>40582.145833333336</v>
      </c>
      <c r="B689" s="10">
        <v>43.96</v>
      </c>
      <c r="D689" s="11">
        <v>40582.145833333336</v>
      </c>
      <c r="E689" s="10">
        <v>90.07</v>
      </c>
      <c r="H689" s="17"/>
      <c r="I689" s="17"/>
    </row>
    <row r="690" spans="1:9" x14ac:dyDescent="0.25">
      <c r="A690" s="11">
        <v>40582.15625</v>
      </c>
      <c r="B690" s="10">
        <v>20.95</v>
      </c>
      <c r="D690" s="11">
        <v>40582.15625</v>
      </c>
      <c r="E690" s="10">
        <v>51.42</v>
      </c>
      <c r="H690" s="17"/>
      <c r="I690" s="17"/>
    </row>
    <row r="691" spans="1:9" x14ac:dyDescent="0.25">
      <c r="A691" s="11">
        <v>40582.166666666664</v>
      </c>
      <c r="B691" s="10">
        <v>6.57</v>
      </c>
      <c r="D691" s="11">
        <v>40582.166666666664</v>
      </c>
      <c r="E691" s="10">
        <v>15.54</v>
      </c>
      <c r="H691" s="17"/>
      <c r="I691" s="17"/>
    </row>
    <row r="692" spans="1:9" x14ac:dyDescent="0.25">
      <c r="A692" s="11">
        <v>40582.177083333336</v>
      </c>
      <c r="B692" s="10">
        <v>74.19</v>
      </c>
      <c r="D692" s="11">
        <v>40582.177083333336</v>
      </c>
      <c r="E692" s="10">
        <v>17.84</v>
      </c>
      <c r="H692" s="17"/>
      <c r="I692" s="17"/>
    </row>
    <row r="693" spans="1:9" x14ac:dyDescent="0.25">
      <c r="A693" s="11">
        <v>40582.1875</v>
      </c>
      <c r="B693" s="10">
        <v>71.53</v>
      </c>
      <c r="D693" s="11">
        <v>40582.1875</v>
      </c>
      <c r="E693" s="10">
        <v>92.71</v>
      </c>
      <c r="H693" s="17"/>
      <c r="I693" s="17"/>
    </row>
    <row r="694" spans="1:9" x14ac:dyDescent="0.25">
      <c r="A694" s="11">
        <v>40582.197916666664</v>
      </c>
      <c r="B694" s="10">
        <v>29.51</v>
      </c>
      <c r="D694" s="11">
        <v>40582.197916666664</v>
      </c>
      <c r="E694" s="10">
        <v>50.25</v>
      </c>
      <c r="H694" s="17"/>
      <c r="I694" s="17"/>
    </row>
    <row r="695" spans="1:9" x14ac:dyDescent="0.25">
      <c r="A695" s="11">
        <v>40582.208333333336</v>
      </c>
      <c r="B695" s="10">
        <v>72.23</v>
      </c>
      <c r="D695" s="11">
        <v>40582.208333333336</v>
      </c>
      <c r="E695" s="10">
        <v>66.3</v>
      </c>
      <c r="H695" s="17"/>
      <c r="I695" s="17"/>
    </row>
    <row r="696" spans="1:9" x14ac:dyDescent="0.25">
      <c r="A696" s="11">
        <v>40582.21875</v>
      </c>
      <c r="B696" s="10">
        <v>82.81</v>
      </c>
      <c r="D696" s="11">
        <v>40582.21875</v>
      </c>
      <c r="E696" s="10">
        <v>23.8</v>
      </c>
      <c r="H696" s="17"/>
      <c r="I696" s="17"/>
    </row>
    <row r="697" spans="1:9" x14ac:dyDescent="0.25">
      <c r="A697" s="11">
        <v>40582.229166666664</v>
      </c>
      <c r="B697" s="10">
        <v>92.68</v>
      </c>
      <c r="D697" s="11">
        <v>40582.229166666664</v>
      </c>
      <c r="E697" s="10">
        <v>99.64</v>
      </c>
      <c r="H697" s="17"/>
      <c r="I697" s="17"/>
    </row>
    <row r="698" spans="1:9" x14ac:dyDescent="0.25">
      <c r="A698" s="11">
        <v>40582.239583333336</v>
      </c>
      <c r="B698" s="10">
        <v>79.2</v>
      </c>
      <c r="D698" s="11">
        <v>40582.239583333336</v>
      </c>
      <c r="E698" s="10">
        <v>2.11</v>
      </c>
      <c r="H698" s="17"/>
      <c r="I698" s="17"/>
    </row>
    <row r="699" spans="1:9" x14ac:dyDescent="0.25">
      <c r="A699" s="11">
        <v>40582.25</v>
      </c>
      <c r="B699" s="10">
        <v>97.63</v>
      </c>
      <c r="D699" s="11">
        <v>40582.25</v>
      </c>
      <c r="E699" s="10">
        <v>29.48</v>
      </c>
      <c r="H699" s="17"/>
      <c r="I699" s="17"/>
    </row>
    <row r="700" spans="1:9" x14ac:dyDescent="0.25">
      <c r="A700" s="11">
        <v>40582.260416666664</v>
      </c>
      <c r="B700" s="10">
        <v>36.229999999999997</v>
      </c>
      <c r="D700" s="11">
        <v>40582.260416666664</v>
      </c>
      <c r="E700" s="10">
        <v>46.68</v>
      </c>
      <c r="H700" s="17"/>
      <c r="I700" s="17"/>
    </row>
    <row r="701" spans="1:9" x14ac:dyDescent="0.25">
      <c r="A701" s="11">
        <v>40582.270833333336</v>
      </c>
      <c r="B701" s="10">
        <v>38.409999999999997</v>
      </c>
      <c r="D701" s="11">
        <v>40582.270833333336</v>
      </c>
      <c r="E701" s="10">
        <v>27.98</v>
      </c>
      <c r="H701" s="17"/>
      <c r="I701" s="17"/>
    </row>
    <row r="702" spans="1:9" x14ac:dyDescent="0.25">
      <c r="A702" s="11">
        <v>40582.28125</v>
      </c>
      <c r="B702" s="10">
        <v>35.49</v>
      </c>
      <c r="D702" s="11">
        <v>40582.28125</v>
      </c>
      <c r="E702" s="10">
        <v>66.59</v>
      </c>
      <c r="H702" s="17"/>
      <c r="I702" s="17"/>
    </row>
    <row r="703" spans="1:9" x14ac:dyDescent="0.25">
      <c r="A703" s="11">
        <v>40582.291666666664</v>
      </c>
      <c r="B703" s="10">
        <v>7.46</v>
      </c>
      <c r="D703" s="11">
        <v>40582.291666666664</v>
      </c>
      <c r="E703" s="10">
        <v>22.23</v>
      </c>
      <c r="H703" s="17"/>
      <c r="I703" s="17"/>
    </row>
    <row r="704" spans="1:9" x14ac:dyDescent="0.25">
      <c r="A704" s="11">
        <v>40582.302083333336</v>
      </c>
      <c r="B704" s="10">
        <v>57.38</v>
      </c>
      <c r="D704" s="11">
        <v>40582.302083333336</v>
      </c>
      <c r="E704" s="10">
        <v>73.16</v>
      </c>
      <c r="H704" s="17"/>
      <c r="I704" s="17"/>
    </row>
    <row r="705" spans="1:9" x14ac:dyDescent="0.25">
      <c r="A705" s="11">
        <v>40582.3125</v>
      </c>
      <c r="B705" s="10">
        <v>76.69</v>
      </c>
      <c r="D705" s="11">
        <v>40582.3125</v>
      </c>
      <c r="E705" s="10">
        <v>61.26</v>
      </c>
      <c r="H705" s="17"/>
      <c r="I705" s="17"/>
    </row>
    <row r="706" spans="1:9" x14ac:dyDescent="0.25">
      <c r="A706" s="11">
        <v>40582.322916666664</v>
      </c>
      <c r="B706" s="10">
        <v>90.01</v>
      </c>
      <c r="D706" s="11">
        <v>40582.322916666664</v>
      </c>
      <c r="E706" s="10">
        <v>1.43</v>
      </c>
      <c r="H706" s="17"/>
      <c r="I706" s="17"/>
    </row>
    <row r="707" spans="1:9" x14ac:dyDescent="0.25">
      <c r="A707" s="11">
        <v>40582.333333333336</v>
      </c>
      <c r="B707" s="10">
        <v>73.989999999999995</v>
      </c>
      <c r="D707" s="11">
        <v>40582.333333333336</v>
      </c>
      <c r="E707" s="10">
        <v>98.14</v>
      </c>
      <c r="H707" s="17"/>
      <c r="I707" s="17"/>
    </row>
    <row r="708" spans="1:9" x14ac:dyDescent="0.25">
      <c r="A708" s="11">
        <v>40582.34375</v>
      </c>
      <c r="B708" s="10">
        <v>88.82</v>
      </c>
      <c r="D708" s="11">
        <v>40582.34375</v>
      </c>
      <c r="E708" s="10">
        <v>17.3</v>
      </c>
      <c r="H708" s="17"/>
      <c r="I708" s="17"/>
    </row>
    <row r="709" spans="1:9" x14ac:dyDescent="0.25">
      <c r="A709" s="11">
        <v>40582.354166666664</v>
      </c>
      <c r="B709" s="10">
        <v>60.53</v>
      </c>
      <c r="D709" s="11">
        <v>40582.354166666664</v>
      </c>
      <c r="E709" s="10">
        <v>42.22</v>
      </c>
      <c r="H709" s="17"/>
      <c r="I709" s="17"/>
    </row>
    <row r="710" spans="1:9" x14ac:dyDescent="0.25">
      <c r="A710" s="11">
        <v>40582.364583333336</v>
      </c>
      <c r="B710" s="10">
        <v>60.91</v>
      </c>
      <c r="D710" s="11">
        <v>40582.364583333336</v>
      </c>
      <c r="E710" s="10">
        <v>81.55</v>
      </c>
      <c r="H710" s="17"/>
      <c r="I710" s="17"/>
    </row>
    <row r="711" spans="1:9" x14ac:dyDescent="0.25">
      <c r="A711" s="11">
        <v>40582.375</v>
      </c>
      <c r="B711" s="10">
        <v>49.08</v>
      </c>
      <c r="D711" s="11">
        <v>40582.375</v>
      </c>
      <c r="E711" s="10">
        <v>31.76</v>
      </c>
      <c r="H711" s="17"/>
      <c r="I711" s="17"/>
    </row>
    <row r="712" spans="1:9" x14ac:dyDescent="0.25">
      <c r="A712" s="11">
        <v>40582.385416666664</v>
      </c>
      <c r="B712" s="10">
        <v>4.46</v>
      </c>
      <c r="D712" s="11">
        <v>40582.385416666664</v>
      </c>
      <c r="E712" s="10">
        <v>7.58</v>
      </c>
      <c r="H712" s="17"/>
      <c r="I712" s="17"/>
    </row>
    <row r="713" spans="1:9" x14ac:dyDescent="0.25">
      <c r="A713" s="11">
        <v>40582.395833333336</v>
      </c>
      <c r="B713" s="10">
        <v>94.73</v>
      </c>
      <c r="D713" s="11">
        <v>40582.395833333336</v>
      </c>
      <c r="E713" s="10">
        <v>36.880000000000003</v>
      </c>
      <c r="H713" s="17"/>
      <c r="I713" s="17"/>
    </row>
    <row r="714" spans="1:9" x14ac:dyDescent="0.25">
      <c r="A714" s="11">
        <v>40582.40625</v>
      </c>
      <c r="B714" s="10">
        <v>64.069999999999993</v>
      </c>
      <c r="D714" s="11">
        <v>40582.40625</v>
      </c>
      <c r="E714" s="10">
        <v>21.61</v>
      </c>
      <c r="H714" s="17"/>
      <c r="I714" s="17"/>
    </row>
    <row r="715" spans="1:9" x14ac:dyDescent="0.25">
      <c r="A715" s="11">
        <v>40582.416666666664</v>
      </c>
      <c r="B715" s="10">
        <v>58.07</v>
      </c>
      <c r="D715" s="11">
        <v>40582.416666666664</v>
      </c>
      <c r="E715" s="10">
        <v>67.83</v>
      </c>
      <c r="H715" s="17"/>
      <c r="I715" s="17"/>
    </row>
    <row r="716" spans="1:9" x14ac:dyDescent="0.25">
      <c r="A716" s="11">
        <v>40582.427083333336</v>
      </c>
      <c r="B716" s="10">
        <v>63.26</v>
      </c>
      <c r="D716" s="11">
        <v>40582.427083333336</v>
      </c>
      <c r="E716" s="10">
        <v>36.15</v>
      </c>
      <c r="H716" s="17"/>
      <c r="I716" s="17"/>
    </row>
    <row r="717" spans="1:9" x14ac:dyDescent="0.25">
      <c r="A717" s="11">
        <v>40582.4375</v>
      </c>
      <c r="B717" s="10">
        <v>85.35</v>
      </c>
      <c r="D717" s="11">
        <v>40582.4375</v>
      </c>
      <c r="E717" s="10">
        <v>8.23</v>
      </c>
      <c r="H717" s="17"/>
      <c r="I717" s="17"/>
    </row>
    <row r="718" spans="1:9" x14ac:dyDescent="0.25">
      <c r="A718" s="11">
        <v>40582.447916666664</v>
      </c>
      <c r="B718" s="10">
        <v>27.41</v>
      </c>
      <c r="D718" s="11">
        <v>40582.447916666664</v>
      </c>
      <c r="E718" s="10">
        <v>8.92</v>
      </c>
      <c r="H718" s="17"/>
      <c r="I718" s="17"/>
    </row>
    <row r="719" spans="1:9" x14ac:dyDescent="0.25">
      <c r="A719" s="11">
        <v>40582.458333333336</v>
      </c>
      <c r="B719" s="10">
        <v>37.590000000000003</v>
      </c>
      <c r="D719" s="11">
        <v>40582.458333333336</v>
      </c>
      <c r="E719" s="10">
        <v>81.53</v>
      </c>
      <c r="H719" s="17"/>
      <c r="I719" s="17"/>
    </row>
    <row r="720" spans="1:9" x14ac:dyDescent="0.25">
      <c r="A720" s="11">
        <v>40582.46875</v>
      </c>
      <c r="B720" s="10">
        <v>72.73</v>
      </c>
      <c r="D720" s="11">
        <v>40582.46875</v>
      </c>
      <c r="E720" s="10">
        <v>56.42</v>
      </c>
      <c r="H720" s="17"/>
      <c r="I720" s="17"/>
    </row>
    <row r="721" spans="1:9" x14ac:dyDescent="0.25">
      <c r="A721" s="11">
        <v>40582.479166666664</v>
      </c>
      <c r="B721" s="10">
        <v>54.76</v>
      </c>
      <c r="D721" s="11">
        <v>40582.479166666664</v>
      </c>
      <c r="E721" s="10">
        <v>29.99</v>
      </c>
      <c r="H721" s="17"/>
      <c r="I721" s="17"/>
    </row>
    <row r="722" spans="1:9" x14ac:dyDescent="0.25">
      <c r="A722" s="11">
        <v>40582.489583333336</v>
      </c>
      <c r="B722" s="10">
        <v>11.56</v>
      </c>
      <c r="D722" s="11">
        <v>40582.489583333336</v>
      </c>
      <c r="E722" s="10">
        <v>66.56</v>
      </c>
      <c r="H722" s="17"/>
      <c r="I722" s="17"/>
    </row>
    <row r="723" spans="1:9" x14ac:dyDescent="0.25">
      <c r="A723" s="11">
        <v>40582.5</v>
      </c>
      <c r="B723" s="10">
        <v>95.73</v>
      </c>
      <c r="D723" s="11">
        <v>40582.5</v>
      </c>
      <c r="E723" s="10">
        <v>40.32</v>
      </c>
      <c r="H723" s="17"/>
      <c r="I723" s="17"/>
    </row>
    <row r="724" spans="1:9" x14ac:dyDescent="0.25">
      <c r="A724" s="11">
        <v>40582.510416666664</v>
      </c>
      <c r="B724" s="10">
        <v>18.03</v>
      </c>
      <c r="D724" s="11">
        <v>40582.510416666664</v>
      </c>
      <c r="E724" s="10">
        <v>29.63</v>
      </c>
      <c r="H724" s="17"/>
      <c r="I724" s="17"/>
    </row>
    <row r="725" spans="1:9" x14ac:dyDescent="0.25">
      <c r="A725" s="11">
        <v>40582.520833333336</v>
      </c>
      <c r="B725" s="10">
        <v>12.71</v>
      </c>
      <c r="D725" s="11">
        <v>40582.520833333336</v>
      </c>
      <c r="E725" s="10">
        <v>86.97</v>
      </c>
      <c r="H725" s="17"/>
      <c r="I725" s="17"/>
    </row>
    <row r="726" spans="1:9" x14ac:dyDescent="0.25">
      <c r="A726" s="11">
        <v>40582.53125</v>
      </c>
      <c r="B726" s="10">
        <v>12.53</v>
      </c>
      <c r="D726" s="11">
        <v>40582.53125</v>
      </c>
      <c r="E726" s="10">
        <v>56.54</v>
      </c>
      <c r="H726" s="17"/>
      <c r="I726" s="17"/>
    </row>
    <row r="727" spans="1:9" x14ac:dyDescent="0.25">
      <c r="A727" s="11">
        <v>40582.541666666664</v>
      </c>
      <c r="B727" s="10">
        <v>1.01</v>
      </c>
      <c r="D727" s="11">
        <v>40582.541666666664</v>
      </c>
      <c r="E727" s="10">
        <v>12.75</v>
      </c>
      <c r="H727" s="17"/>
      <c r="I727" s="17"/>
    </row>
    <row r="728" spans="1:9" x14ac:dyDescent="0.25">
      <c r="A728" s="11">
        <v>40582.552083333336</v>
      </c>
      <c r="B728" s="10">
        <v>6.8</v>
      </c>
      <c r="D728" s="11">
        <v>40582.552083333336</v>
      </c>
      <c r="E728" s="10">
        <v>52.69</v>
      </c>
      <c r="H728" s="17"/>
      <c r="I728" s="17"/>
    </row>
    <row r="729" spans="1:9" x14ac:dyDescent="0.25">
      <c r="A729" s="11">
        <v>40582.5625</v>
      </c>
      <c r="B729" s="10">
        <v>29.57</v>
      </c>
      <c r="D729" s="11">
        <v>40582.5625</v>
      </c>
      <c r="E729" s="10">
        <v>98.31</v>
      </c>
      <c r="H729" s="17"/>
      <c r="I729" s="17"/>
    </row>
    <row r="730" spans="1:9" x14ac:dyDescent="0.25">
      <c r="A730" s="11">
        <v>40582.572916666664</v>
      </c>
      <c r="B730" s="10">
        <v>51.84</v>
      </c>
      <c r="D730" s="11">
        <v>40582.572916666664</v>
      </c>
      <c r="E730" s="10">
        <v>81.760000000000005</v>
      </c>
      <c r="H730" s="17"/>
      <c r="I730" s="17"/>
    </row>
    <row r="731" spans="1:9" x14ac:dyDescent="0.25">
      <c r="A731" s="11">
        <v>40582.583333333336</v>
      </c>
      <c r="B731" s="10">
        <v>20.89</v>
      </c>
      <c r="D731" s="11">
        <v>40582.583333333336</v>
      </c>
      <c r="E731" s="10">
        <v>18.3</v>
      </c>
      <c r="H731" s="17"/>
      <c r="I731" s="17"/>
    </row>
    <row r="732" spans="1:9" x14ac:dyDescent="0.25">
      <c r="A732" s="11">
        <v>40582.59375</v>
      </c>
      <c r="B732" s="10">
        <v>39.409999999999997</v>
      </c>
      <c r="D732" s="11">
        <v>40582.59375</v>
      </c>
      <c r="E732" s="10">
        <v>83.51</v>
      </c>
      <c r="H732" s="17"/>
      <c r="I732" s="17"/>
    </row>
    <row r="733" spans="1:9" x14ac:dyDescent="0.25">
      <c r="A733" s="11">
        <v>40582.604166666664</v>
      </c>
      <c r="B733" s="10">
        <v>81.53</v>
      </c>
      <c r="D733" s="11">
        <v>40582.604166666664</v>
      </c>
      <c r="E733" s="10">
        <v>29.83</v>
      </c>
      <c r="H733" s="17"/>
      <c r="I733" s="17"/>
    </row>
    <row r="734" spans="1:9" x14ac:dyDescent="0.25">
      <c r="A734" s="11">
        <v>40582.614583333336</v>
      </c>
      <c r="B734" s="10">
        <v>78.84</v>
      </c>
      <c r="D734" s="11">
        <v>40582.614583333336</v>
      </c>
      <c r="E734" s="10">
        <v>4.2</v>
      </c>
      <c r="H734" s="17"/>
      <c r="I734" s="17"/>
    </row>
    <row r="735" spans="1:9" x14ac:dyDescent="0.25">
      <c r="A735" s="11">
        <v>40582.625</v>
      </c>
      <c r="B735" s="10">
        <v>68.62</v>
      </c>
      <c r="D735" s="11">
        <v>40582.625</v>
      </c>
      <c r="E735" s="10">
        <v>86.92</v>
      </c>
      <c r="H735" s="17"/>
      <c r="I735" s="17"/>
    </row>
    <row r="736" spans="1:9" x14ac:dyDescent="0.25">
      <c r="A736" s="11">
        <v>40582.635416666664</v>
      </c>
      <c r="B736" s="10">
        <v>6.01</v>
      </c>
      <c r="D736" s="11">
        <v>40582.635416666664</v>
      </c>
      <c r="E736" s="10">
        <v>50.44</v>
      </c>
      <c r="H736" s="17"/>
      <c r="I736" s="17"/>
    </row>
    <row r="737" spans="1:9" x14ac:dyDescent="0.25">
      <c r="A737" s="11">
        <v>40582.645833333336</v>
      </c>
      <c r="B737" s="10">
        <v>35.22</v>
      </c>
      <c r="D737" s="11">
        <v>40582.645833333336</v>
      </c>
      <c r="E737" s="10">
        <v>5.64</v>
      </c>
      <c r="H737" s="17"/>
      <c r="I737" s="17"/>
    </row>
    <row r="738" spans="1:9" x14ac:dyDescent="0.25">
      <c r="A738" s="11">
        <v>40582.65625</v>
      </c>
      <c r="B738" s="10">
        <v>38.33</v>
      </c>
      <c r="D738" s="11">
        <v>40582.65625</v>
      </c>
      <c r="E738" s="10">
        <v>55.53</v>
      </c>
      <c r="H738" s="17"/>
      <c r="I738" s="17"/>
    </row>
    <row r="739" spans="1:9" x14ac:dyDescent="0.25">
      <c r="A739" s="11">
        <v>40582.666666666664</v>
      </c>
      <c r="B739" s="10">
        <v>22.11</v>
      </c>
      <c r="D739" s="11">
        <v>40582.666666666664</v>
      </c>
      <c r="E739" s="10">
        <v>72.48</v>
      </c>
      <c r="H739" s="17"/>
      <c r="I739" s="17"/>
    </row>
    <row r="740" spans="1:9" x14ac:dyDescent="0.25">
      <c r="A740" s="11">
        <v>40582.677083333336</v>
      </c>
      <c r="B740" s="10">
        <v>11.52</v>
      </c>
      <c r="D740" s="11">
        <v>40582.677083333336</v>
      </c>
      <c r="E740" s="10">
        <v>28.77</v>
      </c>
      <c r="H740" s="17"/>
      <c r="I740" s="17"/>
    </row>
    <row r="741" spans="1:9" x14ac:dyDescent="0.25">
      <c r="A741" s="11">
        <v>40582.6875</v>
      </c>
      <c r="B741" s="10">
        <v>49.74</v>
      </c>
      <c r="D741" s="11">
        <v>40582.6875</v>
      </c>
      <c r="E741" s="10">
        <v>81.75</v>
      </c>
      <c r="H741" s="17"/>
      <c r="I741" s="17"/>
    </row>
    <row r="742" spans="1:9" x14ac:dyDescent="0.25">
      <c r="A742" s="11">
        <v>40582.697916666664</v>
      </c>
      <c r="B742" s="10">
        <v>94.17</v>
      </c>
      <c r="D742" s="11">
        <v>40582.697916666664</v>
      </c>
      <c r="E742" s="10">
        <v>12.75</v>
      </c>
      <c r="H742" s="17"/>
      <c r="I742" s="17"/>
    </row>
    <row r="743" spans="1:9" x14ac:dyDescent="0.25">
      <c r="A743" s="11">
        <v>40582.708333333336</v>
      </c>
      <c r="B743" s="10">
        <v>85.63</v>
      </c>
      <c r="D743" s="11">
        <v>40582.708333333336</v>
      </c>
      <c r="E743" s="10">
        <v>55.03</v>
      </c>
      <c r="H743" s="17"/>
      <c r="I743" s="17"/>
    </row>
    <row r="744" spans="1:9" x14ac:dyDescent="0.25">
      <c r="A744" s="11">
        <v>40582.71875</v>
      </c>
      <c r="B744" s="10">
        <v>78.88</v>
      </c>
      <c r="D744" s="11">
        <v>40582.71875</v>
      </c>
      <c r="E744" s="10">
        <v>11.91</v>
      </c>
      <c r="H744" s="17"/>
      <c r="I744" s="17"/>
    </row>
    <row r="745" spans="1:9" x14ac:dyDescent="0.25">
      <c r="A745" s="11">
        <v>40582.729166666664</v>
      </c>
      <c r="B745" s="10">
        <v>38.21</v>
      </c>
      <c r="D745" s="11">
        <v>40582.729166666664</v>
      </c>
      <c r="E745" s="10">
        <v>43.99</v>
      </c>
      <c r="H745" s="17"/>
      <c r="I745" s="17"/>
    </row>
    <row r="746" spans="1:9" x14ac:dyDescent="0.25">
      <c r="A746" s="11">
        <v>40582.739583333336</v>
      </c>
      <c r="B746" s="10">
        <v>23.14</v>
      </c>
      <c r="D746" s="11">
        <v>40582.739583333336</v>
      </c>
      <c r="E746" s="10">
        <v>28.63</v>
      </c>
      <c r="H746" s="17"/>
      <c r="I746" s="17"/>
    </row>
    <row r="747" spans="1:9" x14ac:dyDescent="0.25">
      <c r="A747" s="11">
        <v>40582.75</v>
      </c>
      <c r="B747" s="10">
        <v>44.59</v>
      </c>
      <c r="D747" s="11">
        <v>40582.75</v>
      </c>
      <c r="E747" s="10">
        <v>75.52</v>
      </c>
      <c r="H747" s="17"/>
      <c r="I747" s="17"/>
    </row>
    <row r="748" spans="1:9" x14ac:dyDescent="0.25">
      <c r="A748" s="11">
        <v>40582.760416666664</v>
      </c>
      <c r="B748" s="10">
        <v>15.73</v>
      </c>
      <c r="D748" s="11">
        <v>40582.760416666664</v>
      </c>
      <c r="E748" s="10">
        <v>33.39</v>
      </c>
      <c r="H748" s="17"/>
      <c r="I748" s="17"/>
    </row>
    <row r="749" spans="1:9" x14ac:dyDescent="0.25">
      <c r="A749" s="11">
        <v>40582.770833333336</v>
      </c>
      <c r="B749" s="10">
        <v>3.8</v>
      </c>
      <c r="D749" s="11">
        <v>40582.770833333336</v>
      </c>
      <c r="E749" s="10">
        <v>92.24</v>
      </c>
      <c r="H749" s="17"/>
      <c r="I749" s="17"/>
    </row>
    <row r="750" spans="1:9" x14ac:dyDescent="0.25">
      <c r="A750" s="11">
        <v>40582.78125</v>
      </c>
      <c r="B750" s="10">
        <v>5.47</v>
      </c>
      <c r="D750" s="11">
        <v>40582.78125</v>
      </c>
      <c r="E750" s="10">
        <v>92.42</v>
      </c>
      <c r="H750" s="17"/>
      <c r="I750" s="17"/>
    </row>
    <row r="751" spans="1:9" x14ac:dyDescent="0.25">
      <c r="A751" s="11">
        <v>40582.791666666664</v>
      </c>
      <c r="B751" s="10">
        <v>55.72</v>
      </c>
      <c r="D751" s="11">
        <v>40582.791666666664</v>
      </c>
      <c r="E751" s="10">
        <v>15.04</v>
      </c>
      <c r="H751" s="17"/>
      <c r="I751" s="17"/>
    </row>
    <row r="752" spans="1:9" x14ac:dyDescent="0.25">
      <c r="A752" s="11">
        <v>40582.802083333336</v>
      </c>
      <c r="B752" s="10">
        <v>45.66</v>
      </c>
      <c r="D752" s="11">
        <v>40582.802083333336</v>
      </c>
      <c r="E752" s="10">
        <v>75.19</v>
      </c>
      <c r="H752" s="17"/>
      <c r="I752" s="17"/>
    </row>
    <row r="753" spans="1:9" x14ac:dyDescent="0.25">
      <c r="A753" s="11">
        <v>40582.8125</v>
      </c>
      <c r="B753" s="10">
        <v>98.83</v>
      </c>
      <c r="D753" s="11">
        <v>40582.8125</v>
      </c>
      <c r="E753" s="10">
        <v>19.52</v>
      </c>
      <c r="H753" s="17"/>
      <c r="I753" s="17"/>
    </row>
    <row r="754" spans="1:9" x14ac:dyDescent="0.25">
      <c r="A754" s="11">
        <v>40582.822916666664</v>
      </c>
      <c r="B754" s="10">
        <v>1.65</v>
      </c>
      <c r="D754" s="11">
        <v>40582.822916666664</v>
      </c>
      <c r="E754" s="10">
        <v>2.36</v>
      </c>
      <c r="H754" s="17"/>
      <c r="I754" s="17"/>
    </row>
    <row r="755" spans="1:9" x14ac:dyDescent="0.25">
      <c r="A755" s="11">
        <v>40582.833333333336</v>
      </c>
      <c r="B755" s="10">
        <v>20.56</v>
      </c>
      <c r="D755" s="11">
        <v>40582.833333333336</v>
      </c>
      <c r="E755" s="10">
        <v>92.49</v>
      </c>
      <c r="H755" s="17"/>
      <c r="I755" s="17"/>
    </row>
    <row r="756" spans="1:9" x14ac:dyDescent="0.25">
      <c r="A756" s="11">
        <v>40582.84375</v>
      </c>
      <c r="B756" s="10">
        <v>71.64</v>
      </c>
      <c r="D756" s="11">
        <v>40582.84375</v>
      </c>
      <c r="E756" s="10">
        <v>44.02</v>
      </c>
      <c r="H756" s="17"/>
      <c r="I756" s="17"/>
    </row>
    <row r="757" spans="1:9" x14ac:dyDescent="0.25">
      <c r="A757" s="11">
        <v>40582.854166666664</v>
      </c>
      <c r="B757" s="10">
        <v>33.979999999999997</v>
      </c>
      <c r="D757" s="11">
        <v>40582.854166666664</v>
      </c>
      <c r="E757" s="10">
        <v>83.45</v>
      </c>
      <c r="H757" s="17"/>
      <c r="I757" s="17"/>
    </row>
    <row r="758" spans="1:9" x14ac:dyDescent="0.25">
      <c r="A758" s="11">
        <v>40582.864583333336</v>
      </c>
      <c r="B758" s="10">
        <v>45.5</v>
      </c>
      <c r="D758" s="11">
        <v>40582.864583333336</v>
      </c>
      <c r="E758" s="10">
        <v>24.48</v>
      </c>
      <c r="H758" s="17"/>
      <c r="I758" s="17"/>
    </row>
    <row r="759" spans="1:9" x14ac:dyDescent="0.25">
      <c r="A759" s="11">
        <v>40582.875</v>
      </c>
      <c r="B759" s="10">
        <v>8.75</v>
      </c>
      <c r="D759" s="11">
        <v>40582.875</v>
      </c>
      <c r="E759" s="10">
        <v>74.349999999999994</v>
      </c>
      <c r="H759" s="17"/>
      <c r="I759" s="17"/>
    </row>
    <row r="760" spans="1:9" x14ac:dyDescent="0.25">
      <c r="A760" s="11">
        <v>40582.885416666664</v>
      </c>
      <c r="B760" s="10">
        <v>77.89</v>
      </c>
      <c r="D760" s="11">
        <v>40582.885416666664</v>
      </c>
      <c r="E760" s="10">
        <v>30.2</v>
      </c>
      <c r="H760" s="17"/>
      <c r="I760" s="17"/>
    </row>
    <row r="761" spans="1:9" x14ac:dyDescent="0.25">
      <c r="A761" s="11">
        <v>40582.895833333336</v>
      </c>
      <c r="B761" s="10">
        <v>88.49</v>
      </c>
      <c r="D761" s="11">
        <v>40582.895833333336</v>
      </c>
      <c r="E761" s="10">
        <v>29.87</v>
      </c>
      <c r="H761" s="17"/>
      <c r="I761" s="17"/>
    </row>
    <row r="762" spans="1:9" x14ac:dyDescent="0.25">
      <c r="A762" s="11">
        <v>40582.90625</v>
      </c>
      <c r="B762" s="10">
        <v>24.96</v>
      </c>
      <c r="D762" s="11">
        <v>40582.90625</v>
      </c>
      <c r="E762" s="10">
        <v>80.900000000000006</v>
      </c>
      <c r="H762" s="17"/>
      <c r="I762" s="17"/>
    </row>
    <row r="763" spans="1:9" x14ac:dyDescent="0.25">
      <c r="A763" s="11">
        <v>40582.916666666664</v>
      </c>
      <c r="B763" s="10">
        <v>64.44</v>
      </c>
      <c r="D763" s="11">
        <v>40582.916666666664</v>
      </c>
      <c r="E763" s="10">
        <v>63.59</v>
      </c>
      <c r="H763" s="17"/>
      <c r="I763" s="17"/>
    </row>
    <row r="764" spans="1:9" x14ac:dyDescent="0.25">
      <c r="A764" s="11">
        <v>40582.927083333336</v>
      </c>
      <c r="B764" s="10">
        <v>15.04</v>
      </c>
      <c r="D764" s="11">
        <v>40582.927083333336</v>
      </c>
      <c r="E764" s="10">
        <v>10.7</v>
      </c>
      <c r="H764" s="17"/>
      <c r="I764" s="17"/>
    </row>
    <row r="765" spans="1:9" x14ac:dyDescent="0.25">
      <c r="A765" s="11">
        <v>40582.9375</v>
      </c>
      <c r="B765" s="10">
        <v>16.36</v>
      </c>
      <c r="D765" s="11">
        <v>40582.9375</v>
      </c>
      <c r="E765" s="10">
        <v>84.34</v>
      </c>
      <c r="H765" s="17"/>
      <c r="I765" s="17"/>
    </row>
    <row r="766" spans="1:9" x14ac:dyDescent="0.25">
      <c r="A766" s="11">
        <v>40582.947916666664</v>
      </c>
      <c r="B766" s="10">
        <v>81.180000000000007</v>
      </c>
      <c r="D766" s="11">
        <v>40582.947916666664</v>
      </c>
      <c r="E766" s="10">
        <v>18.11</v>
      </c>
      <c r="H766" s="17"/>
      <c r="I766" s="17"/>
    </row>
    <row r="767" spans="1:9" x14ac:dyDescent="0.25">
      <c r="A767" s="11">
        <v>40582.958333333336</v>
      </c>
      <c r="B767" s="10">
        <v>83.34</v>
      </c>
      <c r="D767" s="11">
        <v>40582.958333333336</v>
      </c>
      <c r="E767" s="10">
        <v>90.87</v>
      </c>
      <c r="H767" s="17"/>
      <c r="I767" s="17"/>
    </row>
    <row r="768" spans="1:9" x14ac:dyDescent="0.25">
      <c r="A768" s="11">
        <v>40582.96875</v>
      </c>
      <c r="B768" s="10">
        <v>63.41</v>
      </c>
      <c r="D768" s="11">
        <v>40582.96875</v>
      </c>
      <c r="E768" s="10">
        <v>49.54</v>
      </c>
      <c r="H768" s="17"/>
      <c r="I768" s="17"/>
    </row>
    <row r="769" spans="1:9" x14ac:dyDescent="0.25">
      <c r="A769" s="11">
        <v>40582.979166666664</v>
      </c>
      <c r="B769" s="10">
        <v>78.56</v>
      </c>
      <c r="D769" s="11">
        <v>40582.979166666664</v>
      </c>
      <c r="E769" s="10">
        <v>32.799999999999997</v>
      </c>
      <c r="H769" s="17"/>
      <c r="I769" s="17"/>
    </row>
    <row r="770" spans="1:9" x14ac:dyDescent="0.25">
      <c r="A770" s="11">
        <v>40582.989583333336</v>
      </c>
      <c r="B770" s="10">
        <v>79.209999999999994</v>
      </c>
      <c r="D770" s="11">
        <v>40582.989583333336</v>
      </c>
      <c r="E770" s="10">
        <v>17.48</v>
      </c>
      <c r="H770" s="17"/>
      <c r="I770" s="17"/>
    </row>
    <row r="771" spans="1:9" x14ac:dyDescent="0.25">
      <c r="A771" s="11">
        <v>40583</v>
      </c>
      <c r="B771" s="10">
        <v>33.6</v>
      </c>
      <c r="D771" s="11">
        <v>40583</v>
      </c>
      <c r="E771" s="10">
        <v>87.74</v>
      </c>
      <c r="H771" s="17"/>
      <c r="I771" s="17"/>
    </row>
    <row r="772" spans="1:9" x14ac:dyDescent="0.25">
      <c r="A772" s="11">
        <v>40583.010416666664</v>
      </c>
      <c r="B772" s="10">
        <v>33.33</v>
      </c>
      <c r="D772" s="11">
        <v>40583.010416666664</v>
      </c>
      <c r="E772" s="10">
        <v>30.64</v>
      </c>
      <c r="H772" s="17"/>
      <c r="I772" s="17"/>
    </row>
    <row r="773" spans="1:9" x14ac:dyDescent="0.25">
      <c r="A773" s="11">
        <v>40583.020833333336</v>
      </c>
      <c r="B773" s="10">
        <v>88.6</v>
      </c>
      <c r="D773" s="11">
        <v>40583.020833333336</v>
      </c>
      <c r="E773" s="10">
        <v>90.93</v>
      </c>
      <c r="H773" s="17"/>
      <c r="I773" s="17"/>
    </row>
    <row r="774" spans="1:9" x14ac:dyDescent="0.25">
      <c r="A774" s="11">
        <v>40583.03125</v>
      </c>
      <c r="B774" s="10">
        <v>96.18</v>
      </c>
      <c r="D774" s="11">
        <v>40583.03125</v>
      </c>
      <c r="E774" s="10">
        <v>61.55</v>
      </c>
      <c r="H774" s="17"/>
      <c r="I774" s="17"/>
    </row>
    <row r="775" spans="1:9" x14ac:dyDescent="0.25">
      <c r="A775" s="11">
        <v>40583.041666666664</v>
      </c>
      <c r="B775" s="10">
        <v>59</v>
      </c>
      <c r="D775" s="11">
        <v>40583.041666666664</v>
      </c>
      <c r="E775" s="10">
        <v>73.84</v>
      </c>
      <c r="H775" s="17"/>
      <c r="I775" s="17"/>
    </row>
    <row r="776" spans="1:9" x14ac:dyDescent="0.25">
      <c r="A776" s="11">
        <v>40583.052083333336</v>
      </c>
      <c r="B776" s="10">
        <v>41.92</v>
      </c>
      <c r="D776" s="11">
        <v>40583.052083333336</v>
      </c>
      <c r="E776" s="10">
        <v>11.4</v>
      </c>
      <c r="H776" s="17"/>
      <c r="I776" s="17"/>
    </row>
    <row r="777" spans="1:9" x14ac:dyDescent="0.25">
      <c r="A777" s="11">
        <v>40583.0625</v>
      </c>
      <c r="B777" s="10">
        <v>7.61</v>
      </c>
      <c r="D777" s="11">
        <v>40583.0625</v>
      </c>
      <c r="E777" s="10">
        <v>49.6</v>
      </c>
      <c r="H777" s="17"/>
      <c r="I777" s="17"/>
    </row>
    <row r="778" spans="1:9" x14ac:dyDescent="0.25">
      <c r="A778" s="11">
        <v>40583.072916666664</v>
      </c>
      <c r="B778" s="10">
        <v>81.790000000000006</v>
      </c>
      <c r="D778" s="11">
        <v>40583.072916666664</v>
      </c>
      <c r="E778" s="10">
        <v>97.63</v>
      </c>
      <c r="H778" s="17"/>
      <c r="I778" s="17"/>
    </row>
    <row r="779" spans="1:9" x14ac:dyDescent="0.25">
      <c r="A779" s="11">
        <v>40583.083333333336</v>
      </c>
      <c r="B779" s="10">
        <v>8.44</v>
      </c>
      <c r="D779" s="11">
        <v>40583.083333333336</v>
      </c>
      <c r="E779" s="10">
        <v>12.39</v>
      </c>
      <c r="H779" s="17"/>
      <c r="I779" s="17"/>
    </row>
    <row r="780" spans="1:9" x14ac:dyDescent="0.25">
      <c r="A780" s="11">
        <v>40583.09375</v>
      </c>
      <c r="B780" s="10">
        <v>29.11</v>
      </c>
      <c r="D780" s="11">
        <v>40583.09375</v>
      </c>
      <c r="E780" s="10">
        <v>97.45</v>
      </c>
      <c r="H780" s="17"/>
      <c r="I780" s="17"/>
    </row>
    <row r="781" spans="1:9" x14ac:dyDescent="0.25">
      <c r="A781" s="11">
        <v>40583.104166666664</v>
      </c>
      <c r="B781" s="10">
        <v>56.17</v>
      </c>
      <c r="D781" s="11">
        <v>40583.104166666664</v>
      </c>
      <c r="E781" s="10">
        <v>64.38</v>
      </c>
      <c r="H781" s="17"/>
      <c r="I781" s="17"/>
    </row>
    <row r="782" spans="1:9" x14ac:dyDescent="0.25">
      <c r="A782" s="11">
        <v>40583.114583333336</v>
      </c>
      <c r="B782" s="10">
        <v>70.430000000000007</v>
      </c>
      <c r="D782" s="11">
        <v>40583.114583333336</v>
      </c>
      <c r="E782" s="10">
        <v>75.040000000000006</v>
      </c>
      <c r="H782" s="17"/>
      <c r="I782" s="17"/>
    </row>
    <row r="783" spans="1:9" x14ac:dyDescent="0.25">
      <c r="A783" s="11">
        <v>40583.125</v>
      </c>
      <c r="B783" s="10">
        <v>65.010000000000005</v>
      </c>
      <c r="D783" s="11">
        <v>40583.125</v>
      </c>
      <c r="E783" s="10">
        <v>61.36</v>
      </c>
      <c r="H783" s="17"/>
      <c r="I783" s="17"/>
    </row>
    <row r="784" spans="1:9" x14ac:dyDescent="0.25">
      <c r="A784" s="11">
        <v>40583.135416666664</v>
      </c>
      <c r="B784" s="10">
        <v>59.48</v>
      </c>
      <c r="D784" s="11">
        <v>40583.135416666664</v>
      </c>
      <c r="E784" s="10">
        <v>19.809999999999999</v>
      </c>
      <c r="H784" s="17"/>
      <c r="I784" s="17"/>
    </row>
    <row r="785" spans="1:9" x14ac:dyDescent="0.25">
      <c r="A785" s="11">
        <v>40583.145833333336</v>
      </c>
      <c r="B785" s="10">
        <v>40.54</v>
      </c>
      <c r="D785" s="11">
        <v>40583.145833333336</v>
      </c>
      <c r="E785" s="10">
        <v>1.87</v>
      </c>
      <c r="H785" s="17"/>
      <c r="I785" s="17"/>
    </row>
    <row r="786" spans="1:9" x14ac:dyDescent="0.25">
      <c r="A786" s="11">
        <v>40583.15625</v>
      </c>
      <c r="B786" s="10">
        <v>73.42</v>
      </c>
      <c r="D786" s="11">
        <v>40583.15625</v>
      </c>
      <c r="E786" s="10">
        <v>25.17</v>
      </c>
      <c r="H786" s="17"/>
      <c r="I786" s="17"/>
    </row>
    <row r="787" spans="1:9" x14ac:dyDescent="0.25">
      <c r="A787" s="11">
        <v>40583.166666666664</v>
      </c>
      <c r="B787" s="10">
        <v>5.48</v>
      </c>
      <c r="D787" s="11">
        <v>40583.166666666664</v>
      </c>
      <c r="E787" s="10">
        <v>7.93</v>
      </c>
      <c r="H787" s="17"/>
      <c r="I787" s="17"/>
    </row>
    <row r="788" spans="1:9" x14ac:dyDescent="0.25">
      <c r="A788" s="11">
        <v>40583.177083333336</v>
      </c>
      <c r="B788" s="10">
        <v>50.6</v>
      </c>
      <c r="D788" s="11">
        <v>40583.177083333336</v>
      </c>
      <c r="E788" s="10">
        <v>97.5</v>
      </c>
      <c r="H788" s="17"/>
      <c r="I788" s="17"/>
    </row>
    <row r="789" spans="1:9" x14ac:dyDescent="0.25">
      <c r="A789" s="11">
        <v>40583.1875</v>
      </c>
      <c r="B789" s="10">
        <v>93.86</v>
      </c>
      <c r="D789" s="11">
        <v>40583.1875</v>
      </c>
      <c r="E789" s="10">
        <v>41.78</v>
      </c>
      <c r="H789" s="17"/>
      <c r="I789" s="17"/>
    </row>
    <row r="790" spans="1:9" x14ac:dyDescent="0.25">
      <c r="A790" s="11">
        <v>40583.197916666664</v>
      </c>
      <c r="B790" s="10">
        <v>68.39</v>
      </c>
      <c r="D790" s="11">
        <v>40583.197916666664</v>
      </c>
      <c r="E790" s="10">
        <v>87.89</v>
      </c>
      <c r="H790" s="17"/>
      <c r="I790" s="17"/>
    </row>
    <row r="791" spans="1:9" x14ac:dyDescent="0.25">
      <c r="A791" s="11">
        <v>40583.208333333336</v>
      </c>
      <c r="B791" s="10">
        <v>46.21</v>
      </c>
      <c r="D791" s="11">
        <v>40583.208333333336</v>
      </c>
      <c r="E791" s="10">
        <v>34.049999999999997</v>
      </c>
      <c r="H791" s="17"/>
      <c r="I791" s="17"/>
    </row>
    <row r="792" spans="1:9" x14ac:dyDescent="0.25">
      <c r="A792" s="11">
        <v>40583.21875</v>
      </c>
      <c r="B792" s="10">
        <v>41.13</v>
      </c>
      <c r="D792" s="11">
        <v>40583.21875</v>
      </c>
      <c r="E792" s="10">
        <v>71.67</v>
      </c>
      <c r="H792" s="17"/>
      <c r="I792" s="17"/>
    </row>
    <row r="793" spans="1:9" x14ac:dyDescent="0.25">
      <c r="A793" s="11">
        <v>40583.229166666664</v>
      </c>
      <c r="B793" s="10">
        <v>21.75</v>
      </c>
      <c r="D793" s="11">
        <v>40583.229166666664</v>
      </c>
      <c r="E793" s="10">
        <v>33.08</v>
      </c>
      <c r="H793" s="17"/>
      <c r="I793" s="17"/>
    </row>
    <row r="794" spans="1:9" x14ac:dyDescent="0.25">
      <c r="A794" s="11">
        <v>40583.239583333336</v>
      </c>
      <c r="B794" s="10">
        <v>28.72</v>
      </c>
      <c r="D794" s="11">
        <v>40583.239583333336</v>
      </c>
      <c r="E794" s="10">
        <v>43.14</v>
      </c>
      <c r="H794" s="17"/>
      <c r="I794" s="17"/>
    </row>
    <row r="795" spans="1:9" x14ac:dyDescent="0.25">
      <c r="A795" s="11">
        <v>40583.25</v>
      </c>
      <c r="B795" s="10">
        <v>56.07</v>
      </c>
      <c r="D795" s="11">
        <v>40583.25</v>
      </c>
      <c r="E795" s="10">
        <v>34.35</v>
      </c>
      <c r="H795" s="17"/>
      <c r="I795" s="17"/>
    </row>
    <row r="796" spans="1:9" x14ac:dyDescent="0.25">
      <c r="A796" s="11">
        <v>40583.260416666664</v>
      </c>
      <c r="B796" s="10">
        <v>61.03</v>
      </c>
      <c r="D796" s="11">
        <v>40583.260416666664</v>
      </c>
      <c r="E796" s="10">
        <v>83.73</v>
      </c>
      <c r="H796" s="17"/>
      <c r="I796" s="17"/>
    </row>
    <row r="797" spans="1:9" x14ac:dyDescent="0.25">
      <c r="A797" s="11">
        <v>40583.270833333336</v>
      </c>
      <c r="B797" s="10">
        <v>19.149999999999999</v>
      </c>
      <c r="D797" s="11">
        <v>40583.270833333336</v>
      </c>
      <c r="E797" s="10">
        <v>50.22</v>
      </c>
      <c r="H797" s="17"/>
      <c r="I797" s="17"/>
    </row>
    <row r="798" spans="1:9" x14ac:dyDescent="0.25">
      <c r="A798" s="11">
        <v>40583.28125</v>
      </c>
      <c r="B798" s="10">
        <v>71.38</v>
      </c>
      <c r="D798" s="11">
        <v>40583.28125</v>
      </c>
      <c r="E798" s="10">
        <v>27.79</v>
      </c>
      <c r="H798" s="17"/>
      <c r="I798" s="17"/>
    </row>
    <row r="799" spans="1:9" x14ac:dyDescent="0.25">
      <c r="A799" s="11">
        <v>40583.291666666664</v>
      </c>
      <c r="B799" s="10">
        <v>82.32</v>
      </c>
      <c r="D799" s="11">
        <v>40583.291666666664</v>
      </c>
      <c r="E799" s="10">
        <v>69.94</v>
      </c>
      <c r="H799" s="17"/>
      <c r="I799" s="17"/>
    </row>
    <row r="800" spans="1:9" x14ac:dyDescent="0.25">
      <c r="A800" s="11">
        <v>40583.302083333336</v>
      </c>
      <c r="B800" s="10">
        <v>62.52</v>
      </c>
      <c r="D800" s="11">
        <v>40583.302083333336</v>
      </c>
      <c r="E800" s="10">
        <v>85.93</v>
      </c>
      <c r="H800" s="17"/>
      <c r="I800" s="17"/>
    </row>
    <row r="801" spans="1:9" x14ac:dyDescent="0.25">
      <c r="A801" s="11">
        <v>40583.3125</v>
      </c>
      <c r="B801" s="10">
        <v>61.47</v>
      </c>
      <c r="D801" s="11">
        <v>40583.3125</v>
      </c>
      <c r="E801" s="10">
        <v>25.66</v>
      </c>
      <c r="H801" s="17"/>
      <c r="I801" s="17"/>
    </row>
    <row r="802" spans="1:9" x14ac:dyDescent="0.25">
      <c r="A802" s="11">
        <v>40583.322916666664</v>
      </c>
      <c r="B802" s="10">
        <v>81.59</v>
      </c>
      <c r="D802" s="11">
        <v>40583.322916666664</v>
      </c>
      <c r="E802" s="10">
        <v>47.08</v>
      </c>
      <c r="H802" s="17"/>
      <c r="I802" s="17"/>
    </row>
    <row r="803" spans="1:9" x14ac:dyDescent="0.25">
      <c r="A803" s="11">
        <v>40583.333333333336</v>
      </c>
      <c r="B803" s="10">
        <v>86.26</v>
      </c>
      <c r="D803" s="11">
        <v>40583.333333333336</v>
      </c>
      <c r="E803" s="10">
        <v>60.56</v>
      </c>
      <c r="H803" s="17"/>
      <c r="I803" s="17"/>
    </row>
    <row r="804" spans="1:9" x14ac:dyDescent="0.25">
      <c r="A804" s="11">
        <v>40583.34375</v>
      </c>
      <c r="B804" s="10">
        <v>4.28</v>
      </c>
      <c r="D804" s="11">
        <v>40583.34375</v>
      </c>
      <c r="E804" s="10">
        <v>83.87</v>
      </c>
      <c r="H804" s="17"/>
      <c r="I804" s="17"/>
    </row>
    <row r="805" spans="1:9" x14ac:dyDescent="0.25">
      <c r="A805" s="11">
        <v>40583.354166666664</v>
      </c>
      <c r="B805" s="10">
        <v>66.69</v>
      </c>
      <c r="D805" s="11">
        <v>40583.354166666664</v>
      </c>
      <c r="E805" s="10">
        <v>60.24</v>
      </c>
      <c r="H805" s="17"/>
      <c r="I805" s="17"/>
    </row>
    <row r="806" spans="1:9" x14ac:dyDescent="0.25">
      <c r="A806" s="11">
        <v>40583.364583333336</v>
      </c>
      <c r="B806" s="10">
        <v>12.5</v>
      </c>
      <c r="D806" s="11">
        <v>40583.364583333336</v>
      </c>
      <c r="E806" s="10">
        <v>54.8</v>
      </c>
      <c r="H806" s="17"/>
      <c r="I806" s="17"/>
    </row>
    <row r="807" spans="1:9" x14ac:dyDescent="0.25">
      <c r="A807" s="11">
        <v>40583.375</v>
      </c>
      <c r="B807" s="10">
        <v>7.43</v>
      </c>
      <c r="D807" s="11">
        <v>40583.375</v>
      </c>
      <c r="E807" s="10">
        <v>86.74</v>
      </c>
      <c r="H807" s="17"/>
      <c r="I807" s="17"/>
    </row>
    <row r="808" spans="1:9" x14ac:dyDescent="0.25">
      <c r="A808" s="11">
        <v>40583.385416666664</v>
      </c>
      <c r="B808" s="10">
        <v>31.21</v>
      </c>
      <c r="D808" s="11">
        <v>40583.385416666664</v>
      </c>
      <c r="E808" s="10">
        <v>53.64</v>
      </c>
      <c r="H808" s="17"/>
      <c r="I808" s="17"/>
    </row>
    <row r="809" spans="1:9" x14ac:dyDescent="0.25">
      <c r="A809" s="11">
        <v>40583.395833333336</v>
      </c>
      <c r="B809" s="10">
        <v>16.09</v>
      </c>
      <c r="D809" s="11">
        <v>40583.395833333336</v>
      </c>
      <c r="E809" s="10">
        <v>53.51</v>
      </c>
      <c r="H809" s="17"/>
      <c r="I809" s="17"/>
    </row>
    <row r="810" spans="1:9" x14ac:dyDescent="0.25">
      <c r="A810" s="11">
        <v>40583.40625</v>
      </c>
      <c r="B810" s="10">
        <v>94.17</v>
      </c>
      <c r="D810" s="11">
        <v>40583.40625</v>
      </c>
      <c r="E810" s="10">
        <v>80.680000000000007</v>
      </c>
      <c r="H810" s="17"/>
      <c r="I810" s="17"/>
    </row>
    <row r="811" spans="1:9" x14ac:dyDescent="0.25">
      <c r="A811" s="11">
        <v>40583.416666666664</v>
      </c>
      <c r="B811" s="10">
        <v>61.05</v>
      </c>
      <c r="D811" s="11">
        <v>40583.416666666664</v>
      </c>
      <c r="E811" s="10">
        <v>21.26</v>
      </c>
      <c r="H811" s="17"/>
      <c r="I811" s="17"/>
    </row>
    <row r="812" spans="1:9" x14ac:dyDescent="0.25">
      <c r="A812" s="11">
        <v>40583.427083333336</v>
      </c>
      <c r="B812" s="10">
        <v>7.51</v>
      </c>
      <c r="D812" s="11">
        <v>40583.427083333336</v>
      </c>
      <c r="E812" s="10">
        <v>24.72</v>
      </c>
      <c r="H812" s="17"/>
      <c r="I812" s="17"/>
    </row>
    <row r="813" spans="1:9" x14ac:dyDescent="0.25">
      <c r="A813" s="11">
        <v>40583.4375</v>
      </c>
      <c r="B813" s="10">
        <v>59.09</v>
      </c>
      <c r="D813" s="11">
        <v>40583.4375</v>
      </c>
      <c r="E813" s="10">
        <v>80.86</v>
      </c>
      <c r="H813" s="17"/>
      <c r="I813" s="17"/>
    </row>
    <row r="814" spans="1:9" x14ac:dyDescent="0.25">
      <c r="A814" s="11">
        <v>40583.447916666664</v>
      </c>
      <c r="B814" s="10">
        <v>41.03</v>
      </c>
      <c r="D814" s="11">
        <v>40583.447916666664</v>
      </c>
      <c r="E814" s="10">
        <v>41.2</v>
      </c>
      <c r="H814" s="17"/>
      <c r="I814" s="17"/>
    </row>
    <row r="815" spans="1:9" x14ac:dyDescent="0.25">
      <c r="A815" s="11">
        <v>40583.458333333336</v>
      </c>
      <c r="B815" s="10">
        <v>20.36</v>
      </c>
      <c r="D815" s="11">
        <v>40583.458333333336</v>
      </c>
      <c r="E815" s="10">
        <v>6.02</v>
      </c>
      <c r="H815" s="17"/>
      <c r="I815" s="17"/>
    </row>
    <row r="816" spans="1:9" x14ac:dyDescent="0.25">
      <c r="A816" s="11">
        <v>40583.46875</v>
      </c>
      <c r="B816" s="10">
        <v>61.54</v>
      </c>
      <c r="D816" s="11">
        <v>40583.46875</v>
      </c>
      <c r="E816" s="10">
        <v>60.77</v>
      </c>
      <c r="H816" s="17"/>
      <c r="I816" s="17"/>
    </row>
    <row r="817" spans="1:9" x14ac:dyDescent="0.25">
      <c r="A817" s="11">
        <v>40583.479166666664</v>
      </c>
      <c r="B817" s="10">
        <v>63.08</v>
      </c>
      <c r="D817" s="11">
        <v>40583.479166666664</v>
      </c>
      <c r="E817" s="10">
        <v>89.65</v>
      </c>
      <c r="H817" s="17"/>
      <c r="I817" s="17"/>
    </row>
    <row r="818" spans="1:9" x14ac:dyDescent="0.25">
      <c r="A818" s="11">
        <v>40583.489583333336</v>
      </c>
      <c r="B818" s="10">
        <v>52.48</v>
      </c>
      <c r="D818" s="11">
        <v>40583.489583333336</v>
      </c>
      <c r="E818" s="10">
        <v>91.72</v>
      </c>
      <c r="H818" s="17"/>
      <c r="I818" s="17"/>
    </row>
    <row r="819" spans="1:9" x14ac:dyDescent="0.25">
      <c r="A819" s="11">
        <v>40583.5</v>
      </c>
      <c r="B819" s="10">
        <v>81.459999999999994</v>
      </c>
      <c r="D819" s="11">
        <v>40583.5</v>
      </c>
      <c r="E819" s="10">
        <v>46.99</v>
      </c>
      <c r="H819" s="17"/>
      <c r="I819" s="17"/>
    </row>
    <row r="820" spans="1:9" x14ac:dyDescent="0.25">
      <c r="A820" s="11">
        <v>40583.510416666664</v>
      </c>
      <c r="B820" s="10">
        <v>27.47</v>
      </c>
      <c r="D820" s="11">
        <v>40583.510416666664</v>
      </c>
      <c r="E820" s="10">
        <v>49.29</v>
      </c>
      <c r="H820" s="17"/>
      <c r="I820" s="17"/>
    </row>
    <row r="821" spans="1:9" x14ac:dyDescent="0.25">
      <c r="A821" s="11">
        <v>40583.520833333336</v>
      </c>
      <c r="B821" s="10">
        <v>24.73</v>
      </c>
      <c r="D821" s="11">
        <v>40583.520833333336</v>
      </c>
      <c r="E821" s="10">
        <v>74.3</v>
      </c>
      <c r="H821" s="17"/>
      <c r="I821" s="17"/>
    </row>
    <row r="822" spans="1:9" x14ac:dyDescent="0.25">
      <c r="A822" s="11">
        <v>40583.53125</v>
      </c>
      <c r="B822" s="10">
        <v>50.64</v>
      </c>
      <c r="D822" s="11">
        <v>40583.53125</v>
      </c>
      <c r="E822" s="10">
        <v>78.150000000000006</v>
      </c>
      <c r="H822" s="17"/>
      <c r="I822" s="17"/>
    </row>
    <row r="823" spans="1:9" x14ac:dyDescent="0.25">
      <c r="A823" s="11">
        <v>40583.541666666664</v>
      </c>
      <c r="B823" s="10">
        <v>91.55</v>
      </c>
      <c r="D823" s="11">
        <v>40583.541666666664</v>
      </c>
      <c r="E823" s="10">
        <v>10.53</v>
      </c>
      <c r="H823" s="17"/>
      <c r="I823" s="17"/>
    </row>
    <row r="824" spans="1:9" x14ac:dyDescent="0.25">
      <c r="A824" s="11">
        <v>40583.552083333336</v>
      </c>
      <c r="B824" s="10">
        <v>39.29</v>
      </c>
      <c r="D824" s="11">
        <v>40583.552083333336</v>
      </c>
      <c r="E824" s="10">
        <v>10.08</v>
      </c>
      <c r="H824" s="17"/>
      <c r="I824" s="17"/>
    </row>
    <row r="825" spans="1:9" x14ac:dyDescent="0.25">
      <c r="A825" s="11">
        <v>40583.5625</v>
      </c>
      <c r="B825" s="10">
        <v>63.53</v>
      </c>
      <c r="D825" s="11">
        <v>40583.5625</v>
      </c>
      <c r="E825" s="10">
        <v>10.119999999999999</v>
      </c>
      <c r="H825" s="17"/>
      <c r="I825" s="17"/>
    </row>
    <row r="826" spans="1:9" x14ac:dyDescent="0.25">
      <c r="A826" s="11">
        <v>40583.572916666664</v>
      </c>
      <c r="B826" s="10">
        <v>36.159999999999997</v>
      </c>
      <c r="D826" s="11">
        <v>40583.572916666664</v>
      </c>
      <c r="E826" s="10">
        <v>26.55</v>
      </c>
      <c r="H826" s="17"/>
      <c r="I826" s="17"/>
    </row>
    <row r="827" spans="1:9" x14ac:dyDescent="0.25">
      <c r="A827" s="11">
        <v>40583.583333333336</v>
      </c>
      <c r="B827" s="10">
        <v>49.13</v>
      </c>
      <c r="D827" s="11">
        <v>40583.583333333336</v>
      </c>
      <c r="E827" s="10">
        <v>67.14</v>
      </c>
      <c r="H827" s="17"/>
      <c r="I827" s="17"/>
    </row>
    <row r="828" spans="1:9" x14ac:dyDescent="0.25">
      <c r="A828" s="11">
        <v>40583.59375</v>
      </c>
      <c r="B828" s="10">
        <v>5.57</v>
      </c>
      <c r="D828" s="11">
        <v>40583.59375</v>
      </c>
      <c r="E828" s="10">
        <v>81.02</v>
      </c>
      <c r="H828" s="17"/>
      <c r="I828" s="17"/>
    </row>
    <row r="829" spans="1:9" x14ac:dyDescent="0.25">
      <c r="A829" s="11">
        <v>40583.604166666664</v>
      </c>
      <c r="B829" s="10">
        <v>70.650000000000006</v>
      </c>
      <c r="D829" s="11">
        <v>40583.604166666664</v>
      </c>
      <c r="E829" s="10">
        <v>28.07</v>
      </c>
      <c r="H829" s="17"/>
      <c r="I829" s="17"/>
    </row>
    <row r="830" spans="1:9" x14ac:dyDescent="0.25">
      <c r="A830" s="11">
        <v>40583.614583333336</v>
      </c>
      <c r="B830" s="10">
        <v>95.65</v>
      </c>
      <c r="D830" s="11">
        <v>40583.614583333336</v>
      </c>
      <c r="E830" s="10">
        <v>98.61</v>
      </c>
      <c r="H830" s="17"/>
      <c r="I830" s="17"/>
    </row>
    <row r="831" spans="1:9" x14ac:dyDescent="0.25">
      <c r="A831" s="11">
        <v>40583.625</v>
      </c>
      <c r="B831" s="10">
        <v>49.29</v>
      </c>
      <c r="D831" s="11">
        <v>40583.625</v>
      </c>
      <c r="E831" s="10">
        <v>62.58</v>
      </c>
      <c r="H831" s="17"/>
      <c r="I831" s="17"/>
    </row>
    <row r="832" spans="1:9" x14ac:dyDescent="0.25">
      <c r="A832" s="11">
        <v>40583.635416666664</v>
      </c>
      <c r="B832" s="10">
        <v>16.5</v>
      </c>
      <c r="D832" s="11">
        <v>40583.635416666664</v>
      </c>
      <c r="E832" s="10">
        <v>38.15</v>
      </c>
      <c r="H832" s="17"/>
      <c r="I832" s="17"/>
    </row>
    <row r="833" spans="1:9" x14ac:dyDescent="0.25">
      <c r="A833" s="11">
        <v>40583.645833333336</v>
      </c>
      <c r="B833" s="10">
        <v>25.17</v>
      </c>
      <c r="D833" s="11">
        <v>40583.645833333336</v>
      </c>
      <c r="E833" s="10">
        <v>59.93</v>
      </c>
      <c r="H833" s="17"/>
      <c r="I833" s="17"/>
    </row>
    <row r="834" spans="1:9" x14ac:dyDescent="0.25">
      <c r="A834" s="11">
        <v>40583.65625</v>
      </c>
      <c r="B834" s="10">
        <v>25.8</v>
      </c>
      <c r="D834" s="11">
        <v>40583.65625</v>
      </c>
      <c r="E834" s="10">
        <v>85.78</v>
      </c>
      <c r="H834" s="17"/>
      <c r="I834" s="17"/>
    </row>
    <row r="835" spans="1:9" x14ac:dyDescent="0.25">
      <c r="A835" s="11">
        <v>40583.666666666664</v>
      </c>
      <c r="B835" s="10">
        <v>58.49</v>
      </c>
      <c r="D835" s="11">
        <v>40583.666666666664</v>
      </c>
      <c r="E835" s="10">
        <v>3.46</v>
      </c>
      <c r="H835" s="17"/>
      <c r="I835" s="17"/>
    </row>
    <row r="836" spans="1:9" x14ac:dyDescent="0.25">
      <c r="A836" s="11">
        <v>40583.677083333336</v>
      </c>
      <c r="B836" s="10">
        <v>34.57</v>
      </c>
      <c r="D836" s="11">
        <v>40583.677083333336</v>
      </c>
      <c r="E836" s="10">
        <v>0.74</v>
      </c>
      <c r="H836" s="17"/>
      <c r="I836" s="17"/>
    </row>
    <row r="837" spans="1:9" x14ac:dyDescent="0.25">
      <c r="A837" s="11">
        <v>40583.6875</v>
      </c>
      <c r="B837" s="10">
        <v>79.8</v>
      </c>
      <c r="D837" s="11">
        <v>40583.6875</v>
      </c>
      <c r="E837" s="10">
        <v>42.84</v>
      </c>
      <c r="H837" s="17"/>
      <c r="I837" s="17"/>
    </row>
    <row r="838" spans="1:9" x14ac:dyDescent="0.25">
      <c r="A838" s="11">
        <v>40583.697916666664</v>
      </c>
      <c r="B838" s="10">
        <v>70.72</v>
      </c>
      <c r="D838" s="11">
        <v>40583.697916666664</v>
      </c>
      <c r="E838" s="10">
        <v>0.23</v>
      </c>
      <c r="H838" s="17"/>
      <c r="I838" s="17"/>
    </row>
    <row r="839" spans="1:9" x14ac:dyDescent="0.25">
      <c r="A839" s="11">
        <v>40583.708333333336</v>
      </c>
      <c r="B839" s="10">
        <v>14.12</v>
      </c>
      <c r="D839" s="11">
        <v>40583.708333333336</v>
      </c>
      <c r="E839" s="10">
        <v>64.150000000000006</v>
      </c>
      <c r="H839" s="17"/>
      <c r="I839" s="17"/>
    </row>
    <row r="840" spans="1:9" x14ac:dyDescent="0.25">
      <c r="A840" s="11">
        <v>40583.71875</v>
      </c>
      <c r="B840" s="10">
        <v>14.01</v>
      </c>
      <c r="D840" s="11">
        <v>40583.71875</v>
      </c>
      <c r="E840" s="10">
        <v>58.94</v>
      </c>
      <c r="H840" s="17"/>
      <c r="I840" s="17"/>
    </row>
    <row r="841" spans="1:9" x14ac:dyDescent="0.25">
      <c r="A841" s="11">
        <v>40583.729166666664</v>
      </c>
      <c r="B841" s="10">
        <v>4.25</v>
      </c>
      <c r="D841" s="11">
        <v>40583.729166666664</v>
      </c>
      <c r="E841" s="10">
        <v>41.15</v>
      </c>
      <c r="H841" s="17"/>
      <c r="I841" s="17"/>
    </row>
    <row r="842" spans="1:9" x14ac:dyDescent="0.25">
      <c r="A842" s="11">
        <v>40583.739583333336</v>
      </c>
      <c r="B842" s="10">
        <v>29.48</v>
      </c>
      <c r="D842" s="11">
        <v>40583.739583333336</v>
      </c>
      <c r="E842" s="10">
        <v>37.840000000000003</v>
      </c>
      <c r="H842" s="17"/>
      <c r="I842" s="17"/>
    </row>
    <row r="843" spans="1:9" x14ac:dyDescent="0.25">
      <c r="A843" s="11">
        <v>40583.75</v>
      </c>
      <c r="B843" s="10">
        <v>69.180000000000007</v>
      </c>
      <c r="D843" s="11">
        <v>40583.75</v>
      </c>
      <c r="E843" s="10">
        <v>4.6500000000000004</v>
      </c>
      <c r="H843" s="17"/>
      <c r="I843" s="17"/>
    </row>
    <row r="844" spans="1:9" x14ac:dyDescent="0.25">
      <c r="A844" s="11">
        <v>40583.760416666664</v>
      </c>
      <c r="B844" s="10">
        <v>17.440000000000001</v>
      </c>
      <c r="D844" s="11">
        <v>40583.760416666664</v>
      </c>
      <c r="E844" s="10">
        <v>28.67</v>
      </c>
      <c r="H844" s="17"/>
      <c r="I844" s="17"/>
    </row>
    <row r="845" spans="1:9" x14ac:dyDescent="0.25">
      <c r="A845" s="11">
        <v>40583.770833333336</v>
      </c>
      <c r="B845" s="10">
        <v>51.93</v>
      </c>
      <c r="D845" s="11">
        <v>40583.770833333336</v>
      </c>
      <c r="E845" s="10">
        <v>13.05</v>
      </c>
      <c r="H845" s="17"/>
      <c r="I845" s="17"/>
    </row>
    <row r="846" spans="1:9" x14ac:dyDescent="0.25">
      <c r="A846" s="11">
        <v>40583.78125</v>
      </c>
      <c r="B846" s="10">
        <v>98.57</v>
      </c>
      <c r="D846" s="11">
        <v>40583.78125</v>
      </c>
      <c r="E846" s="10">
        <v>68.8</v>
      </c>
      <c r="H846" s="17"/>
      <c r="I846" s="17"/>
    </row>
    <row r="847" spans="1:9" x14ac:dyDescent="0.25">
      <c r="A847" s="11">
        <v>40583.791666666664</v>
      </c>
      <c r="B847" s="10">
        <v>76.930000000000007</v>
      </c>
      <c r="D847" s="11">
        <v>40583.791666666664</v>
      </c>
      <c r="E847" s="10">
        <v>8.34</v>
      </c>
      <c r="H847" s="17"/>
      <c r="I847" s="17"/>
    </row>
    <row r="848" spans="1:9" x14ac:dyDescent="0.25">
      <c r="A848" s="11">
        <v>40583.802083333336</v>
      </c>
      <c r="B848" s="10">
        <v>34.6</v>
      </c>
      <c r="D848" s="11">
        <v>40583.802083333336</v>
      </c>
      <c r="E848" s="10">
        <v>20.72</v>
      </c>
      <c r="H848" s="17"/>
      <c r="I848" s="17"/>
    </row>
    <row r="849" spans="1:9" x14ac:dyDescent="0.25">
      <c r="A849" s="11">
        <v>40583.8125</v>
      </c>
      <c r="B849" s="10">
        <v>10.59</v>
      </c>
      <c r="D849" s="11">
        <v>40583.8125</v>
      </c>
      <c r="E849" s="10">
        <v>89.23</v>
      </c>
      <c r="H849" s="17"/>
      <c r="I849" s="17"/>
    </row>
    <row r="850" spans="1:9" x14ac:dyDescent="0.25">
      <c r="A850" s="11">
        <v>40583.822916666664</v>
      </c>
      <c r="B850" s="10">
        <v>53.03</v>
      </c>
      <c r="D850" s="11">
        <v>40583.822916666664</v>
      </c>
      <c r="E850" s="10">
        <v>17.87</v>
      </c>
      <c r="H850" s="17"/>
      <c r="I850" s="17"/>
    </row>
    <row r="851" spans="1:9" x14ac:dyDescent="0.25">
      <c r="A851" s="11">
        <v>40583.833333333336</v>
      </c>
      <c r="B851" s="10">
        <v>49.24</v>
      </c>
      <c r="D851" s="11">
        <v>40583.833333333336</v>
      </c>
      <c r="E851" s="10">
        <v>49.36</v>
      </c>
      <c r="H851" s="17"/>
      <c r="I851" s="17"/>
    </row>
    <row r="852" spans="1:9" x14ac:dyDescent="0.25">
      <c r="A852" s="11">
        <v>40583.84375</v>
      </c>
      <c r="B852" s="10">
        <v>84.38</v>
      </c>
      <c r="D852" s="11">
        <v>40583.84375</v>
      </c>
      <c r="E852" s="10">
        <v>65.5</v>
      </c>
      <c r="H852" s="17"/>
      <c r="I852" s="17"/>
    </row>
    <row r="853" spans="1:9" x14ac:dyDescent="0.25">
      <c r="A853" s="11">
        <v>40583.854166666664</v>
      </c>
      <c r="B853" s="10">
        <v>97</v>
      </c>
      <c r="D853" s="11">
        <v>40583.854166666664</v>
      </c>
      <c r="E853" s="10">
        <v>83.09</v>
      </c>
      <c r="H853" s="17"/>
      <c r="I853" s="17"/>
    </row>
    <row r="854" spans="1:9" x14ac:dyDescent="0.25">
      <c r="A854" s="11">
        <v>40583.864583333336</v>
      </c>
      <c r="B854" s="10">
        <v>89.3</v>
      </c>
      <c r="D854" s="11">
        <v>40583.864583333336</v>
      </c>
      <c r="E854" s="10">
        <v>65.650000000000006</v>
      </c>
      <c r="H854" s="17"/>
      <c r="I854" s="17"/>
    </row>
    <row r="855" spans="1:9" x14ac:dyDescent="0.25">
      <c r="A855" s="11">
        <v>40583.875</v>
      </c>
      <c r="B855" s="10">
        <v>9.67</v>
      </c>
      <c r="D855" s="11">
        <v>40583.875</v>
      </c>
      <c r="E855" s="10">
        <v>16.03</v>
      </c>
      <c r="H855" s="17"/>
      <c r="I855" s="17"/>
    </row>
    <row r="856" spans="1:9" x14ac:dyDescent="0.25">
      <c r="A856" s="11">
        <v>40583.885416666664</v>
      </c>
      <c r="B856" s="10">
        <v>6.88</v>
      </c>
      <c r="D856" s="11">
        <v>40583.885416666664</v>
      </c>
      <c r="E856" s="10">
        <v>68.89</v>
      </c>
      <c r="H856" s="17"/>
      <c r="I856" s="17"/>
    </row>
    <row r="857" spans="1:9" x14ac:dyDescent="0.25">
      <c r="A857" s="11">
        <v>40583.895833333336</v>
      </c>
      <c r="B857" s="10">
        <v>69.510000000000005</v>
      </c>
      <c r="D857" s="11">
        <v>40583.895833333336</v>
      </c>
      <c r="E857" s="10">
        <v>72.34</v>
      </c>
      <c r="H857" s="17"/>
      <c r="I857" s="17"/>
    </row>
    <row r="858" spans="1:9" x14ac:dyDescent="0.25">
      <c r="A858" s="11">
        <v>40583.90625</v>
      </c>
      <c r="B858" s="10">
        <v>65.84</v>
      </c>
      <c r="D858" s="11">
        <v>40583.90625</v>
      </c>
      <c r="E858" s="10">
        <v>45.58</v>
      </c>
      <c r="H858" s="17"/>
      <c r="I858" s="17"/>
    </row>
    <row r="859" spans="1:9" x14ac:dyDescent="0.25">
      <c r="A859" s="11">
        <v>40583.916666666664</v>
      </c>
      <c r="B859" s="10">
        <v>36.46</v>
      </c>
      <c r="D859" s="11">
        <v>40583.916666666664</v>
      </c>
      <c r="E859" s="10">
        <v>28.7</v>
      </c>
      <c r="H859" s="17"/>
      <c r="I859" s="17"/>
    </row>
    <row r="860" spans="1:9" x14ac:dyDescent="0.25">
      <c r="A860" s="11">
        <v>40583.927083333336</v>
      </c>
      <c r="B860" s="10">
        <v>5.64</v>
      </c>
      <c r="D860" s="11">
        <v>40583.927083333336</v>
      </c>
      <c r="E860" s="10">
        <v>55.65</v>
      </c>
      <c r="H860" s="17"/>
      <c r="I860" s="17"/>
    </row>
    <row r="861" spans="1:9" x14ac:dyDescent="0.25">
      <c r="A861" s="11">
        <v>40583.9375</v>
      </c>
      <c r="B861" s="10">
        <v>85.46</v>
      </c>
      <c r="D861" s="11">
        <v>40583.9375</v>
      </c>
      <c r="E861" s="10">
        <v>83.7</v>
      </c>
      <c r="H861" s="17"/>
      <c r="I861" s="17"/>
    </row>
    <row r="862" spans="1:9" x14ac:dyDescent="0.25">
      <c r="A862" s="11">
        <v>40583.947916666664</v>
      </c>
      <c r="B862" s="10">
        <v>99.21</v>
      </c>
      <c r="D862" s="11">
        <v>40583.947916666664</v>
      </c>
      <c r="E862" s="10">
        <v>22.74</v>
      </c>
      <c r="H862" s="17"/>
      <c r="I862" s="17"/>
    </row>
    <row r="863" spans="1:9" x14ac:dyDescent="0.25">
      <c r="A863" s="11">
        <v>40583.958333333336</v>
      </c>
      <c r="B863" s="10">
        <v>0.43</v>
      </c>
      <c r="D863" s="11">
        <v>40583.958333333336</v>
      </c>
      <c r="E863" s="10">
        <v>23.83</v>
      </c>
      <c r="H863" s="17"/>
      <c r="I863" s="17"/>
    </row>
    <row r="864" spans="1:9" x14ac:dyDescent="0.25">
      <c r="A864" s="11">
        <v>40583.96875</v>
      </c>
      <c r="B864" s="10">
        <v>75.42</v>
      </c>
      <c r="D864" s="11">
        <v>40583.96875</v>
      </c>
      <c r="E864" s="10">
        <v>57.66</v>
      </c>
      <c r="H864" s="17"/>
      <c r="I864" s="17"/>
    </row>
    <row r="865" spans="1:9" x14ac:dyDescent="0.25">
      <c r="A865" s="11">
        <v>40583.979166666664</v>
      </c>
      <c r="B865" s="10">
        <v>30.02</v>
      </c>
      <c r="D865" s="11">
        <v>40583.979166666664</v>
      </c>
      <c r="E865" s="10">
        <v>93.13</v>
      </c>
      <c r="H865" s="17"/>
      <c r="I865" s="17"/>
    </row>
    <row r="866" spans="1:9" x14ac:dyDescent="0.25">
      <c r="A866" s="11">
        <v>40583.989583333336</v>
      </c>
      <c r="B866" s="10">
        <v>32.86</v>
      </c>
      <c r="D866" s="11">
        <v>40583.989583333336</v>
      </c>
      <c r="E866" s="10">
        <v>3.91</v>
      </c>
      <c r="H866" s="17"/>
      <c r="I866" s="17"/>
    </row>
    <row r="867" spans="1:9" x14ac:dyDescent="0.25">
      <c r="A867" s="11">
        <v>40584</v>
      </c>
      <c r="B867" s="10">
        <v>25.87</v>
      </c>
      <c r="D867" s="11">
        <v>40584</v>
      </c>
      <c r="E867" s="10">
        <v>46.37</v>
      </c>
      <c r="H867" s="17"/>
      <c r="I867" s="17"/>
    </row>
    <row r="868" spans="1:9" x14ac:dyDescent="0.25">
      <c r="A868" s="11">
        <v>40584.010416666664</v>
      </c>
      <c r="B868" s="10">
        <v>5.17</v>
      </c>
      <c r="D868" s="11">
        <v>40584.010416666664</v>
      </c>
      <c r="E868" s="10">
        <v>33.24</v>
      </c>
      <c r="H868" s="17"/>
      <c r="I868" s="17"/>
    </row>
    <row r="869" spans="1:9" x14ac:dyDescent="0.25">
      <c r="A869" s="11">
        <v>40584.020833333336</v>
      </c>
      <c r="B869" s="10">
        <v>44.74</v>
      </c>
      <c r="D869" s="11">
        <v>40584.020833333336</v>
      </c>
      <c r="E869" s="10">
        <v>29.49</v>
      </c>
      <c r="H869" s="17"/>
      <c r="I869" s="17"/>
    </row>
    <row r="870" spans="1:9" x14ac:dyDescent="0.25">
      <c r="A870" s="11">
        <v>40584.03125</v>
      </c>
      <c r="B870" s="10">
        <v>0.44</v>
      </c>
      <c r="D870" s="11">
        <v>40584.03125</v>
      </c>
      <c r="E870" s="10">
        <v>82.95</v>
      </c>
      <c r="H870" s="17"/>
      <c r="I870" s="17"/>
    </row>
    <row r="871" spans="1:9" x14ac:dyDescent="0.25">
      <c r="A871" s="11">
        <v>40584.041666666664</v>
      </c>
      <c r="B871" s="10">
        <v>8.31</v>
      </c>
      <c r="D871" s="11">
        <v>40584.041666666664</v>
      </c>
      <c r="E871" s="10">
        <v>65.8</v>
      </c>
      <c r="H871" s="17"/>
      <c r="I871" s="17"/>
    </row>
    <row r="872" spans="1:9" x14ac:dyDescent="0.25">
      <c r="A872" s="11">
        <v>40584.052083333336</v>
      </c>
      <c r="B872" s="10">
        <v>90.25</v>
      </c>
      <c r="D872" s="11">
        <v>40584.052083333336</v>
      </c>
      <c r="E872" s="10">
        <v>59.45</v>
      </c>
      <c r="H872" s="17"/>
      <c r="I872" s="17"/>
    </row>
    <row r="873" spans="1:9" x14ac:dyDescent="0.25">
      <c r="A873" s="11">
        <v>40584.0625</v>
      </c>
      <c r="B873" s="10">
        <v>22.91</v>
      </c>
      <c r="D873" s="11">
        <v>40584.0625</v>
      </c>
      <c r="E873" s="10">
        <v>78.72</v>
      </c>
      <c r="H873" s="17"/>
      <c r="I873" s="17"/>
    </row>
    <row r="874" spans="1:9" x14ac:dyDescent="0.25">
      <c r="A874" s="11">
        <v>40584.072916666664</v>
      </c>
      <c r="B874" s="10">
        <v>67.069999999999993</v>
      </c>
      <c r="D874" s="11">
        <v>40584.072916666664</v>
      </c>
      <c r="E874" s="10">
        <v>37.07</v>
      </c>
      <c r="H874" s="17"/>
      <c r="I874" s="17"/>
    </row>
    <row r="875" spans="1:9" x14ac:dyDescent="0.25">
      <c r="A875" s="11">
        <v>40584.083333333336</v>
      </c>
      <c r="B875" s="10">
        <v>65.599999999999994</v>
      </c>
      <c r="D875" s="11">
        <v>40584.083333333336</v>
      </c>
      <c r="E875" s="10">
        <v>52.05</v>
      </c>
      <c r="H875" s="17"/>
      <c r="I875" s="17"/>
    </row>
    <row r="876" spans="1:9" x14ac:dyDescent="0.25">
      <c r="A876" s="11">
        <v>40584.09375</v>
      </c>
      <c r="B876" s="10">
        <v>97.51</v>
      </c>
      <c r="D876" s="11">
        <v>40584.09375</v>
      </c>
      <c r="E876" s="10">
        <v>69.5</v>
      </c>
      <c r="H876" s="17"/>
      <c r="I876" s="17"/>
    </row>
    <row r="877" spans="1:9" x14ac:dyDescent="0.25">
      <c r="A877" s="11">
        <v>40584.104166666664</v>
      </c>
      <c r="B877" s="10">
        <v>81.06</v>
      </c>
      <c r="D877" s="11">
        <v>40584.104166666664</v>
      </c>
      <c r="E877" s="10">
        <v>44.1</v>
      </c>
      <c r="H877" s="17"/>
      <c r="I877" s="17"/>
    </row>
    <row r="878" spans="1:9" x14ac:dyDescent="0.25">
      <c r="A878" s="11">
        <v>40584.114583333336</v>
      </c>
      <c r="B878" s="10">
        <v>91.07</v>
      </c>
      <c r="D878" s="11">
        <v>40584.114583333336</v>
      </c>
      <c r="E878" s="10">
        <v>65.989999999999995</v>
      </c>
      <c r="H878" s="17"/>
      <c r="I878" s="17"/>
    </row>
    <row r="879" spans="1:9" x14ac:dyDescent="0.25">
      <c r="A879" s="11">
        <v>40584.125</v>
      </c>
      <c r="B879" s="10">
        <v>15.84</v>
      </c>
      <c r="D879" s="11">
        <v>40584.125</v>
      </c>
      <c r="E879" s="10">
        <v>95.03</v>
      </c>
      <c r="H879" s="17"/>
      <c r="I879" s="17"/>
    </row>
    <row r="880" spans="1:9" x14ac:dyDescent="0.25">
      <c r="A880" s="11">
        <v>40584.135416666664</v>
      </c>
      <c r="B880" s="10">
        <v>69.66</v>
      </c>
      <c r="D880" s="11">
        <v>40584.135416666664</v>
      </c>
      <c r="E880" s="10">
        <v>31.65</v>
      </c>
      <c r="H880" s="17"/>
      <c r="I880" s="17"/>
    </row>
    <row r="881" spans="1:9" x14ac:dyDescent="0.25">
      <c r="A881" s="11">
        <v>40584.145833333336</v>
      </c>
      <c r="B881" s="10">
        <v>25.37</v>
      </c>
      <c r="D881" s="11">
        <v>40584.145833333336</v>
      </c>
      <c r="E881" s="10">
        <v>32.93</v>
      </c>
      <c r="H881" s="17"/>
      <c r="I881" s="17"/>
    </row>
    <row r="882" spans="1:9" x14ac:dyDescent="0.25">
      <c r="A882" s="11">
        <v>40584.15625</v>
      </c>
      <c r="B882" s="10">
        <v>91.94</v>
      </c>
      <c r="D882" s="11">
        <v>40584.15625</v>
      </c>
      <c r="E882" s="10">
        <v>19.62</v>
      </c>
      <c r="H882" s="17"/>
      <c r="I882" s="17"/>
    </row>
    <row r="883" spans="1:9" x14ac:dyDescent="0.25">
      <c r="A883" s="11">
        <v>40584.166666666664</v>
      </c>
      <c r="B883" s="10">
        <v>2.2000000000000002</v>
      </c>
      <c r="D883" s="11">
        <v>40584.166666666664</v>
      </c>
      <c r="E883" s="10">
        <v>76.92</v>
      </c>
      <c r="H883" s="17"/>
      <c r="I883" s="17"/>
    </row>
    <row r="884" spans="1:9" x14ac:dyDescent="0.25">
      <c r="A884" s="11">
        <v>40584.177083333336</v>
      </c>
      <c r="B884" s="10">
        <v>32.14</v>
      </c>
      <c r="D884" s="11">
        <v>40584.177083333336</v>
      </c>
      <c r="E884" s="10">
        <v>50.95</v>
      </c>
      <c r="H884" s="17"/>
      <c r="I884" s="17"/>
    </row>
    <row r="885" spans="1:9" x14ac:dyDescent="0.25">
      <c r="A885" s="11">
        <v>40584.1875</v>
      </c>
      <c r="B885" s="10">
        <v>21.19</v>
      </c>
      <c r="D885" s="11">
        <v>40584.1875</v>
      </c>
      <c r="E885" s="10">
        <v>19.559999999999999</v>
      </c>
      <c r="H885" s="17"/>
      <c r="I885" s="17"/>
    </row>
    <row r="886" spans="1:9" x14ac:dyDescent="0.25">
      <c r="A886" s="11">
        <v>40584.197916666664</v>
      </c>
      <c r="B886" s="10">
        <v>73.53</v>
      </c>
      <c r="D886" s="11">
        <v>40584.197916666664</v>
      </c>
      <c r="E886" s="10">
        <v>82.82</v>
      </c>
      <c r="H886" s="17"/>
      <c r="I886" s="17"/>
    </row>
    <row r="887" spans="1:9" x14ac:dyDescent="0.25">
      <c r="A887" s="11">
        <v>40584.208333333336</v>
      </c>
      <c r="B887" s="10">
        <v>66.66</v>
      </c>
      <c r="D887" s="11">
        <v>40584.208333333336</v>
      </c>
      <c r="E887" s="10">
        <v>79.59</v>
      </c>
      <c r="H887" s="17"/>
      <c r="I887" s="17"/>
    </row>
    <row r="888" spans="1:9" x14ac:dyDescent="0.25">
      <c r="A888" s="11">
        <v>40584.21875</v>
      </c>
      <c r="B888" s="10">
        <v>47.98</v>
      </c>
      <c r="D888" s="11">
        <v>40584.21875</v>
      </c>
      <c r="E888" s="10">
        <v>26.6</v>
      </c>
      <c r="H888" s="17"/>
      <c r="I888" s="17"/>
    </row>
    <row r="889" spans="1:9" x14ac:dyDescent="0.25">
      <c r="A889" s="11">
        <v>40584.229166666664</v>
      </c>
      <c r="B889" s="10">
        <v>84.68</v>
      </c>
      <c r="D889" s="11">
        <v>40584.229166666664</v>
      </c>
      <c r="E889" s="10">
        <v>90.61</v>
      </c>
      <c r="H889" s="17"/>
      <c r="I889" s="17"/>
    </row>
    <row r="890" spans="1:9" x14ac:dyDescent="0.25">
      <c r="A890" s="11">
        <v>40584.239583333336</v>
      </c>
      <c r="B890" s="10">
        <v>98.23</v>
      </c>
      <c r="D890" s="11">
        <v>40584.239583333336</v>
      </c>
      <c r="E890" s="10">
        <v>40.08</v>
      </c>
      <c r="H890" s="17"/>
      <c r="I890" s="17"/>
    </row>
    <row r="891" spans="1:9" x14ac:dyDescent="0.25">
      <c r="A891" s="11">
        <v>40584.25</v>
      </c>
      <c r="B891" s="10">
        <v>44.18</v>
      </c>
      <c r="D891" s="11">
        <v>40584.25</v>
      </c>
      <c r="E891" s="10">
        <v>24.6</v>
      </c>
      <c r="H891" s="17"/>
      <c r="I891" s="17"/>
    </row>
    <row r="892" spans="1:9" x14ac:dyDescent="0.25">
      <c r="A892" s="11">
        <v>40584.260416666664</v>
      </c>
      <c r="B892" s="10">
        <v>82.08</v>
      </c>
      <c r="D892" s="11">
        <v>40584.260416666664</v>
      </c>
      <c r="E892" s="10">
        <v>22.47</v>
      </c>
      <c r="H892" s="17"/>
      <c r="I892" s="17"/>
    </row>
    <row r="893" spans="1:9" x14ac:dyDescent="0.25">
      <c r="A893" s="11">
        <v>40584.270833333336</v>
      </c>
      <c r="B893" s="10">
        <v>42.82</v>
      </c>
      <c r="D893" s="11">
        <v>40584.270833333336</v>
      </c>
      <c r="E893" s="10">
        <v>70.930000000000007</v>
      </c>
      <c r="H893" s="17"/>
      <c r="I893" s="17"/>
    </row>
    <row r="894" spans="1:9" x14ac:dyDescent="0.25">
      <c r="A894" s="11">
        <v>40584.28125</v>
      </c>
      <c r="B894" s="10">
        <v>42.94</v>
      </c>
      <c r="D894" s="11">
        <v>40584.28125</v>
      </c>
      <c r="E894" s="10">
        <v>1.1499999999999999</v>
      </c>
      <c r="H894" s="17"/>
      <c r="I894" s="17"/>
    </row>
    <row r="895" spans="1:9" x14ac:dyDescent="0.25">
      <c r="A895" s="11">
        <v>40584.291666666664</v>
      </c>
      <c r="B895" s="10">
        <v>5.24</v>
      </c>
      <c r="D895" s="11">
        <v>40584.291666666664</v>
      </c>
      <c r="E895" s="10">
        <v>54.12</v>
      </c>
      <c r="H895" s="17"/>
      <c r="I895" s="17"/>
    </row>
    <row r="896" spans="1:9" x14ac:dyDescent="0.25">
      <c r="A896" s="11">
        <v>40584.302083333336</v>
      </c>
      <c r="B896" s="10">
        <v>93.26</v>
      </c>
      <c r="D896" s="11">
        <v>40584.302083333336</v>
      </c>
      <c r="E896" s="10">
        <v>34.450000000000003</v>
      </c>
      <c r="H896" s="17"/>
      <c r="I896" s="17"/>
    </row>
    <row r="897" spans="1:9" x14ac:dyDescent="0.25">
      <c r="A897" s="11">
        <v>40584.3125</v>
      </c>
      <c r="B897" s="10">
        <v>13.52</v>
      </c>
      <c r="D897" s="11">
        <v>40584.3125</v>
      </c>
      <c r="E897" s="10">
        <v>42.99</v>
      </c>
      <c r="H897" s="17"/>
      <c r="I897" s="17"/>
    </row>
    <row r="898" spans="1:9" x14ac:dyDescent="0.25">
      <c r="A898" s="11">
        <v>40584.322916666664</v>
      </c>
      <c r="B898" s="10">
        <v>71.95</v>
      </c>
      <c r="D898" s="11">
        <v>40584.322916666664</v>
      </c>
      <c r="E898" s="10">
        <v>95.79</v>
      </c>
      <c r="H898" s="17"/>
      <c r="I898" s="17"/>
    </row>
    <row r="899" spans="1:9" x14ac:dyDescent="0.25">
      <c r="A899" s="11">
        <v>40584.333333333336</v>
      </c>
      <c r="B899" s="10">
        <v>43.52</v>
      </c>
      <c r="D899" s="11">
        <v>40584.333333333336</v>
      </c>
      <c r="E899" s="10">
        <v>56.83</v>
      </c>
      <c r="H899" s="17"/>
      <c r="I899" s="17"/>
    </row>
    <row r="900" spans="1:9" x14ac:dyDescent="0.25">
      <c r="A900" s="11">
        <v>40584.34375</v>
      </c>
      <c r="B900" s="10">
        <v>2.37</v>
      </c>
      <c r="D900" s="11">
        <v>40584.34375</v>
      </c>
      <c r="E900" s="10">
        <v>30.32</v>
      </c>
      <c r="H900" s="17"/>
      <c r="I900" s="17"/>
    </row>
    <row r="901" spans="1:9" x14ac:dyDescent="0.25">
      <c r="A901" s="11">
        <v>40584.354166666664</v>
      </c>
      <c r="B901" s="10">
        <v>16.03</v>
      </c>
      <c r="D901" s="11">
        <v>40584.354166666664</v>
      </c>
      <c r="E901" s="10">
        <v>95.91</v>
      </c>
      <c r="H901" s="17"/>
      <c r="I901" s="17"/>
    </row>
    <row r="902" spans="1:9" x14ac:dyDescent="0.25">
      <c r="A902" s="11">
        <v>40584.364583333336</v>
      </c>
      <c r="B902" s="10">
        <v>8.1999999999999993</v>
      </c>
      <c r="D902" s="11">
        <v>40584.364583333336</v>
      </c>
      <c r="E902" s="10">
        <v>66.75</v>
      </c>
      <c r="H902" s="17"/>
      <c r="I902" s="17"/>
    </row>
    <row r="903" spans="1:9" x14ac:dyDescent="0.25">
      <c r="A903" s="11">
        <v>40584.375</v>
      </c>
      <c r="B903" s="10">
        <v>52.25</v>
      </c>
      <c r="D903" s="11">
        <v>40584.375</v>
      </c>
      <c r="E903" s="10">
        <v>74.34</v>
      </c>
      <c r="H903" s="17"/>
      <c r="I903" s="17"/>
    </row>
    <row r="904" spans="1:9" x14ac:dyDescent="0.25">
      <c r="A904" s="11">
        <v>40584.385416666664</v>
      </c>
      <c r="B904" s="10">
        <v>28.65</v>
      </c>
      <c r="D904" s="11">
        <v>40584.385416666664</v>
      </c>
      <c r="E904" s="10">
        <v>79.19</v>
      </c>
      <c r="H904" s="17"/>
      <c r="I904" s="17"/>
    </row>
    <row r="905" spans="1:9" x14ac:dyDescent="0.25">
      <c r="A905" s="11">
        <v>40584.395833333336</v>
      </c>
      <c r="B905" s="10">
        <v>93.45</v>
      </c>
      <c r="D905" s="11">
        <v>40584.395833333336</v>
      </c>
      <c r="E905" s="10">
        <v>7.09</v>
      </c>
      <c r="H905" s="17"/>
      <c r="I905" s="17"/>
    </row>
    <row r="906" spans="1:9" x14ac:dyDescent="0.25">
      <c r="A906" s="11">
        <v>40584.40625</v>
      </c>
      <c r="B906" s="10">
        <v>76.83</v>
      </c>
      <c r="D906" s="11">
        <v>40584.40625</v>
      </c>
      <c r="E906" s="10">
        <v>28.69</v>
      </c>
      <c r="H906" s="17"/>
      <c r="I906" s="17"/>
    </row>
    <row r="907" spans="1:9" x14ac:dyDescent="0.25">
      <c r="A907" s="11">
        <v>40584.416666666664</v>
      </c>
      <c r="B907" s="10">
        <v>74.89</v>
      </c>
      <c r="D907" s="11">
        <v>40584.416666666664</v>
      </c>
      <c r="E907" s="10">
        <v>47.85</v>
      </c>
      <c r="H907" s="17"/>
      <c r="I907" s="17"/>
    </row>
    <row r="908" spans="1:9" x14ac:dyDescent="0.25">
      <c r="A908" s="11">
        <v>40584.427083333336</v>
      </c>
      <c r="B908" s="10">
        <v>0.63</v>
      </c>
      <c r="D908" s="11">
        <v>40584.427083333336</v>
      </c>
      <c r="E908" s="10">
        <v>34.47</v>
      </c>
      <c r="H908" s="17"/>
      <c r="I908" s="17"/>
    </row>
    <row r="909" spans="1:9" x14ac:dyDescent="0.25">
      <c r="A909" s="11">
        <v>40584.4375</v>
      </c>
      <c r="B909" s="10">
        <v>18.02</v>
      </c>
      <c r="D909" s="11">
        <v>40584.4375</v>
      </c>
      <c r="E909" s="10">
        <v>57.12</v>
      </c>
      <c r="H909" s="17"/>
      <c r="I909" s="17"/>
    </row>
    <row r="910" spans="1:9" x14ac:dyDescent="0.25">
      <c r="A910" s="11">
        <v>40584.447916666664</v>
      </c>
      <c r="B910" s="10">
        <v>69.709999999999994</v>
      </c>
      <c r="D910" s="11">
        <v>40584.447916666664</v>
      </c>
      <c r="E910" s="10">
        <v>5.14</v>
      </c>
      <c r="H910" s="17"/>
      <c r="I910" s="17"/>
    </row>
    <row r="911" spans="1:9" x14ac:dyDescent="0.25">
      <c r="A911" s="11">
        <v>40584.458333333336</v>
      </c>
      <c r="B911" s="10">
        <v>55.29</v>
      </c>
      <c r="D911" s="11">
        <v>40584.458333333336</v>
      </c>
      <c r="E911" s="10">
        <v>86.21</v>
      </c>
      <c r="H911" s="17"/>
      <c r="I911" s="17"/>
    </row>
    <row r="912" spans="1:9" x14ac:dyDescent="0.25">
      <c r="A912" s="11">
        <v>40584.46875</v>
      </c>
      <c r="B912" s="10">
        <v>62.32</v>
      </c>
      <c r="D912" s="11">
        <v>40584.46875</v>
      </c>
      <c r="E912" s="10">
        <v>8.6300000000000008</v>
      </c>
      <c r="H912" s="17"/>
      <c r="I912" s="17"/>
    </row>
    <row r="913" spans="1:9" x14ac:dyDescent="0.25">
      <c r="A913" s="11">
        <v>40584.479166666664</v>
      </c>
      <c r="B913" s="10">
        <v>44.84</v>
      </c>
      <c r="D913" s="11">
        <v>40584.479166666664</v>
      </c>
      <c r="E913" s="10">
        <v>24.6</v>
      </c>
      <c r="H913" s="17"/>
      <c r="I913" s="17"/>
    </row>
    <row r="914" spans="1:9" x14ac:dyDescent="0.25">
      <c r="A914" s="11">
        <v>40584.489583333336</v>
      </c>
      <c r="B914" s="10">
        <v>5.13</v>
      </c>
      <c r="D914" s="11">
        <v>40584.489583333336</v>
      </c>
      <c r="E914" s="10">
        <v>1.99</v>
      </c>
      <c r="H914" s="17"/>
      <c r="I914" s="17"/>
    </row>
    <row r="915" spans="1:9" x14ac:dyDescent="0.25">
      <c r="A915" s="11">
        <v>40584.5</v>
      </c>
      <c r="B915" s="10">
        <v>8.56</v>
      </c>
      <c r="D915" s="11">
        <v>40584.5</v>
      </c>
      <c r="E915" s="10">
        <v>93.32</v>
      </c>
      <c r="H915" s="17"/>
      <c r="I915" s="17"/>
    </row>
    <row r="916" spans="1:9" x14ac:dyDescent="0.25">
      <c r="A916" s="11">
        <v>40584.510416666664</v>
      </c>
      <c r="B916" s="10">
        <v>42.56</v>
      </c>
      <c r="D916" s="11">
        <v>40584.510416666664</v>
      </c>
      <c r="E916" s="10">
        <v>6.23</v>
      </c>
      <c r="H916" s="17"/>
      <c r="I916" s="17"/>
    </row>
    <row r="917" spans="1:9" x14ac:dyDescent="0.25">
      <c r="A917" s="11">
        <v>40584.520833333336</v>
      </c>
      <c r="B917" s="10">
        <v>84.61</v>
      </c>
      <c r="D917" s="11">
        <v>40584.520833333336</v>
      </c>
      <c r="E917" s="10">
        <v>37.950000000000003</v>
      </c>
      <c r="H917" s="17"/>
      <c r="I917" s="17"/>
    </row>
    <row r="918" spans="1:9" x14ac:dyDescent="0.25">
      <c r="A918" s="11">
        <v>40584.53125</v>
      </c>
      <c r="B918" s="10">
        <v>93.3</v>
      </c>
      <c r="D918" s="11">
        <v>40584.53125</v>
      </c>
      <c r="E918" s="10">
        <v>66.53</v>
      </c>
      <c r="H918" s="17"/>
      <c r="I918" s="17"/>
    </row>
    <row r="919" spans="1:9" x14ac:dyDescent="0.25">
      <c r="A919" s="11">
        <v>40584.541666666664</v>
      </c>
      <c r="B919" s="10">
        <v>32.4</v>
      </c>
      <c r="D919" s="11">
        <v>40584.541666666664</v>
      </c>
      <c r="E919" s="10">
        <v>66.09</v>
      </c>
      <c r="H919" s="17"/>
      <c r="I919" s="17"/>
    </row>
    <row r="920" spans="1:9" x14ac:dyDescent="0.25">
      <c r="A920" s="11">
        <v>40584.552083333336</v>
      </c>
      <c r="B920" s="10">
        <v>76.180000000000007</v>
      </c>
      <c r="D920" s="11">
        <v>40584.552083333336</v>
      </c>
      <c r="E920" s="10">
        <v>11.82</v>
      </c>
      <c r="H920" s="17"/>
      <c r="I920" s="17"/>
    </row>
    <row r="921" spans="1:9" x14ac:dyDescent="0.25">
      <c r="A921" s="11">
        <v>40584.5625</v>
      </c>
      <c r="B921" s="10">
        <v>8.2899999999999991</v>
      </c>
      <c r="D921" s="11">
        <v>40584.5625</v>
      </c>
      <c r="E921" s="10">
        <v>77.849999999999994</v>
      </c>
      <c r="H921" s="17"/>
      <c r="I921" s="17"/>
    </row>
    <row r="922" spans="1:9" x14ac:dyDescent="0.25">
      <c r="A922" s="11">
        <v>40584.572916666664</v>
      </c>
      <c r="B922" s="10">
        <v>51.15</v>
      </c>
      <c r="D922" s="11">
        <v>40584.572916666664</v>
      </c>
      <c r="E922" s="10">
        <v>99.43</v>
      </c>
      <c r="H922" s="17"/>
      <c r="I922" s="17"/>
    </row>
    <row r="923" spans="1:9" x14ac:dyDescent="0.25">
      <c r="A923" s="11">
        <v>40584.583333333336</v>
      </c>
      <c r="B923" s="10">
        <v>31.5</v>
      </c>
      <c r="D923" s="11">
        <v>40584.583333333336</v>
      </c>
      <c r="E923" s="10">
        <v>54.03</v>
      </c>
      <c r="H923" s="17"/>
      <c r="I923" s="17"/>
    </row>
    <row r="924" spans="1:9" x14ac:dyDescent="0.25">
      <c r="A924" s="11">
        <v>40584.59375</v>
      </c>
      <c r="B924" s="10">
        <v>36.5</v>
      </c>
      <c r="D924" s="11">
        <v>40584.59375</v>
      </c>
      <c r="E924" s="10">
        <v>28.58</v>
      </c>
      <c r="H924" s="17"/>
      <c r="I924" s="17"/>
    </row>
    <row r="925" spans="1:9" x14ac:dyDescent="0.25">
      <c r="A925" s="11">
        <v>40584.604166666664</v>
      </c>
      <c r="B925" s="10">
        <v>13.25</v>
      </c>
      <c r="D925" s="11">
        <v>40584.604166666664</v>
      </c>
      <c r="E925" s="10">
        <v>2.23</v>
      </c>
      <c r="H925" s="17"/>
      <c r="I925" s="17"/>
    </row>
    <row r="926" spans="1:9" x14ac:dyDescent="0.25">
      <c r="A926" s="11">
        <v>40584.614583333336</v>
      </c>
      <c r="B926" s="10">
        <v>7.66</v>
      </c>
      <c r="D926" s="11">
        <v>40584.614583333336</v>
      </c>
      <c r="E926" s="10">
        <v>42.98</v>
      </c>
      <c r="H926" s="17"/>
      <c r="I926" s="17"/>
    </row>
    <row r="927" spans="1:9" x14ac:dyDescent="0.25">
      <c r="A927" s="11">
        <v>40584.625</v>
      </c>
      <c r="B927" s="10">
        <v>70.19</v>
      </c>
      <c r="D927" s="11">
        <v>40584.625</v>
      </c>
      <c r="E927" s="10">
        <v>25.37</v>
      </c>
      <c r="H927" s="17"/>
      <c r="I927" s="17"/>
    </row>
    <row r="928" spans="1:9" x14ac:dyDescent="0.25">
      <c r="A928" s="11">
        <v>40584.635416666664</v>
      </c>
      <c r="B928" s="10">
        <v>94.09</v>
      </c>
      <c r="D928" s="11">
        <v>40584.635416666664</v>
      </c>
      <c r="E928" s="10">
        <v>7.62</v>
      </c>
      <c r="H928" s="17"/>
      <c r="I928" s="17"/>
    </row>
    <row r="929" spans="1:9" x14ac:dyDescent="0.25">
      <c r="A929" s="11">
        <v>40584.645833333336</v>
      </c>
      <c r="B929" s="10">
        <v>30.63</v>
      </c>
      <c r="D929" s="11">
        <v>40584.645833333336</v>
      </c>
      <c r="E929" s="10">
        <v>0.63</v>
      </c>
      <c r="H929" s="17"/>
      <c r="I929" s="17"/>
    </row>
    <row r="930" spans="1:9" x14ac:dyDescent="0.25">
      <c r="A930" s="11">
        <v>40584.65625</v>
      </c>
      <c r="B930" s="10">
        <v>33.83</v>
      </c>
      <c r="D930" s="11">
        <v>40584.65625</v>
      </c>
      <c r="E930" s="10">
        <v>57.53</v>
      </c>
      <c r="H930" s="17"/>
      <c r="I930" s="17"/>
    </row>
    <row r="931" spans="1:9" x14ac:dyDescent="0.25">
      <c r="A931" s="11">
        <v>40584.666666666664</v>
      </c>
      <c r="B931" s="10">
        <v>87.8</v>
      </c>
      <c r="D931" s="11">
        <v>40584.666666666664</v>
      </c>
      <c r="E931" s="10">
        <v>28.6</v>
      </c>
      <c r="H931" s="17"/>
      <c r="I931" s="17"/>
    </row>
    <row r="932" spans="1:9" x14ac:dyDescent="0.25">
      <c r="A932" s="11">
        <v>40584.677083333336</v>
      </c>
      <c r="B932" s="10">
        <v>75.56</v>
      </c>
      <c r="D932" s="11">
        <v>40584.677083333336</v>
      </c>
      <c r="E932" s="10">
        <v>15.03</v>
      </c>
      <c r="H932" s="17"/>
      <c r="I932" s="17"/>
    </row>
    <row r="933" spans="1:9" x14ac:dyDescent="0.25">
      <c r="A933" s="11">
        <v>40584.6875</v>
      </c>
      <c r="B933" s="10">
        <v>56.4</v>
      </c>
      <c r="D933" s="11">
        <v>40584.6875</v>
      </c>
      <c r="E933" s="10">
        <v>61.85</v>
      </c>
      <c r="H933" s="17"/>
      <c r="I933" s="17"/>
    </row>
    <row r="934" spans="1:9" x14ac:dyDescent="0.25">
      <c r="A934" s="11">
        <v>40584.697916666664</v>
      </c>
      <c r="B934" s="10">
        <v>90.53</v>
      </c>
      <c r="D934" s="11">
        <v>40584.697916666664</v>
      </c>
      <c r="E934" s="10">
        <v>14.66</v>
      </c>
      <c r="H934" s="17"/>
      <c r="I934" s="17"/>
    </row>
    <row r="935" spans="1:9" x14ac:dyDescent="0.25">
      <c r="A935" s="11">
        <v>40584.708333333336</v>
      </c>
      <c r="B935" s="10">
        <v>94.59</v>
      </c>
      <c r="D935" s="11">
        <v>40584.708333333336</v>
      </c>
      <c r="E935" s="10">
        <v>48.83</v>
      </c>
      <c r="H935" s="17"/>
      <c r="I935" s="17"/>
    </row>
    <row r="936" spans="1:9" x14ac:dyDescent="0.25">
      <c r="A936" s="11">
        <v>40584.71875</v>
      </c>
      <c r="B936" s="10">
        <v>14.49</v>
      </c>
      <c r="D936" s="11">
        <v>40584.71875</v>
      </c>
      <c r="E936" s="10">
        <v>77.930000000000007</v>
      </c>
      <c r="H936" s="17"/>
      <c r="I936" s="17"/>
    </row>
    <row r="937" spans="1:9" x14ac:dyDescent="0.25">
      <c r="A937" s="11">
        <v>40584.729166666664</v>
      </c>
      <c r="B937" s="10">
        <v>67.83</v>
      </c>
      <c r="D937" s="11">
        <v>40584.729166666664</v>
      </c>
      <c r="E937" s="10">
        <v>91.68</v>
      </c>
      <c r="H937" s="17"/>
      <c r="I937" s="17"/>
    </row>
    <row r="938" spans="1:9" x14ac:dyDescent="0.25">
      <c r="A938" s="11">
        <v>40584.739583333336</v>
      </c>
      <c r="B938" s="10">
        <v>36.979999999999997</v>
      </c>
      <c r="D938" s="11">
        <v>40584.739583333336</v>
      </c>
      <c r="E938" s="10">
        <v>16.46</v>
      </c>
      <c r="H938" s="17"/>
      <c r="I938" s="17"/>
    </row>
    <row r="939" spans="1:9" x14ac:dyDescent="0.25">
      <c r="A939" s="11">
        <v>40584.75</v>
      </c>
      <c r="B939" s="10">
        <v>60.21</v>
      </c>
      <c r="D939" s="11">
        <v>40584.75</v>
      </c>
      <c r="E939" s="10">
        <v>83.32</v>
      </c>
      <c r="H939" s="17"/>
      <c r="I939" s="17"/>
    </row>
    <row r="940" spans="1:9" x14ac:dyDescent="0.25">
      <c r="A940" s="11">
        <v>40584.760416666664</v>
      </c>
      <c r="B940" s="10">
        <v>59.16</v>
      </c>
      <c r="D940" s="11">
        <v>40584.760416666664</v>
      </c>
      <c r="E940" s="10">
        <v>58.09</v>
      </c>
      <c r="H940" s="17"/>
      <c r="I940" s="17"/>
    </row>
    <row r="941" spans="1:9" x14ac:dyDescent="0.25">
      <c r="A941" s="11">
        <v>40584.770833333336</v>
      </c>
      <c r="B941" s="10">
        <v>26.34</v>
      </c>
      <c r="D941" s="11">
        <v>40584.770833333336</v>
      </c>
      <c r="E941" s="10">
        <v>55.01</v>
      </c>
      <c r="H941" s="17"/>
      <c r="I941" s="17"/>
    </row>
    <row r="942" spans="1:9" x14ac:dyDescent="0.25">
      <c r="A942" s="11">
        <v>40584.78125</v>
      </c>
      <c r="B942" s="10">
        <v>38.67</v>
      </c>
      <c r="D942" s="11">
        <v>40584.78125</v>
      </c>
      <c r="E942" s="10">
        <v>83.83</v>
      </c>
      <c r="H942" s="17"/>
      <c r="I942" s="17"/>
    </row>
    <row r="943" spans="1:9" x14ac:dyDescent="0.25">
      <c r="A943" s="11">
        <v>40584.791666666664</v>
      </c>
      <c r="B943" s="10">
        <v>2.2200000000000002</v>
      </c>
      <c r="D943" s="11">
        <v>40584.791666666664</v>
      </c>
      <c r="E943" s="10">
        <v>96.93</v>
      </c>
      <c r="H943" s="17"/>
      <c r="I943" s="17"/>
    </row>
    <row r="944" spans="1:9" x14ac:dyDescent="0.25">
      <c r="A944" s="11">
        <v>40584.802083333336</v>
      </c>
      <c r="B944" s="10">
        <v>18.54</v>
      </c>
      <c r="D944" s="11">
        <v>40584.802083333336</v>
      </c>
      <c r="E944" s="10">
        <v>94.97</v>
      </c>
      <c r="H944" s="17"/>
      <c r="I944" s="17"/>
    </row>
    <row r="945" spans="1:9" x14ac:dyDescent="0.25">
      <c r="A945" s="11">
        <v>40584.8125</v>
      </c>
      <c r="B945" s="10">
        <v>21.48</v>
      </c>
      <c r="D945" s="11">
        <v>40584.8125</v>
      </c>
      <c r="E945" s="10">
        <v>84.51</v>
      </c>
      <c r="H945" s="17"/>
      <c r="I945" s="17"/>
    </row>
    <row r="946" spans="1:9" x14ac:dyDescent="0.25">
      <c r="A946" s="11">
        <v>40584.822916666664</v>
      </c>
      <c r="B946" s="10">
        <v>3.15</v>
      </c>
      <c r="D946" s="11">
        <v>40584.822916666664</v>
      </c>
      <c r="E946" s="10">
        <v>34.090000000000003</v>
      </c>
      <c r="H946" s="17"/>
      <c r="I946" s="17"/>
    </row>
    <row r="947" spans="1:9" x14ac:dyDescent="0.25">
      <c r="A947" s="11">
        <v>40584.833333333336</v>
      </c>
      <c r="B947" s="10">
        <v>30.18</v>
      </c>
      <c r="D947" s="11">
        <v>40584.833333333336</v>
      </c>
      <c r="E947" s="10">
        <v>3.63</v>
      </c>
      <c r="H947" s="17"/>
      <c r="I947" s="17"/>
    </row>
    <row r="948" spans="1:9" x14ac:dyDescent="0.25">
      <c r="A948" s="11">
        <v>40584.84375</v>
      </c>
      <c r="B948" s="10">
        <v>90.46</v>
      </c>
      <c r="D948" s="11">
        <v>40584.84375</v>
      </c>
      <c r="E948" s="10">
        <v>17.64</v>
      </c>
      <c r="H948" s="17"/>
      <c r="I948" s="17"/>
    </row>
    <row r="949" spans="1:9" x14ac:dyDescent="0.25">
      <c r="A949" s="11">
        <v>40584.854166666664</v>
      </c>
      <c r="B949" s="10">
        <v>12.81</v>
      </c>
      <c r="D949" s="11">
        <v>40584.854166666664</v>
      </c>
      <c r="E949" s="10">
        <v>69.78</v>
      </c>
      <c r="H949" s="17"/>
      <c r="I949" s="17"/>
    </row>
    <row r="950" spans="1:9" x14ac:dyDescent="0.25">
      <c r="A950" s="11">
        <v>40584.864583333336</v>
      </c>
      <c r="B950" s="10">
        <v>95.19</v>
      </c>
      <c r="D950" s="11">
        <v>40584.864583333336</v>
      </c>
      <c r="E950" s="10">
        <v>47.96</v>
      </c>
      <c r="H950" s="17"/>
      <c r="I950" s="17"/>
    </row>
    <row r="951" spans="1:9" x14ac:dyDescent="0.25">
      <c r="A951" s="11">
        <v>40584.875</v>
      </c>
      <c r="B951" s="10">
        <v>97.89</v>
      </c>
      <c r="D951" s="11">
        <v>40584.875</v>
      </c>
      <c r="E951" s="10">
        <v>25.99</v>
      </c>
      <c r="H951" s="17"/>
      <c r="I951" s="17"/>
    </row>
    <row r="952" spans="1:9" x14ac:dyDescent="0.25">
      <c r="A952" s="11">
        <v>40584.885416666664</v>
      </c>
      <c r="B952" s="10">
        <v>39.53</v>
      </c>
      <c r="D952" s="11">
        <v>40584.885416666664</v>
      </c>
      <c r="E952" s="10">
        <v>73.55</v>
      </c>
      <c r="H952" s="17"/>
      <c r="I952" s="17"/>
    </row>
    <row r="953" spans="1:9" x14ac:dyDescent="0.25">
      <c r="A953" s="11">
        <v>40584.895833333336</v>
      </c>
      <c r="B953" s="10">
        <v>51.82</v>
      </c>
      <c r="D953" s="11">
        <v>40584.895833333336</v>
      </c>
      <c r="E953" s="10">
        <v>19.78</v>
      </c>
      <c r="H953" s="17"/>
      <c r="I953" s="17"/>
    </row>
    <row r="954" spans="1:9" x14ac:dyDescent="0.25">
      <c r="A954" s="11">
        <v>40584.90625</v>
      </c>
      <c r="B954" s="10">
        <v>7.11</v>
      </c>
      <c r="D954" s="11">
        <v>40584.90625</v>
      </c>
      <c r="E954" s="10">
        <v>42.01</v>
      </c>
      <c r="H954" s="17"/>
      <c r="I954" s="17"/>
    </row>
    <row r="955" spans="1:9" x14ac:dyDescent="0.25">
      <c r="A955" s="11">
        <v>40584.916666666664</v>
      </c>
      <c r="B955" s="10">
        <v>9.9600000000000009</v>
      </c>
      <c r="D955" s="11">
        <v>40584.916666666664</v>
      </c>
      <c r="E955" s="10">
        <v>2.84</v>
      </c>
      <c r="H955" s="17"/>
      <c r="I955" s="17"/>
    </row>
    <row r="956" spans="1:9" x14ac:dyDescent="0.25">
      <c r="A956" s="11">
        <v>40584.927083333336</v>
      </c>
      <c r="B956" s="10">
        <v>20.59</v>
      </c>
      <c r="D956" s="11">
        <v>40584.927083333336</v>
      </c>
      <c r="E956" s="10">
        <v>20.079999999999998</v>
      </c>
      <c r="H956" s="17"/>
      <c r="I956" s="17"/>
    </row>
    <row r="957" spans="1:9" x14ac:dyDescent="0.25">
      <c r="A957" s="11">
        <v>40584.9375</v>
      </c>
      <c r="B957" s="10">
        <v>58.67</v>
      </c>
      <c r="D957" s="11">
        <v>40584.9375</v>
      </c>
      <c r="E957" s="10">
        <v>99.55</v>
      </c>
      <c r="H957" s="17"/>
      <c r="I957" s="17"/>
    </row>
    <row r="958" spans="1:9" x14ac:dyDescent="0.25">
      <c r="A958" s="11">
        <v>40584.947916666664</v>
      </c>
      <c r="B958" s="10">
        <v>33.04</v>
      </c>
      <c r="D958" s="11">
        <v>40584.947916666664</v>
      </c>
      <c r="E958" s="10">
        <v>0.34</v>
      </c>
      <c r="H958" s="17"/>
      <c r="I958" s="17"/>
    </row>
    <row r="959" spans="1:9" x14ac:dyDescent="0.25">
      <c r="A959" s="11">
        <v>40584.958333333336</v>
      </c>
      <c r="B959" s="10">
        <v>37.119999999999997</v>
      </c>
      <c r="D959" s="11">
        <v>40584.958333333336</v>
      </c>
      <c r="E959" s="10">
        <v>84.77</v>
      </c>
      <c r="H959" s="17"/>
      <c r="I959" s="17"/>
    </row>
    <row r="960" spans="1:9" x14ac:dyDescent="0.25">
      <c r="A960" s="11">
        <v>40584.96875</v>
      </c>
      <c r="B960" s="10">
        <v>55.51</v>
      </c>
      <c r="D960" s="11">
        <v>40584.96875</v>
      </c>
      <c r="E960" s="10">
        <v>2.91</v>
      </c>
      <c r="H960" s="17"/>
      <c r="I960" s="17"/>
    </row>
    <row r="961" spans="1:9" x14ac:dyDescent="0.25">
      <c r="A961" s="11">
        <v>40584.979166666664</v>
      </c>
      <c r="B961" s="10">
        <v>25.78</v>
      </c>
      <c r="D961" s="11">
        <v>40584.979166666664</v>
      </c>
      <c r="E961" s="10">
        <v>59.75</v>
      </c>
      <c r="H961" s="17"/>
      <c r="I961" s="17"/>
    </row>
    <row r="962" spans="1:9" x14ac:dyDescent="0.25">
      <c r="A962" s="11">
        <v>40584.989583333336</v>
      </c>
      <c r="B962" s="10">
        <v>65.959999999999994</v>
      </c>
      <c r="D962" s="11">
        <v>40584.989583333336</v>
      </c>
      <c r="E962" s="10">
        <v>28.31</v>
      </c>
      <c r="H962" s="17"/>
      <c r="I962" s="17"/>
    </row>
    <row r="963" spans="1:9" x14ac:dyDescent="0.25">
      <c r="A963" s="11">
        <v>40585</v>
      </c>
      <c r="B963" s="10">
        <v>27.88</v>
      </c>
      <c r="D963" s="11">
        <v>40585</v>
      </c>
      <c r="E963" s="10">
        <v>65.42</v>
      </c>
      <c r="H963" s="17"/>
      <c r="I963" s="17"/>
    </row>
    <row r="964" spans="1:9" x14ac:dyDescent="0.25">
      <c r="A964" s="11">
        <v>40585.010416666664</v>
      </c>
      <c r="B964" s="10">
        <v>56.82</v>
      </c>
      <c r="D964" s="11">
        <v>40585.010416666664</v>
      </c>
      <c r="E964" s="10">
        <v>76.91</v>
      </c>
      <c r="H964" s="17"/>
      <c r="I964" s="17"/>
    </row>
    <row r="965" spans="1:9" x14ac:dyDescent="0.25">
      <c r="A965" s="11">
        <v>40585.020833333336</v>
      </c>
      <c r="B965" s="10">
        <v>10.66</v>
      </c>
      <c r="D965" s="11">
        <v>40585.020833333336</v>
      </c>
      <c r="E965" s="10">
        <v>77.2</v>
      </c>
      <c r="H965" s="17"/>
      <c r="I965" s="17"/>
    </row>
    <row r="966" spans="1:9" x14ac:dyDescent="0.25">
      <c r="A966" s="11">
        <v>40585.03125</v>
      </c>
      <c r="B966" s="10">
        <v>24.2</v>
      </c>
      <c r="D966" s="11">
        <v>40585.03125</v>
      </c>
      <c r="E966" s="10">
        <v>59.4</v>
      </c>
      <c r="H966" s="17"/>
      <c r="I966" s="17"/>
    </row>
    <row r="967" spans="1:9" x14ac:dyDescent="0.25">
      <c r="A967" s="11">
        <v>40585.041666666664</v>
      </c>
      <c r="B967" s="10">
        <v>78.13</v>
      </c>
      <c r="D967" s="11">
        <v>40585.041666666664</v>
      </c>
      <c r="E967" s="10">
        <v>98.3</v>
      </c>
      <c r="H967" s="17"/>
      <c r="I967" s="17"/>
    </row>
    <row r="968" spans="1:9" x14ac:dyDescent="0.25">
      <c r="A968" s="11">
        <v>40585.052083333336</v>
      </c>
      <c r="B968" s="10">
        <v>2.42</v>
      </c>
      <c r="D968" s="11">
        <v>40585.052083333336</v>
      </c>
      <c r="E968" s="10">
        <v>23.65</v>
      </c>
      <c r="H968" s="17"/>
      <c r="I968" s="17"/>
    </row>
    <row r="969" spans="1:9" x14ac:dyDescent="0.25">
      <c r="A969" s="11">
        <v>40585.0625</v>
      </c>
      <c r="B969" s="10">
        <v>54.81</v>
      </c>
      <c r="D969" s="11">
        <v>40585.0625</v>
      </c>
      <c r="E969" s="10">
        <v>76.510000000000005</v>
      </c>
      <c r="H969" s="17"/>
      <c r="I969" s="17"/>
    </row>
    <row r="970" spans="1:9" x14ac:dyDescent="0.25">
      <c r="A970" s="11">
        <v>40585.072916666664</v>
      </c>
      <c r="B970" s="10">
        <v>2.61</v>
      </c>
      <c r="D970" s="11">
        <v>40585.072916666664</v>
      </c>
      <c r="E970" s="10">
        <v>88.21</v>
      </c>
      <c r="H970" s="17"/>
      <c r="I970" s="17"/>
    </row>
    <row r="971" spans="1:9" x14ac:dyDescent="0.25">
      <c r="A971" s="11">
        <v>40585.083333333336</v>
      </c>
      <c r="B971" s="10">
        <v>83.2</v>
      </c>
      <c r="D971" s="11">
        <v>40585.083333333336</v>
      </c>
      <c r="E971" s="10">
        <v>12.52</v>
      </c>
      <c r="H971" s="17"/>
      <c r="I971" s="17"/>
    </row>
    <row r="972" spans="1:9" x14ac:dyDescent="0.25">
      <c r="A972" s="11">
        <v>40585.09375</v>
      </c>
      <c r="B972" s="10">
        <v>65.81</v>
      </c>
      <c r="D972" s="11">
        <v>40585.09375</v>
      </c>
      <c r="E972" s="10">
        <v>10.69</v>
      </c>
      <c r="H972" s="17"/>
      <c r="I972" s="17"/>
    </row>
    <row r="973" spans="1:9" x14ac:dyDescent="0.25">
      <c r="A973" s="11">
        <v>40585.104166666664</v>
      </c>
      <c r="B973" s="10">
        <v>13.86</v>
      </c>
      <c r="D973" s="11">
        <v>40585.104166666664</v>
      </c>
      <c r="E973" s="10">
        <v>52.37</v>
      </c>
      <c r="H973" s="17"/>
      <c r="I973" s="17"/>
    </row>
    <row r="974" spans="1:9" x14ac:dyDescent="0.25">
      <c r="A974" s="11">
        <v>40585.114583333336</v>
      </c>
      <c r="B974" s="10">
        <v>96.67</v>
      </c>
      <c r="D974" s="11">
        <v>40585.114583333336</v>
      </c>
      <c r="E974" s="10">
        <v>36.49</v>
      </c>
      <c r="H974" s="17"/>
      <c r="I974" s="17"/>
    </row>
    <row r="975" spans="1:9" x14ac:dyDescent="0.25">
      <c r="A975" s="11">
        <v>40585.125</v>
      </c>
      <c r="B975" s="10">
        <v>83.35</v>
      </c>
      <c r="D975" s="11">
        <v>40585.125</v>
      </c>
      <c r="E975" s="10">
        <v>15.08</v>
      </c>
      <c r="H975" s="17"/>
      <c r="I975" s="17"/>
    </row>
    <row r="976" spans="1:9" x14ac:dyDescent="0.25">
      <c r="A976" s="11">
        <v>40585.135416666664</v>
      </c>
      <c r="B976" s="10">
        <v>34.57</v>
      </c>
      <c r="D976" s="11">
        <v>40585.135416666664</v>
      </c>
      <c r="E976" s="10">
        <v>82.26</v>
      </c>
      <c r="H976" s="17"/>
      <c r="I976" s="17"/>
    </row>
    <row r="977" spans="1:9" x14ac:dyDescent="0.25">
      <c r="A977" s="11">
        <v>40585.145833333336</v>
      </c>
      <c r="B977" s="10">
        <v>77.34</v>
      </c>
      <c r="D977" s="11">
        <v>40585.145833333336</v>
      </c>
      <c r="E977" s="10">
        <v>13.09</v>
      </c>
      <c r="H977" s="17"/>
      <c r="I977" s="17"/>
    </row>
    <row r="978" spans="1:9" x14ac:dyDescent="0.25">
      <c r="A978" s="11">
        <v>40585.15625</v>
      </c>
      <c r="B978" s="10">
        <v>72.41</v>
      </c>
      <c r="D978" s="11">
        <v>40585.15625</v>
      </c>
      <c r="E978" s="10">
        <v>74.56</v>
      </c>
      <c r="H978" s="17"/>
      <c r="I978" s="17"/>
    </row>
    <row r="979" spans="1:9" x14ac:dyDescent="0.25">
      <c r="A979" s="11">
        <v>40585.166666666664</v>
      </c>
      <c r="B979" s="10">
        <v>77.400000000000006</v>
      </c>
      <c r="D979" s="11">
        <v>40585.166666666664</v>
      </c>
      <c r="E979" s="10">
        <v>94.74</v>
      </c>
      <c r="H979" s="17"/>
      <c r="I979" s="17"/>
    </row>
    <row r="980" spans="1:9" x14ac:dyDescent="0.25">
      <c r="A980" s="11">
        <v>40585.177083333336</v>
      </c>
      <c r="B980" s="10">
        <v>78.819999999999993</v>
      </c>
      <c r="D980" s="11">
        <v>40585.177083333336</v>
      </c>
      <c r="E980" s="10">
        <v>72.86</v>
      </c>
      <c r="H980" s="17"/>
      <c r="I980" s="17"/>
    </row>
    <row r="981" spans="1:9" x14ac:dyDescent="0.25">
      <c r="A981" s="11">
        <v>40585.1875</v>
      </c>
      <c r="B981" s="10">
        <v>87.93</v>
      </c>
      <c r="D981" s="11">
        <v>40585.1875</v>
      </c>
      <c r="E981" s="10">
        <v>28.29</v>
      </c>
      <c r="H981" s="17"/>
      <c r="I981" s="17"/>
    </row>
    <row r="982" spans="1:9" x14ac:dyDescent="0.25">
      <c r="A982" s="11">
        <v>40585.197916666664</v>
      </c>
      <c r="B982" s="10">
        <v>71.19</v>
      </c>
      <c r="D982" s="11">
        <v>40585.197916666664</v>
      </c>
      <c r="E982" s="10">
        <v>20.68</v>
      </c>
      <c r="H982" s="17"/>
      <c r="I982" s="17"/>
    </row>
    <row r="983" spans="1:9" x14ac:dyDescent="0.25">
      <c r="A983" s="11">
        <v>40585.208333333336</v>
      </c>
      <c r="B983" s="10">
        <v>31.41</v>
      </c>
      <c r="D983" s="11">
        <v>40585.208333333336</v>
      </c>
      <c r="E983" s="10">
        <v>71.47</v>
      </c>
      <c r="H983" s="17"/>
      <c r="I983" s="17"/>
    </row>
    <row r="984" spans="1:9" x14ac:dyDescent="0.25">
      <c r="A984" s="11">
        <v>40585.21875</v>
      </c>
      <c r="B984" s="10">
        <v>44.4</v>
      </c>
      <c r="D984" s="11">
        <v>40585.21875</v>
      </c>
      <c r="E984" s="10">
        <v>97.57</v>
      </c>
      <c r="H984" s="17"/>
      <c r="I984" s="17"/>
    </row>
    <row r="985" spans="1:9" x14ac:dyDescent="0.25">
      <c r="A985" s="11">
        <v>40585.229166666664</v>
      </c>
      <c r="B985" s="10">
        <v>6.56</v>
      </c>
      <c r="D985" s="11">
        <v>40585.229166666664</v>
      </c>
      <c r="E985" s="10">
        <v>0.01</v>
      </c>
      <c r="H985" s="17"/>
      <c r="I985" s="17"/>
    </row>
    <row r="986" spans="1:9" x14ac:dyDescent="0.25">
      <c r="A986" s="11">
        <v>40585.239583333336</v>
      </c>
      <c r="B986" s="10">
        <v>25.63</v>
      </c>
      <c r="D986" s="11">
        <v>40585.239583333336</v>
      </c>
      <c r="E986" s="10">
        <v>67.84</v>
      </c>
      <c r="H986" s="17"/>
      <c r="I986" s="17"/>
    </row>
    <row r="987" spans="1:9" x14ac:dyDescent="0.25">
      <c r="A987" s="11">
        <v>40585.25</v>
      </c>
      <c r="B987" s="10">
        <v>5.01</v>
      </c>
      <c r="D987" s="11">
        <v>40585.25</v>
      </c>
      <c r="E987" s="10">
        <v>67.91</v>
      </c>
      <c r="H987" s="17"/>
      <c r="I987" s="17"/>
    </row>
    <row r="988" spans="1:9" x14ac:dyDescent="0.25">
      <c r="A988" s="11">
        <v>40585.260416666664</v>
      </c>
      <c r="B988" s="10">
        <v>73.040000000000006</v>
      </c>
      <c r="D988" s="11">
        <v>40585.260416666664</v>
      </c>
      <c r="E988" s="10">
        <v>97.4</v>
      </c>
      <c r="H988" s="17"/>
      <c r="I988" s="17"/>
    </row>
    <row r="989" spans="1:9" x14ac:dyDescent="0.25">
      <c r="A989" s="11">
        <v>40585.270833333336</v>
      </c>
      <c r="B989" s="10">
        <v>5.17</v>
      </c>
      <c r="D989" s="11">
        <v>40585.270833333336</v>
      </c>
      <c r="E989" s="10">
        <v>23.24</v>
      </c>
      <c r="H989" s="17"/>
      <c r="I989" s="17"/>
    </row>
    <row r="990" spans="1:9" x14ac:dyDescent="0.25">
      <c r="A990" s="11">
        <v>40585.28125</v>
      </c>
      <c r="B990" s="10">
        <v>87.03</v>
      </c>
      <c r="D990" s="11">
        <v>40585.28125</v>
      </c>
      <c r="E990" s="10">
        <v>91.56</v>
      </c>
      <c r="H990" s="17"/>
      <c r="I990" s="17"/>
    </row>
    <row r="991" spans="1:9" x14ac:dyDescent="0.25">
      <c r="A991" s="11">
        <v>40585.291666666664</v>
      </c>
      <c r="B991" s="10">
        <v>35.76</v>
      </c>
      <c r="D991" s="11">
        <v>40585.291666666664</v>
      </c>
      <c r="E991" s="10">
        <v>22.5</v>
      </c>
      <c r="H991" s="17"/>
      <c r="I991" s="17"/>
    </row>
    <row r="992" spans="1:9" x14ac:dyDescent="0.25">
      <c r="A992" s="11">
        <v>40585.302083333336</v>
      </c>
      <c r="B992" s="10">
        <v>46.42</v>
      </c>
      <c r="D992" s="11">
        <v>40585.302083333336</v>
      </c>
      <c r="E992" s="10">
        <v>44.09</v>
      </c>
      <c r="H992" s="17"/>
      <c r="I992" s="17"/>
    </row>
    <row r="993" spans="1:9" x14ac:dyDescent="0.25">
      <c r="A993" s="11">
        <v>40585.3125</v>
      </c>
      <c r="B993" s="10">
        <v>46.8</v>
      </c>
      <c r="D993" s="11">
        <v>40585.3125</v>
      </c>
      <c r="E993" s="10">
        <v>6.85</v>
      </c>
      <c r="H993" s="17"/>
      <c r="I993" s="17"/>
    </row>
    <row r="994" spans="1:9" x14ac:dyDescent="0.25">
      <c r="A994" s="11">
        <v>40585.322916666664</v>
      </c>
      <c r="B994" s="10">
        <v>25.3</v>
      </c>
      <c r="D994" s="11">
        <v>40585.322916666664</v>
      </c>
      <c r="E994" s="10">
        <v>77.98</v>
      </c>
      <c r="H994" s="17"/>
      <c r="I994" s="17"/>
    </row>
    <row r="995" spans="1:9" x14ac:dyDescent="0.25">
      <c r="A995" s="11">
        <v>40585.333333333336</v>
      </c>
      <c r="B995" s="10">
        <v>99.02</v>
      </c>
      <c r="D995" s="11">
        <v>40585.333333333336</v>
      </c>
      <c r="E995" s="10">
        <v>13.9</v>
      </c>
      <c r="H995" s="17"/>
      <c r="I995" s="17"/>
    </row>
    <row r="996" spans="1:9" x14ac:dyDescent="0.25">
      <c r="A996" s="11">
        <v>40585.34375</v>
      </c>
      <c r="B996" s="10">
        <v>95.49</v>
      </c>
      <c r="D996" s="11">
        <v>40585.34375</v>
      </c>
      <c r="E996" s="10">
        <v>18.440000000000001</v>
      </c>
      <c r="H996" s="17"/>
      <c r="I996" s="17"/>
    </row>
    <row r="997" spans="1:9" x14ac:dyDescent="0.25">
      <c r="A997" s="11">
        <v>40585.354166666664</v>
      </c>
      <c r="B997" s="10">
        <v>51.13</v>
      </c>
      <c r="D997" s="11">
        <v>40585.354166666664</v>
      </c>
      <c r="E997" s="10">
        <v>93.52</v>
      </c>
      <c r="H997" s="17"/>
      <c r="I997" s="17"/>
    </row>
    <row r="998" spans="1:9" x14ac:dyDescent="0.25">
      <c r="A998" s="11">
        <v>40585.364583333336</v>
      </c>
      <c r="B998" s="10">
        <v>37.06</v>
      </c>
      <c r="D998" s="11">
        <v>40585.364583333336</v>
      </c>
      <c r="E998" s="10">
        <v>18.170000000000002</v>
      </c>
      <c r="H998" s="17"/>
      <c r="I998" s="17"/>
    </row>
    <row r="999" spans="1:9" x14ac:dyDescent="0.25">
      <c r="A999" s="11">
        <v>40585.375</v>
      </c>
      <c r="B999" s="10">
        <v>19.63</v>
      </c>
      <c r="D999" s="11">
        <v>40585.375</v>
      </c>
      <c r="E999" s="10">
        <v>29.52</v>
      </c>
      <c r="H999" s="17"/>
      <c r="I999" s="17"/>
    </row>
    <row r="1000" spans="1:9" x14ac:dyDescent="0.25">
      <c r="A1000" s="11">
        <v>40585.385416666664</v>
      </c>
      <c r="B1000" s="10">
        <v>66.41</v>
      </c>
      <c r="D1000" s="11">
        <v>40585.385416666664</v>
      </c>
      <c r="E1000" s="10">
        <v>75.349999999999994</v>
      </c>
      <c r="H1000" s="17"/>
      <c r="I1000" s="17"/>
    </row>
    <row r="1001" spans="1:9" x14ac:dyDescent="0.25">
      <c r="A1001" s="11">
        <v>40585.395833333336</v>
      </c>
      <c r="B1001" s="10">
        <v>77.78</v>
      </c>
      <c r="D1001" s="11">
        <v>40585.395833333336</v>
      </c>
      <c r="E1001" s="10">
        <v>20.66</v>
      </c>
      <c r="H1001" s="17"/>
      <c r="I1001" s="17"/>
    </row>
    <row r="1002" spans="1:9" x14ac:dyDescent="0.25">
      <c r="A1002" s="11">
        <v>40585.40625</v>
      </c>
      <c r="B1002" s="10">
        <v>40.79</v>
      </c>
      <c r="D1002" s="11">
        <v>40585.40625</v>
      </c>
      <c r="E1002" s="10">
        <v>4.29</v>
      </c>
      <c r="H1002" s="17"/>
      <c r="I1002" s="17"/>
    </row>
    <row r="1003" spans="1:9" x14ac:dyDescent="0.25">
      <c r="A1003" s="11">
        <v>40585.416666666664</v>
      </c>
      <c r="B1003" s="10">
        <v>42.38</v>
      </c>
      <c r="D1003" s="11">
        <v>40585.416666666664</v>
      </c>
      <c r="E1003" s="10">
        <v>74.44</v>
      </c>
      <c r="H1003" s="17"/>
      <c r="I1003" s="17"/>
    </row>
    <row r="1004" spans="1:9" x14ac:dyDescent="0.25">
      <c r="A1004" s="11">
        <v>40585.427083333336</v>
      </c>
      <c r="B1004" s="10">
        <v>63.45</v>
      </c>
      <c r="D1004" s="11">
        <v>40585.427083333336</v>
      </c>
      <c r="E1004" s="10">
        <v>65.14</v>
      </c>
      <c r="H1004" s="17"/>
      <c r="I1004" s="17"/>
    </row>
    <row r="1005" spans="1:9" x14ac:dyDescent="0.25">
      <c r="A1005" s="11">
        <v>40585.4375</v>
      </c>
      <c r="B1005" s="10">
        <v>98.62</v>
      </c>
      <c r="D1005" s="11">
        <v>40585.4375</v>
      </c>
      <c r="E1005" s="10">
        <v>10.81</v>
      </c>
      <c r="H1005" s="17"/>
      <c r="I1005" s="17"/>
    </row>
    <row r="1006" spans="1:9" x14ac:dyDescent="0.25">
      <c r="A1006" s="11">
        <v>40585.447916666664</v>
      </c>
      <c r="B1006" s="10">
        <v>67.510000000000005</v>
      </c>
      <c r="D1006" s="11">
        <v>40585.447916666664</v>
      </c>
      <c r="E1006" s="10">
        <v>27.57</v>
      </c>
      <c r="H1006" s="17"/>
      <c r="I1006" s="17"/>
    </row>
    <row r="1007" spans="1:9" x14ac:dyDescent="0.25">
      <c r="A1007" s="11">
        <v>40585.458333333336</v>
      </c>
      <c r="B1007" s="10">
        <v>52.68</v>
      </c>
      <c r="D1007" s="11">
        <v>40585.458333333336</v>
      </c>
      <c r="E1007" s="10">
        <v>41.85</v>
      </c>
      <c r="H1007" s="17"/>
      <c r="I1007" s="17"/>
    </row>
    <row r="1008" spans="1:9" x14ac:dyDescent="0.25">
      <c r="A1008" s="11">
        <v>40585.46875</v>
      </c>
      <c r="B1008" s="10">
        <v>70.59</v>
      </c>
      <c r="D1008" s="11">
        <v>40585.46875</v>
      </c>
      <c r="E1008" s="10">
        <v>96.63</v>
      </c>
      <c r="H1008" s="17"/>
      <c r="I1008" s="17"/>
    </row>
    <row r="1009" spans="1:9" x14ac:dyDescent="0.25">
      <c r="A1009" s="11">
        <v>40585.479166666664</v>
      </c>
      <c r="B1009" s="10">
        <v>88.64</v>
      </c>
      <c r="D1009" s="11">
        <v>40585.479166666664</v>
      </c>
      <c r="E1009" s="10">
        <v>11.27</v>
      </c>
      <c r="H1009" s="17"/>
      <c r="I1009" s="17"/>
    </row>
    <row r="1010" spans="1:9" x14ac:dyDescent="0.25">
      <c r="A1010" s="11">
        <v>40585.489583333336</v>
      </c>
      <c r="B1010" s="10">
        <v>11.92</v>
      </c>
      <c r="D1010" s="11">
        <v>40585.489583333336</v>
      </c>
      <c r="E1010" s="10">
        <v>7.61</v>
      </c>
      <c r="H1010" s="17"/>
      <c r="I1010" s="17"/>
    </row>
    <row r="1011" spans="1:9" x14ac:dyDescent="0.25">
      <c r="A1011" s="11">
        <v>40585.5</v>
      </c>
      <c r="B1011" s="10">
        <v>37.340000000000003</v>
      </c>
      <c r="D1011" s="11">
        <v>40585.5</v>
      </c>
      <c r="E1011" s="10">
        <v>89.04</v>
      </c>
      <c r="H1011" s="17"/>
      <c r="I1011" s="17"/>
    </row>
    <row r="1012" spans="1:9" x14ac:dyDescent="0.25">
      <c r="A1012" s="11">
        <v>40585.510416666664</v>
      </c>
      <c r="B1012" s="10">
        <v>24.12</v>
      </c>
      <c r="D1012" s="11">
        <v>40585.510416666664</v>
      </c>
      <c r="E1012" s="10">
        <v>71.89</v>
      </c>
      <c r="H1012" s="17"/>
      <c r="I1012" s="17"/>
    </row>
    <row r="1013" spans="1:9" x14ac:dyDescent="0.25">
      <c r="A1013" s="11">
        <v>40585.520833333336</v>
      </c>
      <c r="B1013" s="10">
        <v>52.71</v>
      </c>
      <c r="D1013" s="11">
        <v>40585.520833333336</v>
      </c>
      <c r="E1013" s="10">
        <v>2.66</v>
      </c>
      <c r="H1013" s="17"/>
      <c r="I1013" s="17"/>
    </row>
    <row r="1014" spans="1:9" x14ac:dyDescent="0.25">
      <c r="A1014" s="11">
        <v>40585.53125</v>
      </c>
      <c r="B1014" s="10">
        <v>58.05</v>
      </c>
      <c r="D1014" s="11">
        <v>40585.53125</v>
      </c>
      <c r="E1014" s="10">
        <v>87.24</v>
      </c>
      <c r="H1014" s="17"/>
      <c r="I1014" s="17"/>
    </row>
    <row r="1015" spans="1:9" x14ac:dyDescent="0.25">
      <c r="A1015" s="11">
        <v>40585.541666666664</v>
      </c>
      <c r="B1015" s="10">
        <v>34.25</v>
      </c>
      <c r="D1015" s="11">
        <v>40585.541666666664</v>
      </c>
      <c r="E1015" s="10">
        <v>50.61</v>
      </c>
      <c r="H1015" s="17"/>
      <c r="I1015" s="17"/>
    </row>
    <row r="1016" spans="1:9" x14ac:dyDescent="0.25">
      <c r="A1016" s="11">
        <v>40585.552083333336</v>
      </c>
      <c r="B1016" s="10">
        <v>20.99</v>
      </c>
      <c r="D1016" s="11">
        <v>40585.552083333336</v>
      </c>
      <c r="E1016" s="10">
        <v>71.23</v>
      </c>
      <c r="H1016" s="17"/>
      <c r="I1016" s="17"/>
    </row>
    <row r="1017" spans="1:9" x14ac:dyDescent="0.25">
      <c r="A1017" s="11">
        <v>40585.5625</v>
      </c>
      <c r="B1017" s="10">
        <v>26.72</v>
      </c>
      <c r="D1017" s="11">
        <v>40585.5625</v>
      </c>
      <c r="E1017" s="10">
        <v>48.93</v>
      </c>
      <c r="H1017" s="17"/>
      <c r="I1017" s="17"/>
    </row>
    <row r="1018" spans="1:9" x14ac:dyDescent="0.25">
      <c r="A1018" s="11">
        <v>40585.572916666664</v>
      </c>
      <c r="B1018" s="10">
        <v>13.78</v>
      </c>
      <c r="D1018" s="11">
        <v>40585.572916666664</v>
      </c>
      <c r="E1018" s="10">
        <v>26.53</v>
      </c>
      <c r="H1018" s="17"/>
      <c r="I1018" s="17"/>
    </row>
    <row r="1019" spans="1:9" x14ac:dyDescent="0.25">
      <c r="A1019" s="11">
        <v>40585.583333333336</v>
      </c>
      <c r="B1019" s="10">
        <v>1.1499999999999999</v>
      </c>
      <c r="D1019" s="11">
        <v>40585.583333333336</v>
      </c>
      <c r="E1019" s="10">
        <v>50.53</v>
      </c>
      <c r="H1019" s="17"/>
      <c r="I1019" s="17"/>
    </row>
    <row r="1020" spans="1:9" x14ac:dyDescent="0.25">
      <c r="A1020" s="11">
        <v>40585.59375</v>
      </c>
      <c r="B1020" s="10">
        <v>82.42</v>
      </c>
      <c r="D1020" s="11">
        <v>40585.59375</v>
      </c>
      <c r="E1020" s="10">
        <v>13.2</v>
      </c>
      <c r="H1020" s="17"/>
      <c r="I1020" s="17"/>
    </row>
    <row r="1021" spans="1:9" x14ac:dyDescent="0.25">
      <c r="A1021" s="11">
        <v>40585.604166666664</v>
      </c>
      <c r="B1021" s="10">
        <v>8.7899999999999991</v>
      </c>
      <c r="D1021" s="11">
        <v>40585.604166666664</v>
      </c>
      <c r="E1021" s="10">
        <v>86.33</v>
      </c>
      <c r="H1021" s="17"/>
      <c r="I1021" s="17"/>
    </row>
    <row r="1022" spans="1:9" x14ac:dyDescent="0.25">
      <c r="A1022" s="11">
        <v>40585.614583333336</v>
      </c>
      <c r="B1022" s="10">
        <v>2.02</v>
      </c>
      <c r="D1022" s="11">
        <v>40585.614583333336</v>
      </c>
      <c r="E1022" s="10">
        <v>70</v>
      </c>
      <c r="H1022" s="17"/>
      <c r="I1022" s="17"/>
    </row>
    <row r="1023" spans="1:9" x14ac:dyDescent="0.25">
      <c r="A1023" s="11">
        <v>40585.625</v>
      </c>
      <c r="B1023" s="10">
        <v>63.68</v>
      </c>
      <c r="D1023" s="11">
        <v>40585.625</v>
      </c>
      <c r="E1023" s="10">
        <v>93.67</v>
      </c>
      <c r="H1023" s="17"/>
      <c r="I1023" s="17"/>
    </row>
    <row r="1024" spans="1:9" x14ac:dyDescent="0.25">
      <c r="A1024" s="11">
        <v>40585.635416666664</v>
      </c>
      <c r="B1024" s="10">
        <v>3.2</v>
      </c>
      <c r="D1024" s="11">
        <v>40585.635416666664</v>
      </c>
      <c r="E1024" s="10">
        <v>83.69</v>
      </c>
      <c r="H1024" s="17"/>
      <c r="I1024" s="17"/>
    </row>
    <row r="1025" spans="1:9" x14ac:dyDescent="0.25">
      <c r="A1025" s="11">
        <v>40585.645833333336</v>
      </c>
      <c r="B1025" s="10">
        <v>57.1</v>
      </c>
      <c r="D1025" s="11">
        <v>40585.645833333336</v>
      </c>
      <c r="E1025" s="10">
        <v>68.959999999999994</v>
      </c>
      <c r="H1025" s="17"/>
      <c r="I1025" s="17"/>
    </row>
    <row r="1026" spans="1:9" x14ac:dyDescent="0.25">
      <c r="A1026" s="11">
        <v>40585.65625</v>
      </c>
      <c r="B1026" s="10">
        <v>18.52</v>
      </c>
      <c r="D1026" s="11">
        <v>40585.65625</v>
      </c>
      <c r="E1026" s="10">
        <v>51.73</v>
      </c>
      <c r="H1026" s="17"/>
      <c r="I1026" s="17"/>
    </row>
    <row r="1027" spans="1:9" x14ac:dyDescent="0.25">
      <c r="A1027" s="11">
        <v>40585.666666666664</v>
      </c>
      <c r="B1027" s="10">
        <v>94.26</v>
      </c>
      <c r="D1027" s="11">
        <v>40585.666666666664</v>
      </c>
      <c r="E1027" s="10">
        <v>71.819999999999993</v>
      </c>
      <c r="H1027" s="17"/>
      <c r="I1027" s="17"/>
    </row>
    <row r="1028" spans="1:9" x14ac:dyDescent="0.25">
      <c r="A1028" s="11">
        <v>40585.677083333336</v>
      </c>
      <c r="B1028" s="10">
        <v>27.38</v>
      </c>
      <c r="D1028" s="11">
        <v>40585.677083333336</v>
      </c>
      <c r="E1028" s="10">
        <v>71.98</v>
      </c>
      <c r="H1028" s="17"/>
      <c r="I1028" s="17"/>
    </row>
    <row r="1029" spans="1:9" x14ac:dyDescent="0.25">
      <c r="A1029" s="11">
        <v>40585.6875</v>
      </c>
      <c r="B1029" s="10">
        <v>78.34</v>
      </c>
      <c r="D1029" s="11">
        <v>40585.6875</v>
      </c>
      <c r="E1029" s="10">
        <v>67.08</v>
      </c>
      <c r="H1029" s="17"/>
      <c r="I1029" s="17"/>
    </row>
    <row r="1030" spans="1:9" x14ac:dyDescent="0.25">
      <c r="A1030" s="11">
        <v>40585.697916666664</v>
      </c>
      <c r="B1030" s="10">
        <v>85.17</v>
      </c>
      <c r="D1030" s="11">
        <v>40585.697916666664</v>
      </c>
      <c r="E1030" s="10">
        <v>86.69</v>
      </c>
      <c r="H1030" s="17"/>
      <c r="I1030" s="17"/>
    </row>
    <row r="1031" spans="1:9" x14ac:dyDescent="0.25">
      <c r="A1031" s="11">
        <v>40585.708333333336</v>
      </c>
      <c r="B1031" s="10">
        <v>45.81</v>
      </c>
      <c r="D1031" s="11">
        <v>40585.708333333336</v>
      </c>
      <c r="E1031" s="10">
        <v>48.57</v>
      </c>
      <c r="H1031" s="17"/>
      <c r="I1031" s="17"/>
    </row>
    <row r="1032" spans="1:9" x14ac:dyDescent="0.25">
      <c r="A1032" s="11">
        <v>40585.71875</v>
      </c>
      <c r="B1032" s="10">
        <v>13.06</v>
      </c>
      <c r="D1032" s="11">
        <v>40585.71875</v>
      </c>
      <c r="E1032" s="10">
        <v>3.24</v>
      </c>
      <c r="H1032" s="17"/>
      <c r="I1032" s="17"/>
    </row>
    <row r="1033" spans="1:9" x14ac:dyDescent="0.25">
      <c r="A1033" s="11">
        <v>40585.729166666664</v>
      </c>
      <c r="B1033" s="10">
        <v>78.95</v>
      </c>
      <c r="D1033" s="11">
        <v>40585.729166666664</v>
      </c>
      <c r="E1033" s="10">
        <v>59.94</v>
      </c>
      <c r="H1033" s="17"/>
      <c r="I1033" s="17"/>
    </row>
    <row r="1034" spans="1:9" x14ac:dyDescent="0.25">
      <c r="A1034" s="11">
        <v>40585.739583333336</v>
      </c>
      <c r="B1034" s="10">
        <v>11.39</v>
      </c>
      <c r="D1034" s="11">
        <v>40585.739583333336</v>
      </c>
      <c r="E1034" s="10">
        <v>91.66</v>
      </c>
      <c r="H1034" s="17"/>
      <c r="I1034" s="17"/>
    </row>
    <row r="1035" spans="1:9" x14ac:dyDescent="0.25">
      <c r="A1035" s="11">
        <v>40585.75</v>
      </c>
      <c r="B1035" s="10">
        <v>52.79</v>
      </c>
      <c r="D1035" s="11">
        <v>40585.75</v>
      </c>
      <c r="E1035" s="10">
        <v>37.4</v>
      </c>
      <c r="H1035" s="17"/>
      <c r="I1035" s="17"/>
    </row>
    <row r="1036" spans="1:9" x14ac:dyDescent="0.25">
      <c r="A1036" s="11">
        <v>40585.760416666664</v>
      </c>
      <c r="B1036" s="10">
        <v>25.2</v>
      </c>
      <c r="D1036" s="11">
        <v>40585.760416666664</v>
      </c>
      <c r="E1036" s="10">
        <v>44.77</v>
      </c>
      <c r="H1036" s="17"/>
      <c r="I1036" s="17"/>
    </row>
    <row r="1037" spans="1:9" x14ac:dyDescent="0.25">
      <c r="A1037" s="11">
        <v>40585.770833333336</v>
      </c>
      <c r="B1037" s="10">
        <v>29.08</v>
      </c>
      <c r="D1037" s="11">
        <v>40585.770833333336</v>
      </c>
      <c r="E1037" s="10">
        <v>74.56</v>
      </c>
      <c r="H1037" s="17"/>
      <c r="I1037" s="17"/>
    </row>
    <row r="1038" spans="1:9" x14ac:dyDescent="0.25">
      <c r="A1038" s="11">
        <v>40585.78125</v>
      </c>
      <c r="B1038" s="10">
        <v>2.44</v>
      </c>
      <c r="D1038" s="11">
        <v>40585.78125</v>
      </c>
      <c r="E1038" s="10">
        <v>40.29</v>
      </c>
      <c r="H1038" s="17"/>
      <c r="I1038" s="17"/>
    </row>
    <row r="1039" spans="1:9" x14ac:dyDescent="0.25">
      <c r="A1039" s="11">
        <v>40585.791666666664</v>
      </c>
      <c r="B1039" s="10">
        <v>22.08</v>
      </c>
      <c r="D1039" s="11">
        <v>40585.791666666664</v>
      </c>
      <c r="E1039" s="10">
        <v>71.14</v>
      </c>
      <c r="H1039" s="17"/>
      <c r="I1039" s="17"/>
    </row>
    <row r="1040" spans="1:9" x14ac:dyDescent="0.25">
      <c r="A1040" s="11">
        <v>40585.802083333336</v>
      </c>
      <c r="B1040" s="10">
        <v>69.19</v>
      </c>
      <c r="D1040" s="11">
        <v>40585.802083333336</v>
      </c>
      <c r="E1040" s="10">
        <v>63.92</v>
      </c>
      <c r="H1040" s="17"/>
      <c r="I1040" s="17"/>
    </row>
    <row r="1041" spans="1:9" x14ac:dyDescent="0.25">
      <c r="A1041" s="11">
        <v>40585.8125</v>
      </c>
      <c r="B1041" s="10">
        <v>10.029999999999999</v>
      </c>
      <c r="D1041" s="11">
        <v>40585.8125</v>
      </c>
      <c r="E1041" s="10">
        <v>41.89</v>
      </c>
      <c r="H1041" s="17"/>
      <c r="I1041" s="17"/>
    </row>
    <row r="1042" spans="1:9" x14ac:dyDescent="0.25">
      <c r="A1042" s="11">
        <v>40585.822916666664</v>
      </c>
      <c r="B1042" s="10">
        <v>55.13</v>
      </c>
      <c r="D1042" s="11">
        <v>40585.822916666664</v>
      </c>
      <c r="E1042" s="10">
        <v>34.799999999999997</v>
      </c>
      <c r="H1042" s="17"/>
      <c r="I1042" s="17"/>
    </row>
    <row r="1043" spans="1:9" x14ac:dyDescent="0.25">
      <c r="A1043" s="11">
        <v>40585.833333333336</v>
      </c>
      <c r="B1043" s="10">
        <v>52.98</v>
      </c>
      <c r="D1043" s="11">
        <v>40585.833333333336</v>
      </c>
      <c r="E1043" s="10">
        <v>92.56</v>
      </c>
      <c r="H1043" s="17"/>
      <c r="I1043" s="17"/>
    </row>
    <row r="1044" spans="1:9" x14ac:dyDescent="0.25">
      <c r="A1044" s="11">
        <v>40585.84375</v>
      </c>
      <c r="B1044" s="10">
        <v>80.790000000000006</v>
      </c>
      <c r="D1044" s="11">
        <v>40585.84375</v>
      </c>
      <c r="E1044" s="10">
        <v>35.01</v>
      </c>
      <c r="H1044" s="17"/>
      <c r="I1044" s="17"/>
    </row>
    <row r="1045" spans="1:9" x14ac:dyDescent="0.25">
      <c r="A1045" s="11">
        <v>40585.854166666664</v>
      </c>
      <c r="B1045" s="10">
        <v>22.88</v>
      </c>
      <c r="D1045" s="11">
        <v>40585.854166666664</v>
      </c>
      <c r="E1045" s="10">
        <v>2.82</v>
      </c>
      <c r="H1045" s="17"/>
      <c r="I1045" s="17"/>
    </row>
    <row r="1046" spans="1:9" x14ac:dyDescent="0.25">
      <c r="A1046" s="11">
        <v>40585.864583333336</v>
      </c>
      <c r="B1046" s="10">
        <v>9.3000000000000007</v>
      </c>
      <c r="D1046" s="11">
        <v>40585.864583333336</v>
      </c>
      <c r="E1046" s="10">
        <v>74.63</v>
      </c>
      <c r="H1046" s="17"/>
      <c r="I1046" s="17"/>
    </row>
    <row r="1047" spans="1:9" x14ac:dyDescent="0.25">
      <c r="A1047" s="11">
        <v>40585.875</v>
      </c>
      <c r="B1047" s="10">
        <v>82.47</v>
      </c>
      <c r="D1047" s="11">
        <v>40585.875</v>
      </c>
      <c r="E1047" s="10">
        <v>65.62</v>
      </c>
      <c r="H1047" s="17"/>
      <c r="I1047" s="17"/>
    </row>
    <row r="1048" spans="1:9" x14ac:dyDescent="0.25">
      <c r="A1048" s="11">
        <v>40585.885416666664</v>
      </c>
      <c r="B1048" s="10">
        <v>47.16</v>
      </c>
      <c r="D1048" s="11">
        <v>40585.885416666664</v>
      </c>
      <c r="E1048" s="10">
        <v>49.89</v>
      </c>
      <c r="H1048" s="17"/>
      <c r="I1048" s="17"/>
    </row>
    <row r="1049" spans="1:9" x14ac:dyDescent="0.25">
      <c r="A1049" s="11">
        <v>40585.895833333336</v>
      </c>
      <c r="B1049" s="10">
        <v>25.82</v>
      </c>
      <c r="D1049" s="11">
        <v>40585.895833333336</v>
      </c>
      <c r="E1049" s="10">
        <v>23.54</v>
      </c>
      <c r="H1049" s="17"/>
      <c r="I1049" s="17"/>
    </row>
    <row r="1050" spans="1:9" x14ac:dyDescent="0.25">
      <c r="A1050" s="11">
        <v>40585.90625</v>
      </c>
      <c r="B1050" s="10">
        <v>1.06</v>
      </c>
      <c r="D1050" s="11">
        <v>40585.90625</v>
      </c>
      <c r="E1050" s="10">
        <v>28.75</v>
      </c>
      <c r="H1050" s="17"/>
      <c r="I1050" s="17"/>
    </row>
    <row r="1051" spans="1:9" x14ac:dyDescent="0.25">
      <c r="A1051" s="11">
        <v>40585.916666666664</v>
      </c>
      <c r="B1051" s="10">
        <v>9.5399999999999991</v>
      </c>
      <c r="D1051" s="11">
        <v>40585.916666666664</v>
      </c>
      <c r="E1051" s="10">
        <v>50.62</v>
      </c>
      <c r="H1051" s="17"/>
      <c r="I1051" s="17"/>
    </row>
    <row r="1052" spans="1:9" x14ac:dyDescent="0.25">
      <c r="A1052" s="11">
        <v>40585.927083333336</v>
      </c>
      <c r="B1052" s="10">
        <v>52.16</v>
      </c>
      <c r="D1052" s="11">
        <v>40585.927083333336</v>
      </c>
      <c r="E1052" s="10">
        <v>76.28</v>
      </c>
      <c r="H1052" s="17"/>
      <c r="I1052" s="17"/>
    </row>
    <row r="1053" spans="1:9" x14ac:dyDescent="0.25">
      <c r="A1053" s="11">
        <v>40585.9375</v>
      </c>
      <c r="B1053" s="10">
        <v>35.880000000000003</v>
      </c>
      <c r="D1053" s="11">
        <v>40585.9375</v>
      </c>
      <c r="E1053" s="10">
        <v>8.89</v>
      </c>
      <c r="H1053" s="17"/>
      <c r="I1053" s="17"/>
    </row>
    <row r="1054" spans="1:9" x14ac:dyDescent="0.25">
      <c r="A1054" s="11">
        <v>40585.947916666664</v>
      </c>
      <c r="B1054" s="10">
        <v>98.97</v>
      </c>
      <c r="D1054" s="11">
        <v>40585.947916666664</v>
      </c>
      <c r="E1054" s="10">
        <v>15.99</v>
      </c>
      <c r="H1054" s="17"/>
      <c r="I1054" s="17"/>
    </row>
    <row r="1055" spans="1:9" x14ac:dyDescent="0.25">
      <c r="A1055" s="11">
        <v>40585.958333333336</v>
      </c>
      <c r="B1055" s="10">
        <v>62.36</v>
      </c>
      <c r="D1055" s="11">
        <v>40585.958333333336</v>
      </c>
      <c r="E1055" s="10">
        <v>63.32</v>
      </c>
      <c r="H1055" s="17"/>
      <c r="I1055" s="17"/>
    </row>
    <row r="1056" spans="1:9" x14ac:dyDescent="0.25">
      <c r="A1056" s="11">
        <v>40585.96875</v>
      </c>
      <c r="B1056" s="10">
        <v>88.41</v>
      </c>
      <c r="D1056" s="11">
        <v>40585.96875</v>
      </c>
      <c r="E1056" s="10">
        <v>5.39</v>
      </c>
      <c r="H1056" s="17"/>
      <c r="I1056" s="17"/>
    </row>
    <row r="1057" spans="1:9" x14ac:dyDescent="0.25">
      <c r="A1057" s="11">
        <v>40585.979166666664</v>
      </c>
      <c r="B1057" s="10">
        <v>1.49</v>
      </c>
      <c r="D1057" s="11">
        <v>40585.979166666664</v>
      </c>
      <c r="E1057" s="10">
        <v>92.44</v>
      </c>
      <c r="H1057" s="17"/>
      <c r="I1057" s="17"/>
    </row>
    <row r="1058" spans="1:9" x14ac:dyDescent="0.25">
      <c r="A1058" s="11">
        <v>40585.989583333336</v>
      </c>
      <c r="B1058" s="10">
        <v>72.540000000000006</v>
      </c>
      <c r="D1058" s="11">
        <v>40585.989583333336</v>
      </c>
      <c r="E1058" s="10">
        <v>44.05</v>
      </c>
      <c r="H1058" s="17"/>
      <c r="I1058" s="17"/>
    </row>
    <row r="1059" spans="1:9" x14ac:dyDescent="0.25">
      <c r="A1059" s="11">
        <v>40586</v>
      </c>
      <c r="B1059" s="10">
        <v>44.32</v>
      </c>
      <c r="D1059" s="11">
        <v>40586</v>
      </c>
      <c r="E1059" s="10">
        <v>24.54</v>
      </c>
      <c r="H1059" s="17"/>
      <c r="I1059" s="17"/>
    </row>
    <row r="1060" spans="1:9" x14ac:dyDescent="0.25">
      <c r="A1060" s="11">
        <v>40586.010416666664</v>
      </c>
      <c r="B1060" s="10">
        <v>54.27</v>
      </c>
      <c r="D1060" s="11">
        <v>40586.010416666664</v>
      </c>
      <c r="E1060" s="10">
        <v>49.52</v>
      </c>
      <c r="H1060" s="17"/>
      <c r="I1060" s="17"/>
    </row>
    <row r="1061" spans="1:9" x14ac:dyDescent="0.25">
      <c r="A1061" s="11">
        <v>40586.020833333336</v>
      </c>
      <c r="B1061" s="10">
        <v>88.51</v>
      </c>
      <c r="D1061" s="11">
        <v>40586.020833333336</v>
      </c>
      <c r="E1061" s="10">
        <v>71.91</v>
      </c>
      <c r="H1061" s="17"/>
      <c r="I1061" s="17"/>
    </row>
    <row r="1062" spans="1:9" x14ac:dyDescent="0.25">
      <c r="A1062" s="11">
        <v>40586.03125</v>
      </c>
      <c r="B1062" s="10">
        <v>39.229999999999997</v>
      </c>
      <c r="D1062" s="11">
        <v>40586.03125</v>
      </c>
      <c r="E1062" s="10">
        <v>2.2400000000000002</v>
      </c>
      <c r="H1062" s="17"/>
      <c r="I1062" s="17"/>
    </row>
    <row r="1063" spans="1:9" x14ac:dyDescent="0.25">
      <c r="A1063" s="11">
        <v>40586.041666666664</v>
      </c>
      <c r="B1063" s="10">
        <v>25.47</v>
      </c>
      <c r="D1063" s="11">
        <v>40586.041666666664</v>
      </c>
      <c r="E1063" s="10">
        <v>8.83</v>
      </c>
      <c r="H1063" s="17"/>
      <c r="I1063" s="17"/>
    </row>
    <row r="1064" spans="1:9" x14ac:dyDescent="0.25">
      <c r="A1064" s="11">
        <v>40586.052083333336</v>
      </c>
      <c r="B1064" s="10">
        <v>90</v>
      </c>
      <c r="D1064" s="11">
        <v>40586.052083333336</v>
      </c>
      <c r="E1064" s="10">
        <v>68.73</v>
      </c>
      <c r="H1064" s="17"/>
      <c r="I1064" s="17"/>
    </row>
    <row r="1065" spans="1:9" x14ac:dyDescent="0.25">
      <c r="A1065" s="11">
        <v>40586.0625</v>
      </c>
      <c r="B1065" s="10">
        <v>98.21</v>
      </c>
      <c r="D1065" s="11">
        <v>40586.0625</v>
      </c>
      <c r="E1065" s="10">
        <v>29.82</v>
      </c>
      <c r="H1065" s="17"/>
      <c r="I1065" s="17"/>
    </row>
    <row r="1066" spans="1:9" x14ac:dyDescent="0.25">
      <c r="A1066" s="11">
        <v>40586.072916666664</v>
      </c>
      <c r="B1066" s="10">
        <v>77.180000000000007</v>
      </c>
      <c r="D1066" s="11">
        <v>40586.072916666664</v>
      </c>
      <c r="E1066" s="10">
        <v>62.3</v>
      </c>
      <c r="H1066" s="17"/>
      <c r="I1066" s="17"/>
    </row>
    <row r="1067" spans="1:9" x14ac:dyDescent="0.25">
      <c r="A1067" s="11">
        <v>40586.083333333336</v>
      </c>
      <c r="B1067" s="10">
        <v>47.12</v>
      </c>
      <c r="D1067" s="11">
        <v>40586.083333333336</v>
      </c>
      <c r="E1067" s="10">
        <v>45.54</v>
      </c>
      <c r="H1067" s="17"/>
      <c r="I1067" s="17"/>
    </row>
    <row r="1068" spans="1:9" x14ac:dyDescent="0.25">
      <c r="A1068" s="11">
        <v>40586.09375</v>
      </c>
      <c r="B1068" s="10">
        <v>29.52</v>
      </c>
      <c r="D1068" s="11">
        <v>40586.09375</v>
      </c>
      <c r="E1068" s="10">
        <v>0.98</v>
      </c>
      <c r="H1068" s="17"/>
      <c r="I1068" s="17"/>
    </row>
    <row r="1069" spans="1:9" x14ac:dyDescent="0.25">
      <c r="A1069" s="11">
        <v>40586.104166666664</v>
      </c>
      <c r="B1069" s="10">
        <v>65.760000000000005</v>
      </c>
      <c r="D1069" s="11">
        <v>40586.104166666664</v>
      </c>
      <c r="E1069" s="10">
        <v>60.02</v>
      </c>
      <c r="H1069" s="17"/>
      <c r="I1069" s="17"/>
    </row>
    <row r="1070" spans="1:9" x14ac:dyDescent="0.25">
      <c r="A1070" s="11">
        <v>40586.114583333336</v>
      </c>
      <c r="B1070" s="10">
        <v>10.42</v>
      </c>
      <c r="D1070" s="11">
        <v>40586.114583333336</v>
      </c>
      <c r="E1070" s="10">
        <v>63.55</v>
      </c>
      <c r="H1070" s="17"/>
      <c r="I1070" s="17"/>
    </row>
    <row r="1071" spans="1:9" x14ac:dyDescent="0.25">
      <c r="A1071" s="11">
        <v>40586.125</v>
      </c>
      <c r="B1071" s="10">
        <v>74.650000000000006</v>
      </c>
      <c r="D1071" s="11">
        <v>40586.125</v>
      </c>
      <c r="E1071" s="10">
        <v>16.600000000000001</v>
      </c>
      <c r="H1071" s="17"/>
      <c r="I1071" s="17"/>
    </row>
    <row r="1072" spans="1:9" x14ac:dyDescent="0.25">
      <c r="A1072" s="11">
        <v>40586.135416666664</v>
      </c>
      <c r="B1072" s="10">
        <v>86.17</v>
      </c>
      <c r="D1072" s="11">
        <v>40586.135416666664</v>
      </c>
      <c r="E1072" s="10">
        <v>86.94</v>
      </c>
      <c r="H1072" s="17"/>
      <c r="I1072" s="17"/>
    </row>
    <row r="1073" spans="1:9" x14ac:dyDescent="0.25">
      <c r="A1073" s="11">
        <v>40586.145833333336</v>
      </c>
      <c r="B1073" s="10">
        <v>60.89</v>
      </c>
      <c r="D1073" s="11">
        <v>40586.145833333336</v>
      </c>
      <c r="E1073" s="10">
        <v>7.18</v>
      </c>
      <c r="H1073" s="17"/>
      <c r="I1073" s="17"/>
    </row>
    <row r="1074" spans="1:9" x14ac:dyDescent="0.25">
      <c r="A1074" s="11">
        <v>40586.15625</v>
      </c>
      <c r="B1074" s="10">
        <v>5.41</v>
      </c>
      <c r="D1074" s="11">
        <v>40586.15625</v>
      </c>
      <c r="E1074" s="10">
        <v>19.690000000000001</v>
      </c>
      <c r="H1074" s="17"/>
      <c r="I1074" s="17"/>
    </row>
    <row r="1075" spans="1:9" x14ac:dyDescent="0.25">
      <c r="A1075" s="11">
        <v>40586.166666666664</v>
      </c>
      <c r="B1075" s="10">
        <v>62.9</v>
      </c>
      <c r="D1075" s="11">
        <v>40586.166666666664</v>
      </c>
      <c r="E1075" s="10">
        <v>84.76</v>
      </c>
      <c r="H1075" s="17"/>
      <c r="I1075" s="17"/>
    </row>
    <row r="1076" spans="1:9" x14ac:dyDescent="0.25">
      <c r="A1076" s="11">
        <v>40586.177083333336</v>
      </c>
      <c r="B1076" s="10">
        <v>99.33</v>
      </c>
      <c r="D1076" s="11">
        <v>40586.177083333336</v>
      </c>
      <c r="E1076" s="10">
        <v>47.46</v>
      </c>
      <c r="H1076" s="17"/>
      <c r="I1076" s="17"/>
    </row>
    <row r="1077" spans="1:9" x14ac:dyDescent="0.25">
      <c r="A1077" s="11">
        <v>40586.1875</v>
      </c>
      <c r="B1077" s="10">
        <v>42.85</v>
      </c>
      <c r="D1077" s="11">
        <v>40586.1875</v>
      </c>
      <c r="E1077" s="10">
        <v>80.87</v>
      </c>
      <c r="H1077" s="17"/>
      <c r="I1077" s="17"/>
    </row>
    <row r="1078" spans="1:9" x14ac:dyDescent="0.25">
      <c r="A1078" s="11">
        <v>40586.197916666664</v>
      </c>
      <c r="B1078" s="10">
        <v>90.28</v>
      </c>
      <c r="D1078" s="11">
        <v>40586.197916666664</v>
      </c>
      <c r="E1078" s="10">
        <v>66.34</v>
      </c>
      <c r="H1078" s="17"/>
      <c r="I1078" s="17"/>
    </row>
    <row r="1079" spans="1:9" x14ac:dyDescent="0.25">
      <c r="A1079" s="11">
        <v>40586.208333333336</v>
      </c>
      <c r="B1079" s="10">
        <v>31.46</v>
      </c>
      <c r="D1079" s="11">
        <v>40586.208333333336</v>
      </c>
      <c r="E1079" s="10">
        <v>71.58</v>
      </c>
      <c r="H1079" s="17"/>
      <c r="I1079" s="17"/>
    </row>
    <row r="1080" spans="1:9" x14ac:dyDescent="0.25">
      <c r="A1080" s="11">
        <v>40586.21875</v>
      </c>
      <c r="B1080" s="10">
        <v>18.87</v>
      </c>
      <c r="D1080" s="11">
        <v>40586.21875</v>
      </c>
      <c r="E1080" s="10">
        <v>60.1</v>
      </c>
      <c r="H1080" s="17"/>
      <c r="I1080" s="17"/>
    </row>
    <row r="1081" spans="1:9" x14ac:dyDescent="0.25">
      <c r="A1081" s="11">
        <v>40586.229166666664</v>
      </c>
      <c r="B1081" s="10">
        <v>72.06</v>
      </c>
      <c r="D1081" s="11">
        <v>40586.229166666664</v>
      </c>
      <c r="E1081" s="10">
        <v>78.319999999999993</v>
      </c>
      <c r="H1081" s="17"/>
      <c r="I1081" s="17"/>
    </row>
    <row r="1082" spans="1:9" x14ac:dyDescent="0.25">
      <c r="A1082" s="11">
        <v>40586.239583333336</v>
      </c>
      <c r="B1082" s="10">
        <v>46.72</v>
      </c>
      <c r="D1082" s="11">
        <v>40586.239583333336</v>
      </c>
      <c r="E1082" s="10">
        <v>90.34</v>
      </c>
      <c r="H1082" s="17"/>
      <c r="I1082" s="17"/>
    </row>
    <row r="1083" spans="1:9" x14ac:dyDescent="0.25">
      <c r="A1083" s="11">
        <v>40586.25</v>
      </c>
      <c r="B1083" s="10">
        <v>71.34</v>
      </c>
      <c r="D1083" s="11">
        <v>40586.25</v>
      </c>
      <c r="E1083" s="10">
        <v>20.7</v>
      </c>
      <c r="H1083" s="17"/>
      <c r="I1083" s="17"/>
    </row>
    <row r="1084" spans="1:9" x14ac:dyDescent="0.25">
      <c r="A1084" s="11">
        <v>40586.260416666664</v>
      </c>
      <c r="B1084" s="10">
        <v>97.84</v>
      </c>
      <c r="D1084" s="11">
        <v>40586.260416666664</v>
      </c>
      <c r="E1084" s="10">
        <v>31.9</v>
      </c>
      <c r="H1084" s="17"/>
      <c r="I1084" s="17"/>
    </row>
    <row r="1085" spans="1:9" x14ac:dyDescent="0.25">
      <c r="A1085" s="11">
        <v>40586.270833333336</v>
      </c>
      <c r="B1085" s="10">
        <v>69.930000000000007</v>
      </c>
      <c r="D1085" s="11">
        <v>40586.270833333336</v>
      </c>
      <c r="E1085" s="10">
        <v>36.229999999999997</v>
      </c>
      <c r="H1085" s="17"/>
      <c r="I1085" s="17"/>
    </row>
    <row r="1086" spans="1:9" x14ac:dyDescent="0.25">
      <c r="A1086" s="11">
        <v>40586.28125</v>
      </c>
      <c r="B1086" s="10">
        <v>97.02</v>
      </c>
      <c r="D1086" s="11">
        <v>40586.28125</v>
      </c>
      <c r="E1086" s="10">
        <v>70.92</v>
      </c>
      <c r="H1086" s="17"/>
      <c r="I1086" s="17"/>
    </row>
    <row r="1087" spans="1:9" x14ac:dyDescent="0.25">
      <c r="A1087" s="11">
        <v>40586.291666666664</v>
      </c>
      <c r="B1087" s="10">
        <v>77.180000000000007</v>
      </c>
      <c r="D1087" s="11">
        <v>40586.291666666664</v>
      </c>
      <c r="E1087" s="10">
        <v>37.42</v>
      </c>
      <c r="H1087" s="17"/>
      <c r="I1087" s="17"/>
    </row>
    <row r="1088" spans="1:9" x14ac:dyDescent="0.25">
      <c r="A1088" s="11">
        <v>40586.302083333336</v>
      </c>
      <c r="B1088" s="10">
        <v>10.59</v>
      </c>
      <c r="D1088" s="11">
        <v>40586.302083333336</v>
      </c>
      <c r="E1088" s="10">
        <v>87.74</v>
      </c>
      <c r="H1088" s="17"/>
      <c r="I1088" s="17"/>
    </row>
    <row r="1089" spans="1:9" x14ac:dyDescent="0.25">
      <c r="A1089" s="11">
        <v>40586.3125</v>
      </c>
      <c r="B1089" s="10">
        <v>1.47</v>
      </c>
      <c r="D1089" s="11">
        <v>40586.3125</v>
      </c>
      <c r="E1089" s="10">
        <v>31.04</v>
      </c>
      <c r="H1089" s="17"/>
      <c r="I1089" s="17"/>
    </row>
    <row r="1090" spans="1:9" x14ac:dyDescent="0.25">
      <c r="A1090" s="11">
        <v>40586.322916666664</v>
      </c>
      <c r="B1090" s="10">
        <v>70.489999999999995</v>
      </c>
      <c r="D1090" s="11">
        <v>40586.322916666664</v>
      </c>
      <c r="E1090" s="10">
        <v>14.62</v>
      </c>
      <c r="H1090" s="17"/>
      <c r="I1090" s="17"/>
    </row>
    <row r="1091" spans="1:9" x14ac:dyDescent="0.25">
      <c r="A1091" s="11">
        <v>40586.333333333336</v>
      </c>
      <c r="B1091" s="10">
        <v>98.76</v>
      </c>
      <c r="D1091" s="11">
        <v>40586.333333333336</v>
      </c>
      <c r="E1091" s="10">
        <v>68.61</v>
      </c>
      <c r="H1091" s="17"/>
      <c r="I1091" s="17"/>
    </row>
    <row r="1092" spans="1:9" x14ac:dyDescent="0.25">
      <c r="A1092" s="11">
        <v>40586.34375</v>
      </c>
      <c r="B1092" s="10">
        <v>3.25</v>
      </c>
      <c r="D1092" s="11">
        <v>40586.34375</v>
      </c>
      <c r="E1092" s="10">
        <v>13.97</v>
      </c>
      <c r="H1092" s="17"/>
      <c r="I1092" s="17"/>
    </row>
    <row r="1093" spans="1:9" x14ac:dyDescent="0.25">
      <c r="A1093" s="11">
        <v>40586.354166666664</v>
      </c>
      <c r="B1093" s="10">
        <v>82.38</v>
      </c>
      <c r="D1093" s="11">
        <v>40586.354166666664</v>
      </c>
      <c r="E1093" s="10">
        <v>74.930000000000007</v>
      </c>
      <c r="H1093" s="17"/>
      <c r="I1093" s="17"/>
    </row>
    <row r="1094" spans="1:9" x14ac:dyDescent="0.25">
      <c r="A1094" s="11">
        <v>40586.364583333336</v>
      </c>
      <c r="B1094" s="10">
        <v>50.74</v>
      </c>
      <c r="D1094" s="11">
        <v>40586.364583333336</v>
      </c>
      <c r="E1094" s="10">
        <v>59.74</v>
      </c>
      <c r="H1094" s="17"/>
      <c r="I1094" s="17"/>
    </row>
    <row r="1095" spans="1:9" x14ac:dyDescent="0.25">
      <c r="A1095" s="11">
        <v>40586.375</v>
      </c>
      <c r="B1095" s="10">
        <v>30.24</v>
      </c>
      <c r="D1095" s="11">
        <v>40586.375</v>
      </c>
      <c r="E1095" s="10">
        <v>77.430000000000007</v>
      </c>
      <c r="H1095" s="17"/>
      <c r="I1095" s="17"/>
    </row>
    <row r="1096" spans="1:9" x14ac:dyDescent="0.25">
      <c r="A1096" s="11">
        <v>40586.385416666664</v>
      </c>
      <c r="B1096" s="10">
        <v>98.89</v>
      </c>
      <c r="D1096" s="11">
        <v>40586.385416666664</v>
      </c>
      <c r="E1096" s="10">
        <v>10.48</v>
      </c>
      <c r="H1096" s="17"/>
      <c r="I1096" s="17"/>
    </row>
    <row r="1097" spans="1:9" x14ac:dyDescent="0.25">
      <c r="A1097" s="11">
        <v>40586.395833333336</v>
      </c>
      <c r="B1097" s="10">
        <v>25.26</v>
      </c>
      <c r="D1097" s="11">
        <v>40586.395833333336</v>
      </c>
      <c r="E1097" s="10">
        <v>71.63</v>
      </c>
      <c r="H1097" s="17"/>
      <c r="I1097" s="17"/>
    </row>
    <row r="1098" spans="1:9" x14ac:dyDescent="0.25">
      <c r="A1098" s="11">
        <v>40586.40625</v>
      </c>
      <c r="B1098" s="10">
        <v>42.79</v>
      </c>
      <c r="D1098" s="11">
        <v>40586.40625</v>
      </c>
      <c r="E1098" s="10">
        <v>68.459999999999994</v>
      </c>
      <c r="H1098" s="17"/>
      <c r="I1098" s="17"/>
    </row>
    <row r="1099" spans="1:9" x14ac:dyDescent="0.25">
      <c r="A1099" s="11">
        <v>40586.416666666664</v>
      </c>
      <c r="B1099" s="10">
        <v>83.39</v>
      </c>
      <c r="D1099" s="11">
        <v>40586.416666666664</v>
      </c>
      <c r="E1099" s="10">
        <v>18.760000000000002</v>
      </c>
      <c r="H1099" s="17"/>
      <c r="I1099" s="17"/>
    </row>
    <row r="1100" spans="1:9" x14ac:dyDescent="0.25">
      <c r="A1100" s="11">
        <v>40586.427083333336</v>
      </c>
      <c r="B1100" s="10">
        <v>57.77</v>
      </c>
      <c r="D1100" s="11">
        <v>40586.427083333336</v>
      </c>
      <c r="E1100" s="10">
        <v>30.45</v>
      </c>
      <c r="H1100" s="17"/>
      <c r="I1100" s="17"/>
    </row>
    <row r="1101" spans="1:9" x14ac:dyDescent="0.25">
      <c r="A1101" s="11">
        <v>40586.4375</v>
      </c>
      <c r="B1101" s="10">
        <v>46.5</v>
      </c>
      <c r="D1101" s="11">
        <v>40586.4375</v>
      </c>
      <c r="E1101" s="10">
        <v>7.6</v>
      </c>
      <c r="H1101" s="17"/>
      <c r="I1101" s="17"/>
    </row>
    <row r="1102" spans="1:9" x14ac:dyDescent="0.25">
      <c r="A1102" s="11">
        <v>40586.447916666664</v>
      </c>
      <c r="B1102" s="10">
        <v>9.9600000000000009</v>
      </c>
      <c r="D1102" s="11">
        <v>40586.447916666664</v>
      </c>
      <c r="E1102" s="10">
        <v>41.78</v>
      </c>
      <c r="H1102" s="17"/>
      <c r="I1102" s="17"/>
    </row>
    <row r="1103" spans="1:9" x14ac:dyDescent="0.25">
      <c r="A1103" s="11">
        <v>40586.458333333336</v>
      </c>
      <c r="B1103" s="10">
        <v>43.92</v>
      </c>
      <c r="D1103" s="11">
        <v>40586.458333333336</v>
      </c>
      <c r="E1103" s="10">
        <v>86.9</v>
      </c>
      <c r="H1103" s="17"/>
      <c r="I1103" s="17"/>
    </row>
    <row r="1104" spans="1:9" x14ac:dyDescent="0.25">
      <c r="A1104" s="11">
        <v>40586.46875</v>
      </c>
      <c r="B1104" s="10">
        <v>65.290000000000006</v>
      </c>
      <c r="D1104" s="11">
        <v>40586.46875</v>
      </c>
      <c r="E1104" s="10">
        <v>83.81</v>
      </c>
      <c r="H1104" s="17"/>
      <c r="I1104" s="17"/>
    </row>
    <row r="1105" spans="1:9" x14ac:dyDescent="0.25">
      <c r="A1105" s="11">
        <v>40586.479166666664</v>
      </c>
      <c r="B1105" s="10">
        <v>90.11</v>
      </c>
      <c r="D1105" s="11">
        <v>40586.479166666664</v>
      </c>
      <c r="E1105" s="10">
        <v>17.73</v>
      </c>
      <c r="H1105" s="17"/>
      <c r="I1105" s="17"/>
    </row>
    <row r="1106" spans="1:9" x14ac:dyDescent="0.25">
      <c r="A1106" s="11">
        <v>40586.489583333336</v>
      </c>
      <c r="B1106" s="10">
        <v>24.21</v>
      </c>
      <c r="D1106" s="11">
        <v>40586.489583333336</v>
      </c>
      <c r="E1106" s="10">
        <v>51.5</v>
      </c>
      <c r="H1106" s="17"/>
      <c r="I1106" s="17"/>
    </row>
    <row r="1107" spans="1:9" x14ac:dyDescent="0.25">
      <c r="A1107" s="11">
        <v>40586.5</v>
      </c>
      <c r="B1107" s="10">
        <v>35.94</v>
      </c>
      <c r="D1107" s="11">
        <v>40586.5</v>
      </c>
      <c r="E1107" s="10">
        <v>39</v>
      </c>
      <c r="H1107" s="17"/>
      <c r="I1107" s="17"/>
    </row>
    <row r="1108" spans="1:9" x14ac:dyDescent="0.25">
      <c r="A1108" s="11">
        <v>40586.510416666664</v>
      </c>
      <c r="B1108" s="10">
        <v>82.75</v>
      </c>
      <c r="D1108" s="11">
        <v>40586.510416666664</v>
      </c>
      <c r="E1108" s="10">
        <v>38.9</v>
      </c>
      <c r="H1108" s="17"/>
      <c r="I1108" s="17"/>
    </row>
    <row r="1109" spans="1:9" x14ac:dyDescent="0.25">
      <c r="A1109" s="11">
        <v>40586.520833333336</v>
      </c>
      <c r="B1109" s="10">
        <v>21.16</v>
      </c>
      <c r="D1109" s="11">
        <v>40586.520833333336</v>
      </c>
      <c r="E1109" s="10">
        <v>65.930000000000007</v>
      </c>
      <c r="H1109" s="17"/>
      <c r="I1109" s="17"/>
    </row>
    <row r="1110" spans="1:9" x14ac:dyDescent="0.25">
      <c r="A1110" s="11">
        <v>40586.53125</v>
      </c>
      <c r="B1110" s="10">
        <v>23.19</v>
      </c>
      <c r="D1110" s="11">
        <v>40586.53125</v>
      </c>
      <c r="E1110" s="10">
        <v>84.51</v>
      </c>
      <c r="H1110" s="17"/>
      <c r="I1110" s="17"/>
    </row>
    <row r="1111" spans="1:9" x14ac:dyDescent="0.25">
      <c r="A1111" s="11">
        <v>40586.541666666664</v>
      </c>
      <c r="B1111" s="10">
        <v>97.85</v>
      </c>
      <c r="D1111" s="11">
        <v>40586.541666666664</v>
      </c>
      <c r="E1111" s="10">
        <v>97.9</v>
      </c>
      <c r="H1111" s="17"/>
      <c r="I1111" s="17"/>
    </row>
    <row r="1112" spans="1:9" x14ac:dyDescent="0.25">
      <c r="A1112" s="11">
        <v>40586.552083333336</v>
      </c>
      <c r="B1112" s="10">
        <v>83.18</v>
      </c>
      <c r="D1112" s="11">
        <v>40586.552083333336</v>
      </c>
      <c r="E1112" s="10">
        <v>90.09</v>
      </c>
      <c r="H1112" s="17"/>
      <c r="I1112" s="17"/>
    </row>
    <row r="1113" spans="1:9" x14ac:dyDescent="0.25">
      <c r="A1113" s="11">
        <v>40586.5625</v>
      </c>
      <c r="B1113" s="10">
        <v>90.36</v>
      </c>
      <c r="D1113" s="11">
        <v>40586.5625</v>
      </c>
      <c r="E1113" s="10">
        <v>23.1</v>
      </c>
      <c r="H1113" s="17"/>
      <c r="I1113" s="17"/>
    </row>
    <row r="1114" spans="1:9" x14ac:dyDescent="0.25">
      <c r="A1114" s="11">
        <v>40586.572916666664</v>
      </c>
      <c r="B1114" s="10">
        <v>41.63</v>
      </c>
      <c r="D1114" s="11">
        <v>40586.572916666664</v>
      </c>
      <c r="E1114" s="10">
        <v>11.66</v>
      </c>
      <c r="H1114" s="17"/>
      <c r="I1114" s="17"/>
    </row>
    <row r="1115" spans="1:9" x14ac:dyDescent="0.25">
      <c r="A1115" s="11">
        <v>40586.583333333336</v>
      </c>
      <c r="B1115" s="10">
        <v>51.33</v>
      </c>
      <c r="D1115" s="11">
        <v>40586.583333333336</v>
      </c>
      <c r="E1115" s="10">
        <v>39.06</v>
      </c>
      <c r="H1115" s="17"/>
      <c r="I1115" s="17"/>
    </row>
    <row r="1116" spans="1:9" x14ac:dyDescent="0.25">
      <c r="A1116" s="11">
        <v>40586.59375</v>
      </c>
      <c r="B1116" s="10">
        <v>56.92</v>
      </c>
      <c r="D1116" s="11">
        <v>40586.59375</v>
      </c>
      <c r="E1116" s="10">
        <v>39.57</v>
      </c>
      <c r="H1116" s="17"/>
      <c r="I1116" s="17"/>
    </row>
    <row r="1117" spans="1:9" x14ac:dyDescent="0.25">
      <c r="A1117" s="11">
        <v>40586.604166666664</v>
      </c>
      <c r="B1117" s="10">
        <v>42.67</v>
      </c>
      <c r="D1117" s="11">
        <v>40586.604166666664</v>
      </c>
      <c r="E1117" s="10">
        <v>43.69</v>
      </c>
      <c r="H1117" s="17"/>
      <c r="I1117" s="17"/>
    </row>
    <row r="1118" spans="1:9" x14ac:dyDescent="0.25">
      <c r="A1118" s="11">
        <v>40586.614583333336</v>
      </c>
      <c r="B1118" s="10">
        <v>49.51</v>
      </c>
      <c r="D1118" s="11">
        <v>40586.614583333336</v>
      </c>
      <c r="E1118" s="10">
        <v>99.3</v>
      </c>
      <c r="H1118" s="17"/>
      <c r="I1118" s="17"/>
    </row>
    <row r="1119" spans="1:9" x14ac:dyDescent="0.25">
      <c r="A1119" s="11">
        <v>40586.625</v>
      </c>
      <c r="B1119" s="10">
        <v>86.65</v>
      </c>
      <c r="D1119" s="11">
        <v>40586.625</v>
      </c>
      <c r="E1119" s="10">
        <v>10.8</v>
      </c>
      <c r="H1119" s="17"/>
      <c r="I1119" s="17"/>
    </row>
    <row r="1120" spans="1:9" x14ac:dyDescent="0.25">
      <c r="A1120" s="11">
        <v>40586.635416666664</v>
      </c>
      <c r="B1120" s="10">
        <v>68.12</v>
      </c>
      <c r="D1120" s="11">
        <v>40586.635416666664</v>
      </c>
      <c r="E1120" s="10">
        <v>22.41</v>
      </c>
      <c r="H1120" s="17"/>
      <c r="I1120" s="17"/>
    </row>
    <row r="1121" spans="1:9" x14ac:dyDescent="0.25">
      <c r="A1121" s="11">
        <v>40586.645833333336</v>
      </c>
      <c r="B1121" s="10">
        <v>42.45</v>
      </c>
      <c r="D1121" s="11">
        <v>40586.645833333336</v>
      </c>
      <c r="E1121" s="10">
        <v>28.69</v>
      </c>
      <c r="H1121" s="17"/>
      <c r="I1121" s="17"/>
    </row>
    <row r="1122" spans="1:9" x14ac:dyDescent="0.25">
      <c r="A1122" s="11">
        <v>40586.65625</v>
      </c>
      <c r="B1122" s="10">
        <v>71.89</v>
      </c>
      <c r="D1122" s="11">
        <v>40586.65625</v>
      </c>
      <c r="E1122" s="10">
        <v>26.25</v>
      </c>
      <c r="H1122" s="17"/>
      <c r="I1122" s="17"/>
    </row>
    <row r="1123" spans="1:9" x14ac:dyDescent="0.25">
      <c r="A1123" s="11">
        <v>40586.666666666664</v>
      </c>
      <c r="B1123" s="10">
        <v>42.14</v>
      </c>
      <c r="D1123" s="11">
        <v>40586.666666666664</v>
      </c>
      <c r="E1123" s="10">
        <v>43.41</v>
      </c>
      <c r="H1123" s="17"/>
      <c r="I1123" s="17"/>
    </row>
    <row r="1124" spans="1:9" x14ac:dyDescent="0.25">
      <c r="A1124" s="11">
        <v>40586.677083333336</v>
      </c>
      <c r="B1124" s="10">
        <v>97.31</v>
      </c>
      <c r="D1124" s="11">
        <v>40586.677083333336</v>
      </c>
      <c r="E1124" s="10">
        <v>32.68</v>
      </c>
      <c r="H1124" s="17"/>
      <c r="I1124" s="17"/>
    </row>
    <row r="1125" spans="1:9" x14ac:dyDescent="0.25">
      <c r="A1125" s="11">
        <v>40586.6875</v>
      </c>
      <c r="B1125" s="10">
        <v>78.349999999999994</v>
      </c>
      <c r="D1125" s="11">
        <v>40586.6875</v>
      </c>
      <c r="E1125" s="10">
        <v>62.65</v>
      </c>
      <c r="H1125" s="17"/>
      <c r="I1125" s="17"/>
    </row>
    <row r="1126" spans="1:9" x14ac:dyDescent="0.25">
      <c r="A1126" s="11">
        <v>40586.697916666664</v>
      </c>
      <c r="B1126" s="10">
        <v>2.3199999999999998</v>
      </c>
      <c r="D1126" s="11">
        <v>40586.697916666664</v>
      </c>
      <c r="E1126" s="10">
        <v>77.44</v>
      </c>
      <c r="H1126" s="17"/>
      <c r="I1126" s="17"/>
    </row>
    <row r="1127" spans="1:9" x14ac:dyDescent="0.25">
      <c r="A1127" s="11">
        <v>40586.708333333336</v>
      </c>
      <c r="B1127" s="10">
        <v>15.62</v>
      </c>
      <c r="D1127" s="11">
        <v>40586.708333333336</v>
      </c>
      <c r="E1127" s="10">
        <v>67.11</v>
      </c>
      <c r="H1127" s="17"/>
      <c r="I1127" s="17"/>
    </row>
    <row r="1128" spans="1:9" x14ac:dyDescent="0.25">
      <c r="A1128" s="11">
        <v>40586.71875</v>
      </c>
      <c r="B1128" s="10">
        <v>5.92</v>
      </c>
      <c r="D1128" s="11">
        <v>40586.71875</v>
      </c>
      <c r="E1128" s="10">
        <v>28.69</v>
      </c>
      <c r="H1128" s="17"/>
      <c r="I1128" s="17"/>
    </row>
    <row r="1129" spans="1:9" x14ac:dyDescent="0.25">
      <c r="A1129" s="11">
        <v>40586.729166666664</v>
      </c>
      <c r="B1129" s="10">
        <v>13.72</v>
      </c>
      <c r="D1129" s="11">
        <v>40586.729166666664</v>
      </c>
      <c r="E1129" s="10">
        <v>58.15</v>
      </c>
      <c r="H1129" s="17"/>
      <c r="I1129" s="17"/>
    </row>
    <row r="1130" spans="1:9" x14ac:dyDescent="0.25">
      <c r="A1130" s="11">
        <v>40586.739583333336</v>
      </c>
      <c r="B1130" s="10">
        <v>49.96</v>
      </c>
      <c r="D1130" s="11">
        <v>40586.739583333336</v>
      </c>
      <c r="E1130" s="10">
        <v>15.28</v>
      </c>
      <c r="H1130" s="17"/>
      <c r="I1130" s="17"/>
    </row>
    <row r="1131" spans="1:9" x14ac:dyDescent="0.25">
      <c r="A1131" s="11">
        <v>40586.75</v>
      </c>
      <c r="B1131" s="10">
        <v>37.51</v>
      </c>
      <c r="D1131" s="11">
        <v>40586.75</v>
      </c>
      <c r="E1131" s="10">
        <v>52.36</v>
      </c>
      <c r="H1131" s="17"/>
      <c r="I1131" s="17"/>
    </row>
    <row r="1132" spans="1:9" x14ac:dyDescent="0.25">
      <c r="A1132" s="11">
        <v>40586.760416666664</v>
      </c>
      <c r="B1132" s="10">
        <v>96.62</v>
      </c>
      <c r="D1132" s="11">
        <v>40586.760416666664</v>
      </c>
      <c r="E1132" s="10">
        <v>91.06</v>
      </c>
      <c r="H1132" s="17"/>
      <c r="I1132" s="17"/>
    </row>
    <row r="1133" spans="1:9" x14ac:dyDescent="0.25">
      <c r="A1133" s="11">
        <v>40586.770833333336</v>
      </c>
      <c r="B1133" s="10">
        <v>61.54</v>
      </c>
      <c r="D1133" s="11">
        <v>40586.770833333336</v>
      </c>
      <c r="E1133" s="10">
        <v>31.69</v>
      </c>
      <c r="H1133" s="17"/>
      <c r="I1133" s="17"/>
    </row>
    <row r="1134" spans="1:9" x14ac:dyDescent="0.25">
      <c r="A1134" s="11">
        <v>40586.78125</v>
      </c>
      <c r="B1134" s="10">
        <v>44.13</v>
      </c>
      <c r="D1134" s="11">
        <v>40586.78125</v>
      </c>
      <c r="E1134" s="10">
        <v>0.72</v>
      </c>
      <c r="H1134" s="17"/>
      <c r="I1134" s="17"/>
    </row>
    <row r="1135" spans="1:9" x14ac:dyDescent="0.25">
      <c r="A1135" s="11">
        <v>40586.791666666664</v>
      </c>
      <c r="B1135" s="10">
        <v>71.569999999999993</v>
      </c>
      <c r="D1135" s="11">
        <v>40586.791666666664</v>
      </c>
      <c r="E1135" s="10">
        <v>97.26</v>
      </c>
      <c r="H1135" s="17"/>
      <c r="I1135" s="17"/>
    </row>
    <row r="1136" spans="1:9" x14ac:dyDescent="0.25">
      <c r="A1136" s="11">
        <v>40586.802083333336</v>
      </c>
      <c r="B1136" s="10">
        <v>14.26</v>
      </c>
      <c r="D1136" s="11">
        <v>40586.802083333336</v>
      </c>
      <c r="E1136" s="10">
        <v>47.75</v>
      </c>
      <c r="H1136" s="17"/>
      <c r="I1136" s="17"/>
    </row>
    <row r="1137" spans="1:9" x14ac:dyDescent="0.25">
      <c r="A1137" s="11">
        <v>40586.8125</v>
      </c>
      <c r="B1137" s="10">
        <v>18.809999999999999</v>
      </c>
      <c r="D1137" s="11">
        <v>40586.8125</v>
      </c>
      <c r="E1137" s="10">
        <v>98.07</v>
      </c>
      <c r="H1137" s="17"/>
      <c r="I1137" s="17"/>
    </row>
    <row r="1138" spans="1:9" x14ac:dyDescent="0.25">
      <c r="A1138" s="11">
        <v>40586.822916666664</v>
      </c>
      <c r="B1138" s="10">
        <v>82.48</v>
      </c>
      <c r="D1138" s="11">
        <v>40586.822916666664</v>
      </c>
      <c r="E1138" s="10">
        <v>66.5</v>
      </c>
      <c r="H1138" s="17"/>
      <c r="I1138" s="17"/>
    </row>
    <row r="1139" spans="1:9" x14ac:dyDescent="0.25">
      <c r="A1139" s="11">
        <v>40586.833333333336</v>
      </c>
      <c r="B1139" s="10">
        <v>29.5</v>
      </c>
      <c r="D1139" s="11">
        <v>40586.833333333336</v>
      </c>
      <c r="E1139" s="10">
        <v>32.71</v>
      </c>
      <c r="H1139" s="17"/>
      <c r="I1139" s="17"/>
    </row>
    <row r="1140" spans="1:9" x14ac:dyDescent="0.25">
      <c r="A1140" s="11">
        <v>40586.84375</v>
      </c>
      <c r="B1140" s="10">
        <v>71.5</v>
      </c>
      <c r="D1140" s="11">
        <v>40586.84375</v>
      </c>
      <c r="E1140" s="10">
        <v>46.1</v>
      </c>
      <c r="H1140" s="17"/>
      <c r="I1140" s="17"/>
    </row>
    <row r="1141" spans="1:9" x14ac:dyDescent="0.25">
      <c r="A1141" s="11">
        <v>40586.854166666664</v>
      </c>
      <c r="B1141" s="10">
        <v>27.03</v>
      </c>
      <c r="D1141" s="11">
        <v>40586.854166666664</v>
      </c>
      <c r="E1141" s="10">
        <v>18.89</v>
      </c>
      <c r="H1141" s="17"/>
      <c r="I1141" s="17"/>
    </row>
    <row r="1142" spans="1:9" x14ac:dyDescent="0.25">
      <c r="A1142" s="11">
        <v>40586.864583333336</v>
      </c>
      <c r="B1142" s="10">
        <v>27.67</v>
      </c>
      <c r="D1142" s="11">
        <v>40586.864583333336</v>
      </c>
      <c r="E1142" s="10">
        <v>17.29</v>
      </c>
      <c r="H1142" s="17"/>
      <c r="I1142" s="17"/>
    </row>
    <row r="1143" spans="1:9" x14ac:dyDescent="0.25">
      <c r="A1143" s="11">
        <v>40586.875</v>
      </c>
      <c r="B1143" s="10">
        <v>8.89</v>
      </c>
      <c r="D1143" s="11">
        <v>40586.875</v>
      </c>
      <c r="E1143" s="10">
        <v>1.4</v>
      </c>
      <c r="H1143" s="17"/>
      <c r="I1143" s="17"/>
    </row>
    <row r="1144" spans="1:9" x14ac:dyDescent="0.25">
      <c r="A1144" s="11">
        <v>40586.885416666664</v>
      </c>
      <c r="B1144" s="10">
        <v>10.93</v>
      </c>
      <c r="D1144" s="11">
        <v>40586.885416666664</v>
      </c>
      <c r="E1144" s="10">
        <v>63.05</v>
      </c>
      <c r="H1144" s="17"/>
      <c r="I1144" s="17"/>
    </row>
    <row r="1145" spans="1:9" x14ac:dyDescent="0.25">
      <c r="A1145" s="11">
        <v>40586.895833333336</v>
      </c>
      <c r="B1145" s="10">
        <v>59.96</v>
      </c>
      <c r="D1145" s="11">
        <v>40586.895833333336</v>
      </c>
      <c r="E1145" s="10">
        <v>45.56</v>
      </c>
      <c r="H1145" s="17"/>
      <c r="I1145" s="17"/>
    </row>
    <row r="1146" spans="1:9" x14ac:dyDescent="0.25">
      <c r="A1146" s="11">
        <v>40586.90625</v>
      </c>
      <c r="B1146" s="10">
        <v>13.14</v>
      </c>
      <c r="D1146" s="11">
        <v>40586.90625</v>
      </c>
      <c r="E1146" s="10">
        <v>12.94</v>
      </c>
      <c r="H1146" s="17"/>
      <c r="I1146" s="17"/>
    </row>
    <row r="1147" spans="1:9" x14ac:dyDescent="0.25">
      <c r="A1147" s="11">
        <v>40586.916666666664</v>
      </c>
      <c r="B1147" s="10">
        <v>71.510000000000005</v>
      </c>
      <c r="D1147" s="11">
        <v>40586.916666666664</v>
      </c>
      <c r="E1147" s="10">
        <v>28.79</v>
      </c>
      <c r="H1147" s="17"/>
      <c r="I1147" s="17"/>
    </row>
    <row r="1148" spans="1:9" x14ac:dyDescent="0.25">
      <c r="A1148" s="11">
        <v>40586.927083333336</v>
      </c>
      <c r="B1148" s="10">
        <v>29.39</v>
      </c>
      <c r="D1148" s="11">
        <v>40586.927083333336</v>
      </c>
      <c r="E1148" s="10">
        <v>0.83</v>
      </c>
      <c r="H1148" s="17"/>
      <c r="I1148" s="17"/>
    </row>
    <row r="1149" spans="1:9" x14ac:dyDescent="0.25">
      <c r="A1149" s="11">
        <v>40586.9375</v>
      </c>
      <c r="B1149" s="10">
        <v>83.82</v>
      </c>
      <c r="D1149" s="11">
        <v>40586.9375</v>
      </c>
      <c r="E1149" s="10">
        <v>38.590000000000003</v>
      </c>
      <c r="H1149" s="17"/>
      <c r="I1149" s="17"/>
    </row>
    <row r="1150" spans="1:9" x14ac:dyDescent="0.25">
      <c r="A1150" s="11">
        <v>40586.947916666664</v>
      </c>
      <c r="B1150" s="10">
        <v>97.54</v>
      </c>
      <c r="D1150" s="11">
        <v>40586.947916666664</v>
      </c>
      <c r="E1150" s="10">
        <v>9.9700000000000006</v>
      </c>
      <c r="H1150" s="17"/>
      <c r="I1150" s="17"/>
    </row>
    <row r="1151" spans="1:9" x14ac:dyDescent="0.25">
      <c r="A1151" s="11">
        <v>40586.958333333336</v>
      </c>
      <c r="B1151" s="10">
        <v>92.62</v>
      </c>
      <c r="D1151" s="11">
        <v>40586.958333333336</v>
      </c>
      <c r="E1151" s="10">
        <v>7.82</v>
      </c>
      <c r="H1151" s="17"/>
      <c r="I1151" s="17"/>
    </row>
    <row r="1152" spans="1:9" x14ac:dyDescent="0.25">
      <c r="A1152" s="11">
        <v>40586.96875</v>
      </c>
      <c r="B1152" s="10">
        <v>74.64</v>
      </c>
      <c r="D1152" s="11">
        <v>40586.96875</v>
      </c>
      <c r="E1152" s="10">
        <v>95.16</v>
      </c>
      <c r="H1152" s="17"/>
      <c r="I1152" s="17"/>
    </row>
    <row r="1153" spans="1:9" x14ac:dyDescent="0.25">
      <c r="A1153" s="11">
        <v>40586.979166666664</v>
      </c>
      <c r="B1153" s="10">
        <v>9.9600000000000009</v>
      </c>
      <c r="D1153" s="11">
        <v>40586.979166666664</v>
      </c>
      <c r="E1153" s="10">
        <v>71.55</v>
      </c>
      <c r="H1153" s="17"/>
      <c r="I1153" s="17"/>
    </row>
    <row r="1154" spans="1:9" x14ac:dyDescent="0.25">
      <c r="A1154" s="11">
        <v>40586.989583333336</v>
      </c>
      <c r="B1154" s="10">
        <v>67.739999999999995</v>
      </c>
      <c r="D1154" s="11">
        <v>40586.989583333336</v>
      </c>
      <c r="E1154" s="10">
        <v>49.9</v>
      </c>
      <c r="H1154" s="17"/>
      <c r="I1154" s="17"/>
    </row>
    <row r="1155" spans="1:9" x14ac:dyDescent="0.25">
      <c r="A1155" s="11">
        <v>40587</v>
      </c>
      <c r="B1155" s="10">
        <v>73.03</v>
      </c>
      <c r="D1155" s="11">
        <v>40587</v>
      </c>
      <c r="E1155" s="10">
        <v>18.89</v>
      </c>
      <c r="H1155" s="17"/>
      <c r="I1155" s="17"/>
    </row>
    <row r="1156" spans="1:9" x14ac:dyDescent="0.25">
      <c r="A1156" s="11">
        <v>40587.010416666664</v>
      </c>
      <c r="B1156" s="10">
        <v>52.76</v>
      </c>
      <c r="D1156" s="11">
        <v>40587.010416666664</v>
      </c>
      <c r="E1156" s="10">
        <v>32.56</v>
      </c>
      <c r="H1156" s="17"/>
      <c r="I1156" s="17"/>
    </row>
    <row r="1157" spans="1:9" x14ac:dyDescent="0.25">
      <c r="A1157" s="11">
        <v>40587.020833333336</v>
      </c>
      <c r="B1157" s="10">
        <v>67.75</v>
      </c>
      <c r="D1157" s="11">
        <v>40587.020833333336</v>
      </c>
      <c r="E1157" s="10">
        <v>73.239999999999995</v>
      </c>
      <c r="H1157" s="17"/>
      <c r="I1157" s="17"/>
    </row>
    <row r="1158" spans="1:9" x14ac:dyDescent="0.25">
      <c r="A1158" s="11">
        <v>40587.03125</v>
      </c>
      <c r="B1158" s="10">
        <v>51.88</v>
      </c>
      <c r="D1158" s="11">
        <v>40587.03125</v>
      </c>
      <c r="E1158" s="10">
        <v>70.64</v>
      </c>
      <c r="H1158" s="17"/>
      <c r="I1158" s="17"/>
    </row>
    <row r="1159" spans="1:9" x14ac:dyDescent="0.25">
      <c r="A1159" s="11">
        <v>40587.041666666664</v>
      </c>
      <c r="B1159" s="10">
        <v>18.73</v>
      </c>
      <c r="D1159" s="11">
        <v>40587.041666666664</v>
      </c>
      <c r="E1159" s="10">
        <v>15.68</v>
      </c>
      <c r="H1159" s="17"/>
      <c r="I1159" s="17"/>
    </row>
    <row r="1160" spans="1:9" x14ac:dyDescent="0.25">
      <c r="A1160" s="11">
        <v>40587.052083333336</v>
      </c>
      <c r="B1160" s="10">
        <v>9.23</v>
      </c>
      <c r="D1160" s="11">
        <v>40587.052083333336</v>
      </c>
      <c r="E1160" s="10">
        <v>85.88</v>
      </c>
      <c r="H1160" s="17"/>
      <c r="I1160" s="17"/>
    </row>
    <row r="1161" spans="1:9" x14ac:dyDescent="0.25">
      <c r="A1161" s="11">
        <v>40587.0625</v>
      </c>
      <c r="B1161" s="10">
        <v>64.16</v>
      </c>
      <c r="D1161" s="11">
        <v>40587.0625</v>
      </c>
      <c r="E1161" s="10">
        <v>56.45</v>
      </c>
      <c r="H1161" s="17"/>
      <c r="I1161" s="17"/>
    </row>
    <row r="1162" spans="1:9" x14ac:dyDescent="0.25">
      <c r="A1162" s="11">
        <v>40587.072916666664</v>
      </c>
      <c r="B1162" s="10">
        <v>23.53</v>
      </c>
      <c r="D1162" s="11">
        <v>40587.072916666664</v>
      </c>
      <c r="E1162" s="10">
        <v>7.69</v>
      </c>
      <c r="H1162" s="17"/>
      <c r="I1162" s="17"/>
    </row>
    <row r="1163" spans="1:9" x14ac:dyDescent="0.25">
      <c r="A1163" s="11">
        <v>40587.083333333336</v>
      </c>
      <c r="B1163" s="10">
        <v>65.36</v>
      </c>
      <c r="D1163" s="11">
        <v>40587.083333333336</v>
      </c>
      <c r="E1163" s="10">
        <v>94.95</v>
      </c>
      <c r="H1163" s="17"/>
      <c r="I1163" s="17"/>
    </row>
    <row r="1164" spans="1:9" x14ac:dyDescent="0.25">
      <c r="A1164" s="11">
        <v>40587.09375</v>
      </c>
      <c r="B1164" s="10">
        <v>58.38</v>
      </c>
      <c r="D1164" s="11">
        <v>40587.09375</v>
      </c>
      <c r="E1164" s="10">
        <v>40.770000000000003</v>
      </c>
      <c r="H1164" s="17"/>
      <c r="I1164" s="17"/>
    </row>
    <row r="1165" spans="1:9" x14ac:dyDescent="0.25">
      <c r="A1165" s="11">
        <v>40587.104166666664</v>
      </c>
      <c r="B1165" s="10">
        <v>59.9</v>
      </c>
      <c r="D1165" s="11">
        <v>40587.104166666664</v>
      </c>
      <c r="E1165" s="10">
        <v>10.220000000000001</v>
      </c>
      <c r="H1165" s="17"/>
      <c r="I1165" s="17"/>
    </row>
    <row r="1166" spans="1:9" x14ac:dyDescent="0.25">
      <c r="A1166" s="11">
        <v>40587.114583333336</v>
      </c>
      <c r="B1166" s="10">
        <v>18.98</v>
      </c>
      <c r="D1166" s="11">
        <v>40587.114583333336</v>
      </c>
      <c r="E1166" s="10">
        <v>9.2899999999999991</v>
      </c>
      <c r="H1166" s="17"/>
      <c r="I1166" s="17"/>
    </row>
    <row r="1167" spans="1:9" x14ac:dyDescent="0.25">
      <c r="A1167" s="11">
        <v>40587.125</v>
      </c>
      <c r="B1167" s="10">
        <v>81.93</v>
      </c>
      <c r="D1167" s="11">
        <v>40587.125</v>
      </c>
      <c r="E1167" s="10">
        <v>50.94</v>
      </c>
      <c r="H1167" s="17"/>
      <c r="I1167" s="17"/>
    </row>
    <row r="1168" spans="1:9" x14ac:dyDescent="0.25">
      <c r="A1168" s="11">
        <v>40587.135416666664</v>
      </c>
      <c r="B1168" s="10">
        <v>96.65</v>
      </c>
      <c r="D1168" s="11">
        <v>40587.135416666664</v>
      </c>
      <c r="E1168" s="10">
        <v>43.66</v>
      </c>
      <c r="H1168" s="17"/>
      <c r="I1168" s="17"/>
    </row>
    <row r="1169" spans="1:9" x14ac:dyDescent="0.25">
      <c r="A1169" s="11">
        <v>40587.145833333336</v>
      </c>
      <c r="B1169" s="10">
        <v>16.05</v>
      </c>
      <c r="D1169" s="11">
        <v>40587.145833333336</v>
      </c>
      <c r="E1169" s="10">
        <v>13.47</v>
      </c>
      <c r="H1169" s="17"/>
      <c r="I1169" s="17"/>
    </row>
    <row r="1170" spans="1:9" x14ac:dyDescent="0.25">
      <c r="A1170" s="11">
        <v>40587.15625</v>
      </c>
      <c r="B1170" s="10">
        <v>82.8</v>
      </c>
      <c r="D1170" s="11">
        <v>40587.15625</v>
      </c>
      <c r="E1170" s="10">
        <v>38.82</v>
      </c>
      <c r="H1170" s="17"/>
      <c r="I1170" s="17"/>
    </row>
    <row r="1171" spans="1:9" x14ac:dyDescent="0.25">
      <c r="A1171" s="11">
        <v>40587.166666666664</v>
      </c>
      <c r="B1171" s="10">
        <v>76.819999999999993</v>
      </c>
      <c r="D1171" s="11">
        <v>40587.166666666664</v>
      </c>
      <c r="E1171" s="10">
        <v>76.28</v>
      </c>
      <c r="H1171" s="17"/>
      <c r="I1171" s="17"/>
    </row>
    <row r="1172" spans="1:9" x14ac:dyDescent="0.25">
      <c r="A1172" s="11">
        <v>40587.177083333336</v>
      </c>
      <c r="B1172" s="10">
        <v>64.650000000000006</v>
      </c>
      <c r="D1172" s="11">
        <v>40587.177083333336</v>
      </c>
      <c r="E1172" s="10">
        <v>43.52</v>
      </c>
      <c r="H1172" s="17"/>
      <c r="I1172" s="17"/>
    </row>
    <row r="1173" spans="1:9" x14ac:dyDescent="0.25">
      <c r="A1173" s="11">
        <v>40587.1875</v>
      </c>
      <c r="B1173" s="10">
        <v>38.19</v>
      </c>
      <c r="D1173" s="11">
        <v>40587.1875</v>
      </c>
      <c r="E1173" s="10">
        <v>16.63</v>
      </c>
      <c r="H1173" s="17"/>
      <c r="I1173" s="17"/>
    </row>
    <row r="1174" spans="1:9" x14ac:dyDescent="0.25">
      <c r="A1174" s="11">
        <v>40587.197916666664</v>
      </c>
      <c r="B1174" s="10">
        <v>10.77</v>
      </c>
      <c r="D1174" s="11">
        <v>40587.197916666664</v>
      </c>
      <c r="E1174" s="10">
        <v>21.89</v>
      </c>
      <c r="H1174" s="17"/>
      <c r="I1174" s="17"/>
    </row>
    <row r="1175" spans="1:9" x14ac:dyDescent="0.25">
      <c r="A1175" s="11">
        <v>40587.208333333336</v>
      </c>
      <c r="B1175" s="10">
        <v>75.28</v>
      </c>
      <c r="D1175" s="11">
        <v>40587.208333333336</v>
      </c>
      <c r="E1175" s="10">
        <v>52.44</v>
      </c>
      <c r="H1175" s="17"/>
      <c r="I1175" s="17"/>
    </row>
    <row r="1176" spans="1:9" x14ac:dyDescent="0.25">
      <c r="A1176" s="11">
        <v>40587.21875</v>
      </c>
      <c r="B1176" s="10">
        <v>86.7</v>
      </c>
      <c r="D1176" s="11">
        <v>40587.21875</v>
      </c>
      <c r="E1176" s="10">
        <v>62.46</v>
      </c>
      <c r="H1176" s="17"/>
      <c r="I1176" s="17"/>
    </row>
    <row r="1177" spans="1:9" x14ac:dyDescent="0.25">
      <c r="A1177" s="11">
        <v>40587.229166666664</v>
      </c>
      <c r="B1177" s="10">
        <v>64.849999999999994</v>
      </c>
      <c r="D1177" s="11">
        <v>40587.229166666664</v>
      </c>
      <c r="E1177" s="10">
        <v>20.82</v>
      </c>
      <c r="H1177" s="17"/>
      <c r="I1177" s="17"/>
    </row>
    <row r="1178" spans="1:9" x14ac:dyDescent="0.25">
      <c r="A1178" s="11">
        <v>40587.239583333336</v>
      </c>
      <c r="B1178" s="10">
        <v>52.86</v>
      </c>
      <c r="D1178" s="11">
        <v>40587.239583333336</v>
      </c>
      <c r="E1178" s="10">
        <v>54.53</v>
      </c>
      <c r="H1178" s="17"/>
      <c r="I1178" s="17"/>
    </row>
    <row r="1179" spans="1:9" x14ac:dyDescent="0.25">
      <c r="A1179" s="11">
        <v>40587.25</v>
      </c>
      <c r="B1179" s="10">
        <v>18.88</v>
      </c>
      <c r="D1179" s="11">
        <v>40587.25</v>
      </c>
      <c r="E1179" s="10">
        <v>37.25</v>
      </c>
      <c r="H1179" s="17"/>
      <c r="I1179" s="17"/>
    </row>
    <row r="1180" spans="1:9" x14ac:dyDescent="0.25">
      <c r="A1180" s="11">
        <v>40587.260416666664</v>
      </c>
      <c r="B1180" s="10">
        <v>31.12</v>
      </c>
      <c r="D1180" s="11">
        <v>40587.260416666664</v>
      </c>
      <c r="E1180" s="10">
        <v>32.5</v>
      </c>
      <c r="H1180" s="17"/>
      <c r="I1180" s="17"/>
    </row>
    <row r="1181" spans="1:9" x14ac:dyDescent="0.25">
      <c r="A1181" s="11">
        <v>40587.270833333336</v>
      </c>
      <c r="B1181" s="10">
        <v>56.59</v>
      </c>
      <c r="D1181" s="11">
        <v>40587.270833333336</v>
      </c>
      <c r="E1181" s="10">
        <v>9.89</v>
      </c>
      <c r="H1181" s="17"/>
      <c r="I1181" s="17"/>
    </row>
    <row r="1182" spans="1:9" x14ac:dyDescent="0.25">
      <c r="A1182" s="11">
        <v>40587.28125</v>
      </c>
      <c r="B1182" s="10">
        <v>62.52</v>
      </c>
      <c r="D1182" s="11">
        <v>40587.28125</v>
      </c>
      <c r="E1182" s="10">
        <v>75.7</v>
      </c>
      <c r="H1182" s="17"/>
      <c r="I1182" s="17"/>
    </row>
    <row r="1183" spans="1:9" x14ac:dyDescent="0.25">
      <c r="A1183" s="11">
        <v>40587.291666666664</v>
      </c>
      <c r="B1183" s="10">
        <v>39.89</v>
      </c>
      <c r="D1183" s="11">
        <v>40587.291666666664</v>
      </c>
      <c r="E1183" s="10">
        <v>87.53</v>
      </c>
      <c r="H1183" s="17"/>
      <c r="I1183" s="17"/>
    </row>
    <row r="1184" spans="1:9" x14ac:dyDescent="0.25">
      <c r="A1184" s="11">
        <v>40587.302083333336</v>
      </c>
      <c r="B1184" s="10">
        <v>84</v>
      </c>
      <c r="D1184" s="11">
        <v>40587.302083333336</v>
      </c>
      <c r="E1184" s="10">
        <v>87.07</v>
      </c>
      <c r="H1184" s="17"/>
      <c r="I1184" s="17"/>
    </row>
    <row r="1185" spans="1:9" x14ac:dyDescent="0.25">
      <c r="A1185" s="11">
        <v>40587.3125</v>
      </c>
      <c r="B1185" s="10">
        <v>98.86</v>
      </c>
      <c r="D1185" s="11">
        <v>40587.3125</v>
      </c>
      <c r="E1185" s="10">
        <v>62.31</v>
      </c>
      <c r="H1185" s="17"/>
      <c r="I1185" s="17"/>
    </row>
    <row r="1186" spans="1:9" x14ac:dyDescent="0.25">
      <c r="A1186" s="11">
        <v>40587.322916666664</v>
      </c>
      <c r="B1186" s="10">
        <v>31.89</v>
      </c>
      <c r="D1186" s="11">
        <v>40587.322916666664</v>
      </c>
      <c r="E1186" s="10">
        <v>86.62</v>
      </c>
      <c r="H1186" s="17"/>
      <c r="I1186" s="17"/>
    </row>
    <row r="1187" spans="1:9" x14ac:dyDescent="0.25">
      <c r="A1187" s="11">
        <v>40587.333333333336</v>
      </c>
      <c r="B1187" s="10">
        <v>37.29</v>
      </c>
      <c r="D1187" s="11">
        <v>40587.333333333336</v>
      </c>
      <c r="E1187" s="10">
        <v>23.31</v>
      </c>
      <c r="H1187" s="17"/>
      <c r="I1187" s="17"/>
    </row>
    <row r="1188" spans="1:9" x14ac:dyDescent="0.25">
      <c r="A1188" s="11">
        <v>40587.34375</v>
      </c>
      <c r="B1188" s="10">
        <v>84.81</v>
      </c>
      <c r="D1188" s="11">
        <v>40587.34375</v>
      </c>
      <c r="E1188" s="10">
        <v>74.45</v>
      </c>
      <c r="H1188" s="17"/>
      <c r="I1188" s="17"/>
    </row>
    <row r="1189" spans="1:9" x14ac:dyDescent="0.25">
      <c r="A1189" s="11">
        <v>40587.354166666664</v>
      </c>
      <c r="B1189" s="10">
        <v>12.05</v>
      </c>
      <c r="D1189" s="11">
        <v>40587.354166666664</v>
      </c>
      <c r="E1189" s="10">
        <v>84.09</v>
      </c>
      <c r="H1189" s="17"/>
      <c r="I1189" s="17"/>
    </row>
    <row r="1190" spans="1:9" x14ac:dyDescent="0.25">
      <c r="A1190" s="11">
        <v>40587.364583333336</v>
      </c>
      <c r="B1190" s="10">
        <v>3.06</v>
      </c>
      <c r="D1190" s="11">
        <v>40587.364583333336</v>
      </c>
      <c r="E1190" s="10">
        <v>14</v>
      </c>
      <c r="H1190" s="17"/>
      <c r="I1190" s="17"/>
    </row>
    <row r="1191" spans="1:9" x14ac:dyDescent="0.25">
      <c r="A1191" s="11">
        <v>40587.375</v>
      </c>
      <c r="B1191" s="10">
        <v>64.930000000000007</v>
      </c>
      <c r="D1191" s="11">
        <v>40587.375</v>
      </c>
      <c r="E1191" s="10">
        <v>98.26</v>
      </c>
      <c r="H1191" s="17"/>
      <c r="I1191" s="17"/>
    </row>
    <row r="1192" spans="1:9" x14ac:dyDescent="0.25">
      <c r="A1192" s="11">
        <v>40587.385416666664</v>
      </c>
      <c r="B1192" s="10">
        <v>84.28</v>
      </c>
      <c r="D1192" s="11">
        <v>40587.385416666664</v>
      </c>
      <c r="E1192" s="10">
        <v>85.13</v>
      </c>
      <c r="H1192" s="17"/>
      <c r="I1192" s="17"/>
    </row>
    <row r="1193" spans="1:9" x14ac:dyDescent="0.25">
      <c r="A1193" s="11">
        <v>40587.395833333336</v>
      </c>
      <c r="B1193" s="10">
        <v>26.25</v>
      </c>
      <c r="D1193" s="11">
        <v>40587.395833333336</v>
      </c>
      <c r="E1193" s="10">
        <v>5.22</v>
      </c>
      <c r="H1193" s="17"/>
      <c r="I1193" s="17"/>
    </row>
    <row r="1194" spans="1:9" x14ac:dyDescent="0.25">
      <c r="A1194" s="11">
        <v>40587.40625</v>
      </c>
      <c r="B1194" s="10">
        <v>23.92</v>
      </c>
      <c r="D1194" s="11">
        <v>40587.40625</v>
      </c>
      <c r="E1194" s="10">
        <v>97.72</v>
      </c>
      <c r="H1194" s="17"/>
      <c r="I1194" s="17"/>
    </row>
    <row r="1195" spans="1:9" x14ac:dyDescent="0.25">
      <c r="A1195" s="11">
        <v>40587.416666666664</v>
      </c>
      <c r="B1195" s="10">
        <v>81.64</v>
      </c>
      <c r="D1195" s="11">
        <v>40587.416666666664</v>
      </c>
      <c r="E1195" s="10">
        <v>8.98</v>
      </c>
      <c r="H1195" s="17"/>
      <c r="I1195" s="17"/>
    </row>
    <row r="1196" spans="1:9" x14ac:dyDescent="0.25">
      <c r="A1196" s="11">
        <v>40587.427083333336</v>
      </c>
      <c r="B1196" s="10">
        <v>70.53</v>
      </c>
      <c r="D1196" s="11">
        <v>40587.427083333336</v>
      </c>
      <c r="E1196" s="10">
        <v>26.12</v>
      </c>
      <c r="H1196" s="17"/>
      <c r="I1196" s="17"/>
    </row>
    <row r="1197" spans="1:9" x14ac:dyDescent="0.25">
      <c r="A1197" s="11">
        <v>40587.4375</v>
      </c>
      <c r="B1197" s="10">
        <v>10.46</v>
      </c>
      <c r="D1197" s="11">
        <v>40587.4375</v>
      </c>
      <c r="E1197" s="10">
        <v>87.17</v>
      </c>
      <c r="H1197" s="17"/>
      <c r="I1197" s="17"/>
    </row>
    <row r="1198" spans="1:9" x14ac:dyDescent="0.25">
      <c r="A1198" s="11">
        <v>40587.447916666664</v>
      </c>
      <c r="B1198" s="10">
        <v>3.09</v>
      </c>
      <c r="D1198" s="11">
        <v>40587.447916666664</v>
      </c>
      <c r="E1198" s="10">
        <v>33.869999999999997</v>
      </c>
      <c r="H1198" s="17"/>
      <c r="I1198" s="17"/>
    </row>
    <row r="1199" spans="1:9" x14ac:dyDescent="0.25">
      <c r="A1199" s="11">
        <v>40587.458333333336</v>
      </c>
      <c r="B1199" s="10">
        <v>52.15</v>
      </c>
      <c r="D1199" s="11">
        <v>40587.458333333336</v>
      </c>
      <c r="E1199" s="10">
        <v>52.05</v>
      </c>
      <c r="H1199" s="17"/>
      <c r="I1199" s="17"/>
    </row>
    <row r="1200" spans="1:9" x14ac:dyDescent="0.25">
      <c r="A1200" s="11">
        <v>40587.46875</v>
      </c>
      <c r="B1200" s="10">
        <v>76.12</v>
      </c>
      <c r="D1200" s="11">
        <v>40587.46875</v>
      </c>
      <c r="E1200" s="10">
        <v>15.88</v>
      </c>
      <c r="H1200" s="17"/>
      <c r="I1200" s="17"/>
    </row>
    <row r="1201" spans="1:9" x14ac:dyDescent="0.25">
      <c r="A1201" s="11">
        <v>40587.479166666664</v>
      </c>
      <c r="B1201" s="10">
        <v>28.19</v>
      </c>
      <c r="D1201" s="11">
        <v>40587.479166666664</v>
      </c>
      <c r="E1201" s="10">
        <v>11.46</v>
      </c>
      <c r="H1201" s="17"/>
      <c r="I1201" s="17"/>
    </row>
    <row r="1202" spans="1:9" x14ac:dyDescent="0.25">
      <c r="A1202" s="11">
        <v>40587.489583333336</v>
      </c>
      <c r="B1202" s="10">
        <v>52.65</v>
      </c>
      <c r="D1202" s="11">
        <v>40587.489583333336</v>
      </c>
      <c r="E1202" s="10">
        <v>6.97</v>
      </c>
      <c r="H1202" s="17"/>
      <c r="I1202" s="17"/>
    </row>
    <row r="1203" spans="1:9" x14ac:dyDescent="0.25">
      <c r="A1203" s="11">
        <v>40587.5</v>
      </c>
      <c r="B1203" s="10">
        <v>67.98</v>
      </c>
      <c r="D1203" s="11">
        <v>40587.5</v>
      </c>
      <c r="E1203" s="10">
        <v>89.28</v>
      </c>
      <c r="H1203" s="17"/>
      <c r="I1203" s="17"/>
    </row>
    <row r="1204" spans="1:9" x14ac:dyDescent="0.25">
      <c r="A1204" s="11">
        <v>40587.510416666664</v>
      </c>
      <c r="B1204" s="10">
        <v>17.63</v>
      </c>
      <c r="D1204" s="11">
        <v>40587.510416666664</v>
      </c>
      <c r="E1204" s="10">
        <v>77.33</v>
      </c>
      <c r="H1204" s="17"/>
      <c r="I1204" s="17"/>
    </row>
    <row r="1205" spans="1:9" x14ac:dyDescent="0.25">
      <c r="A1205" s="11">
        <v>40587.520833333336</v>
      </c>
      <c r="B1205" s="10">
        <v>58.67</v>
      </c>
      <c r="D1205" s="11">
        <v>40587.520833333336</v>
      </c>
      <c r="E1205" s="10">
        <v>15.05</v>
      </c>
      <c r="H1205" s="17"/>
      <c r="I1205" s="17"/>
    </row>
    <row r="1206" spans="1:9" x14ac:dyDescent="0.25">
      <c r="A1206" s="11">
        <v>40587.53125</v>
      </c>
      <c r="B1206" s="10">
        <v>18.670000000000002</v>
      </c>
      <c r="D1206" s="11">
        <v>40587.53125</v>
      </c>
      <c r="E1206" s="10">
        <v>55.89</v>
      </c>
      <c r="H1206" s="17"/>
      <c r="I1206" s="17"/>
    </row>
    <row r="1207" spans="1:9" x14ac:dyDescent="0.25">
      <c r="A1207" s="11">
        <v>40587.541666666664</v>
      </c>
      <c r="B1207" s="10">
        <v>86</v>
      </c>
      <c r="D1207" s="11">
        <v>40587.541666666664</v>
      </c>
      <c r="E1207" s="10">
        <v>1.47</v>
      </c>
      <c r="H1207" s="17"/>
      <c r="I1207" s="17"/>
    </row>
    <row r="1208" spans="1:9" x14ac:dyDescent="0.25">
      <c r="A1208" s="11">
        <v>40587.552083333336</v>
      </c>
      <c r="B1208" s="10">
        <v>83.95</v>
      </c>
      <c r="D1208" s="11">
        <v>40587.552083333336</v>
      </c>
      <c r="E1208" s="10">
        <v>5.65</v>
      </c>
      <c r="H1208" s="17"/>
      <c r="I1208" s="17"/>
    </row>
    <row r="1209" spans="1:9" x14ac:dyDescent="0.25">
      <c r="A1209" s="11">
        <v>40587.5625</v>
      </c>
      <c r="B1209" s="10">
        <v>26.07</v>
      </c>
      <c r="D1209" s="11">
        <v>40587.5625</v>
      </c>
      <c r="E1209" s="10">
        <v>95.74</v>
      </c>
      <c r="H1209" s="17"/>
      <c r="I1209" s="17"/>
    </row>
    <row r="1210" spans="1:9" x14ac:dyDescent="0.25">
      <c r="A1210" s="11">
        <v>40587.572916666664</v>
      </c>
      <c r="B1210" s="10">
        <v>6.56</v>
      </c>
      <c r="D1210" s="11">
        <v>40587.572916666664</v>
      </c>
      <c r="E1210" s="10">
        <v>53.69</v>
      </c>
      <c r="H1210" s="17"/>
      <c r="I1210" s="17"/>
    </row>
    <row r="1211" spans="1:9" x14ac:dyDescent="0.25">
      <c r="A1211" s="11">
        <v>40587.583333333336</v>
      </c>
      <c r="B1211" s="10">
        <v>49.11</v>
      </c>
      <c r="D1211" s="11">
        <v>40587.583333333336</v>
      </c>
      <c r="E1211" s="10">
        <v>53.61</v>
      </c>
      <c r="H1211" s="17"/>
      <c r="I1211" s="17"/>
    </row>
    <row r="1212" spans="1:9" x14ac:dyDescent="0.25">
      <c r="A1212" s="11">
        <v>40587.59375</v>
      </c>
      <c r="B1212" s="10">
        <v>95.44</v>
      </c>
      <c r="D1212" s="11">
        <v>40587.59375</v>
      </c>
      <c r="E1212" s="10">
        <v>94.1</v>
      </c>
      <c r="H1212" s="17"/>
      <c r="I1212" s="17"/>
    </row>
    <row r="1213" spans="1:9" x14ac:dyDescent="0.25">
      <c r="A1213" s="11">
        <v>40587.604166666664</v>
      </c>
      <c r="B1213" s="10">
        <v>50.31</v>
      </c>
      <c r="D1213" s="11">
        <v>40587.604166666664</v>
      </c>
      <c r="E1213" s="10">
        <v>36.200000000000003</v>
      </c>
      <c r="H1213" s="17"/>
      <c r="I1213" s="17"/>
    </row>
    <row r="1214" spans="1:9" x14ac:dyDescent="0.25">
      <c r="A1214" s="11">
        <v>40587.614583333336</v>
      </c>
      <c r="B1214" s="10">
        <v>10.050000000000001</v>
      </c>
      <c r="D1214" s="11">
        <v>40587.614583333336</v>
      </c>
      <c r="E1214" s="10">
        <v>58.27</v>
      </c>
      <c r="H1214" s="17"/>
      <c r="I1214" s="17"/>
    </row>
    <row r="1215" spans="1:9" x14ac:dyDescent="0.25">
      <c r="A1215" s="11">
        <v>40587.625</v>
      </c>
      <c r="B1215" s="10">
        <v>80.98</v>
      </c>
      <c r="D1215" s="11">
        <v>40587.625</v>
      </c>
      <c r="E1215" s="10">
        <v>32.69</v>
      </c>
      <c r="H1215" s="17"/>
      <c r="I1215" s="17"/>
    </row>
    <row r="1216" spans="1:9" x14ac:dyDescent="0.25">
      <c r="A1216" s="11">
        <v>40587.635416666664</v>
      </c>
      <c r="B1216" s="10">
        <v>15</v>
      </c>
      <c r="D1216" s="11">
        <v>40587.635416666664</v>
      </c>
      <c r="E1216" s="10">
        <v>43.08</v>
      </c>
      <c r="H1216" s="17"/>
      <c r="I1216" s="17"/>
    </row>
    <row r="1217" spans="1:9" x14ac:dyDescent="0.25">
      <c r="A1217" s="11">
        <v>40587.645833333336</v>
      </c>
      <c r="B1217" s="10">
        <v>64.22</v>
      </c>
      <c r="D1217" s="11">
        <v>40587.645833333336</v>
      </c>
      <c r="E1217" s="10">
        <v>57.42</v>
      </c>
      <c r="H1217" s="17"/>
      <c r="I1217" s="17"/>
    </row>
    <row r="1218" spans="1:9" x14ac:dyDescent="0.25">
      <c r="A1218" s="11">
        <v>40587.65625</v>
      </c>
      <c r="B1218" s="10">
        <v>26.32</v>
      </c>
      <c r="D1218" s="11">
        <v>40587.65625</v>
      </c>
      <c r="E1218" s="10">
        <v>88.91</v>
      </c>
      <c r="H1218" s="17"/>
      <c r="I1218" s="17"/>
    </row>
    <row r="1219" spans="1:9" x14ac:dyDescent="0.25">
      <c r="A1219" s="11">
        <v>40587.666666666664</v>
      </c>
      <c r="B1219" s="10">
        <v>95.74</v>
      </c>
      <c r="D1219" s="11">
        <v>40587.666666666664</v>
      </c>
      <c r="E1219" s="10">
        <v>2.5499999999999998</v>
      </c>
      <c r="H1219" s="17"/>
      <c r="I1219" s="17"/>
    </row>
    <row r="1220" spans="1:9" x14ac:dyDescent="0.25">
      <c r="A1220" s="11">
        <v>40587.677083333336</v>
      </c>
      <c r="B1220" s="10">
        <v>60.06</v>
      </c>
      <c r="D1220" s="11">
        <v>40587.677083333336</v>
      </c>
      <c r="E1220" s="10">
        <v>0.28999999999999998</v>
      </c>
      <c r="H1220" s="17"/>
      <c r="I1220" s="17"/>
    </row>
    <row r="1221" spans="1:9" x14ac:dyDescent="0.25">
      <c r="A1221" s="11">
        <v>40587.6875</v>
      </c>
      <c r="B1221" s="10">
        <v>46.43</v>
      </c>
      <c r="D1221" s="11">
        <v>40587.6875</v>
      </c>
      <c r="E1221" s="10">
        <v>34.869999999999997</v>
      </c>
      <c r="H1221" s="17"/>
      <c r="I1221" s="17"/>
    </row>
    <row r="1222" spans="1:9" x14ac:dyDescent="0.25">
      <c r="A1222" s="11">
        <v>40587.697916666664</v>
      </c>
      <c r="B1222" s="10">
        <v>79.180000000000007</v>
      </c>
      <c r="D1222" s="11">
        <v>40587.697916666664</v>
      </c>
      <c r="E1222" s="10">
        <v>61.86</v>
      </c>
      <c r="H1222" s="17"/>
      <c r="I1222" s="17"/>
    </row>
    <row r="1223" spans="1:9" x14ac:dyDescent="0.25">
      <c r="A1223" s="11">
        <v>40587.708333333336</v>
      </c>
      <c r="B1223" s="10">
        <v>53.14</v>
      </c>
      <c r="D1223" s="11">
        <v>40587.708333333336</v>
      </c>
      <c r="E1223" s="10">
        <v>14.16</v>
      </c>
      <c r="H1223" s="17"/>
      <c r="I1223" s="17"/>
    </row>
    <row r="1224" spans="1:9" x14ac:dyDescent="0.25">
      <c r="A1224" s="11">
        <v>40587.71875</v>
      </c>
      <c r="B1224" s="10">
        <v>52.05</v>
      </c>
      <c r="D1224" s="11">
        <v>40587.71875</v>
      </c>
      <c r="E1224" s="10">
        <v>85.43</v>
      </c>
      <c r="H1224" s="17"/>
      <c r="I1224" s="17"/>
    </row>
    <row r="1225" spans="1:9" x14ac:dyDescent="0.25">
      <c r="A1225" s="11">
        <v>40587.729166666664</v>
      </c>
      <c r="B1225" s="10">
        <v>87.66</v>
      </c>
      <c r="D1225" s="11">
        <v>40587.729166666664</v>
      </c>
      <c r="E1225" s="10">
        <v>63.04</v>
      </c>
      <c r="H1225" s="17"/>
      <c r="I1225" s="17"/>
    </row>
    <row r="1226" spans="1:9" x14ac:dyDescent="0.25">
      <c r="A1226" s="11">
        <v>40587.739583333336</v>
      </c>
      <c r="B1226" s="10">
        <v>35.299999999999997</v>
      </c>
      <c r="D1226" s="11">
        <v>40587.739583333336</v>
      </c>
      <c r="E1226" s="10">
        <v>79.94</v>
      </c>
      <c r="H1226" s="17"/>
      <c r="I1226" s="17"/>
    </row>
    <row r="1227" spans="1:9" x14ac:dyDescent="0.25">
      <c r="A1227" s="11">
        <v>40587.75</v>
      </c>
      <c r="B1227" s="10">
        <v>31.05</v>
      </c>
      <c r="D1227" s="11">
        <v>40587.75</v>
      </c>
      <c r="E1227" s="10">
        <v>69.73</v>
      </c>
      <c r="H1227" s="17"/>
      <c r="I1227" s="17"/>
    </row>
    <row r="1228" spans="1:9" x14ac:dyDescent="0.25">
      <c r="A1228" s="11">
        <v>40587.760416666664</v>
      </c>
      <c r="B1228" s="10">
        <v>48.42</v>
      </c>
      <c r="D1228" s="11">
        <v>40587.760416666664</v>
      </c>
      <c r="E1228" s="10">
        <v>57.21</v>
      </c>
      <c r="H1228" s="17"/>
      <c r="I1228" s="17"/>
    </row>
    <row r="1229" spans="1:9" x14ac:dyDescent="0.25">
      <c r="A1229" s="11">
        <v>40587.770833333336</v>
      </c>
      <c r="B1229" s="10">
        <v>96.56</v>
      </c>
      <c r="D1229" s="11">
        <v>40587.770833333336</v>
      </c>
      <c r="E1229" s="10">
        <v>99.42</v>
      </c>
      <c r="H1229" s="17"/>
      <c r="I1229" s="17"/>
    </row>
    <row r="1230" spans="1:9" x14ac:dyDescent="0.25">
      <c r="A1230" s="11">
        <v>40587.78125</v>
      </c>
      <c r="B1230" s="10">
        <v>71.63</v>
      </c>
      <c r="D1230" s="11">
        <v>40587.78125</v>
      </c>
      <c r="E1230" s="10">
        <v>53.17</v>
      </c>
      <c r="H1230" s="17"/>
      <c r="I1230" s="17"/>
    </row>
    <row r="1231" spans="1:9" x14ac:dyDescent="0.25">
      <c r="A1231" s="11">
        <v>40587.791666666664</v>
      </c>
      <c r="B1231" s="10">
        <v>62.95</v>
      </c>
      <c r="D1231" s="11">
        <v>40587.791666666664</v>
      </c>
      <c r="E1231" s="10">
        <v>16.71</v>
      </c>
      <c r="H1231" s="17"/>
      <c r="I1231" s="17"/>
    </row>
    <row r="1232" spans="1:9" x14ac:dyDescent="0.25">
      <c r="A1232" s="11">
        <v>40587.802083333336</v>
      </c>
      <c r="B1232" s="10">
        <v>23.34</v>
      </c>
      <c r="D1232" s="11">
        <v>40587.802083333336</v>
      </c>
      <c r="E1232" s="10">
        <v>67</v>
      </c>
      <c r="H1232" s="17"/>
      <c r="I1232" s="17"/>
    </row>
    <row r="1233" spans="1:9" x14ac:dyDescent="0.25">
      <c r="A1233" s="11">
        <v>40587.8125</v>
      </c>
      <c r="B1233" s="10">
        <v>11.33</v>
      </c>
      <c r="D1233" s="11">
        <v>40587.8125</v>
      </c>
      <c r="E1233" s="10">
        <v>44.7</v>
      </c>
      <c r="H1233" s="17"/>
      <c r="I1233" s="17"/>
    </row>
    <row r="1234" spans="1:9" x14ac:dyDescent="0.25">
      <c r="A1234" s="11">
        <v>40587.822916666664</v>
      </c>
      <c r="B1234" s="10">
        <v>52.42</v>
      </c>
      <c r="D1234" s="11">
        <v>40587.822916666664</v>
      </c>
      <c r="E1234" s="10">
        <v>8.6</v>
      </c>
      <c r="H1234" s="17"/>
      <c r="I1234" s="17"/>
    </row>
    <row r="1235" spans="1:9" x14ac:dyDescent="0.25">
      <c r="A1235" s="11">
        <v>40587.833333333336</v>
      </c>
      <c r="B1235" s="10">
        <v>73.31</v>
      </c>
      <c r="D1235" s="11">
        <v>40587.833333333336</v>
      </c>
      <c r="E1235" s="10">
        <v>86.68</v>
      </c>
      <c r="H1235" s="17"/>
      <c r="I1235" s="17"/>
    </row>
    <row r="1236" spans="1:9" x14ac:dyDescent="0.25">
      <c r="A1236" s="11">
        <v>40587.84375</v>
      </c>
      <c r="B1236" s="10">
        <v>38.869999999999997</v>
      </c>
      <c r="D1236" s="11">
        <v>40587.84375</v>
      </c>
      <c r="E1236" s="10">
        <v>27.66</v>
      </c>
      <c r="H1236" s="17"/>
      <c r="I1236" s="17"/>
    </row>
    <row r="1237" spans="1:9" x14ac:dyDescent="0.25">
      <c r="A1237" s="11">
        <v>40587.854166666664</v>
      </c>
      <c r="B1237" s="10">
        <v>70.56</v>
      </c>
      <c r="D1237" s="11">
        <v>40587.854166666664</v>
      </c>
      <c r="E1237" s="10">
        <v>26.07</v>
      </c>
      <c r="H1237" s="17"/>
      <c r="I1237" s="17"/>
    </row>
    <row r="1238" spans="1:9" x14ac:dyDescent="0.25">
      <c r="A1238" s="11">
        <v>40587.864583333336</v>
      </c>
      <c r="B1238" s="10">
        <v>9.2799999999999994</v>
      </c>
      <c r="D1238" s="11">
        <v>40587.864583333336</v>
      </c>
      <c r="E1238" s="10">
        <v>0.28999999999999998</v>
      </c>
      <c r="H1238" s="17"/>
      <c r="I1238" s="17"/>
    </row>
    <row r="1239" spans="1:9" x14ac:dyDescent="0.25">
      <c r="A1239" s="11">
        <v>40587.875</v>
      </c>
      <c r="B1239" s="10">
        <v>35.03</v>
      </c>
      <c r="D1239" s="11">
        <v>40587.875</v>
      </c>
      <c r="E1239" s="10">
        <v>91.81</v>
      </c>
      <c r="H1239" s="17"/>
      <c r="I1239" s="17"/>
    </row>
    <row r="1240" spans="1:9" x14ac:dyDescent="0.25">
      <c r="A1240" s="11">
        <v>40587.885416666664</v>
      </c>
      <c r="B1240" s="10">
        <v>95.82</v>
      </c>
      <c r="D1240" s="11">
        <v>40587.885416666664</v>
      </c>
      <c r="E1240" s="10">
        <v>72.349999999999994</v>
      </c>
      <c r="H1240" s="17"/>
      <c r="I1240" s="17"/>
    </row>
    <row r="1241" spans="1:9" x14ac:dyDescent="0.25">
      <c r="A1241" s="11">
        <v>40587.895833333336</v>
      </c>
      <c r="B1241" s="10">
        <v>90.55</v>
      </c>
      <c r="D1241" s="11">
        <v>40587.895833333336</v>
      </c>
      <c r="E1241" s="10">
        <v>91.93</v>
      </c>
      <c r="H1241" s="17"/>
      <c r="I1241" s="17"/>
    </row>
    <row r="1242" spans="1:9" x14ac:dyDescent="0.25">
      <c r="A1242" s="11">
        <v>40587.90625</v>
      </c>
      <c r="B1242" s="10">
        <v>39.53</v>
      </c>
      <c r="D1242" s="11">
        <v>40587.90625</v>
      </c>
      <c r="E1242" s="10">
        <v>56.38</v>
      </c>
      <c r="H1242" s="17"/>
      <c r="I1242" s="17"/>
    </row>
    <row r="1243" spans="1:9" x14ac:dyDescent="0.25">
      <c r="A1243" s="11">
        <v>40587.916666666664</v>
      </c>
      <c r="B1243" s="10">
        <v>86.49</v>
      </c>
      <c r="D1243" s="11">
        <v>40587.916666666664</v>
      </c>
      <c r="E1243" s="10">
        <v>48</v>
      </c>
      <c r="H1243" s="17"/>
      <c r="I1243" s="17"/>
    </row>
    <row r="1244" spans="1:9" x14ac:dyDescent="0.25">
      <c r="A1244" s="11">
        <v>40587.927083333336</v>
      </c>
      <c r="B1244" s="10">
        <v>45.77</v>
      </c>
      <c r="D1244" s="11">
        <v>40587.927083333336</v>
      </c>
      <c r="E1244" s="10">
        <v>36.700000000000003</v>
      </c>
      <c r="H1244" s="17"/>
      <c r="I1244" s="17"/>
    </row>
    <row r="1245" spans="1:9" x14ac:dyDescent="0.25">
      <c r="A1245" s="11">
        <v>40587.9375</v>
      </c>
      <c r="B1245" s="10">
        <v>5.41</v>
      </c>
      <c r="D1245" s="11">
        <v>40587.9375</v>
      </c>
      <c r="E1245" s="10">
        <v>18.010000000000002</v>
      </c>
      <c r="H1245" s="17"/>
      <c r="I1245" s="17"/>
    </row>
    <row r="1246" spans="1:9" x14ac:dyDescent="0.25">
      <c r="A1246" s="11">
        <v>40587.947916666664</v>
      </c>
      <c r="B1246" s="10">
        <v>16.690000000000001</v>
      </c>
      <c r="D1246" s="11">
        <v>40587.947916666664</v>
      </c>
      <c r="E1246" s="10">
        <v>7.4</v>
      </c>
      <c r="H1246" s="17"/>
      <c r="I1246" s="17"/>
    </row>
    <row r="1247" spans="1:9" x14ac:dyDescent="0.25">
      <c r="A1247" s="11">
        <v>40587.958333333336</v>
      </c>
      <c r="B1247" s="10">
        <v>21.91</v>
      </c>
      <c r="D1247" s="11">
        <v>40587.958333333336</v>
      </c>
      <c r="E1247" s="10">
        <v>31.09</v>
      </c>
      <c r="H1247" s="17"/>
      <c r="I1247" s="17"/>
    </row>
    <row r="1248" spans="1:9" x14ac:dyDescent="0.25">
      <c r="A1248" s="11">
        <v>40587.96875</v>
      </c>
      <c r="B1248" s="10">
        <v>81.93</v>
      </c>
      <c r="D1248" s="11">
        <v>40587.96875</v>
      </c>
      <c r="E1248" s="10">
        <v>80.48</v>
      </c>
      <c r="H1248" s="17"/>
      <c r="I1248" s="17"/>
    </row>
    <row r="1249" spans="1:9" x14ac:dyDescent="0.25">
      <c r="A1249" s="11">
        <v>40587.979166666664</v>
      </c>
      <c r="B1249" s="10">
        <v>40.700000000000003</v>
      </c>
      <c r="D1249" s="11">
        <v>40587.979166666664</v>
      </c>
      <c r="E1249" s="10">
        <v>75.260000000000005</v>
      </c>
      <c r="H1249" s="17"/>
      <c r="I1249" s="17"/>
    </row>
    <row r="1250" spans="1:9" x14ac:dyDescent="0.25">
      <c r="A1250" s="11">
        <v>40587.989583333336</v>
      </c>
      <c r="B1250" s="10">
        <v>22.34</v>
      </c>
      <c r="D1250" s="11">
        <v>40587.989583333336</v>
      </c>
      <c r="E1250" s="10">
        <v>52.44</v>
      </c>
      <c r="H1250" s="17"/>
      <c r="I1250" s="17"/>
    </row>
    <row r="1251" spans="1:9" x14ac:dyDescent="0.25">
      <c r="A1251" s="11">
        <v>40588</v>
      </c>
      <c r="B1251" s="10">
        <v>67.39</v>
      </c>
      <c r="D1251" s="11">
        <v>40588</v>
      </c>
      <c r="E1251" s="10">
        <v>75.959999999999994</v>
      </c>
      <c r="H1251" s="17"/>
      <c r="I1251" s="17"/>
    </row>
    <row r="1252" spans="1:9" x14ac:dyDescent="0.25">
      <c r="A1252" s="11">
        <v>40588.010416666664</v>
      </c>
      <c r="B1252" s="10">
        <v>97.9</v>
      </c>
      <c r="D1252" s="11">
        <v>40588.010416666664</v>
      </c>
      <c r="E1252" s="10">
        <v>87.43</v>
      </c>
      <c r="H1252" s="17"/>
      <c r="I1252" s="17"/>
    </row>
    <row r="1253" spans="1:9" x14ac:dyDescent="0.25">
      <c r="A1253" s="11">
        <v>40588.020833333336</v>
      </c>
      <c r="B1253" s="10">
        <v>87.56</v>
      </c>
      <c r="D1253" s="11">
        <v>40588.020833333336</v>
      </c>
      <c r="E1253" s="10">
        <v>57.32</v>
      </c>
      <c r="H1253" s="17"/>
      <c r="I1253" s="17"/>
    </row>
    <row r="1254" spans="1:9" x14ac:dyDescent="0.25">
      <c r="A1254" s="11">
        <v>40588.03125</v>
      </c>
      <c r="B1254" s="10">
        <v>23.25</v>
      </c>
      <c r="D1254" s="11">
        <v>40588.03125</v>
      </c>
      <c r="E1254" s="10">
        <v>82.36</v>
      </c>
      <c r="H1254" s="17"/>
      <c r="I1254" s="17"/>
    </row>
    <row r="1255" spans="1:9" x14ac:dyDescent="0.25">
      <c r="A1255" s="11">
        <v>40588.041666666664</v>
      </c>
      <c r="B1255" s="10">
        <v>45.96</v>
      </c>
      <c r="D1255" s="11">
        <v>40588.041666666664</v>
      </c>
      <c r="E1255" s="10">
        <v>32.840000000000003</v>
      </c>
      <c r="H1255" s="17"/>
      <c r="I1255" s="17"/>
    </row>
    <row r="1256" spans="1:9" x14ac:dyDescent="0.25">
      <c r="A1256" s="11">
        <v>40588.052083333336</v>
      </c>
      <c r="B1256" s="10">
        <v>38.57</v>
      </c>
      <c r="D1256" s="11">
        <v>40588.052083333336</v>
      </c>
      <c r="E1256" s="10">
        <v>42.81</v>
      </c>
      <c r="H1256" s="17"/>
      <c r="I1256" s="17"/>
    </row>
    <row r="1257" spans="1:9" x14ac:dyDescent="0.25">
      <c r="A1257" s="11">
        <v>40588.0625</v>
      </c>
      <c r="B1257" s="10">
        <v>68.98</v>
      </c>
      <c r="D1257" s="11">
        <v>40588.0625</v>
      </c>
      <c r="E1257" s="10">
        <v>46.05</v>
      </c>
      <c r="H1257" s="17"/>
      <c r="I1257" s="17"/>
    </row>
    <row r="1258" spans="1:9" x14ac:dyDescent="0.25">
      <c r="A1258" s="11">
        <v>40588.072916666664</v>
      </c>
      <c r="B1258" s="10">
        <v>47.64</v>
      </c>
      <c r="D1258" s="11">
        <v>40588.072916666664</v>
      </c>
      <c r="E1258" s="10">
        <v>92.79</v>
      </c>
      <c r="H1258" s="17"/>
      <c r="I1258" s="17"/>
    </row>
    <row r="1259" spans="1:9" x14ac:dyDescent="0.25">
      <c r="A1259" s="11">
        <v>40588.083333333336</v>
      </c>
      <c r="B1259" s="10">
        <v>38.22</v>
      </c>
      <c r="D1259" s="11">
        <v>40588.083333333336</v>
      </c>
      <c r="E1259" s="10">
        <v>61.71</v>
      </c>
      <c r="H1259" s="17"/>
      <c r="I1259" s="17"/>
    </row>
    <row r="1260" spans="1:9" x14ac:dyDescent="0.25">
      <c r="A1260" s="11">
        <v>40588.09375</v>
      </c>
      <c r="B1260" s="10">
        <v>42.29</v>
      </c>
      <c r="D1260" s="11">
        <v>40588.09375</v>
      </c>
      <c r="E1260" s="10">
        <v>98.78</v>
      </c>
      <c r="H1260" s="17"/>
      <c r="I1260" s="17"/>
    </row>
    <row r="1261" spans="1:9" x14ac:dyDescent="0.25">
      <c r="A1261" s="11">
        <v>40588.104166666664</v>
      </c>
      <c r="B1261" s="10">
        <v>67.55</v>
      </c>
      <c r="D1261" s="11">
        <v>40588.104166666664</v>
      </c>
      <c r="E1261" s="10">
        <v>55.68</v>
      </c>
      <c r="H1261" s="17"/>
      <c r="I1261" s="17"/>
    </row>
    <row r="1262" spans="1:9" x14ac:dyDescent="0.25">
      <c r="A1262" s="11">
        <v>40588.114583333336</v>
      </c>
      <c r="B1262" s="10">
        <v>84.52</v>
      </c>
      <c r="D1262" s="11">
        <v>40588.114583333336</v>
      </c>
      <c r="E1262" s="10">
        <v>19.739999999999998</v>
      </c>
      <c r="H1262" s="17"/>
      <c r="I1262" s="17"/>
    </row>
    <row r="1263" spans="1:9" x14ac:dyDescent="0.25">
      <c r="A1263" s="11">
        <v>40588.125</v>
      </c>
      <c r="B1263" s="10">
        <v>33.14</v>
      </c>
      <c r="D1263" s="11">
        <v>40588.125</v>
      </c>
      <c r="E1263" s="10">
        <v>88.8</v>
      </c>
      <c r="H1263" s="17"/>
      <c r="I1263" s="17"/>
    </row>
    <row r="1264" spans="1:9" x14ac:dyDescent="0.25">
      <c r="A1264" s="11">
        <v>40588.135416666664</v>
      </c>
      <c r="B1264" s="10">
        <v>93.64</v>
      </c>
      <c r="D1264" s="11">
        <v>40588.135416666664</v>
      </c>
      <c r="E1264" s="10">
        <v>7.71</v>
      </c>
      <c r="H1264" s="17"/>
      <c r="I1264" s="17"/>
    </row>
    <row r="1265" spans="1:9" x14ac:dyDescent="0.25">
      <c r="A1265" s="11">
        <v>40588.145833333336</v>
      </c>
      <c r="B1265" s="10">
        <v>51.6</v>
      </c>
      <c r="D1265" s="11">
        <v>40588.145833333336</v>
      </c>
      <c r="E1265" s="10">
        <v>23.48</v>
      </c>
      <c r="H1265" s="17"/>
      <c r="I1265" s="17"/>
    </row>
    <row r="1266" spans="1:9" x14ac:dyDescent="0.25">
      <c r="A1266" s="11">
        <v>40588.15625</v>
      </c>
      <c r="B1266" s="10">
        <v>43.07</v>
      </c>
      <c r="D1266" s="11">
        <v>40588.15625</v>
      </c>
      <c r="E1266" s="10">
        <v>25.04</v>
      </c>
      <c r="H1266" s="17"/>
      <c r="I1266" s="17"/>
    </row>
    <row r="1267" spans="1:9" x14ac:dyDescent="0.25">
      <c r="A1267" s="11">
        <v>40588.166666666664</v>
      </c>
      <c r="B1267" s="10">
        <v>94.61</v>
      </c>
      <c r="D1267" s="11">
        <v>40588.166666666664</v>
      </c>
      <c r="E1267" s="10">
        <v>15.9</v>
      </c>
      <c r="H1267" s="17"/>
      <c r="I1267" s="17"/>
    </row>
    <row r="1268" spans="1:9" x14ac:dyDescent="0.25">
      <c r="A1268" s="11">
        <v>40588.177083333336</v>
      </c>
      <c r="B1268" s="10">
        <v>35.409999999999997</v>
      </c>
      <c r="D1268" s="11">
        <v>40588.177083333336</v>
      </c>
      <c r="E1268" s="10">
        <v>38.479999999999997</v>
      </c>
      <c r="H1268" s="17"/>
      <c r="I1268" s="17"/>
    </row>
    <row r="1269" spans="1:9" x14ac:dyDescent="0.25">
      <c r="A1269" s="11">
        <v>40588.1875</v>
      </c>
      <c r="B1269" s="10">
        <v>29.62</v>
      </c>
      <c r="D1269" s="11">
        <v>40588.1875</v>
      </c>
      <c r="E1269" s="10">
        <v>99.66</v>
      </c>
      <c r="H1269" s="17"/>
      <c r="I1269" s="17"/>
    </row>
    <row r="1270" spans="1:9" x14ac:dyDescent="0.25">
      <c r="A1270" s="11">
        <v>40588.197916666664</v>
      </c>
      <c r="B1270" s="10">
        <v>2.4</v>
      </c>
      <c r="D1270" s="11">
        <v>40588.197916666664</v>
      </c>
      <c r="E1270" s="10">
        <v>80.709999999999994</v>
      </c>
      <c r="H1270" s="17"/>
      <c r="I1270" s="17"/>
    </row>
    <row r="1271" spans="1:9" x14ac:dyDescent="0.25">
      <c r="A1271" s="11">
        <v>40588.208333333336</v>
      </c>
      <c r="B1271" s="10">
        <v>51.94</v>
      </c>
      <c r="D1271" s="11">
        <v>40588.208333333336</v>
      </c>
      <c r="E1271" s="10">
        <v>1.88</v>
      </c>
      <c r="H1271" s="17"/>
      <c r="I1271" s="17"/>
    </row>
    <row r="1272" spans="1:9" x14ac:dyDescent="0.25">
      <c r="A1272" s="11">
        <v>40588.21875</v>
      </c>
      <c r="B1272" s="10">
        <v>2.09</v>
      </c>
      <c r="D1272" s="11">
        <v>40588.21875</v>
      </c>
      <c r="E1272" s="10">
        <v>45.48</v>
      </c>
      <c r="H1272" s="17"/>
      <c r="I1272" s="17"/>
    </row>
    <row r="1273" spans="1:9" x14ac:dyDescent="0.25">
      <c r="A1273" s="11">
        <v>40588.229166666664</v>
      </c>
      <c r="B1273" s="10">
        <v>87.06</v>
      </c>
      <c r="D1273" s="11">
        <v>40588.229166666664</v>
      </c>
      <c r="E1273" s="10">
        <v>36.03</v>
      </c>
      <c r="H1273" s="17"/>
      <c r="I1273" s="17"/>
    </row>
    <row r="1274" spans="1:9" x14ac:dyDescent="0.25">
      <c r="A1274" s="11">
        <v>40588.239583333336</v>
      </c>
      <c r="B1274" s="10">
        <v>25.04</v>
      </c>
      <c r="D1274" s="11">
        <v>40588.239583333336</v>
      </c>
      <c r="E1274" s="10">
        <v>76.930000000000007</v>
      </c>
      <c r="H1274" s="17"/>
      <c r="I1274" s="17"/>
    </row>
    <row r="1275" spans="1:9" x14ac:dyDescent="0.25">
      <c r="A1275" s="11">
        <v>40588.25</v>
      </c>
      <c r="B1275" s="10">
        <v>30.6</v>
      </c>
      <c r="D1275" s="11">
        <v>40588.25</v>
      </c>
      <c r="E1275" s="10">
        <v>54.82</v>
      </c>
      <c r="H1275" s="17"/>
      <c r="I1275" s="17"/>
    </row>
    <row r="1276" spans="1:9" x14ac:dyDescent="0.25">
      <c r="A1276" s="11">
        <v>40588.260416666664</v>
      </c>
      <c r="B1276" s="10">
        <v>97.2</v>
      </c>
      <c r="D1276" s="11">
        <v>40588.260416666664</v>
      </c>
      <c r="E1276" s="10">
        <v>39.17</v>
      </c>
      <c r="H1276" s="17"/>
      <c r="I1276" s="17"/>
    </row>
    <row r="1277" spans="1:9" x14ac:dyDescent="0.25">
      <c r="A1277" s="11">
        <v>40588.270833333336</v>
      </c>
      <c r="B1277" s="10">
        <v>23.48</v>
      </c>
      <c r="D1277" s="11">
        <v>40588.270833333336</v>
      </c>
      <c r="E1277" s="10">
        <v>37.5</v>
      </c>
      <c r="H1277" s="17"/>
      <c r="I1277" s="17"/>
    </row>
    <row r="1278" spans="1:9" x14ac:dyDescent="0.25">
      <c r="A1278" s="11">
        <v>40588.28125</v>
      </c>
      <c r="B1278" s="10">
        <v>6.46</v>
      </c>
      <c r="D1278" s="11">
        <v>40588.28125</v>
      </c>
      <c r="E1278" s="10">
        <v>32.659999999999997</v>
      </c>
      <c r="H1278" s="17"/>
      <c r="I1278" s="17"/>
    </row>
    <row r="1279" spans="1:9" x14ac:dyDescent="0.25">
      <c r="A1279" s="11">
        <v>40588.291666666664</v>
      </c>
      <c r="B1279" s="10">
        <v>68.69</v>
      </c>
      <c r="D1279" s="11">
        <v>40588.291666666664</v>
      </c>
      <c r="E1279" s="10">
        <v>97.46</v>
      </c>
      <c r="H1279" s="17"/>
      <c r="I1279" s="17"/>
    </row>
    <row r="1280" spans="1:9" x14ac:dyDescent="0.25">
      <c r="A1280" s="11">
        <v>40588.302083333336</v>
      </c>
      <c r="B1280" s="10">
        <v>49.48</v>
      </c>
      <c r="D1280" s="11">
        <v>40588.302083333336</v>
      </c>
      <c r="E1280" s="10">
        <v>45.04</v>
      </c>
      <c r="H1280" s="17"/>
      <c r="I1280" s="17"/>
    </row>
    <row r="1281" spans="1:9" x14ac:dyDescent="0.25">
      <c r="A1281" s="11">
        <v>40588.3125</v>
      </c>
      <c r="B1281" s="10">
        <v>8.4499999999999993</v>
      </c>
      <c r="D1281" s="11">
        <v>40588.3125</v>
      </c>
      <c r="E1281" s="10">
        <v>48.45</v>
      </c>
      <c r="H1281" s="17"/>
      <c r="I1281" s="17"/>
    </row>
    <row r="1282" spans="1:9" x14ac:dyDescent="0.25">
      <c r="A1282" s="11">
        <v>40588.322916666664</v>
      </c>
      <c r="B1282" s="10">
        <v>64.739999999999995</v>
      </c>
      <c r="D1282" s="11">
        <v>40588.322916666664</v>
      </c>
      <c r="E1282" s="10">
        <v>37.119999999999997</v>
      </c>
      <c r="H1282" s="17"/>
      <c r="I1282" s="17"/>
    </row>
    <row r="1283" spans="1:9" x14ac:dyDescent="0.25">
      <c r="A1283" s="11">
        <v>40588.333333333336</v>
      </c>
      <c r="B1283" s="10">
        <v>0.17</v>
      </c>
      <c r="D1283" s="11">
        <v>40588.333333333336</v>
      </c>
      <c r="E1283" s="10">
        <v>88.21</v>
      </c>
      <c r="H1283" s="17"/>
      <c r="I1283" s="17"/>
    </row>
    <row r="1284" spans="1:9" x14ac:dyDescent="0.25">
      <c r="A1284" s="11">
        <v>40588.34375</v>
      </c>
      <c r="B1284" s="10">
        <v>78.209999999999994</v>
      </c>
      <c r="D1284" s="11">
        <v>40588.34375</v>
      </c>
      <c r="E1284" s="10">
        <v>22.36</v>
      </c>
      <c r="H1284" s="17"/>
      <c r="I1284" s="17"/>
    </row>
    <row r="1285" spans="1:9" x14ac:dyDescent="0.25">
      <c r="A1285" s="11">
        <v>40588.354166666664</v>
      </c>
      <c r="B1285" s="10">
        <v>82.94</v>
      </c>
      <c r="D1285" s="11">
        <v>40588.354166666664</v>
      </c>
      <c r="E1285" s="10">
        <v>35.51</v>
      </c>
      <c r="H1285" s="17"/>
      <c r="I1285" s="17"/>
    </row>
    <row r="1286" spans="1:9" x14ac:dyDescent="0.25">
      <c r="A1286" s="11">
        <v>40588.364583333336</v>
      </c>
      <c r="B1286" s="10">
        <v>44.49</v>
      </c>
      <c r="D1286" s="11">
        <v>40588.364583333336</v>
      </c>
      <c r="E1286" s="10">
        <v>63.91</v>
      </c>
      <c r="H1286" s="17"/>
      <c r="I1286" s="17"/>
    </row>
    <row r="1287" spans="1:9" x14ac:dyDescent="0.25">
      <c r="A1287" s="11">
        <v>40588.375</v>
      </c>
      <c r="B1287" s="10">
        <v>57.79</v>
      </c>
      <c r="D1287" s="11">
        <v>40588.375</v>
      </c>
      <c r="E1287" s="10">
        <v>28.36</v>
      </c>
      <c r="H1287" s="17"/>
      <c r="I1287" s="17"/>
    </row>
    <row r="1288" spans="1:9" x14ac:dyDescent="0.25">
      <c r="A1288" s="11">
        <v>40588.385416666664</v>
      </c>
      <c r="B1288" s="10">
        <v>49.73</v>
      </c>
      <c r="D1288" s="11">
        <v>40588.385416666664</v>
      </c>
      <c r="E1288" s="10">
        <v>44.65</v>
      </c>
      <c r="H1288" s="17"/>
      <c r="I1288" s="17"/>
    </row>
    <row r="1289" spans="1:9" x14ac:dyDescent="0.25">
      <c r="A1289" s="11">
        <v>40588.395833333336</v>
      </c>
      <c r="B1289" s="10">
        <v>28.41</v>
      </c>
      <c r="D1289" s="11">
        <v>40588.395833333336</v>
      </c>
      <c r="E1289" s="10">
        <v>64.180000000000007</v>
      </c>
      <c r="H1289" s="17"/>
      <c r="I1289" s="17"/>
    </row>
    <row r="1290" spans="1:9" x14ac:dyDescent="0.25">
      <c r="A1290" s="11">
        <v>40588.40625</v>
      </c>
      <c r="B1290" s="10">
        <v>65.489999999999995</v>
      </c>
      <c r="D1290" s="11">
        <v>40588.40625</v>
      </c>
      <c r="E1290" s="10">
        <v>35.619999999999997</v>
      </c>
      <c r="H1290" s="17"/>
      <c r="I1290" s="17"/>
    </row>
    <row r="1291" spans="1:9" x14ac:dyDescent="0.25">
      <c r="A1291" s="11">
        <v>40588.416666666664</v>
      </c>
      <c r="B1291" s="10">
        <v>91.82</v>
      </c>
      <c r="D1291" s="11">
        <v>40588.416666666664</v>
      </c>
      <c r="E1291" s="10">
        <v>39.99</v>
      </c>
      <c r="H1291" s="17"/>
      <c r="I1291" s="17"/>
    </row>
    <row r="1292" spans="1:9" x14ac:dyDescent="0.25">
      <c r="A1292" s="11">
        <v>40588.427083333336</v>
      </c>
      <c r="B1292" s="10">
        <v>84.46</v>
      </c>
      <c r="D1292" s="11">
        <v>40588.427083333336</v>
      </c>
      <c r="E1292" s="10">
        <v>28.41</v>
      </c>
      <c r="H1292" s="17"/>
      <c r="I1292" s="17"/>
    </row>
    <row r="1293" spans="1:9" x14ac:dyDescent="0.25">
      <c r="A1293" s="11">
        <v>40588.4375</v>
      </c>
      <c r="B1293" s="10">
        <v>26.94</v>
      </c>
      <c r="D1293" s="11">
        <v>40588.4375</v>
      </c>
      <c r="E1293" s="10">
        <v>58.63</v>
      </c>
      <c r="H1293" s="17"/>
      <c r="I1293" s="17"/>
    </row>
    <row r="1294" spans="1:9" x14ac:dyDescent="0.25">
      <c r="A1294" s="11">
        <v>40588.447916666664</v>
      </c>
      <c r="B1294" s="10">
        <v>5.61</v>
      </c>
      <c r="D1294" s="11">
        <v>40588.447916666664</v>
      </c>
      <c r="E1294" s="10">
        <v>41.8</v>
      </c>
      <c r="H1294" s="17"/>
      <c r="I1294" s="17"/>
    </row>
    <row r="1295" spans="1:9" x14ac:dyDescent="0.25">
      <c r="A1295" s="11">
        <v>40588.458333333336</v>
      </c>
      <c r="B1295" s="10">
        <v>1.85</v>
      </c>
      <c r="D1295" s="11">
        <v>40588.458333333336</v>
      </c>
      <c r="E1295" s="10">
        <v>21.45</v>
      </c>
      <c r="H1295" s="17"/>
      <c r="I1295" s="17"/>
    </row>
    <row r="1296" spans="1:9" x14ac:dyDescent="0.25">
      <c r="A1296" s="11">
        <v>40588.46875</v>
      </c>
      <c r="B1296" s="10">
        <v>60.47</v>
      </c>
      <c r="D1296" s="11">
        <v>40588.46875</v>
      </c>
      <c r="E1296" s="10">
        <v>1.41</v>
      </c>
      <c r="H1296" s="17"/>
      <c r="I1296" s="17"/>
    </row>
    <row r="1297" spans="1:9" x14ac:dyDescent="0.25">
      <c r="A1297" s="11">
        <v>40588.479166666664</v>
      </c>
      <c r="B1297" s="10">
        <v>17.78</v>
      </c>
      <c r="D1297" s="11">
        <v>40588.479166666664</v>
      </c>
      <c r="E1297" s="10">
        <v>24.68</v>
      </c>
      <c r="H1297" s="17"/>
      <c r="I1297" s="17"/>
    </row>
    <row r="1298" spans="1:9" x14ac:dyDescent="0.25">
      <c r="A1298" s="11">
        <v>40588.489583333336</v>
      </c>
      <c r="B1298" s="10">
        <v>38.630000000000003</v>
      </c>
      <c r="D1298" s="11">
        <v>40588.489583333336</v>
      </c>
      <c r="E1298" s="10">
        <v>19.489999999999998</v>
      </c>
      <c r="H1298" s="17"/>
      <c r="I1298" s="17"/>
    </row>
    <row r="1299" spans="1:9" x14ac:dyDescent="0.25">
      <c r="A1299" s="11">
        <v>40588.5</v>
      </c>
      <c r="B1299" s="10">
        <v>87.51</v>
      </c>
      <c r="D1299" s="11">
        <v>40588.5</v>
      </c>
      <c r="E1299" s="10">
        <v>12.26</v>
      </c>
      <c r="H1299" s="17"/>
      <c r="I1299" s="17"/>
    </row>
    <row r="1300" spans="1:9" x14ac:dyDescent="0.25">
      <c r="A1300" s="11">
        <v>40588.510416666664</v>
      </c>
      <c r="B1300" s="10">
        <v>28.43</v>
      </c>
      <c r="D1300" s="11">
        <v>40588.510416666664</v>
      </c>
      <c r="E1300" s="10">
        <v>59.74</v>
      </c>
      <c r="H1300" s="17"/>
      <c r="I1300" s="17"/>
    </row>
    <row r="1301" spans="1:9" x14ac:dyDescent="0.25">
      <c r="A1301" s="11">
        <v>40588.520833333336</v>
      </c>
      <c r="B1301" s="10">
        <v>1.95</v>
      </c>
      <c r="D1301" s="11">
        <v>40588.520833333336</v>
      </c>
      <c r="E1301" s="10">
        <v>4.87</v>
      </c>
      <c r="H1301" s="17"/>
      <c r="I1301" s="17"/>
    </row>
    <row r="1302" spans="1:9" x14ac:dyDescent="0.25">
      <c r="A1302" s="11">
        <v>40588.53125</v>
      </c>
      <c r="B1302" s="10">
        <v>41.21</v>
      </c>
      <c r="D1302" s="11">
        <v>40588.53125</v>
      </c>
      <c r="E1302" s="10">
        <v>62.23</v>
      </c>
      <c r="H1302" s="17"/>
      <c r="I1302" s="17"/>
    </row>
    <row r="1303" spans="1:9" x14ac:dyDescent="0.25">
      <c r="A1303" s="11">
        <v>40588.541666666664</v>
      </c>
      <c r="B1303" s="10">
        <v>91.27</v>
      </c>
      <c r="D1303" s="11">
        <v>40588.541666666664</v>
      </c>
      <c r="E1303" s="10">
        <v>43.05</v>
      </c>
      <c r="H1303" s="17"/>
      <c r="I1303" s="17"/>
    </row>
    <row r="1304" spans="1:9" x14ac:dyDescent="0.25">
      <c r="A1304" s="11">
        <v>40588.552083333336</v>
      </c>
      <c r="B1304" s="10">
        <v>58.16</v>
      </c>
      <c r="D1304" s="11">
        <v>40588.552083333336</v>
      </c>
      <c r="E1304" s="10">
        <v>14.08</v>
      </c>
      <c r="H1304" s="17"/>
      <c r="I1304" s="17"/>
    </row>
    <row r="1305" spans="1:9" x14ac:dyDescent="0.25">
      <c r="A1305" s="11">
        <v>40588.5625</v>
      </c>
      <c r="B1305" s="10">
        <v>61.06</v>
      </c>
      <c r="D1305" s="11">
        <v>40588.5625</v>
      </c>
      <c r="E1305" s="10">
        <v>70.099999999999994</v>
      </c>
      <c r="H1305" s="17"/>
      <c r="I1305" s="17"/>
    </row>
    <row r="1306" spans="1:9" x14ac:dyDescent="0.25">
      <c r="A1306" s="11">
        <v>40588.572916666664</v>
      </c>
      <c r="B1306" s="10">
        <v>9.5500000000000007</v>
      </c>
      <c r="D1306" s="11">
        <v>40588.572916666664</v>
      </c>
      <c r="E1306" s="10">
        <v>34.06</v>
      </c>
      <c r="H1306" s="17"/>
      <c r="I1306" s="17"/>
    </row>
    <row r="1307" spans="1:9" x14ac:dyDescent="0.25">
      <c r="A1307" s="11">
        <v>40588.583333333336</v>
      </c>
      <c r="B1307" s="10">
        <v>9.16</v>
      </c>
      <c r="D1307" s="11">
        <v>40588.583333333336</v>
      </c>
      <c r="E1307" s="10">
        <v>68.63</v>
      </c>
      <c r="H1307" s="17"/>
      <c r="I1307" s="17"/>
    </row>
    <row r="1308" spans="1:9" x14ac:dyDescent="0.25">
      <c r="A1308" s="11">
        <v>40588.59375</v>
      </c>
      <c r="B1308" s="10">
        <v>94.19</v>
      </c>
      <c r="D1308" s="11">
        <v>40588.59375</v>
      </c>
      <c r="E1308" s="10">
        <v>61.06</v>
      </c>
      <c r="H1308" s="17"/>
      <c r="I1308" s="17"/>
    </row>
    <row r="1309" spans="1:9" x14ac:dyDescent="0.25">
      <c r="A1309" s="11">
        <v>40588.604166666664</v>
      </c>
      <c r="B1309" s="10">
        <v>81.13</v>
      </c>
      <c r="D1309" s="11">
        <v>40588.604166666664</v>
      </c>
      <c r="E1309" s="10">
        <v>54.82</v>
      </c>
      <c r="H1309" s="17"/>
      <c r="I1309" s="17"/>
    </row>
    <row r="1310" spans="1:9" x14ac:dyDescent="0.25">
      <c r="A1310" s="11">
        <v>40588.614583333336</v>
      </c>
      <c r="B1310" s="10">
        <v>13.63</v>
      </c>
      <c r="D1310" s="11">
        <v>40588.614583333336</v>
      </c>
      <c r="E1310" s="10">
        <v>44.6</v>
      </c>
      <c r="H1310" s="17"/>
      <c r="I1310" s="17"/>
    </row>
    <row r="1311" spans="1:9" x14ac:dyDescent="0.25">
      <c r="A1311" s="11">
        <v>40588.625</v>
      </c>
      <c r="B1311" s="10">
        <v>71.239999999999995</v>
      </c>
      <c r="D1311" s="11">
        <v>40588.625</v>
      </c>
      <c r="E1311" s="10">
        <v>38.29</v>
      </c>
      <c r="H1311" s="17"/>
      <c r="I1311" s="17"/>
    </row>
    <row r="1312" spans="1:9" x14ac:dyDescent="0.25">
      <c r="A1312" s="11">
        <v>40588.635416666664</v>
      </c>
      <c r="B1312" s="10">
        <v>83.84</v>
      </c>
      <c r="D1312" s="11">
        <v>40588.635416666664</v>
      </c>
      <c r="E1312" s="10">
        <v>60.89</v>
      </c>
      <c r="H1312" s="17"/>
      <c r="I1312" s="17"/>
    </row>
    <row r="1313" spans="1:9" x14ac:dyDescent="0.25">
      <c r="A1313" s="11">
        <v>40588.645833333336</v>
      </c>
      <c r="B1313" s="10">
        <v>61.72</v>
      </c>
      <c r="D1313" s="11">
        <v>40588.645833333336</v>
      </c>
      <c r="E1313" s="10">
        <v>46.64</v>
      </c>
      <c r="H1313" s="17"/>
      <c r="I1313" s="17"/>
    </row>
    <row r="1314" spans="1:9" x14ac:dyDescent="0.25">
      <c r="A1314" s="11">
        <v>40588.65625</v>
      </c>
      <c r="B1314" s="10">
        <v>48.69</v>
      </c>
      <c r="D1314" s="11">
        <v>40588.65625</v>
      </c>
      <c r="E1314" s="10">
        <v>16.79</v>
      </c>
      <c r="H1314" s="17"/>
      <c r="I1314" s="17"/>
    </row>
    <row r="1315" spans="1:9" x14ac:dyDescent="0.25">
      <c r="A1315" s="11">
        <v>40588.666666666664</v>
      </c>
      <c r="B1315" s="10">
        <v>45.57</v>
      </c>
      <c r="D1315" s="11">
        <v>40588.666666666664</v>
      </c>
      <c r="E1315" s="10">
        <v>24.13</v>
      </c>
      <c r="H1315" s="17"/>
      <c r="I1315" s="17"/>
    </row>
    <row r="1316" spans="1:9" x14ac:dyDescent="0.25">
      <c r="A1316" s="11">
        <v>40588.677083333336</v>
      </c>
      <c r="B1316" s="10">
        <v>87.05</v>
      </c>
      <c r="D1316" s="11">
        <v>40588.677083333336</v>
      </c>
      <c r="E1316" s="10">
        <v>42.5</v>
      </c>
      <c r="H1316" s="17"/>
      <c r="I1316" s="17"/>
    </row>
    <row r="1317" spans="1:9" x14ac:dyDescent="0.25">
      <c r="A1317" s="11">
        <v>40588.6875</v>
      </c>
      <c r="B1317" s="10">
        <v>20.95</v>
      </c>
      <c r="D1317" s="11">
        <v>40588.6875</v>
      </c>
      <c r="E1317" s="10">
        <v>67.27</v>
      </c>
      <c r="H1317" s="17"/>
      <c r="I1317" s="17"/>
    </row>
    <row r="1318" spans="1:9" x14ac:dyDescent="0.25">
      <c r="A1318" s="11">
        <v>40588.697916666664</v>
      </c>
      <c r="B1318" s="10">
        <v>46.12</v>
      </c>
      <c r="D1318" s="11">
        <v>40588.697916666664</v>
      </c>
      <c r="E1318" s="10">
        <v>51.03</v>
      </c>
      <c r="H1318" s="17"/>
      <c r="I1318" s="17"/>
    </row>
    <row r="1319" spans="1:9" x14ac:dyDescent="0.25">
      <c r="A1319" s="11">
        <v>40588.708333333336</v>
      </c>
      <c r="B1319" s="10">
        <v>86.73</v>
      </c>
      <c r="D1319" s="11">
        <v>40588.708333333336</v>
      </c>
      <c r="E1319" s="10">
        <v>23.48</v>
      </c>
      <c r="H1319" s="17"/>
      <c r="I1319" s="17"/>
    </row>
    <row r="1320" spans="1:9" x14ac:dyDescent="0.25">
      <c r="A1320" s="11">
        <v>40588.71875</v>
      </c>
      <c r="B1320" s="10">
        <v>29.85</v>
      </c>
      <c r="D1320" s="11">
        <v>40588.71875</v>
      </c>
      <c r="E1320" s="10">
        <v>0.56000000000000005</v>
      </c>
      <c r="H1320" s="17"/>
      <c r="I1320" s="17"/>
    </row>
    <row r="1321" spans="1:9" x14ac:dyDescent="0.25">
      <c r="A1321" s="11">
        <v>40588.729166666664</v>
      </c>
      <c r="B1321" s="10">
        <v>8.6300000000000008</v>
      </c>
      <c r="D1321" s="11">
        <v>40588.729166666664</v>
      </c>
      <c r="E1321" s="10">
        <v>95.41</v>
      </c>
      <c r="H1321" s="17"/>
      <c r="I1321" s="17"/>
    </row>
    <row r="1322" spans="1:9" x14ac:dyDescent="0.25">
      <c r="A1322" s="11">
        <v>40588.739583333336</v>
      </c>
      <c r="B1322" s="10">
        <v>82.63</v>
      </c>
      <c r="D1322" s="11">
        <v>40588.739583333336</v>
      </c>
      <c r="E1322" s="10">
        <v>59.48</v>
      </c>
      <c r="H1322" s="17"/>
      <c r="I1322" s="17"/>
    </row>
    <row r="1323" spans="1:9" x14ac:dyDescent="0.25">
      <c r="A1323" s="11">
        <v>40588.75</v>
      </c>
      <c r="B1323" s="10">
        <v>54.14</v>
      </c>
      <c r="D1323" s="11">
        <v>40588.75</v>
      </c>
      <c r="E1323" s="10">
        <v>46.44</v>
      </c>
      <c r="H1323" s="17"/>
      <c r="I1323" s="17"/>
    </row>
    <row r="1324" spans="1:9" x14ac:dyDescent="0.25">
      <c r="A1324" s="11">
        <v>40588.760416666664</v>
      </c>
      <c r="B1324" s="10">
        <v>4.67</v>
      </c>
      <c r="D1324" s="11">
        <v>40588.760416666664</v>
      </c>
      <c r="E1324" s="10">
        <v>53.72</v>
      </c>
      <c r="H1324" s="17"/>
      <c r="I1324" s="17"/>
    </row>
    <row r="1325" spans="1:9" x14ac:dyDescent="0.25">
      <c r="A1325" s="11">
        <v>40588.770833333336</v>
      </c>
      <c r="B1325" s="10">
        <v>8.3699999999999992</v>
      </c>
      <c r="D1325" s="11">
        <v>40588.770833333336</v>
      </c>
      <c r="E1325" s="10">
        <v>61.12</v>
      </c>
      <c r="H1325" s="17"/>
      <c r="I1325" s="17"/>
    </row>
    <row r="1326" spans="1:9" x14ac:dyDescent="0.25">
      <c r="A1326" s="11">
        <v>40588.78125</v>
      </c>
      <c r="B1326" s="10">
        <v>90.96</v>
      </c>
      <c r="D1326" s="11">
        <v>40588.78125</v>
      </c>
      <c r="E1326" s="10">
        <v>55.69</v>
      </c>
      <c r="H1326" s="17"/>
      <c r="I1326" s="17"/>
    </row>
    <row r="1327" spans="1:9" x14ac:dyDescent="0.25">
      <c r="A1327" s="11">
        <v>40588.791666666664</v>
      </c>
      <c r="B1327" s="10">
        <v>45.22</v>
      </c>
      <c r="D1327" s="11">
        <v>40588.791666666664</v>
      </c>
      <c r="E1327" s="10">
        <v>59.66</v>
      </c>
      <c r="H1327" s="17"/>
      <c r="I1327" s="17"/>
    </row>
    <row r="1328" spans="1:9" x14ac:dyDescent="0.25">
      <c r="A1328" s="11">
        <v>40588.802083333336</v>
      </c>
      <c r="B1328" s="10">
        <v>20.16</v>
      </c>
      <c r="D1328" s="11">
        <v>40588.802083333336</v>
      </c>
      <c r="E1328" s="10">
        <v>55.7</v>
      </c>
      <c r="H1328" s="17"/>
      <c r="I1328" s="17"/>
    </row>
    <row r="1329" spans="1:9" x14ac:dyDescent="0.25">
      <c r="A1329" s="11">
        <v>40588.8125</v>
      </c>
      <c r="B1329" s="10">
        <v>58.29</v>
      </c>
      <c r="D1329" s="11">
        <v>40588.8125</v>
      </c>
      <c r="E1329" s="10">
        <v>12.31</v>
      </c>
      <c r="H1329" s="17"/>
      <c r="I1329" s="17"/>
    </row>
    <row r="1330" spans="1:9" x14ac:dyDescent="0.25">
      <c r="A1330" s="11">
        <v>40588.822916666664</v>
      </c>
      <c r="B1330" s="10">
        <v>11.23</v>
      </c>
      <c r="D1330" s="11">
        <v>40588.822916666664</v>
      </c>
      <c r="E1330" s="10">
        <v>42.23</v>
      </c>
      <c r="H1330" s="17"/>
      <c r="I1330" s="17"/>
    </row>
    <row r="1331" spans="1:9" x14ac:dyDescent="0.25">
      <c r="A1331" s="11">
        <v>40588.833333333336</v>
      </c>
      <c r="B1331" s="10">
        <v>62.45</v>
      </c>
      <c r="D1331" s="11">
        <v>40588.833333333336</v>
      </c>
      <c r="E1331" s="10">
        <v>89.8</v>
      </c>
      <c r="H1331" s="17"/>
      <c r="I1331" s="17"/>
    </row>
    <row r="1332" spans="1:9" x14ac:dyDescent="0.25">
      <c r="A1332" s="11">
        <v>40588.84375</v>
      </c>
      <c r="B1332" s="10">
        <v>19.96</v>
      </c>
      <c r="D1332" s="11">
        <v>40588.84375</v>
      </c>
      <c r="E1332" s="10">
        <v>69.95</v>
      </c>
      <c r="H1332" s="17"/>
      <c r="I1332" s="17"/>
    </row>
    <row r="1333" spans="1:9" x14ac:dyDescent="0.25">
      <c r="A1333" s="11">
        <v>40588.854166666664</v>
      </c>
      <c r="B1333" s="10">
        <v>13.46</v>
      </c>
      <c r="D1333" s="11">
        <v>40588.854166666664</v>
      </c>
      <c r="E1333" s="10">
        <v>41.49</v>
      </c>
      <c r="H1333" s="17"/>
      <c r="I1333" s="17"/>
    </row>
    <row r="1334" spans="1:9" x14ac:dyDescent="0.25">
      <c r="A1334" s="11">
        <v>40588.864583333336</v>
      </c>
      <c r="B1334" s="10">
        <v>25.04</v>
      </c>
      <c r="D1334" s="11">
        <v>40588.864583333336</v>
      </c>
      <c r="E1334" s="10">
        <v>11.74</v>
      </c>
      <c r="H1334" s="17"/>
      <c r="I1334" s="17"/>
    </row>
    <row r="1335" spans="1:9" x14ac:dyDescent="0.25">
      <c r="A1335" s="11">
        <v>40588.875</v>
      </c>
      <c r="B1335" s="10">
        <v>13.42</v>
      </c>
      <c r="D1335" s="11">
        <v>40588.875</v>
      </c>
      <c r="E1335" s="10">
        <v>4.34</v>
      </c>
      <c r="H1335" s="17"/>
      <c r="I1335" s="17"/>
    </row>
    <row r="1336" spans="1:9" x14ac:dyDescent="0.25">
      <c r="A1336" s="11">
        <v>40588.885416666664</v>
      </c>
      <c r="B1336" s="10">
        <v>95.87</v>
      </c>
      <c r="D1336" s="11">
        <v>40588.885416666664</v>
      </c>
      <c r="E1336" s="10">
        <v>63.75</v>
      </c>
      <c r="H1336" s="17"/>
      <c r="I1336" s="17"/>
    </row>
    <row r="1337" spans="1:9" x14ac:dyDescent="0.25">
      <c r="A1337" s="11">
        <v>40588.895833333336</v>
      </c>
      <c r="B1337" s="10">
        <v>44.05</v>
      </c>
      <c r="D1337" s="11">
        <v>40588.895833333336</v>
      </c>
      <c r="E1337" s="10">
        <v>48.63</v>
      </c>
      <c r="H1337" s="17"/>
      <c r="I1337" s="17"/>
    </row>
    <row r="1338" spans="1:9" x14ac:dyDescent="0.25">
      <c r="A1338" s="11">
        <v>40588.90625</v>
      </c>
      <c r="B1338" s="10">
        <v>37.57</v>
      </c>
      <c r="D1338" s="11">
        <v>40588.90625</v>
      </c>
      <c r="E1338" s="10">
        <v>37.69</v>
      </c>
      <c r="H1338" s="17"/>
      <c r="I1338" s="17"/>
    </row>
    <row r="1339" spans="1:9" x14ac:dyDescent="0.25">
      <c r="A1339" s="11">
        <v>40588.916666666664</v>
      </c>
      <c r="B1339" s="10">
        <v>0.61</v>
      </c>
      <c r="D1339" s="11">
        <v>40588.916666666664</v>
      </c>
      <c r="E1339" s="10">
        <v>16.809999999999999</v>
      </c>
      <c r="H1339" s="17"/>
      <c r="I1339" s="17"/>
    </row>
    <row r="1340" spans="1:9" x14ac:dyDescent="0.25">
      <c r="A1340" s="11">
        <v>40588.927083333336</v>
      </c>
      <c r="B1340" s="10">
        <v>58.87</v>
      </c>
      <c r="D1340" s="11">
        <v>40588.927083333336</v>
      </c>
      <c r="E1340" s="10">
        <v>3.41</v>
      </c>
      <c r="H1340" s="17"/>
      <c r="I1340" s="17"/>
    </row>
    <row r="1341" spans="1:9" x14ac:dyDescent="0.25">
      <c r="A1341" s="11">
        <v>40588.9375</v>
      </c>
      <c r="B1341" s="10">
        <v>48.88</v>
      </c>
      <c r="D1341" s="11">
        <v>40588.9375</v>
      </c>
      <c r="E1341" s="10">
        <v>59</v>
      </c>
      <c r="H1341" s="17"/>
      <c r="I1341" s="17"/>
    </row>
    <row r="1342" spans="1:9" x14ac:dyDescent="0.25">
      <c r="A1342" s="11">
        <v>40588.947916666664</v>
      </c>
      <c r="B1342" s="10">
        <v>17.64</v>
      </c>
      <c r="D1342" s="11">
        <v>40588.947916666664</v>
      </c>
      <c r="E1342" s="10">
        <v>67.06</v>
      </c>
      <c r="H1342" s="17"/>
      <c r="I1342" s="17"/>
    </row>
    <row r="1343" spans="1:9" x14ac:dyDescent="0.25">
      <c r="A1343" s="11">
        <v>40588.958333333336</v>
      </c>
      <c r="B1343" s="10">
        <v>37.89</v>
      </c>
      <c r="D1343" s="11">
        <v>40588.958333333336</v>
      </c>
      <c r="E1343" s="10">
        <v>83.71</v>
      </c>
      <c r="H1343" s="17"/>
      <c r="I1343" s="17"/>
    </row>
    <row r="1344" spans="1:9" x14ac:dyDescent="0.25">
      <c r="A1344" s="11">
        <v>40588.96875</v>
      </c>
      <c r="B1344" s="10">
        <v>27.42</v>
      </c>
      <c r="D1344" s="11">
        <v>40588.96875</v>
      </c>
      <c r="E1344" s="10">
        <v>0.41</v>
      </c>
      <c r="H1344" s="17"/>
      <c r="I1344" s="17"/>
    </row>
    <row r="1345" spans="1:9" x14ac:dyDescent="0.25">
      <c r="A1345" s="11">
        <v>40588.979166666664</v>
      </c>
      <c r="B1345" s="10">
        <v>7.53</v>
      </c>
      <c r="D1345" s="11">
        <v>40588.979166666664</v>
      </c>
      <c r="E1345" s="10">
        <v>10.039999999999999</v>
      </c>
      <c r="H1345" s="17"/>
      <c r="I1345" s="17"/>
    </row>
    <row r="1346" spans="1:9" x14ac:dyDescent="0.25">
      <c r="A1346" s="11">
        <v>40588.989583333336</v>
      </c>
      <c r="B1346" s="10">
        <v>64.41</v>
      </c>
      <c r="D1346" s="11">
        <v>40588.989583333336</v>
      </c>
      <c r="E1346" s="10">
        <v>35.57</v>
      </c>
      <c r="H1346" s="17"/>
      <c r="I1346" s="17"/>
    </row>
    <row r="1347" spans="1:9" x14ac:dyDescent="0.25">
      <c r="A1347" s="11">
        <v>40589</v>
      </c>
      <c r="B1347" s="10">
        <v>95.36</v>
      </c>
      <c r="D1347" s="11">
        <v>40589</v>
      </c>
      <c r="E1347" s="10">
        <v>64.16</v>
      </c>
      <c r="H1347" s="17"/>
      <c r="I1347" s="17"/>
    </row>
    <row r="1348" spans="1:9" x14ac:dyDescent="0.25">
      <c r="A1348" s="11">
        <v>40589.010416666664</v>
      </c>
      <c r="B1348" s="10">
        <v>37.51</v>
      </c>
      <c r="D1348" s="11">
        <v>40589.010416666664</v>
      </c>
      <c r="E1348" s="10">
        <v>70.36</v>
      </c>
      <c r="H1348" s="17"/>
      <c r="I1348" s="17"/>
    </row>
    <row r="1349" spans="1:9" x14ac:dyDescent="0.25">
      <c r="A1349" s="11">
        <v>40589.020833333336</v>
      </c>
      <c r="B1349" s="10">
        <v>54.7</v>
      </c>
      <c r="D1349" s="11">
        <v>40589.020833333336</v>
      </c>
      <c r="E1349" s="10">
        <v>73.47</v>
      </c>
      <c r="H1349" s="17"/>
      <c r="I1349" s="17"/>
    </row>
    <row r="1350" spans="1:9" x14ac:dyDescent="0.25">
      <c r="A1350" s="11">
        <v>40589.03125</v>
      </c>
      <c r="B1350" s="10">
        <v>74.260000000000005</v>
      </c>
      <c r="D1350" s="11">
        <v>40589.03125</v>
      </c>
      <c r="E1350" s="10">
        <v>19.93</v>
      </c>
      <c r="H1350" s="17"/>
      <c r="I1350" s="17"/>
    </row>
    <row r="1351" spans="1:9" x14ac:dyDescent="0.25">
      <c r="A1351" s="11">
        <v>40589.041666666664</v>
      </c>
      <c r="B1351" s="10">
        <v>64.06</v>
      </c>
      <c r="D1351" s="11">
        <v>40589.041666666664</v>
      </c>
      <c r="E1351" s="10">
        <v>95.42</v>
      </c>
      <c r="H1351" s="17"/>
      <c r="I1351" s="17"/>
    </row>
    <row r="1352" spans="1:9" x14ac:dyDescent="0.25">
      <c r="A1352" s="11">
        <v>40589.052083333336</v>
      </c>
      <c r="B1352" s="10">
        <v>8.9499999999999993</v>
      </c>
      <c r="D1352" s="11">
        <v>40589.052083333336</v>
      </c>
      <c r="E1352" s="10">
        <v>5.75</v>
      </c>
      <c r="H1352" s="17"/>
      <c r="I1352" s="17"/>
    </row>
    <row r="1353" spans="1:9" x14ac:dyDescent="0.25">
      <c r="A1353" s="11">
        <v>40589.0625</v>
      </c>
      <c r="B1353" s="10">
        <v>71.06</v>
      </c>
      <c r="D1353" s="11">
        <v>40589.0625</v>
      </c>
      <c r="E1353" s="10">
        <v>34.729999999999997</v>
      </c>
      <c r="H1353" s="17"/>
      <c r="I1353" s="17"/>
    </row>
    <row r="1354" spans="1:9" x14ac:dyDescent="0.25">
      <c r="A1354" s="11">
        <v>40589.072916666664</v>
      </c>
      <c r="B1354" s="10">
        <v>9.5299999999999994</v>
      </c>
      <c r="D1354" s="11">
        <v>40589.072916666664</v>
      </c>
      <c r="E1354" s="10">
        <v>16.010000000000002</v>
      </c>
      <c r="H1354" s="17"/>
      <c r="I1354" s="17"/>
    </row>
    <row r="1355" spans="1:9" x14ac:dyDescent="0.25">
      <c r="A1355" s="11">
        <v>40589.083333333336</v>
      </c>
      <c r="B1355" s="10">
        <v>65.58</v>
      </c>
      <c r="D1355" s="11">
        <v>40589.083333333336</v>
      </c>
      <c r="E1355" s="10">
        <v>89.89</v>
      </c>
      <c r="H1355" s="17"/>
      <c r="I1355" s="17"/>
    </row>
    <row r="1356" spans="1:9" x14ac:dyDescent="0.25">
      <c r="A1356" s="11">
        <v>40589.09375</v>
      </c>
      <c r="B1356" s="10">
        <v>94.73</v>
      </c>
      <c r="D1356" s="11">
        <v>40589.09375</v>
      </c>
      <c r="E1356" s="10">
        <v>4.29</v>
      </c>
      <c r="H1356" s="17"/>
      <c r="I1356" s="17"/>
    </row>
    <row r="1357" spans="1:9" x14ac:dyDescent="0.25">
      <c r="A1357" s="11">
        <v>40589.104166666664</v>
      </c>
      <c r="B1357" s="10">
        <v>95.04</v>
      </c>
      <c r="D1357" s="11">
        <v>40589.104166666664</v>
      </c>
      <c r="E1357" s="10">
        <v>78.87</v>
      </c>
      <c r="H1357" s="17"/>
      <c r="I1357" s="17"/>
    </row>
    <row r="1358" spans="1:9" x14ac:dyDescent="0.25">
      <c r="A1358" s="11">
        <v>40589.114583333336</v>
      </c>
      <c r="B1358" s="10">
        <v>50.77</v>
      </c>
      <c r="D1358" s="11">
        <v>40589.114583333336</v>
      </c>
      <c r="E1358" s="10">
        <v>40.020000000000003</v>
      </c>
      <c r="H1358" s="17"/>
      <c r="I1358" s="17"/>
    </row>
    <row r="1359" spans="1:9" x14ac:dyDescent="0.25">
      <c r="A1359" s="11">
        <v>40589.125</v>
      </c>
      <c r="B1359" s="10">
        <v>64.010000000000005</v>
      </c>
      <c r="D1359" s="11">
        <v>40589.125</v>
      </c>
      <c r="E1359" s="10">
        <v>42.19</v>
      </c>
      <c r="H1359" s="17"/>
      <c r="I1359" s="17"/>
    </row>
    <row r="1360" spans="1:9" x14ac:dyDescent="0.25">
      <c r="A1360" s="11">
        <v>40589.135416666664</v>
      </c>
      <c r="B1360" s="10">
        <v>58.99</v>
      </c>
      <c r="D1360" s="11">
        <v>40589.135416666664</v>
      </c>
      <c r="E1360" s="10">
        <v>97.36</v>
      </c>
      <c r="H1360" s="17"/>
      <c r="I1360" s="17"/>
    </row>
    <row r="1361" spans="1:9" x14ac:dyDescent="0.25">
      <c r="A1361" s="11">
        <v>40589.145833333336</v>
      </c>
      <c r="B1361" s="10">
        <v>36.159999999999997</v>
      </c>
      <c r="D1361" s="11">
        <v>40589.145833333336</v>
      </c>
      <c r="E1361" s="10">
        <v>82.17</v>
      </c>
      <c r="H1361" s="17"/>
      <c r="I1361" s="17"/>
    </row>
    <row r="1362" spans="1:9" x14ac:dyDescent="0.25">
      <c r="A1362" s="11">
        <v>40589.15625</v>
      </c>
      <c r="B1362" s="10">
        <v>82.61</v>
      </c>
      <c r="D1362" s="11">
        <v>40589.15625</v>
      </c>
      <c r="E1362" s="10">
        <v>45.06</v>
      </c>
      <c r="H1362" s="17"/>
      <c r="I1362" s="17"/>
    </row>
    <row r="1363" spans="1:9" x14ac:dyDescent="0.25">
      <c r="A1363" s="11">
        <v>40589.166666666664</v>
      </c>
      <c r="B1363" s="10">
        <v>0.47</v>
      </c>
      <c r="D1363" s="11">
        <v>40589.166666666664</v>
      </c>
      <c r="E1363" s="10">
        <v>5.4</v>
      </c>
      <c r="H1363" s="17"/>
      <c r="I1363" s="17"/>
    </row>
    <row r="1364" spans="1:9" x14ac:dyDescent="0.25">
      <c r="A1364" s="11">
        <v>40589.177083333336</v>
      </c>
      <c r="B1364" s="10">
        <v>20.95</v>
      </c>
      <c r="D1364" s="11">
        <v>40589.177083333336</v>
      </c>
      <c r="E1364" s="10">
        <v>69.84</v>
      </c>
      <c r="H1364" s="17"/>
      <c r="I1364" s="17"/>
    </row>
    <row r="1365" spans="1:9" x14ac:dyDescent="0.25">
      <c r="A1365" s="11">
        <v>40589.1875</v>
      </c>
      <c r="B1365" s="10">
        <v>36.33</v>
      </c>
      <c r="D1365" s="11">
        <v>40589.1875</v>
      </c>
      <c r="E1365" s="10">
        <v>34.54</v>
      </c>
      <c r="H1365" s="17"/>
      <c r="I1365" s="17"/>
    </row>
    <row r="1366" spans="1:9" x14ac:dyDescent="0.25">
      <c r="A1366" s="11">
        <v>40589.197916666664</v>
      </c>
      <c r="B1366" s="10">
        <v>5.03</v>
      </c>
      <c r="D1366" s="11">
        <v>40589.197916666664</v>
      </c>
      <c r="E1366" s="10">
        <v>12.16</v>
      </c>
      <c r="H1366" s="17"/>
      <c r="I1366" s="17"/>
    </row>
    <row r="1367" spans="1:9" x14ac:dyDescent="0.25">
      <c r="A1367" s="11">
        <v>40589.208333333336</v>
      </c>
      <c r="B1367" s="10">
        <v>13.95</v>
      </c>
      <c r="D1367" s="11">
        <v>40589.208333333336</v>
      </c>
      <c r="E1367" s="10">
        <v>24.07</v>
      </c>
      <c r="H1367" s="17"/>
      <c r="I1367" s="17"/>
    </row>
    <row r="1368" spans="1:9" x14ac:dyDescent="0.25">
      <c r="A1368" s="11">
        <v>40589.21875</v>
      </c>
      <c r="B1368" s="10">
        <v>43.55</v>
      </c>
      <c r="D1368" s="11">
        <v>40589.21875</v>
      </c>
      <c r="E1368" s="10">
        <v>19.28</v>
      </c>
      <c r="H1368" s="17"/>
      <c r="I1368" s="17"/>
    </row>
    <row r="1369" spans="1:9" x14ac:dyDescent="0.25">
      <c r="A1369" s="11">
        <v>40589.229166666664</v>
      </c>
      <c r="B1369" s="10">
        <v>52.99</v>
      </c>
      <c r="D1369" s="11">
        <v>40589.229166666664</v>
      </c>
      <c r="E1369" s="10">
        <v>78.05</v>
      </c>
      <c r="H1369" s="17"/>
      <c r="I1369" s="17"/>
    </row>
    <row r="1370" spans="1:9" x14ac:dyDescent="0.25">
      <c r="A1370" s="11">
        <v>40589.239583333336</v>
      </c>
      <c r="B1370" s="10">
        <v>6.55</v>
      </c>
      <c r="D1370" s="11">
        <v>40589.239583333336</v>
      </c>
      <c r="E1370" s="10">
        <v>62.89</v>
      </c>
      <c r="H1370" s="17"/>
      <c r="I1370" s="17"/>
    </row>
    <row r="1371" spans="1:9" x14ac:dyDescent="0.25">
      <c r="A1371" s="11">
        <v>40589.25</v>
      </c>
      <c r="B1371" s="10">
        <v>7.63</v>
      </c>
      <c r="D1371" s="11">
        <v>40589.25</v>
      </c>
      <c r="E1371" s="10">
        <v>66.98</v>
      </c>
      <c r="H1371" s="17"/>
      <c r="I1371" s="17"/>
    </row>
    <row r="1372" spans="1:9" x14ac:dyDescent="0.25">
      <c r="A1372" s="11">
        <v>40589.260416666664</v>
      </c>
      <c r="B1372" s="10">
        <v>35.93</v>
      </c>
      <c r="D1372" s="11">
        <v>40589.260416666664</v>
      </c>
      <c r="E1372" s="10">
        <v>92.23</v>
      </c>
      <c r="H1372" s="17"/>
      <c r="I1372" s="17"/>
    </row>
    <row r="1373" spans="1:9" x14ac:dyDescent="0.25">
      <c r="A1373" s="11">
        <v>40589.270833333336</v>
      </c>
      <c r="B1373" s="10">
        <v>72.81</v>
      </c>
      <c r="D1373" s="11">
        <v>40589.270833333336</v>
      </c>
      <c r="E1373" s="10">
        <v>27.19</v>
      </c>
      <c r="H1373" s="17"/>
      <c r="I1373" s="17"/>
    </row>
    <row r="1374" spans="1:9" x14ac:dyDescent="0.25">
      <c r="A1374" s="11">
        <v>40589.28125</v>
      </c>
      <c r="B1374" s="10">
        <v>74.489999999999995</v>
      </c>
      <c r="D1374" s="11">
        <v>40589.28125</v>
      </c>
      <c r="E1374" s="10">
        <v>4.3</v>
      </c>
      <c r="H1374" s="17"/>
      <c r="I1374" s="17"/>
    </row>
    <row r="1375" spans="1:9" x14ac:dyDescent="0.25">
      <c r="A1375" s="11">
        <v>40589.291666666664</v>
      </c>
      <c r="B1375" s="10">
        <v>95.58</v>
      </c>
      <c r="D1375" s="11">
        <v>40589.291666666664</v>
      </c>
      <c r="E1375" s="10">
        <v>26.02</v>
      </c>
      <c r="H1375" s="17"/>
      <c r="I1375" s="17"/>
    </row>
    <row r="1376" spans="1:9" x14ac:dyDescent="0.25">
      <c r="A1376" s="11">
        <v>40589.302083333336</v>
      </c>
      <c r="B1376" s="10">
        <v>14.91</v>
      </c>
      <c r="D1376" s="11">
        <v>40589.302083333336</v>
      </c>
      <c r="E1376" s="10">
        <v>94.56</v>
      </c>
      <c r="H1376" s="17"/>
      <c r="I1376" s="17"/>
    </row>
    <row r="1377" spans="1:9" x14ac:dyDescent="0.25">
      <c r="A1377" s="11">
        <v>40589.3125</v>
      </c>
      <c r="B1377" s="10">
        <v>96.7</v>
      </c>
      <c r="D1377" s="11">
        <v>40589.3125</v>
      </c>
      <c r="E1377" s="10">
        <v>60.05</v>
      </c>
      <c r="H1377" s="17"/>
      <c r="I1377" s="17"/>
    </row>
    <row r="1378" spans="1:9" x14ac:dyDescent="0.25">
      <c r="A1378" s="11">
        <v>40589.322916666664</v>
      </c>
      <c r="B1378" s="10">
        <v>35.54</v>
      </c>
      <c r="D1378" s="11">
        <v>40589.322916666664</v>
      </c>
      <c r="E1378" s="10">
        <v>70.900000000000006</v>
      </c>
      <c r="H1378" s="17"/>
      <c r="I1378" s="17"/>
    </row>
    <row r="1379" spans="1:9" x14ac:dyDescent="0.25">
      <c r="A1379" s="11">
        <v>40589.333333333336</v>
      </c>
      <c r="B1379" s="10">
        <v>34.049999999999997</v>
      </c>
      <c r="D1379" s="11">
        <v>40589.333333333336</v>
      </c>
      <c r="E1379" s="10">
        <v>12.82</v>
      </c>
      <c r="H1379" s="17"/>
      <c r="I1379" s="17"/>
    </row>
    <row r="1380" spans="1:9" x14ac:dyDescent="0.25">
      <c r="A1380" s="11">
        <v>40589.34375</v>
      </c>
      <c r="B1380" s="10">
        <v>8.11</v>
      </c>
      <c r="D1380" s="11">
        <v>40589.34375</v>
      </c>
      <c r="E1380" s="10">
        <v>32.31</v>
      </c>
      <c r="H1380" s="17"/>
      <c r="I1380" s="17"/>
    </row>
    <row r="1381" spans="1:9" x14ac:dyDescent="0.25">
      <c r="A1381" s="11">
        <v>40589.354166666664</v>
      </c>
      <c r="B1381" s="10">
        <v>23.55</v>
      </c>
      <c r="D1381" s="11">
        <v>40589.354166666664</v>
      </c>
      <c r="E1381" s="10">
        <v>36.25</v>
      </c>
      <c r="H1381" s="17"/>
      <c r="I1381" s="17"/>
    </row>
    <row r="1382" spans="1:9" x14ac:dyDescent="0.25">
      <c r="A1382" s="11">
        <v>40589.364583333336</v>
      </c>
      <c r="B1382" s="10">
        <v>26.67</v>
      </c>
      <c r="D1382" s="11">
        <v>40589.364583333336</v>
      </c>
      <c r="E1382" s="10">
        <v>73.2</v>
      </c>
      <c r="H1382" s="17"/>
      <c r="I1382" s="17"/>
    </row>
    <row r="1383" spans="1:9" x14ac:dyDescent="0.25">
      <c r="A1383" s="11">
        <v>40589.375</v>
      </c>
      <c r="B1383" s="10">
        <v>24.97</v>
      </c>
      <c r="D1383" s="11">
        <v>40589.375</v>
      </c>
      <c r="E1383" s="10">
        <v>76.98</v>
      </c>
      <c r="H1383" s="17"/>
      <c r="I1383" s="17"/>
    </row>
    <row r="1384" spans="1:9" x14ac:dyDescent="0.25">
      <c r="A1384" s="11">
        <v>40589.385416666664</v>
      </c>
      <c r="B1384" s="10">
        <v>31.06</v>
      </c>
      <c r="D1384" s="11">
        <v>40589.385416666664</v>
      </c>
      <c r="E1384" s="10">
        <v>19.05</v>
      </c>
      <c r="H1384" s="17"/>
      <c r="I1384" s="17"/>
    </row>
    <row r="1385" spans="1:9" x14ac:dyDescent="0.25">
      <c r="A1385" s="11">
        <v>40589.395833333336</v>
      </c>
      <c r="B1385" s="10">
        <v>12.02</v>
      </c>
      <c r="D1385" s="11">
        <v>40589.395833333336</v>
      </c>
      <c r="E1385" s="10">
        <v>83.97</v>
      </c>
      <c r="H1385" s="17"/>
      <c r="I1385" s="17"/>
    </row>
    <row r="1386" spans="1:9" x14ac:dyDescent="0.25">
      <c r="A1386" s="11">
        <v>40589.40625</v>
      </c>
      <c r="B1386" s="10">
        <v>65.42</v>
      </c>
      <c r="D1386" s="11">
        <v>40589.40625</v>
      </c>
      <c r="E1386" s="10">
        <v>78.09</v>
      </c>
      <c r="H1386" s="17"/>
      <c r="I1386" s="17"/>
    </row>
    <row r="1387" spans="1:9" x14ac:dyDescent="0.25">
      <c r="A1387" s="11">
        <v>40589.416666666664</v>
      </c>
      <c r="B1387" s="10">
        <v>91.22</v>
      </c>
      <c r="D1387" s="11">
        <v>40589.416666666664</v>
      </c>
      <c r="E1387" s="10">
        <v>39.58</v>
      </c>
      <c r="H1387" s="17"/>
      <c r="I1387" s="17"/>
    </row>
    <row r="1388" spans="1:9" x14ac:dyDescent="0.25">
      <c r="A1388" s="11">
        <v>40589.427083333336</v>
      </c>
      <c r="B1388" s="10">
        <v>43.47</v>
      </c>
      <c r="D1388" s="11">
        <v>40589.427083333336</v>
      </c>
      <c r="E1388" s="10">
        <v>76.55</v>
      </c>
      <c r="H1388" s="17"/>
      <c r="I1388" s="17"/>
    </row>
    <row r="1389" spans="1:9" x14ac:dyDescent="0.25">
      <c r="A1389" s="11">
        <v>40589.4375</v>
      </c>
      <c r="B1389" s="10">
        <v>47.08</v>
      </c>
      <c r="D1389" s="11">
        <v>40589.4375</v>
      </c>
      <c r="E1389" s="10">
        <v>7.49</v>
      </c>
      <c r="H1389" s="17"/>
      <c r="I1389" s="17"/>
    </row>
    <row r="1390" spans="1:9" x14ac:dyDescent="0.25">
      <c r="A1390" s="11">
        <v>40589.447916666664</v>
      </c>
      <c r="B1390" s="10">
        <v>86.09</v>
      </c>
      <c r="D1390" s="11">
        <v>40589.447916666664</v>
      </c>
      <c r="E1390" s="10">
        <v>91.25</v>
      </c>
      <c r="H1390" s="17"/>
      <c r="I1390" s="17"/>
    </row>
    <row r="1391" spans="1:9" x14ac:dyDescent="0.25">
      <c r="A1391" s="11">
        <v>40589.458333333336</v>
      </c>
      <c r="B1391" s="10">
        <v>98.81</v>
      </c>
      <c r="D1391" s="11">
        <v>40589.458333333336</v>
      </c>
      <c r="E1391" s="10">
        <v>44.82</v>
      </c>
      <c r="H1391" s="17"/>
      <c r="I1391" s="17"/>
    </row>
    <row r="1392" spans="1:9" x14ac:dyDescent="0.25">
      <c r="A1392" s="11">
        <v>40589.46875</v>
      </c>
      <c r="B1392" s="10">
        <v>5.97</v>
      </c>
      <c r="D1392" s="11">
        <v>40589.46875</v>
      </c>
      <c r="E1392" s="10">
        <v>13.4</v>
      </c>
      <c r="H1392" s="17"/>
      <c r="I1392" s="17"/>
    </row>
    <row r="1393" spans="1:9" x14ac:dyDescent="0.25">
      <c r="A1393" s="11">
        <v>40589.479166666664</v>
      </c>
      <c r="B1393" s="10">
        <v>2.71</v>
      </c>
      <c r="D1393" s="11">
        <v>40589.479166666664</v>
      </c>
      <c r="E1393" s="10">
        <v>26.29</v>
      </c>
      <c r="H1393" s="17"/>
      <c r="I1393" s="17"/>
    </row>
    <row r="1394" spans="1:9" x14ac:dyDescent="0.25">
      <c r="A1394" s="11">
        <v>40589.489583333336</v>
      </c>
      <c r="B1394" s="10">
        <v>28.03</v>
      </c>
      <c r="D1394" s="11">
        <v>40589.489583333336</v>
      </c>
      <c r="E1394" s="10">
        <v>37.19</v>
      </c>
      <c r="H1394" s="17"/>
      <c r="I1394" s="17"/>
    </row>
    <row r="1395" spans="1:9" x14ac:dyDescent="0.25">
      <c r="A1395" s="11">
        <v>40589.5</v>
      </c>
      <c r="B1395" s="10">
        <v>35.19</v>
      </c>
      <c r="D1395" s="11">
        <v>40589.5</v>
      </c>
      <c r="E1395" s="10">
        <v>98.36</v>
      </c>
      <c r="H1395" s="17"/>
      <c r="I1395" s="17"/>
    </row>
    <row r="1396" spans="1:9" x14ac:dyDescent="0.25">
      <c r="A1396" s="11">
        <v>40589.510416666664</v>
      </c>
      <c r="B1396" s="10">
        <v>81.05</v>
      </c>
      <c r="D1396" s="11">
        <v>40589.510416666664</v>
      </c>
      <c r="E1396" s="10">
        <v>65.44</v>
      </c>
      <c r="H1396" s="17"/>
      <c r="I1396" s="17"/>
    </row>
    <row r="1397" spans="1:9" x14ac:dyDescent="0.25">
      <c r="A1397" s="11">
        <v>40589.520833333336</v>
      </c>
      <c r="B1397" s="10">
        <v>51.45</v>
      </c>
      <c r="D1397" s="11">
        <v>40589.520833333336</v>
      </c>
      <c r="E1397" s="10">
        <v>18.16</v>
      </c>
      <c r="H1397" s="17"/>
      <c r="I1397" s="17"/>
    </row>
    <row r="1398" spans="1:9" x14ac:dyDescent="0.25">
      <c r="A1398" s="11">
        <v>40589.53125</v>
      </c>
      <c r="B1398" s="10">
        <v>90.27</v>
      </c>
      <c r="D1398" s="11">
        <v>40589.53125</v>
      </c>
      <c r="E1398" s="10">
        <v>91.89</v>
      </c>
      <c r="H1398" s="17"/>
      <c r="I1398" s="17"/>
    </row>
    <row r="1399" spans="1:9" x14ac:dyDescent="0.25">
      <c r="A1399" s="11">
        <v>40589.541666666664</v>
      </c>
      <c r="B1399" s="10">
        <v>43.95</v>
      </c>
      <c r="D1399" s="11">
        <v>40589.541666666664</v>
      </c>
      <c r="E1399" s="10">
        <v>31.41</v>
      </c>
      <c r="H1399" s="17"/>
      <c r="I1399" s="17"/>
    </row>
    <row r="1400" spans="1:9" x14ac:dyDescent="0.25">
      <c r="A1400" s="11">
        <v>40589.552083333336</v>
      </c>
      <c r="B1400" s="10">
        <v>20.02</v>
      </c>
      <c r="D1400" s="11">
        <v>40589.552083333336</v>
      </c>
      <c r="E1400" s="10">
        <v>35.85</v>
      </c>
      <c r="H1400" s="17"/>
      <c r="I1400" s="17"/>
    </row>
    <row r="1401" spans="1:9" x14ac:dyDescent="0.25">
      <c r="A1401" s="11">
        <v>40589.5625</v>
      </c>
      <c r="B1401" s="10">
        <v>99.81</v>
      </c>
      <c r="D1401" s="11">
        <v>40589.5625</v>
      </c>
      <c r="E1401" s="10">
        <v>69.010000000000005</v>
      </c>
      <c r="H1401" s="17"/>
      <c r="I1401" s="17"/>
    </row>
    <row r="1402" spans="1:9" x14ac:dyDescent="0.25">
      <c r="A1402" s="11">
        <v>40589.572916666664</v>
      </c>
      <c r="B1402" s="10">
        <v>86.67</v>
      </c>
      <c r="D1402" s="11">
        <v>40589.572916666664</v>
      </c>
      <c r="E1402" s="10">
        <v>63</v>
      </c>
      <c r="H1402" s="17"/>
      <c r="I1402" s="17"/>
    </row>
    <row r="1403" spans="1:9" x14ac:dyDescent="0.25">
      <c r="A1403" s="11">
        <v>40589.583333333336</v>
      </c>
      <c r="B1403" s="10">
        <v>43.43</v>
      </c>
      <c r="D1403" s="11">
        <v>40589.583333333336</v>
      </c>
      <c r="E1403" s="10">
        <v>79.86</v>
      </c>
      <c r="H1403" s="17"/>
      <c r="I1403" s="17"/>
    </row>
    <row r="1404" spans="1:9" x14ac:dyDescent="0.25">
      <c r="A1404" s="11">
        <v>40589.59375</v>
      </c>
      <c r="B1404" s="10">
        <v>28.43</v>
      </c>
      <c r="D1404" s="11">
        <v>40589.59375</v>
      </c>
      <c r="E1404" s="10">
        <v>76.8</v>
      </c>
      <c r="H1404" s="17"/>
      <c r="I1404" s="17"/>
    </row>
    <row r="1405" spans="1:9" x14ac:dyDescent="0.25">
      <c r="A1405" s="11">
        <v>40589.604166666664</v>
      </c>
      <c r="B1405" s="10">
        <v>48.08</v>
      </c>
      <c r="D1405" s="11">
        <v>40589.604166666664</v>
      </c>
      <c r="E1405" s="10">
        <v>0.22</v>
      </c>
      <c r="H1405" s="17"/>
      <c r="I1405" s="17"/>
    </row>
    <row r="1406" spans="1:9" x14ac:dyDescent="0.25">
      <c r="A1406" s="11">
        <v>40589.614583333336</v>
      </c>
      <c r="B1406" s="10">
        <v>19.86</v>
      </c>
      <c r="D1406" s="11">
        <v>40589.614583333336</v>
      </c>
      <c r="E1406" s="10">
        <v>86.8</v>
      </c>
      <c r="H1406" s="17"/>
      <c r="I1406" s="17"/>
    </row>
    <row r="1407" spans="1:9" x14ac:dyDescent="0.25">
      <c r="A1407" s="11">
        <v>40589.625</v>
      </c>
      <c r="B1407" s="10">
        <v>81.2</v>
      </c>
      <c r="D1407" s="11">
        <v>40589.625</v>
      </c>
      <c r="E1407" s="10">
        <v>42.9</v>
      </c>
      <c r="H1407" s="17"/>
      <c r="I1407" s="17"/>
    </row>
    <row r="1408" spans="1:9" x14ac:dyDescent="0.25">
      <c r="A1408" s="11">
        <v>40589.635416666664</v>
      </c>
      <c r="B1408" s="10">
        <v>45.33</v>
      </c>
      <c r="D1408" s="11">
        <v>40589.635416666664</v>
      </c>
      <c r="E1408" s="10">
        <v>93.91</v>
      </c>
      <c r="H1408" s="17"/>
      <c r="I1408" s="17"/>
    </row>
    <row r="1409" spans="1:9" x14ac:dyDescent="0.25">
      <c r="A1409" s="11">
        <v>40589.645833333336</v>
      </c>
      <c r="B1409" s="10">
        <v>22.67</v>
      </c>
      <c r="D1409" s="11">
        <v>40589.645833333336</v>
      </c>
      <c r="E1409" s="10">
        <v>77.989999999999995</v>
      </c>
      <c r="H1409" s="17"/>
      <c r="I1409" s="17"/>
    </row>
    <row r="1410" spans="1:9" x14ac:dyDescent="0.25">
      <c r="A1410" s="11">
        <v>40589.65625</v>
      </c>
      <c r="B1410" s="10">
        <v>83.97</v>
      </c>
      <c r="D1410" s="11">
        <v>40589.65625</v>
      </c>
      <c r="E1410" s="10">
        <v>42.9</v>
      </c>
      <c r="H1410" s="17"/>
      <c r="I1410" s="17"/>
    </row>
    <row r="1411" spans="1:9" x14ac:dyDescent="0.25">
      <c r="A1411" s="11">
        <v>40589.666666666664</v>
      </c>
      <c r="B1411" s="10">
        <v>13.08</v>
      </c>
      <c r="D1411" s="11">
        <v>40589.666666666664</v>
      </c>
      <c r="E1411" s="10">
        <v>21.47</v>
      </c>
      <c r="H1411" s="17"/>
      <c r="I1411" s="17"/>
    </row>
    <row r="1412" spans="1:9" x14ac:dyDescent="0.25">
      <c r="A1412" s="11">
        <v>40589.677083333336</v>
      </c>
      <c r="B1412" s="10">
        <v>51.94</v>
      </c>
      <c r="D1412" s="11">
        <v>40589.677083333336</v>
      </c>
      <c r="E1412" s="10">
        <v>8.85</v>
      </c>
      <c r="H1412" s="17"/>
      <c r="I1412" s="17"/>
    </row>
    <row r="1413" spans="1:9" x14ac:dyDescent="0.25">
      <c r="A1413" s="11">
        <v>40589.6875</v>
      </c>
      <c r="B1413" s="10">
        <v>57.9</v>
      </c>
      <c r="D1413" s="11">
        <v>40589.6875</v>
      </c>
      <c r="E1413" s="10">
        <v>49.79</v>
      </c>
      <c r="H1413" s="17"/>
      <c r="I1413" s="17"/>
    </row>
    <row r="1414" spans="1:9" x14ac:dyDescent="0.25">
      <c r="A1414" s="11">
        <v>40589.697916666664</v>
      </c>
      <c r="B1414" s="10">
        <v>92.34</v>
      </c>
      <c r="D1414" s="11">
        <v>40589.697916666664</v>
      </c>
      <c r="E1414" s="10">
        <v>33.1</v>
      </c>
      <c r="H1414" s="17"/>
      <c r="I1414" s="17"/>
    </row>
    <row r="1415" spans="1:9" x14ac:dyDescent="0.25">
      <c r="A1415" s="11">
        <v>40589.708333333336</v>
      </c>
      <c r="B1415" s="10">
        <v>49.16</v>
      </c>
      <c r="D1415" s="11">
        <v>40589.708333333336</v>
      </c>
      <c r="E1415" s="10">
        <v>92.33</v>
      </c>
      <c r="H1415" s="17"/>
      <c r="I1415" s="17"/>
    </row>
    <row r="1416" spans="1:9" x14ac:dyDescent="0.25">
      <c r="A1416" s="11">
        <v>40589.71875</v>
      </c>
      <c r="B1416" s="10">
        <v>3.64</v>
      </c>
      <c r="D1416" s="11">
        <v>40589.71875</v>
      </c>
      <c r="E1416" s="10">
        <v>16.41</v>
      </c>
      <c r="H1416" s="17"/>
      <c r="I1416" s="17"/>
    </row>
    <row r="1417" spans="1:9" x14ac:dyDescent="0.25">
      <c r="A1417" s="11">
        <v>40589.729166666664</v>
      </c>
      <c r="B1417" s="10">
        <v>5.3</v>
      </c>
      <c r="D1417" s="11">
        <v>40589.729166666664</v>
      </c>
      <c r="E1417" s="10">
        <v>0.87</v>
      </c>
      <c r="H1417" s="17"/>
      <c r="I1417" s="17"/>
    </row>
    <row r="1418" spans="1:9" x14ac:dyDescent="0.25">
      <c r="A1418" s="11">
        <v>40589.739583333336</v>
      </c>
      <c r="B1418" s="10">
        <v>52.67</v>
      </c>
      <c r="D1418" s="11">
        <v>40589.739583333336</v>
      </c>
      <c r="E1418" s="10">
        <v>82.62</v>
      </c>
      <c r="H1418" s="17"/>
      <c r="I1418" s="17"/>
    </row>
    <row r="1419" spans="1:9" x14ac:dyDescent="0.25">
      <c r="A1419" s="11">
        <v>40589.75</v>
      </c>
      <c r="B1419" s="10">
        <v>64.78</v>
      </c>
      <c r="D1419" s="11">
        <v>40589.75</v>
      </c>
      <c r="E1419" s="10">
        <v>71.58</v>
      </c>
      <c r="H1419" s="17"/>
      <c r="I1419" s="17"/>
    </row>
    <row r="1420" spans="1:9" x14ac:dyDescent="0.25">
      <c r="A1420" s="11">
        <v>40589.760416666664</v>
      </c>
      <c r="B1420" s="10">
        <v>9.19</v>
      </c>
      <c r="D1420" s="11">
        <v>40589.760416666664</v>
      </c>
      <c r="E1420" s="10">
        <v>7.96</v>
      </c>
      <c r="H1420" s="17"/>
      <c r="I1420" s="17"/>
    </row>
    <row r="1421" spans="1:9" x14ac:dyDescent="0.25">
      <c r="A1421" s="11">
        <v>40589.770833333336</v>
      </c>
      <c r="B1421" s="10">
        <v>56.14</v>
      </c>
      <c r="D1421" s="11">
        <v>40589.770833333336</v>
      </c>
      <c r="E1421" s="10">
        <v>98.25</v>
      </c>
      <c r="H1421" s="17"/>
      <c r="I1421" s="17"/>
    </row>
    <row r="1422" spans="1:9" x14ac:dyDescent="0.25">
      <c r="A1422" s="11">
        <v>40589.78125</v>
      </c>
      <c r="B1422" s="10">
        <v>51.25</v>
      </c>
      <c r="D1422" s="11">
        <v>40589.78125</v>
      </c>
      <c r="E1422" s="10">
        <v>42.99</v>
      </c>
      <c r="H1422" s="17"/>
      <c r="I1422" s="17"/>
    </row>
    <row r="1423" spans="1:9" x14ac:dyDescent="0.25">
      <c r="A1423" s="11">
        <v>40589.791666666664</v>
      </c>
      <c r="B1423" s="10">
        <v>19.05</v>
      </c>
      <c r="D1423" s="11">
        <v>40589.791666666664</v>
      </c>
      <c r="E1423" s="10">
        <v>87.96</v>
      </c>
      <c r="H1423" s="17"/>
      <c r="I1423" s="17"/>
    </row>
    <row r="1424" spans="1:9" x14ac:dyDescent="0.25">
      <c r="A1424" s="11">
        <v>40589.802083333336</v>
      </c>
      <c r="B1424" s="10">
        <v>42.81</v>
      </c>
      <c r="D1424" s="11">
        <v>40589.802083333336</v>
      </c>
      <c r="E1424" s="10">
        <v>50.01</v>
      </c>
      <c r="H1424" s="17"/>
      <c r="I1424" s="17"/>
    </row>
    <row r="1425" spans="1:9" x14ac:dyDescent="0.25">
      <c r="A1425" s="11">
        <v>40589.8125</v>
      </c>
      <c r="B1425" s="10">
        <v>42.94</v>
      </c>
      <c r="D1425" s="11">
        <v>40589.8125</v>
      </c>
      <c r="E1425" s="10">
        <v>38.64</v>
      </c>
      <c r="H1425" s="17"/>
      <c r="I1425" s="17"/>
    </row>
    <row r="1426" spans="1:9" x14ac:dyDescent="0.25">
      <c r="A1426" s="11">
        <v>40589.822916666664</v>
      </c>
      <c r="B1426" s="10">
        <v>74.97</v>
      </c>
      <c r="D1426" s="11">
        <v>40589.822916666664</v>
      </c>
      <c r="E1426" s="10">
        <v>84.08</v>
      </c>
      <c r="H1426" s="17"/>
      <c r="I1426" s="17"/>
    </row>
    <row r="1427" spans="1:9" x14ac:dyDescent="0.25">
      <c r="A1427" s="11">
        <v>40589.833333333336</v>
      </c>
      <c r="B1427" s="10">
        <v>59.67</v>
      </c>
      <c r="D1427" s="11">
        <v>40589.833333333336</v>
      </c>
      <c r="E1427" s="10">
        <v>38.54</v>
      </c>
      <c r="H1427" s="17"/>
      <c r="I1427" s="17"/>
    </row>
    <row r="1428" spans="1:9" x14ac:dyDescent="0.25">
      <c r="A1428" s="11">
        <v>40589.84375</v>
      </c>
      <c r="B1428" s="10">
        <v>58.27</v>
      </c>
      <c r="D1428" s="11">
        <v>40589.84375</v>
      </c>
      <c r="E1428" s="10">
        <v>89.74</v>
      </c>
      <c r="H1428" s="17"/>
      <c r="I1428" s="17"/>
    </row>
    <row r="1429" spans="1:9" x14ac:dyDescent="0.25">
      <c r="A1429" s="11">
        <v>40589.854166666664</v>
      </c>
      <c r="B1429" s="10">
        <v>81.77</v>
      </c>
      <c r="D1429" s="11">
        <v>40589.854166666664</v>
      </c>
      <c r="E1429" s="10">
        <v>52.55</v>
      </c>
      <c r="H1429" s="17"/>
      <c r="I1429" s="17"/>
    </row>
    <row r="1430" spans="1:9" x14ac:dyDescent="0.25">
      <c r="A1430" s="11">
        <v>40589.864583333336</v>
      </c>
      <c r="B1430" s="10">
        <v>63.98</v>
      </c>
      <c r="D1430" s="11">
        <v>40589.864583333336</v>
      </c>
      <c r="E1430" s="10">
        <v>91.22</v>
      </c>
      <c r="H1430" s="17"/>
      <c r="I1430" s="17"/>
    </row>
    <row r="1431" spans="1:9" x14ac:dyDescent="0.25">
      <c r="A1431" s="11">
        <v>40589.875</v>
      </c>
      <c r="B1431" s="10">
        <v>37.35</v>
      </c>
      <c r="D1431" s="11">
        <v>40589.875</v>
      </c>
      <c r="E1431" s="10">
        <v>96.89</v>
      </c>
      <c r="H1431" s="17"/>
      <c r="I1431" s="17"/>
    </row>
    <row r="1432" spans="1:9" x14ac:dyDescent="0.25">
      <c r="A1432" s="11">
        <v>40589.885416666664</v>
      </c>
      <c r="B1432" s="10">
        <v>97.79</v>
      </c>
      <c r="D1432" s="11">
        <v>40589.885416666664</v>
      </c>
      <c r="E1432" s="10">
        <v>39.06</v>
      </c>
      <c r="H1432" s="17"/>
      <c r="I1432" s="17"/>
    </row>
    <row r="1433" spans="1:9" x14ac:dyDescent="0.25">
      <c r="A1433" s="11">
        <v>40589.895833333336</v>
      </c>
      <c r="B1433" s="10">
        <v>41.22</v>
      </c>
      <c r="D1433" s="11">
        <v>40589.895833333336</v>
      </c>
      <c r="E1433" s="10">
        <v>80.62</v>
      </c>
      <c r="H1433" s="17"/>
      <c r="I1433" s="17"/>
    </row>
    <row r="1434" spans="1:9" x14ac:dyDescent="0.25">
      <c r="A1434" s="11">
        <v>40589.90625</v>
      </c>
      <c r="B1434" s="10">
        <v>61.89</v>
      </c>
      <c r="D1434" s="11">
        <v>40589.90625</v>
      </c>
      <c r="E1434" s="10">
        <v>10.220000000000001</v>
      </c>
      <c r="H1434" s="17"/>
      <c r="I1434" s="17"/>
    </row>
    <row r="1435" spans="1:9" x14ac:dyDescent="0.25">
      <c r="A1435" s="11">
        <v>40589.916666666664</v>
      </c>
      <c r="B1435" s="10">
        <v>24.45</v>
      </c>
      <c r="D1435" s="11">
        <v>40589.916666666664</v>
      </c>
      <c r="E1435" s="10">
        <v>83.41</v>
      </c>
      <c r="H1435" s="17"/>
      <c r="I1435" s="17"/>
    </row>
    <row r="1436" spans="1:9" x14ac:dyDescent="0.25">
      <c r="A1436" s="11">
        <v>40589.927083333336</v>
      </c>
      <c r="B1436" s="10">
        <v>94.13</v>
      </c>
      <c r="D1436" s="11">
        <v>40589.927083333336</v>
      </c>
      <c r="E1436" s="10">
        <v>4.0599999999999996</v>
      </c>
      <c r="H1436" s="17"/>
      <c r="I1436" s="17"/>
    </row>
    <row r="1437" spans="1:9" x14ac:dyDescent="0.25">
      <c r="A1437" s="11">
        <v>40589.9375</v>
      </c>
      <c r="B1437" s="10">
        <v>37.549999999999997</v>
      </c>
      <c r="D1437" s="11">
        <v>40589.9375</v>
      </c>
      <c r="E1437" s="10">
        <v>61.37</v>
      </c>
      <c r="H1437" s="17"/>
      <c r="I1437" s="17"/>
    </row>
    <row r="1438" spans="1:9" x14ac:dyDescent="0.25">
      <c r="A1438" s="11">
        <v>40589.947916666664</v>
      </c>
      <c r="B1438" s="10">
        <v>71.959999999999994</v>
      </c>
      <c r="D1438" s="11">
        <v>40589.947916666664</v>
      </c>
      <c r="E1438" s="10">
        <v>89.36</v>
      </c>
      <c r="H1438" s="17"/>
      <c r="I1438" s="17"/>
    </row>
    <row r="1439" spans="1:9" x14ac:dyDescent="0.25">
      <c r="A1439" s="11">
        <v>40589.958333333336</v>
      </c>
      <c r="B1439" s="10">
        <v>37.130000000000003</v>
      </c>
      <c r="D1439" s="11">
        <v>40589.958333333336</v>
      </c>
      <c r="E1439" s="10">
        <v>53.23</v>
      </c>
      <c r="H1439" s="17"/>
      <c r="I1439" s="17"/>
    </row>
    <row r="1440" spans="1:9" x14ac:dyDescent="0.25">
      <c r="A1440" s="11">
        <v>40589.96875</v>
      </c>
      <c r="B1440" s="10">
        <v>96.17</v>
      </c>
      <c r="D1440" s="11">
        <v>40589.96875</v>
      </c>
      <c r="E1440" s="10">
        <v>12.6</v>
      </c>
      <c r="H1440" s="17"/>
      <c r="I1440" s="17"/>
    </row>
    <row r="1441" spans="1:9" x14ac:dyDescent="0.25">
      <c r="A1441" s="11">
        <v>40589.979166666664</v>
      </c>
      <c r="B1441" s="10">
        <v>4.99</v>
      </c>
      <c r="D1441" s="11">
        <v>40589.979166666664</v>
      </c>
      <c r="E1441" s="10">
        <v>68.239999999999995</v>
      </c>
      <c r="H1441" s="17"/>
      <c r="I1441" s="17"/>
    </row>
    <row r="1442" spans="1:9" x14ac:dyDescent="0.25">
      <c r="A1442" s="11">
        <v>40589.989583333336</v>
      </c>
      <c r="B1442" s="10">
        <v>22.52</v>
      </c>
      <c r="D1442" s="11">
        <v>40589.989583333336</v>
      </c>
      <c r="E1442" s="10">
        <v>63.54</v>
      </c>
      <c r="H1442" s="17"/>
      <c r="I1442" s="17"/>
    </row>
    <row r="1443" spans="1:9" x14ac:dyDescent="0.25">
      <c r="A1443" s="11">
        <v>40590</v>
      </c>
      <c r="B1443" s="10">
        <v>94.76</v>
      </c>
      <c r="D1443" s="11">
        <v>40590</v>
      </c>
      <c r="E1443" s="10">
        <v>73.06</v>
      </c>
      <c r="H1443" s="17"/>
      <c r="I1443" s="17"/>
    </row>
    <row r="1444" spans="1:9" x14ac:dyDescent="0.25">
      <c r="A1444" s="11">
        <v>40590.010416666664</v>
      </c>
      <c r="B1444" s="10">
        <v>14.35</v>
      </c>
      <c r="D1444" s="11">
        <v>40590.010416666664</v>
      </c>
      <c r="E1444" s="10">
        <v>31.59</v>
      </c>
      <c r="H1444" s="17"/>
      <c r="I1444" s="17"/>
    </row>
    <row r="1445" spans="1:9" x14ac:dyDescent="0.25">
      <c r="A1445" s="11">
        <v>40590.020833333336</v>
      </c>
      <c r="B1445" s="10">
        <v>20.85</v>
      </c>
      <c r="D1445" s="11">
        <v>40590.020833333336</v>
      </c>
      <c r="E1445" s="10">
        <v>40.01</v>
      </c>
      <c r="H1445" s="17"/>
      <c r="I1445" s="17"/>
    </row>
    <row r="1446" spans="1:9" x14ac:dyDescent="0.25">
      <c r="A1446" s="11">
        <v>40590.03125</v>
      </c>
      <c r="B1446" s="10">
        <v>4.2300000000000004</v>
      </c>
      <c r="D1446" s="11">
        <v>40590.03125</v>
      </c>
      <c r="E1446" s="10">
        <v>21.52</v>
      </c>
      <c r="H1446" s="17"/>
      <c r="I1446" s="17"/>
    </row>
    <row r="1447" spans="1:9" x14ac:dyDescent="0.25">
      <c r="A1447" s="11">
        <v>40590.041666666664</v>
      </c>
      <c r="B1447" s="10">
        <v>26.83</v>
      </c>
      <c r="D1447" s="11">
        <v>40590.041666666664</v>
      </c>
      <c r="E1447" s="10">
        <v>48.97</v>
      </c>
      <c r="H1447" s="17"/>
      <c r="I1447" s="17"/>
    </row>
    <row r="1448" spans="1:9" x14ac:dyDescent="0.25">
      <c r="A1448" s="11">
        <v>40590.052083333336</v>
      </c>
      <c r="B1448" s="10">
        <v>98.46</v>
      </c>
      <c r="D1448" s="11">
        <v>40590.052083333336</v>
      </c>
      <c r="E1448" s="10">
        <v>60.39</v>
      </c>
      <c r="H1448" s="17"/>
      <c r="I1448" s="17"/>
    </row>
    <row r="1449" spans="1:9" x14ac:dyDescent="0.25">
      <c r="A1449" s="11">
        <v>40590.0625</v>
      </c>
      <c r="B1449" s="10">
        <v>69.75</v>
      </c>
      <c r="D1449" s="11">
        <v>40590.0625</v>
      </c>
      <c r="E1449" s="10">
        <v>58.41</v>
      </c>
      <c r="H1449" s="17"/>
      <c r="I1449" s="17"/>
    </row>
    <row r="1450" spans="1:9" x14ac:dyDescent="0.25">
      <c r="A1450" s="11">
        <v>40590.072916666664</v>
      </c>
      <c r="B1450" s="10">
        <v>49.43</v>
      </c>
      <c r="D1450" s="11">
        <v>40590.072916666664</v>
      </c>
      <c r="E1450" s="10">
        <v>29.97</v>
      </c>
      <c r="H1450" s="17"/>
      <c r="I1450" s="17"/>
    </row>
    <row r="1451" spans="1:9" x14ac:dyDescent="0.25">
      <c r="A1451" s="11">
        <v>40590.083333333336</v>
      </c>
      <c r="B1451" s="10">
        <v>22.89</v>
      </c>
      <c r="D1451" s="11">
        <v>40590.083333333336</v>
      </c>
      <c r="E1451" s="10">
        <v>8.92</v>
      </c>
      <c r="H1451" s="17"/>
      <c r="I1451" s="17"/>
    </row>
    <row r="1452" spans="1:9" x14ac:dyDescent="0.25">
      <c r="A1452" s="11">
        <v>40590.09375</v>
      </c>
      <c r="B1452" s="10">
        <v>35.96</v>
      </c>
      <c r="D1452" s="11">
        <v>40590.09375</v>
      </c>
      <c r="E1452" s="10">
        <v>97.87</v>
      </c>
      <c r="H1452" s="17"/>
      <c r="I1452" s="17"/>
    </row>
    <row r="1453" spans="1:9" x14ac:dyDescent="0.25">
      <c r="A1453" s="11">
        <v>40590.104166666664</v>
      </c>
      <c r="B1453" s="10">
        <v>30.43</v>
      </c>
      <c r="D1453" s="11">
        <v>40590.104166666664</v>
      </c>
      <c r="E1453" s="10">
        <v>90.4</v>
      </c>
      <c r="H1453" s="17"/>
      <c r="I1453" s="17"/>
    </row>
    <row r="1454" spans="1:9" x14ac:dyDescent="0.25">
      <c r="A1454" s="11">
        <v>40590.114583333336</v>
      </c>
      <c r="B1454" s="10">
        <v>8.4</v>
      </c>
      <c r="D1454" s="11">
        <v>40590.114583333336</v>
      </c>
      <c r="E1454" s="10">
        <v>4.57</v>
      </c>
      <c r="H1454" s="17"/>
      <c r="I1454" s="17"/>
    </row>
    <row r="1455" spans="1:9" x14ac:dyDescent="0.25">
      <c r="A1455" s="11">
        <v>40590.125</v>
      </c>
      <c r="B1455" s="10">
        <v>86.76</v>
      </c>
      <c r="D1455" s="11">
        <v>40590.125</v>
      </c>
      <c r="E1455" s="10">
        <v>92.89</v>
      </c>
      <c r="H1455" s="17"/>
      <c r="I1455" s="17"/>
    </row>
    <row r="1456" spans="1:9" x14ac:dyDescent="0.25">
      <c r="A1456" s="11">
        <v>40590.135416666664</v>
      </c>
      <c r="B1456" s="10">
        <v>66.59</v>
      </c>
      <c r="D1456" s="11">
        <v>40590.135416666664</v>
      </c>
      <c r="E1456" s="10">
        <v>68.94</v>
      </c>
      <c r="H1456" s="17"/>
      <c r="I1456" s="17"/>
    </row>
    <row r="1457" spans="1:9" x14ac:dyDescent="0.25">
      <c r="A1457" s="11">
        <v>40590.145833333336</v>
      </c>
      <c r="B1457" s="10">
        <v>27.39</v>
      </c>
      <c r="D1457" s="11">
        <v>40590.145833333336</v>
      </c>
      <c r="E1457" s="10">
        <v>0.76</v>
      </c>
      <c r="H1457" s="17"/>
      <c r="I1457" s="17"/>
    </row>
    <row r="1458" spans="1:9" x14ac:dyDescent="0.25">
      <c r="A1458" s="11">
        <v>40590.15625</v>
      </c>
      <c r="B1458" s="10">
        <v>77.55</v>
      </c>
      <c r="D1458" s="11">
        <v>40590.15625</v>
      </c>
      <c r="E1458" s="10">
        <v>60.33</v>
      </c>
      <c r="H1458" s="17"/>
      <c r="I1458" s="17"/>
    </row>
    <row r="1459" spans="1:9" x14ac:dyDescent="0.25">
      <c r="A1459" s="11">
        <v>40590.166666666664</v>
      </c>
      <c r="B1459" s="10">
        <v>12.13</v>
      </c>
      <c r="D1459" s="11">
        <v>40590.166666666664</v>
      </c>
      <c r="E1459" s="10">
        <v>25.19</v>
      </c>
      <c r="H1459" s="17"/>
      <c r="I1459" s="17"/>
    </row>
    <row r="1460" spans="1:9" x14ac:dyDescent="0.25">
      <c r="A1460" s="11">
        <v>40590.177083333336</v>
      </c>
      <c r="B1460" s="10">
        <v>70.5</v>
      </c>
      <c r="D1460" s="11">
        <v>40590.177083333336</v>
      </c>
      <c r="E1460" s="10">
        <v>43.12</v>
      </c>
      <c r="H1460" s="17"/>
      <c r="I1460" s="17"/>
    </row>
    <row r="1461" spans="1:9" x14ac:dyDescent="0.25">
      <c r="A1461" s="11">
        <v>40590.1875</v>
      </c>
      <c r="B1461" s="10">
        <v>40.840000000000003</v>
      </c>
      <c r="D1461" s="11">
        <v>40590.1875</v>
      </c>
      <c r="E1461" s="10">
        <v>93.49</v>
      </c>
      <c r="H1461" s="17"/>
      <c r="I1461" s="17"/>
    </row>
    <row r="1462" spans="1:9" x14ac:dyDescent="0.25">
      <c r="A1462" s="11">
        <v>40590.197916666664</v>
      </c>
      <c r="B1462" s="10">
        <v>64.58</v>
      </c>
      <c r="D1462" s="11">
        <v>40590.197916666664</v>
      </c>
      <c r="E1462" s="10">
        <v>36.450000000000003</v>
      </c>
      <c r="H1462" s="17"/>
      <c r="I1462" s="17"/>
    </row>
    <row r="1463" spans="1:9" x14ac:dyDescent="0.25">
      <c r="A1463" s="11">
        <v>40590.208333333336</v>
      </c>
      <c r="B1463" s="10">
        <v>33</v>
      </c>
      <c r="D1463" s="11">
        <v>40590.208333333336</v>
      </c>
      <c r="E1463" s="10">
        <v>20.56</v>
      </c>
      <c r="H1463" s="17"/>
      <c r="I1463" s="17"/>
    </row>
    <row r="1464" spans="1:9" x14ac:dyDescent="0.25">
      <c r="A1464" s="11">
        <v>40590.21875</v>
      </c>
      <c r="B1464" s="10">
        <v>30.14</v>
      </c>
      <c r="D1464" s="11">
        <v>40590.21875</v>
      </c>
      <c r="E1464" s="10">
        <v>82.69</v>
      </c>
      <c r="H1464" s="17"/>
      <c r="I1464" s="17"/>
    </row>
    <row r="1465" spans="1:9" x14ac:dyDescent="0.25">
      <c r="A1465" s="11">
        <v>40590.229166666664</v>
      </c>
      <c r="B1465" s="10">
        <v>17.45</v>
      </c>
      <c r="D1465" s="11">
        <v>40590.229166666664</v>
      </c>
      <c r="E1465" s="10">
        <v>59.3</v>
      </c>
      <c r="H1465" s="17"/>
      <c r="I1465" s="17"/>
    </row>
    <row r="1466" spans="1:9" x14ac:dyDescent="0.25">
      <c r="A1466" s="11">
        <v>40590.239583333336</v>
      </c>
      <c r="B1466" s="10">
        <v>92.96</v>
      </c>
      <c r="D1466" s="11">
        <v>40590.239583333336</v>
      </c>
      <c r="E1466" s="10">
        <v>59.21</v>
      </c>
      <c r="H1466" s="17"/>
      <c r="I1466" s="17"/>
    </row>
    <row r="1467" spans="1:9" x14ac:dyDescent="0.25">
      <c r="A1467" s="11">
        <v>40590.25</v>
      </c>
      <c r="B1467" s="10">
        <v>99.93</v>
      </c>
      <c r="D1467" s="11">
        <v>40590.25</v>
      </c>
      <c r="E1467" s="10">
        <v>61.99</v>
      </c>
      <c r="H1467" s="17"/>
      <c r="I1467" s="17"/>
    </row>
    <row r="1468" spans="1:9" x14ac:dyDescent="0.25">
      <c r="A1468" s="11">
        <v>40590.260416666664</v>
      </c>
      <c r="B1468" s="10">
        <v>5.83</v>
      </c>
      <c r="D1468" s="11">
        <v>40590.260416666664</v>
      </c>
      <c r="E1468" s="10">
        <v>86.56</v>
      </c>
      <c r="H1468" s="17"/>
      <c r="I1468" s="17"/>
    </row>
    <row r="1469" spans="1:9" x14ac:dyDescent="0.25">
      <c r="A1469" s="11">
        <v>40590.270833333336</v>
      </c>
      <c r="B1469" s="10">
        <v>23.26</v>
      </c>
      <c r="D1469" s="11">
        <v>40590.270833333336</v>
      </c>
      <c r="E1469" s="10">
        <v>11.03</v>
      </c>
      <c r="H1469" s="17"/>
      <c r="I1469" s="17"/>
    </row>
    <row r="1470" spans="1:9" x14ac:dyDescent="0.25">
      <c r="A1470" s="11">
        <v>40590.28125</v>
      </c>
      <c r="B1470" s="10">
        <v>15.67</v>
      </c>
      <c r="D1470" s="11">
        <v>40590.28125</v>
      </c>
      <c r="E1470" s="10">
        <v>24.91</v>
      </c>
      <c r="H1470" s="17"/>
      <c r="I1470" s="17"/>
    </row>
    <row r="1471" spans="1:9" x14ac:dyDescent="0.25">
      <c r="A1471" s="11">
        <v>40590.291666666664</v>
      </c>
      <c r="B1471" s="10">
        <v>63.76</v>
      </c>
      <c r="D1471" s="11">
        <v>40590.291666666664</v>
      </c>
      <c r="E1471" s="10">
        <v>75.989999999999995</v>
      </c>
      <c r="H1471" s="17"/>
      <c r="I1471" s="17"/>
    </row>
    <row r="1472" spans="1:9" x14ac:dyDescent="0.25">
      <c r="A1472" s="11">
        <v>40590.302083333336</v>
      </c>
      <c r="B1472" s="10">
        <v>11.27</v>
      </c>
      <c r="D1472" s="11">
        <v>40590.302083333336</v>
      </c>
      <c r="E1472" s="10">
        <v>38.82</v>
      </c>
      <c r="H1472" s="17"/>
      <c r="I1472" s="17"/>
    </row>
    <row r="1473" spans="1:9" x14ac:dyDescent="0.25">
      <c r="A1473" s="11">
        <v>40590.3125</v>
      </c>
      <c r="B1473" s="10">
        <v>92.51</v>
      </c>
      <c r="D1473" s="11">
        <v>40590.3125</v>
      </c>
      <c r="E1473" s="10">
        <v>11.88</v>
      </c>
      <c r="H1473" s="17"/>
      <c r="I1473" s="17"/>
    </row>
    <row r="1474" spans="1:9" x14ac:dyDescent="0.25">
      <c r="A1474" s="11">
        <v>40590.322916666664</v>
      </c>
      <c r="B1474" s="10">
        <v>41.85</v>
      </c>
      <c r="D1474" s="11">
        <v>40590.322916666664</v>
      </c>
      <c r="E1474" s="10">
        <v>91.72</v>
      </c>
      <c r="H1474" s="17"/>
      <c r="I1474" s="17"/>
    </row>
    <row r="1475" spans="1:9" x14ac:dyDescent="0.25">
      <c r="A1475" s="11">
        <v>40590.333333333336</v>
      </c>
      <c r="B1475" s="10">
        <v>24.48</v>
      </c>
      <c r="D1475" s="11">
        <v>40590.333333333336</v>
      </c>
      <c r="E1475" s="10">
        <v>41.88</v>
      </c>
      <c r="H1475" s="17"/>
      <c r="I1475" s="17"/>
    </row>
    <row r="1476" spans="1:9" x14ac:dyDescent="0.25">
      <c r="A1476" s="11">
        <v>40590.34375</v>
      </c>
      <c r="B1476" s="10">
        <v>48.74</v>
      </c>
      <c r="D1476" s="11">
        <v>40590.34375</v>
      </c>
      <c r="E1476" s="10">
        <v>84.48</v>
      </c>
      <c r="H1476" s="17"/>
      <c r="I1476" s="17"/>
    </row>
    <row r="1477" spans="1:9" x14ac:dyDescent="0.25">
      <c r="A1477" s="11">
        <v>40590.354166666664</v>
      </c>
      <c r="B1477" s="10">
        <v>20.39</v>
      </c>
      <c r="D1477" s="11">
        <v>40590.354166666664</v>
      </c>
      <c r="E1477" s="10">
        <v>53.95</v>
      </c>
      <c r="H1477" s="17"/>
      <c r="I1477" s="17"/>
    </row>
    <row r="1478" spans="1:9" x14ac:dyDescent="0.25">
      <c r="A1478" s="11">
        <v>40590.364583333336</v>
      </c>
      <c r="B1478" s="10">
        <v>57.12</v>
      </c>
      <c r="D1478" s="11">
        <v>40590.364583333336</v>
      </c>
      <c r="E1478" s="10">
        <v>95.96</v>
      </c>
      <c r="H1478" s="17"/>
      <c r="I1478" s="17"/>
    </row>
    <row r="1479" spans="1:9" x14ac:dyDescent="0.25">
      <c r="A1479" s="11">
        <v>40590.375</v>
      </c>
      <c r="B1479" s="10">
        <v>28.19</v>
      </c>
      <c r="D1479" s="11">
        <v>40590.375</v>
      </c>
      <c r="E1479" s="10">
        <v>42.05</v>
      </c>
      <c r="H1479" s="17"/>
      <c r="I1479" s="17"/>
    </row>
    <row r="1480" spans="1:9" x14ac:dyDescent="0.25">
      <c r="A1480" s="11">
        <v>40590.385416666664</v>
      </c>
      <c r="B1480" s="10">
        <v>36.01</v>
      </c>
      <c r="D1480" s="11">
        <v>40590.385416666664</v>
      </c>
      <c r="E1480" s="10">
        <v>10.52</v>
      </c>
      <c r="H1480" s="17"/>
      <c r="I1480" s="17"/>
    </row>
    <row r="1481" spans="1:9" x14ac:dyDescent="0.25">
      <c r="A1481" s="11">
        <v>40590.395833333336</v>
      </c>
      <c r="B1481" s="10">
        <v>83.8</v>
      </c>
      <c r="D1481" s="11">
        <v>40590.395833333336</v>
      </c>
      <c r="E1481" s="10">
        <v>8.8800000000000008</v>
      </c>
      <c r="H1481" s="17"/>
      <c r="I1481" s="17"/>
    </row>
    <row r="1482" spans="1:9" x14ac:dyDescent="0.25">
      <c r="A1482" s="11">
        <v>40590.40625</v>
      </c>
      <c r="B1482" s="10">
        <v>57.9</v>
      </c>
      <c r="D1482" s="11">
        <v>40590.40625</v>
      </c>
      <c r="E1482" s="10">
        <v>16.73</v>
      </c>
      <c r="H1482" s="17"/>
      <c r="I1482" s="17"/>
    </row>
    <row r="1483" spans="1:9" x14ac:dyDescent="0.25">
      <c r="A1483" s="11">
        <v>40590.416666666664</v>
      </c>
      <c r="B1483" s="10">
        <v>66.209999999999994</v>
      </c>
      <c r="D1483" s="11">
        <v>40590.416666666664</v>
      </c>
      <c r="E1483" s="10">
        <v>32.18</v>
      </c>
      <c r="H1483" s="17"/>
      <c r="I1483" s="17"/>
    </row>
    <row r="1484" spans="1:9" x14ac:dyDescent="0.25">
      <c r="A1484" s="11">
        <v>40590.427083333336</v>
      </c>
      <c r="B1484" s="10">
        <v>33.840000000000003</v>
      </c>
      <c r="D1484" s="11">
        <v>40590.427083333336</v>
      </c>
      <c r="E1484" s="10">
        <v>4.66</v>
      </c>
      <c r="H1484" s="17"/>
      <c r="I1484" s="17"/>
    </row>
    <row r="1485" spans="1:9" x14ac:dyDescent="0.25">
      <c r="A1485" s="11">
        <v>40590.4375</v>
      </c>
      <c r="B1485" s="10">
        <v>58.29</v>
      </c>
      <c r="D1485" s="11">
        <v>40590.4375</v>
      </c>
      <c r="E1485" s="10">
        <v>36.11</v>
      </c>
      <c r="H1485" s="17"/>
      <c r="I1485" s="17"/>
    </row>
    <row r="1486" spans="1:9" x14ac:dyDescent="0.25">
      <c r="A1486" s="11">
        <v>40590.447916666664</v>
      </c>
      <c r="B1486" s="10">
        <v>74.37</v>
      </c>
      <c r="D1486" s="11">
        <v>40590.447916666664</v>
      </c>
      <c r="E1486" s="10">
        <v>43.67</v>
      </c>
      <c r="H1486" s="17"/>
      <c r="I1486" s="17"/>
    </row>
    <row r="1487" spans="1:9" x14ac:dyDescent="0.25">
      <c r="A1487" s="11">
        <v>40590.458333333336</v>
      </c>
      <c r="B1487" s="10">
        <v>75.73</v>
      </c>
      <c r="D1487" s="11">
        <v>40590.458333333336</v>
      </c>
      <c r="E1487" s="10">
        <v>46.55</v>
      </c>
      <c r="H1487" s="17"/>
      <c r="I1487" s="17"/>
    </row>
    <row r="1488" spans="1:9" x14ac:dyDescent="0.25">
      <c r="A1488" s="11">
        <v>40590.46875</v>
      </c>
      <c r="B1488" s="10">
        <v>99.68</v>
      </c>
      <c r="D1488" s="11">
        <v>40590.46875</v>
      </c>
      <c r="E1488" s="10">
        <v>12.2</v>
      </c>
      <c r="H1488" s="17"/>
      <c r="I1488" s="17"/>
    </row>
    <row r="1489" spans="1:9" x14ac:dyDescent="0.25">
      <c r="A1489" s="11">
        <v>40590.479166666664</v>
      </c>
      <c r="B1489" s="10">
        <v>61.3</v>
      </c>
      <c r="D1489" s="11">
        <v>40590.479166666664</v>
      </c>
      <c r="E1489" s="10">
        <v>87.05</v>
      </c>
      <c r="H1489" s="17"/>
      <c r="I1489" s="17"/>
    </row>
    <row r="1490" spans="1:9" x14ac:dyDescent="0.25">
      <c r="A1490" s="11">
        <v>40590.489583333336</v>
      </c>
      <c r="B1490" s="10">
        <v>14.32</v>
      </c>
      <c r="D1490" s="11">
        <v>40590.489583333336</v>
      </c>
      <c r="E1490" s="10">
        <v>40.44</v>
      </c>
      <c r="H1490" s="17"/>
      <c r="I1490" s="17"/>
    </row>
    <row r="1491" spans="1:9" x14ac:dyDescent="0.25">
      <c r="A1491" s="11">
        <v>40590.5</v>
      </c>
      <c r="B1491" s="10">
        <v>79.19</v>
      </c>
      <c r="D1491" s="11">
        <v>40590.5</v>
      </c>
      <c r="E1491" s="10">
        <v>11.29</v>
      </c>
      <c r="H1491" s="17"/>
      <c r="I1491" s="17"/>
    </row>
    <row r="1492" spans="1:9" x14ac:dyDescent="0.25">
      <c r="A1492" s="11">
        <v>40590.510416666664</v>
      </c>
      <c r="B1492" s="10">
        <v>8.0299999999999994</v>
      </c>
      <c r="D1492" s="11">
        <v>40590.510416666664</v>
      </c>
      <c r="E1492" s="10">
        <v>58.49</v>
      </c>
      <c r="H1492" s="17"/>
      <c r="I1492" s="17"/>
    </row>
    <row r="1493" spans="1:9" x14ac:dyDescent="0.25">
      <c r="A1493" s="11">
        <v>40590.520833333336</v>
      </c>
      <c r="B1493" s="10">
        <v>12.71</v>
      </c>
      <c r="D1493" s="11">
        <v>40590.520833333336</v>
      </c>
      <c r="E1493" s="10">
        <v>8.66</v>
      </c>
      <c r="H1493" s="17"/>
      <c r="I1493" s="17"/>
    </row>
    <row r="1494" spans="1:9" x14ac:dyDescent="0.25">
      <c r="A1494" s="11">
        <v>40590.53125</v>
      </c>
      <c r="B1494" s="10">
        <v>1.31</v>
      </c>
      <c r="D1494" s="11">
        <v>40590.53125</v>
      </c>
      <c r="E1494" s="10">
        <v>21.23</v>
      </c>
      <c r="H1494" s="17"/>
      <c r="I1494" s="17"/>
    </row>
    <row r="1495" spans="1:9" x14ac:dyDescent="0.25">
      <c r="A1495" s="11">
        <v>40590.541666666664</v>
      </c>
      <c r="B1495" s="10">
        <v>61.93</v>
      </c>
      <c r="D1495" s="11">
        <v>40590.541666666664</v>
      </c>
      <c r="E1495" s="10">
        <v>24.4</v>
      </c>
      <c r="H1495" s="17"/>
      <c r="I1495" s="17"/>
    </row>
    <row r="1496" spans="1:9" x14ac:dyDescent="0.25">
      <c r="A1496" s="11">
        <v>40590.552083333336</v>
      </c>
      <c r="B1496" s="10">
        <v>15.84</v>
      </c>
      <c r="D1496" s="11">
        <v>40590.552083333336</v>
      </c>
      <c r="E1496" s="10">
        <v>89.75</v>
      </c>
      <c r="H1496" s="17"/>
      <c r="I1496" s="17"/>
    </row>
    <row r="1497" spans="1:9" x14ac:dyDescent="0.25">
      <c r="A1497" s="11">
        <v>40590.5625</v>
      </c>
      <c r="B1497" s="10">
        <v>21.82</v>
      </c>
      <c r="D1497" s="11">
        <v>40590.5625</v>
      </c>
      <c r="E1497" s="10">
        <v>5.28</v>
      </c>
      <c r="H1497" s="17"/>
      <c r="I1497" s="17"/>
    </row>
    <row r="1498" spans="1:9" x14ac:dyDescent="0.25">
      <c r="A1498" s="11">
        <v>40590.572916666664</v>
      </c>
      <c r="B1498" s="10">
        <v>34.33</v>
      </c>
      <c r="D1498" s="11">
        <v>40590.572916666664</v>
      </c>
      <c r="E1498" s="10">
        <v>80.64</v>
      </c>
      <c r="H1498" s="17"/>
      <c r="I1498" s="17"/>
    </row>
    <row r="1499" spans="1:9" x14ac:dyDescent="0.25">
      <c r="A1499" s="11">
        <v>40590.583333333336</v>
      </c>
      <c r="B1499" s="10">
        <v>64.03</v>
      </c>
      <c r="D1499" s="11">
        <v>40590.583333333336</v>
      </c>
      <c r="E1499" s="10">
        <v>50.47</v>
      </c>
      <c r="H1499" s="17"/>
      <c r="I1499" s="17"/>
    </row>
    <row r="1500" spans="1:9" x14ac:dyDescent="0.25">
      <c r="A1500" s="11">
        <v>40590.59375</v>
      </c>
      <c r="B1500" s="10">
        <v>53.42</v>
      </c>
      <c r="D1500" s="11">
        <v>40590.59375</v>
      </c>
      <c r="E1500" s="10">
        <v>25.3</v>
      </c>
      <c r="H1500" s="17"/>
      <c r="I1500" s="17"/>
    </row>
    <row r="1501" spans="1:9" x14ac:dyDescent="0.25">
      <c r="A1501" s="11">
        <v>40590.604166666664</v>
      </c>
      <c r="B1501" s="10">
        <v>84.1</v>
      </c>
      <c r="D1501" s="11">
        <v>40590.604166666664</v>
      </c>
      <c r="E1501" s="10">
        <v>71.849999999999994</v>
      </c>
      <c r="H1501" s="17"/>
      <c r="I1501" s="17"/>
    </row>
    <row r="1502" spans="1:9" x14ac:dyDescent="0.25">
      <c r="A1502" s="11">
        <v>40590.614583333336</v>
      </c>
      <c r="B1502" s="10">
        <v>26.35</v>
      </c>
      <c r="D1502" s="11">
        <v>40590.614583333336</v>
      </c>
      <c r="E1502" s="10">
        <v>45.67</v>
      </c>
      <c r="H1502" s="17"/>
      <c r="I1502" s="17"/>
    </row>
    <row r="1503" spans="1:9" x14ac:dyDescent="0.25">
      <c r="A1503" s="11">
        <v>40590.625</v>
      </c>
      <c r="B1503" s="10">
        <v>30.93</v>
      </c>
      <c r="D1503" s="11">
        <v>40590.625</v>
      </c>
      <c r="E1503" s="10">
        <v>47.84</v>
      </c>
      <c r="H1503" s="17"/>
      <c r="I1503" s="17"/>
    </row>
    <row r="1504" spans="1:9" x14ac:dyDescent="0.25">
      <c r="A1504" s="11">
        <v>40590.635416666664</v>
      </c>
      <c r="B1504" s="10">
        <v>44.97</v>
      </c>
      <c r="D1504" s="11">
        <v>40590.635416666664</v>
      </c>
      <c r="E1504" s="10">
        <v>40.42</v>
      </c>
      <c r="H1504" s="17"/>
      <c r="I1504" s="17"/>
    </row>
    <row r="1505" spans="1:9" x14ac:dyDescent="0.25">
      <c r="A1505" s="11">
        <v>40590.645833333336</v>
      </c>
      <c r="B1505" s="10">
        <v>21.75</v>
      </c>
      <c r="D1505" s="11">
        <v>40590.645833333336</v>
      </c>
      <c r="E1505" s="10">
        <v>48.11</v>
      </c>
      <c r="H1505" s="17"/>
      <c r="I1505" s="17"/>
    </row>
    <row r="1506" spans="1:9" x14ac:dyDescent="0.25">
      <c r="A1506" s="11">
        <v>40590.65625</v>
      </c>
      <c r="B1506" s="10">
        <v>80.900000000000006</v>
      </c>
      <c r="D1506" s="11">
        <v>40590.65625</v>
      </c>
      <c r="E1506" s="10">
        <v>11.1</v>
      </c>
      <c r="H1506" s="17"/>
      <c r="I1506" s="17"/>
    </row>
    <row r="1507" spans="1:9" x14ac:dyDescent="0.25">
      <c r="A1507" s="11">
        <v>40590.666666666664</v>
      </c>
      <c r="B1507" s="10">
        <v>31.17</v>
      </c>
      <c r="D1507" s="11">
        <v>40590.666666666664</v>
      </c>
      <c r="E1507" s="10">
        <v>57.92</v>
      </c>
      <c r="H1507" s="17"/>
      <c r="I1507" s="17"/>
    </row>
    <row r="1508" spans="1:9" x14ac:dyDescent="0.25">
      <c r="A1508" s="11">
        <v>40590.677083333336</v>
      </c>
      <c r="B1508" s="10">
        <v>25.05</v>
      </c>
      <c r="D1508" s="11">
        <v>40590.677083333336</v>
      </c>
      <c r="E1508" s="10">
        <v>12.47</v>
      </c>
      <c r="H1508" s="17"/>
      <c r="I1508" s="17"/>
    </row>
    <row r="1509" spans="1:9" x14ac:dyDescent="0.25">
      <c r="A1509" s="11">
        <v>40590.6875</v>
      </c>
      <c r="B1509" s="10">
        <v>75.14</v>
      </c>
      <c r="D1509" s="11">
        <v>40590.6875</v>
      </c>
      <c r="E1509" s="10">
        <v>19.34</v>
      </c>
      <c r="H1509" s="17"/>
      <c r="I1509" s="17"/>
    </row>
    <row r="1510" spans="1:9" x14ac:dyDescent="0.25">
      <c r="A1510" s="11">
        <v>40590.697916666664</v>
      </c>
      <c r="B1510" s="10">
        <v>85.82</v>
      </c>
      <c r="D1510" s="11">
        <v>40590.697916666664</v>
      </c>
      <c r="E1510" s="10">
        <v>43.86</v>
      </c>
      <c r="H1510" s="17"/>
      <c r="I1510" s="17"/>
    </row>
    <row r="1511" spans="1:9" x14ac:dyDescent="0.25">
      <c r="A1511" s="11">
        <v>40590.708333333336</v>
      </c>
      <c r="B1511" s="10">
        <v>56.59</v>
      </c>
      <c r="D1511" s="11">
        <v>40590.708333333336</v>
      </c>
      <c r="E1511" s="10">
        <v>83.95</v>
      </c>
      <c r="H1511" s="17"/>
      <c r="I1511" s="17"/>
    </row>
    <row r="1512" spans="1:9" x14ac:dyDescent="0.25">
      <c r="A1512" s="11">
        <v>40590.71875</v>
      </c>
      <c r="B1512" s="10">
        <v>15.05</v>
      </c>
      <c r="D1512" s="11">
        <v>40590.71875</v>
      </c>
      <c r="E1512" s="10">
        <v>65.33</v>
      </c>
      <c r="H1512" s="17"/>
      <c r="I1512" s="17"/>
    </row>
    <row r="1513" spans="1:9" x14ac:dyDescent="0.25">
      <c r="A1513" s="11">
        <v>40590.729166666664</v>
      </c>
      <c r="B1513" s="10">
        <v>58.01</v>
      </c>
      <c r="D1513" s="11">
        <v>40590.729166666664</v>
      </c>
      <c r="E1513" s="10">
        <v>23.54</v>
      </c>
      <c r="H1513" s="17"/>
      <c r="I1513" s="17"/>
    </row>
    <row r="1514" spans="1:9" x14ac:dyDescent="0.25">
      <c r="A1514" s="11">
        <v>40590.739583333336</v>
      </c>
      <c r="B1514" s="10">
        <v>52.02</v>
      </c>
      <c r="D1514" s="11">
        <v>40590.739583333336</v>
      </c>
      <c r="E1514" s="10">
        <v>32.26</v>
      </c>
      <c r="H1514" s="17"/>
      <c r="I1514" s="17"/>
    </row>
    <row r="1515" spans="1:9" x14ac:dyDescent="0.25">
      <c r="A1515" s="11">
        <v>40590.75</v>
      </c>
      <c r="B1515" s="10">
        <v>82.82</v>
      </c>
      <c r="D1515" s="11">
        <v>40590.75</v>
      </c>
      <c r="E1515" s="10">
        <v>80.25</v>
      </c>
      <c r="H1515" s="17"/>
      <c r="I1515" s="17"/>
    </row>
    <row r="1516" spans="1:9" x14ac:dyDescent="0.25">
      <c r="A1516" s="11">
        <v>40590.760416666664</v>
      </c>
      <c r="B1516" s="10">
        <v>99.61</v>
      </c>
      <c r="D1516" s="11">
        <v>40590.760416666664</v>
      </c>
      <c r="E1516" s="10">
        <v>62.2</v>
      </c>
      <c r="H1516" s="17"/>
      <c r="I1516" s="17"/>
    </row>
    <row r="1517" spans="1:9" x14ac:dyDescent="0.25">
      <c r="A1517" s="11">
        <v>40590.770833333336</v>
      </c>
      <c r="B1517" s="10">
        <v>32.01</v>
      </c>
      <c r="D1517" s="11">
        <v>40590.770833333336</v>
      </c>
      <c r="E1517" s="10">
        <v>66.31</v>
      </c>
      <c r="H1517" s="17"/>
      <c r="I1517" s="17"/>
    </row>
    <row r="1518" spans="1:9" x14ac:dyDescent="0.25">
      <c r="A1518" s="11">
        <v>40590.78125</v>
      </c>
      <c r="B1518" s="10">
        <v>74.09</v>
      </c>
      <c r="D1518" s="11">
        <v>40590.78125</v>
      </c>
      <c r="E1518" s="10">
        <v>78.349999999999994</v>
      </c>
      <c r="H1518" s="17"/>
      <c r="I1518" s="17"/>
    </row>
    <row r="1519" spans="1:9" x14ac:dyDescent="0.25">
      <c r="A1519" s="11">
        <v>40590.791666666664</v>
      </c>
      <c r="B1519" s="10">
        <v>40.75</v>
      </c>
      <c r="D1519" s="11">
        <v>40590.791666666664</v>
      </c>
      <c r="E1519" s="10">
        <v>3.98</v>
      </c>
      <c r="H1519" s="17"/>
      <c r="I1519" s="17"/>
    </row>
    <row r="1520" spans="1:9" x14ac:dyDescent="0.25">
      <c r="A1520" s="11">
        <v>40590.802083333336</v>
      </c>
      <c r="B1520" s="10">
        <v>63.59</v>
      </c>
      <c r="D1520" s="11">
        <v>40590.802083333336</v>
      </c>
      <c r="E1520" s="10">
        <v>94.65</v>
      </c>
      <c r="H1520" s="17"/>
      <c r="I1520" s="17"/>
    </row>
    <row r="1521" spans="1:9" x14ac:dyDescent="0.25">
      <c r="A1521" s="11">
        <v>40590.8125</v>
      </c>
      <c r="B1521" s="10">
        <v>58.7</v>
      </c>
      <c r="D1521" s="11">
        <v>40590.8125</v>
      </c>
      <c r="E1521" s="10">
        <v>66.13</v>
      </c>
      <c r="H1521" s="17"/>
      <c r="I1521" s="17"/>
    </row>
    <row r="1522" spans="1:9" x14ac:dyDescent="0.25">
      <c r="A1522" s="11">
        <v>40590.822916666664</v>
      </c>
      <c r="B1522" s="10">
        <v>62.71</v>
      </c>
      <c r="D1522" s="11">
        <v>40590.822916666664</v>
      </c>
      <c r="E1522" s="10">
        <v>90.71</v>
      </c>
      <c r="H1522" s="17"/>
      <c r="I1522" s="17"/>
    </row>
    <row r="1523" spans="1:9" x14ac:dyDescent="0.25">
      <c r="A1523" s="11">
        <v>40590.833333333336</v>
      </c>
      <c r="B1523" s="10">
        <v>33.909999999999997</v>
      </c>
      <c r="D1523" s="11">
        <v>40590.833333333336</v>
      </c>
      <c r="E1523" s="10">
        <v>5.36</v>
      </c>
      <c r="H1523" s="17"/>
      <c r="I1523" s="17"/>
    </row>
    <row r="1524" spans="1:9" x14ac:dyDescent="0.25">
      <c r="A1524" s="11">
        <v>40590.84375</v>
      </c>
      <c r="B1524" s="10">
        <v>10.4</v>
      </c>
      <c r="D1524" s="11">
        <v>40590.84375</v>
      </c>
      <c r="E1524" s="10">
        <v>99.18</v>
      </c>
      <c r="H1524" s="17"/>
      <c r="I1524" s="17"/>
    </row>
    <row r="1525" spans="1:9" x14ac:dyDescent="0.25">
      <c r="A1525" s="11">
        <v>40590.854166666664</v>
      </c>
      <c r="B1525" s="10">
        <v>16.79</v>
      </c>
      <c r="D1525" s="11">
        <v>40590.854166666664</v>
      </c>
      <c r="E1525" s="10">
        <v>53.51</v>
      </c>
      <c r="H1525" s="17"/>
      <c r="I1525" s="17"/>
    </row>
    <row r="1526" spans="1:9" x14ac:dyDescent="0.25">
      <c r="A1526" s="11">
        <v>40590.864583333336</v>
      </c>
      <c r="B1526" s="10">
        <v>50.49</v>
      </c>
      <c r="D1526" s="11">
        <v>40590.864583333336</v>
      </c>
      <c r="E1526" s="10">
        <v>82.72</v>
      </c>
      <c r="H1526" s="17"/>
      <c r="I1526" s="17"/>
    </row>
    <row r="1527" spans="1:9" x14ac:dyDescent="0.25">
      <c r="A1527" s="11">
        <v>40590.875</v>
      </c>
      <c r="B1527" s="10">
        <v>36.75</v>
      </c>
      <c r="D1527" s="11">
        <v>40590.875</v>
      </c>
      <c r="E1527" s="10">
        <v>74.599999999999994</v>
      </c>
      <c r="H1527" s="17"/>
      <c r="I1527" s="17"/>
    </row>
    <row r="1528" spans="1:9" x14ac:dyDescent="0.25">
      <c r="A1528" s="11">
        <v>40590.885416666664</v>
      </c>
      <c r="B1528" s="10">
        <v>43.43</v>
      </c>
      <c r="D1528" s="11">
        <v>40590.885416666664</v>
      </c>
      <c r="E1528" s="10">
        <v>9.42</v>
      </c>
      <c r="H1528" s="17"/>
      <c r="I1528" s="17"/>
    </row>
    <row r="1529" spans="1:9" x14ac:dyDescent="0.25">
      <c r="A1529" s="11">
        <v>40590.895833333336</v>
      </c>
      <c r="B1529" s="10">
        <v>19.579999999999998</v>
      </c>
      <c r="D1529" s="11">
        <v>40590.895833333336</v>
      </c>
      <c r="E1529" s="10">
        <v>63.88</v>
      </c>
      <c r="H1529" s="17"/>
      <c r="I1529" s="17"/>
    </row>
    <row r="1530" spans="1:9" x14ac:dyDescent="0.25">
      <c r="A1530" s="11">
        <v>40590.90625</v>
      </c>
      <c r="B1530" s="10">
        <v>45.76</v>
      </c>
      <c r="D1530" s="11">
        <v>40590.90625</v>
      </c>
      <c r="E1530" s="10">
        <v>80.16</v>
      </c>
      <c r="H1530" s="17"/>
      <c r="I1530" s="17"/>
    </row>
    <row r="1531" spans="1:9" x14ac:dyDescent="0.25">
      <c r="A1531" s="11">
        <v>40590.916666666664</v>
      </c>
      <c r="B1531" s="10">
        <v>70.930000000000007</v>
      </c>
      <c r="D1531" s="11">
        <v>40590.916666666664</v>
      </c>
      <c r="E1531" s="10">
        <v>64.569999999999993</v>
      </c>
      <c r="H1531" s="17"/>
      <c r="I1531" s="17"/>
    </row>
    <row r="1532" spans="1:9" x14ac:dyDescent="0.25">
      <c r="A1532" s="11">
        <v>40590.927083333336</v>
      </c>
      <c r="B1532" s="10">
        <v>83.62</v>
      </c>
      <c r="D1532" s="11">
        <v>40590.927083333336</v>
      </c>
      <c r="E1532" s="10">
        <v>87.5</v>
      </c>
      <c r="H1532" s="17"/>
      <c r="I1532" s="17"/>
    </row>
    <row r="1533" spans="1:9" x14ac:dyDescent="0.25">
      <c r="A1533" s="11">
        <v>40590.9375</v>
      </c>
      <c r="B1533" s="10">
        <v>83.1</v>
      </c>
      <c r="D1533" s="11">
        <v>40590.9375</v>
      </c>
      <c r="E1533" s="10">
        <v>95.57</v>
      </c>
      <c r="H1533" s="17"/>
      <c r="I1533" s="17"/>
    </row>
    <row r="1534" spans="1:9" x14ac:dyDescent="0.25">
      <c r="A1534" s="11">
        <v>40590.947916666664</v>
      </c>
      <c r="B1534" s="10">
        <v>32.39</v>
      </c>
      <c r="D1534" s="11">
        <v>40590.947916666664</v>
      </c>
      <c r="E1534" s="10">
        <v>6.18</v>
      </c>
      <c r="H1534" s="17"/>
      <c r="I1534" s="17"/>
    </row>
    <row r="1535" spans="1:9" x14ac:dyDescent="0.25">
      <c r="A1535" s="11">
        <v>40590.958333333336</v>
      </c>
      <c r="B1535" s="10">
        <v>29.92</v>
      </c>
      <c r="D1535" s="11">
        <v>40590.958333333336</v>
      </c>
      <c r="E1535" s="10">
        <v>24.63</v>
      </c>
      <c r="H1535" s="17"/>
      <c r="I1535" s="17"/>
    </row>
    <row r="1536" spans="1:9" x14ac:dyDescent="0.25">
      <c r="A1536" s="11">
        <v>40590.96875</v>
      </c>
      <c r="B1536" s="10">
        <v>36.14</v>
      </c>
      <c r="D1536" s="11">
        <v>40590.96875</v>
      </c>
      <c r="E1536" s="10">
        <v>87.4</v>
      </c>
      <c r="H1536" s="17"/>
      <c r="I1536" s="17"/>
    </row>
    <row r="1537" spans="1:9" x14ac:dyDescent="0.25">
      <c r="A1537" s="11">
        <v>40590.979166666664</v>
      </c>
      <c r="B1537" s="10">
        <v>67.88</v>
      </c>
      <c r="D1537" s="11">
        <v>40590.979166666664</v>
      </c>
      <c r="E1537" s="10">
        <v>9.43</v>
      </c>
      <c r="H1537" s="17"/>
      <c r="I1537" s="17"/>
    </row>
    <row r="1538" spans="1:9" x14ac:dyDescent="0.25">
      <c r="A1538" s="11">
        <v>40590.989583333336</v>
      </c>
      <c r="B1538" s="10">
        <v>15.75</v>
      </c>
      <c r="D1538" s="11">
        <v>40590.989583333336</v>
      </c>
      <c r="E1538" s="10">
        <v>62.16</v>
      </c>
      <c r="H1538" s="17"/>
      <c r="I1538" s="17"/>
    </row>
    <row r="1539" spans="1:9" x14ac:dyDescent="0.25">
      <c r="A1539" s="11">
        <v>40591</v>
      </c>
      <c r="B1539" s="10">
        <v>91.49</v>
      </c>
      <c r="D1539" s="11">
        <v>40591</v>
      </c>
      <c r="E1539" s="10">
        <v>53.78</v>
      </c>
      <c r="H1539" s="17"/>
      <c r="I1539" s="17"/>
    </row>
    <row r="1540" spans="1:9" x14ac:dyDescent="0.25">
      <c r="A1540" s="11">
        <v>40591.010416666664</v>
      </c>
      <c r="B1540" s="10">
        <v>65.64</v>
      </c>
      <c r="D1540" s="11">
        <v>40591.010416666664</v>
      </c>
      <c r="E1540" s="10">
        <v>19.89</v>
      </c>
      <c r="H1540" s="17"/>
      <c r="I1540" s="17"/>
    </row>
    <row r="1541" spans="1:9" x14ac:dyDescent="0.25">
      <c r="A1541" s="11">
        <v>40591.020833333336</v>
      </c>
      <c r="B1541" s="10">
        <v>67.22</v>
      </c>
      <c r="D1541" s="11">
        <v>40591.020833333336</v>
      </c>
      <c r="E1541" s="10">
        <v>23.46</v>
      </c>
      <c r="H1541" s="17"/>
      <c r="I1541" s="17"/>
    </row>
    <row r="1542" spans="1:9" x14ac:dyDescent="0.25">
      <c r="A1542" s="11">
        <v>40591.03125</v>
      </c>
      <c r="B1542" s="10">
        <v>73.72</v>
      </c>
      <c r="D1542" s="11">
        <v>40591.03125</v>
      </c>
      <c r="E1542" s="10">
        <v>23.07</v>
      </c>
      <c r="H1542" s="17"/>
      <c r="I1542" s="17"/>
    </row>
    <row r="1543" spans="1:9" x14ac:dyDescent="0.25">
      <c r="A1543" s="11">
        <v>40591.041666666664</v>
      </c>
      <c r="B1543" s="10">
        <v>27.51</v>
      </c>
      <c r="D1543" s="11">
        <v>40591.041666666664</v>
      </c>
      <c r="E1543" s="10">
        <v>64.349999999999994</v>
      </c>
      <c r="H1543" s="17"/>
      <c r="I1543" s="17"/>
    </row>
    <row r="1544" spans="1:9" x14ac:dyDescent="0.25">
      <c r="A1544" s="11">
        <v>40591.052083333336</v>
      </c>
      <c r="B1544" s="10">
        <v>68.28</v>
      </c>
      <c r="D1544" s="11">
        <v>40591.052083333336</v>
      </c>
      <c r="E1544" s="10">
        <v>34.42</v>
      </c>
      <c r="H1544" s="17"/>
      <c r="I1544" s="17"/>
    </row>
    <row r="1545" spans="1:9" x14ac:dyDescent="0.25">
      <c r="A1545" s="11">
        <v>40591.0625</v>
      </c>
      <c r="B1545" s="10">
        <v>73.510000000000005</v>
      </c>
      <c r="D1545" s="11">
        <v>40591.0625</v>
      </c>
      <c r="E1545" s="10">
        <v>71.569999999999993</v>
      </c>
      <c r="H1545" s="17"/>
      <c r="I1545" s="17"/>
    </row>
    <row r="1546" spans="1:9" x14ac:dyDescent="0.25">
      <c r="A1546" s="11">
        <v>40591.072916666664</v>
      </c>
      <c r="B1546" s="10">
        <v>76.44</v>
      </c>
      <c r="D1546" s="11">
        <v>40591.072916666664</v>
      </c>
      <c r="E1546" s="10">
        <v>65.680000000000007</v>
      </c>
      <c r="H1546" s="17"/>
      <c r="I1546" s="17"/>
    </row>
    <row r="1547" spans="1:9" x14ac:dyDescent="0.25">
      <c r="A1547" s="11">
        <v>40591.083333333336</v>
      </c>
      <c r="B1547" s="10">
        <v>6.85</v>
      </c>
      <c r="D1547" s="11">
        <v>40591.083333333336</v>
      </c>
      <c r="E1547" s="10">
        <v>78.650000000000006</v>
      </c>
      <c r="H1547" s="17"/>
      <c r="I1547" s="17"/>
    </row>
    <row r="1548" spans="1:9" x14ac:dyDescent="0.25">
      <c r="A1548" s="11">
        <v>40591.09375</v>
      </c>
      <c r="B1548" s="10">
        <v>64.17</v>
      </c>
      <c r="D1548" s="11">
        <v>40591.09375</v>
      </c>
      <c r="E1548" s="10">
        <v>35.659999999999997</v>
      </c>
      <c r="H1548" s="17"/>
      <c r="I1548" s="17"/>
    </row>
    <row r="1549" spans="1:9" x14ac:dyDescent="0.25">
      <c r="A1549" s="11">
        <v>40591.104166666664</v>
      </c>
      <c r="B1549" s="10">
        <v>0.47</v>
      </c>
      <c r="D1549" s="11">
        <v>40591.104166666664</v>
      </c>
      <c r="E1549" s="10">
        <v>50.45</v>
      </c>
      <c r="H1549" s="17"/>
      <c r="I1549" s="17"/>
    </row>
    <row r="1550" spans="1:9" x14ac:dyDescent="0.25">
      <c r="A1550" s="11">
        <v>40591.114583333336</v>
      </c>
      <c r="B1550" s="10">
        <v>92.34</v>
      </c>
      <c r="D1550" s="11">
        <v>40591.114583333336</v>
      </c>
      <c r="E1550" s="10">
        <v>2.98</v>
      </c>
      <c r="H1550" s="17"/>
      <c r="I1550" s="17"/>
    </row>
    <row r="1551" spans="1:9" x14ac:dyDescent="0.25">
      <c r="A1551" s="11">
        <v>40591.125</v>
      </c>
      <c r="B1551" s="10">
        <v>30.72</v>
      </c>
      <c r="D1551" s="11">
        <v>40591.125</v>
      </c>
      <c r="E1551" s="10">
        <v>72.319999999999993</v>
      </c>
      <c r="H1551" s="17"/>
      <c r="I1551" s="17"/>
    </row>
    <row r="1552" spans="1:9" x14ac:dyDescent="0.25">
      <c r="A1552" s="11">
        <v>40591.135416666664</v>
      </c>
      <c r="B1552" s="10">
        <v>17.52</v>
      </c>
      <c r="D1552" s="11">
        <v>40591.135416666664</v>
      </c>
      <c r="E1552" s="10">
        <v>75.290000000000006</v>
      </c>
      <c r="H1552" s="17"/>
      <c r="I1552" s="17"/>
    </row>
    <row r="1553" spans="1:9" x14ac:dyDescent="0.25">
      <c r="A1553" s="11">
        <v>40591.145833333336</v>
      </c>
      <c r="B1553" s="10">
        <v>29.79</v>
      </c>
      <c r="D1553" s="11">
        <v>40591.145833333336</v>
      </c>
      <c r="E1553" s="10">
        <v>88.52</v>
      </c>
      <c r="H1553" s="17"/>
      <c r="I1553" s="17"/>
    </row>
    <row r="1554" spans="1:9" x14ac:dyDescent="0.25">
      <c r="A1554" s="11">
        <v>40591.15625</v>
      </c>
      <c r="B1554" s="10">
        <v>33.14</v>
      </c>
      <c r="D1554" s="11">
        <v>40591.15625</v>
      </c>
      <c r="E1554" s="10">
        <v>46.86</v>
      </c>
      <c r="H1554" s="17"/>
      <c r="I1554" s="17"/>
    </row>
    <row r="1555" spans="1:9" x14ac:dyDescent="0.25">
      <c r="A1555" s="11">
        <v>40591.166666666664</v>
      </c>
      <c r="B1555" s="10">
        <v>77.14</v>
      </c>
      <c r="D1555" s="11">
        <v>40591.166666666664</v>
      </c>
      <c r="E1555" s="10">
        <v>92.75</v>
      </c>
      <c r="H1555" s="17"/>
      <c r="I1555" s="17"/>
    </row>
    <row r="1556" spans="1:9" x14ac:dyDescent="0.25">
      <c r="A1556" s="11">
        <v>40591.177083333336</v>
      </c>
      <c r="B1556" s="10">
        <v>22.42</v>
      </c>
      <c r="D1556" s="11">
        <v>40591.177083333336</v>
      </c>
      <c r="E1556" s="10">
        <v>62.36</v>
      </c>
      <c r="H1556" s="17"/>
      <c r="I1556" s="17"/>
    </row>
    <row r="1557" spans="1:9" x14ac:dyDescent="0.25">
      <c r="A1557" s="11">
        <v>40591.1875</v>
      </c>
      <c r="B1557" s="10">
        <v>21.34</v>
      </c>
      <c r="D1557" s="11">
        <v>40591.1875</v>
      </c>
      <c r="E1557" s="10">
        <v>98.17</v>
      </c>
      <c r="H1557" s="17"/>
      <c r="I1557" s="17"/>
    </row>
    <row r="1558" spans="1:9" x14ac:dyDescent="0.25">
      <c r="A1558" s="11">
        <v>40591.197916666664</v>
      </c>
      <c r="B1558" s="10">
        <v>46.3</v>
      </c>
      <c r="D1558" s="11">
        <v>40591.197916666664</v>
      </c>
      <c r="E1558" s="10">
        <v>48.74</v>
      </c>
      <c r="H1558" s="17"/>
      <c r="I1558" s="17"/>
    </row>
    <row r="1559" spans="1:9" x14ac:dyDescent="0.25">
      <c r="A1559" s="11">
        <v>40591.208333333336</v>
      </c>
      <c r="B1559" s="10">
        <v>17.38</v>
      </c>
      <c r="D1559" s="11">
        <v>40591.208333333336</v>
      </c>
      <c r="E1559" s="10">
        <v>64.7</v>
      </c>
      <c r="H1559" s="17"/>
      <c r="I1559" s="17"/>
    </row>
    <row r="1560" spans="1:9" x14ac:dyDescent="0.25">
      <c r="A1560" s="11">
        <v>40591.21875</v>
      </c>
      <c r="B1560" s="10">
        <v>65.150000000000006</v>
      </c>
      <c r="D1560" s="11">
        <v>40591.21875</v>
      </c>
      <c r="E1560" s="10">
        <v>76.510000000000005</v>
      </c>
      <c r="H1560" s="17"/>
      <c r="I1560" s="17"/>
    </row>
    <row r="1561" spans="1:9" x14ac:dyDescent="0.25">
      <c r="A1561" s="11">
        <v>40591.229166666664</v>
      </c>
      <c r="B1561" s="10">
        <v>58.5</v>
      </c>
      <c r="D1561" s="11">
        <v>40591.229166666664</v>
      </c>
      <c r="E1561" s="10">
        <v>49.3</v>
      </c>
      <c r="H1561" s="17"/>
      <c r="I1561" s="17"/>
    </row>
    <row r="1562" spans="1:9" x14ac:dyDescent="0.25">
      <c r="A1562" s="11">
        <v>40591.239583333336</v>
      </c>
      <c r="B1562" s="10">
        <v>61.17</v>
      </c>
      <c r="D1562" s="11">
        <v>40591.239583333336</v>
      </c>
      <c r="E1562" s="10">
        <v>12.6</v>
      </c>
      <c r="H1562" s="17"/>
      <c r="I1562" s="17"/>
    </row>
    <row r="1563" spans="1:9" x14ac:dyDescent="0.25">
      <c r="A1563" s="11">
        <v>40591.25</v>
      </c>
      <c r="B1563" s="10">
        <v>80.28</v>
      </c>
      <c r="D1563" s="11">
        <v>40591.25</v>
      </c>
      <c r="E1563" s="10">
        <v>64.3</v>
      </c>
      <c r="H1563" s="17"/>
      <c r="I1563" s="17"/>
    </row>
    <row r="1564" spans="1:9" x14ac:dyDescent="0.25">
      <c r="A1564" s="11">
        <v>40591.260416666664</v>
      </c>
      <c r="B1564" s="10">
        <v>20.25</v>
      </c>
      <c r="D1564" s="11">
        <v>40591.260416666664</v>
      </c>
      <c r="E1564" s="10">
        <v>87.33</v>
      </c>
      <c r="H1564" s="17"/>
      <c r="I1564" s="17"/>
    </row>
    <row r="1565" spans="1:9" x14ac:dyDescent="0.25">
      <c r="A1565" s="11">
        <v>40591.270833333336</v>
      </c>
      <c r="B1565" s="10">
        <v>5.1100000000000003</v>
      </c>
      <c r="D1565" s="11">
        <v>40591.270833333336</v>
      </c>
      <c r="E1565" s="10">
        <v>54.46</v>
      </c>
      <c r="H1565" s="17"/>
      <c r="I1565" s="17"/>
    </row>
    <row r="1566" spans="1:9" x14ac:dyDescent="0.25">
      <c r="A1566" s="11">
        <v>40591.28125</v>
      </c>
      <c r="B1566" s="10">
        <v>49.37</v>
      </c>
      <c r="D1566" s="11">
        <v>40591.28125</v>
      </c>
      <c r="E1566" s="10">
        <v>50.26</v>
      </c>
      <c r="H1566" s="17"/>
      <c r="I1566" s="17"/>
    </row>
    <row r="1567" spans="1:9" x14ac:dyDescent="0.25">
      <c r="A1567" s="11">
        <v>40591.291666666664</v>
      </c>
      <c r="B1567" s="10">
        <v>34.19</v>
      </c>
      <c r="D1567" s="11">
        <v>40591.291666666664</v>
      </c>
      <c r="E1567" s="10">
        <v>47.79</v>
      </c>
      <c r="H1567" s="17"/>
      <c r="I1567" s="17"/>
    </row>
    <row r="1568" spans="1:9" x14ac:dyDescent="0.25">
      <c r="A1568" s="11">
        <v>40591.302083333336</v>
      </c>
      <c r="B1568" s="10">
        <v>34.200000000000003</v>
      </c>
      <c r="D1568" s="11">
        <v>40591.302083333336</v>
      </c>
      <c r="E1568" s="10">
        <v>35.1</v>
      </c>
      <c r="H1568" s="17"/>
      <c r="I1568" s="17"/>
    </row>
    <row r="1569" spans="1:9" x14ac:dyDescent="0.25">
      <c r="A1569" s="11">
        <v>40591.3125</v>
      </c>
      <c r="B1569" s="10">
        <v>4.1399999999999997</v>
      </c>
      <c r="D1569" s="11">
        <v>40591.3125</v>
      </c>
      <c r="E1569" s="10">
        <v>4.3</v>
      </c>
      <c r="H1569" s="17"/>
      <c r="I1569" s="17"/>
    </row>
    <row r="1570" spans="1:9" x14ac:dyDescent="0.25">
      <c r="A1570" s="11">
        <v>40591.322916666664</v>
      </c>
      <c r="B1570" s="10">
        <v>33.880000000000003</v>
      </c>
      <c r="D1570" s="11">
        <v>40591.322916666664</v>
      </c>
      <c r="E1570" s="10">
        <v>90.88</v>
      </c>
      <c r="H1570" s="17"/>
      <c r="I1570" s="17"/>
    </row>
    <row r="1571" spans="1:9" x14ac:dyDescent="0.25">
      <c r="A1571" s="11">
        <v>40591.333333333336</v>
      </c>
      <c r="B1571" s="10">
        <v>60.96</v>
      </c>
      <c r="D1571" s="11">
        <v>40591.333333333336</v>
      </c>
      <c r="E1571" s="10">
        <v>20.329999999999998</v>
      </c>
      <c r="H1571" s="17"/>
      <c r="I1571" s="17"/>
    </row>
    <row r="1572" spans="1:9" x14ac:dyDescent="0.25">
      <c r="A1572" s="11">
        <v>40591.34375</v>
      </c>
      <c r="B1572" s="10">
        <v>83.78</v>
      </c>
      <c r="D1572" s="11">
        <v>40591.34375</v>
      </c>
      <c r="E1572" s="10">
        <v>24.69</v>
      </c>
      <c r="H1572" s="17"/>
      <c r="I1572" s="17"/>
    </row>
    <row r="1573" spans="1:9" x14ac:dyDescent="0.25">
      <c r="A1573" s="11">
        <v>40591.354166666664</v>
      </c>
      <c r="B1573" s="10">
        <v>91.1</v>
      </c>
      <c r="D1573" s="11">
        <v>40591.354166666664</v>
      </c>
      <c r="E1573" s="10">
        <v>44.79</v>
      </c>
      <c r="H1573" s="17"/>
      <c r="I1573" s="17"/>
    </row>
    <row r="1574" spans="1:9" x14ac:dyDescent="0.25">
      <c r="A1574" s="11">
        <v>40591.364583333336</v>
      </c>
      <c r="B1574" s="10">
        <v>24.7</v>
      </c>
      <c r="D1574" s="11">
        <v>40591.364583333336</v>
      </c>
      <c r="E1574" s="10">
        <v>8.02</v>
      </c>
      <c r="H1574" s="17"/>
      <c r="I1574" s="17"/>
    </row>
    <row r="1575" spans="1:9" x14ac:dyDescent="0.25">
      <c r="A1575" s="11">
        <v>40591.375</v>
      </c>
      <c r="B1575" s="10">
        <v>81.84</v>
      </c>
      <c r="D1575" s="11">
        <v>40591.375</v>
      </c>
      <c r="E1575" s="10">
        <v>13.62</v>
      </c>
      <c r="H1575" s="17"/>
      <c r="I1575" s="17"/>
    </row>
    <row r="1576" spans="1:9" x14ac:dyDescent="0.25">
      <c r="A1576" s="11">
        <v>40591.385416666664</v>
      </c>
      <c r="B1576" s="10">
        <v>60.04</v>
      </c>
      <c r="D1576" s="11">
        <v>40591.385416666664</v>
      </c>
      <c r="E1576" s="10">
        <v>15.31</v>
      </c>
      <c r="H1576" s="17"/>
      <c r="I1576" s="17"/>
    </row>
    <row r="1577" spans="1:9" x14ac:dyDescent="0.25">
      <c r="A1577" s="11">
        <v>40591.395833333336</v>
      </c>
      <c r="B1577" s="10">
        <v>32.94</v>
      </c>
      <c r="D1577" s="11">
        <v>40591.395833333336</v>
      </c>
      <c r="E1577" s="10">
        <v>71.02</v>
      </c>
      <c r="H1577" s="17"/>
      <c r="I1577" s="17"/>
    </row>
    <row r="1578" spans="1:9" x14ac:dyDescent="0.25">
      <c r="A1578" s="11">
        <v>40591.40625</v>
      </c>
      <c r="B1578" s="10">
        <v>28.06</v>
      </c>
      <c r="D1578" s="11">
        <v>40591.40625</v>
      </c>
      <c r="E1578" s="10">
        <v>36.47</v>
      </c>
      <c r="H1578" s="17"/>
      <c r="I1578" s="17"/>
    </row>
    <row r="1579" spans="1:9" x14ac:dyDescent="0.25">
      <c r="A1579" s="11">
        <v>40591.416666666664</v>
      </c>
      <c r="B1579" s="10">
        <v>25.42</v>
      </c>
      <c r="D1579" s="11">
        <v>40591.416666666664</v>
      </c>
      <c r="E1579" s="10">
        <v>59.22</v>
      </c>
      <c r="H1579" s="17"/>
      <c r="I1579" s="17"/>
    </row>
    <row r="1580" spans="1:9" x14ac:dyDescent="0.25">
      <c r="A1580" s="11">
        <v>40591.427083333336</v>
      </c>
      <c r="B1580" s="10">
        <v>12.97</v>
      </c>
      <c r="D1580" s="11">
        <v>40591.427083333336</v>
      </c>
      <c r="E1580" s="10">
        <v>56.26</v>
      </c>
      <c r="H1580" s="17"/>
      <c r="I1580" s="17"/>
    </row>
    <row r="1581" spans="1:9" x14ac:dyDescent="0.25">
      <c r="A1581" s="11">
        <v>40591.4375</v>
      </c>
      <c r="B1581" s="10">
        <v>89.28</v>
      </c>
      <c r="D1581" s="11">
        <v>40591.4375</v>
      </c>
      <c r="E1581" s="10">
        <v>41.22</v>
      </c>
      <c r="H1581" s="17"/>
      <c r="I1581" s="17"/>
    </row>
    <row r="1582" spans="1:9" x14ac:dyDescent="0.25">
      <c r="A1582" s="11">
        <v>40591.447916666664</v>
      </c>
      <c r="B1582" s="10">
        <v>24.56</v>
      </c>
      <c r="D1582" s="11">
        <v>40591.447916666664</v>
      </c>
      <c r="E1582" s="10">
        <v>84.91</v>
      </c>
      <c r="H1582" s="17"/>
      <c r="I1582" s="17"/>
    </row>
    <row r="1583" spans="1:9" x14ac:dyDescent="0.25">
      <c r="A1583" s="11">
        <v>40591.458333333336</v>
      </c>
      <c r="B1583" s="10">
        <v>3.78</v>
      </c>
      <c r="D1583" s="11">
        <v>40591.458333333336</v>
      </c>
      <c r="E1583" s="10">
        <v>92.98</v>
      </c>
      <c r="H1583" s="17"/>
      <c r="I1583" s="17"/>
    </row>
    <row r="1584" spans="1:9" x14ac:dyDescent="0.25">
      <c r="A1584" s="11">
        <v>40591.46875</v>
      </c>
      <c r="B1584" s="10">
        <v>27.25</v>
      </c>
      <c r="D1584" s="11">
        <v>40591.46875</v>
      </c>
      <c r="E1584" s="10">
        <v>6.09</v>
      </c>
      <c r="H1584" s="17"/>
      <c r="I1584" s="17"/>
    </row>
    <row r="1585" spans="1:9" x14ac:dyDescent="0.25">
      <c r="A1585" s="11">
        <v>40591.479166666664</v>
      </c>
      <c r="B1585" s="10">
        <v>94.99</v>
      </c>
      <c r="D1585" s="11">
        <v>40591.479166666664</v>
      </c>
      <c r="E1585" s="10">
        <v>5.67</v>
      </c>
      <c r="H1585" s="17"/>
      <c r="I1585" s="17"/>
    </row>
    <row r="1586" spans="1:9" x14ac:dyDescent="0.25">
      <c r="A1586" s="11">
        <v>40591.489583333336</v>
      </c>
      <c r="B1586" s="10">
        <v>75.83</v>
      </c>
      <c r="D1586" s="11">
        <v>40591.489583333336</v>
      </c>
      <c r="E1586" s="10">
        <v>57.1</v>
      </c>
      <c r="H1586" s="17"/>
      <c r="I1586" s="17"/>
    </row>
    <row r="1587" spans="1:9" x14ac:dyDescent="0.25">
      <c r="A1587" s="11">
        <v>40591.5</v>
      </c>
      <c r="B1587" s="10">
        <v>11.6</v>
      </c>
      <c r="D1587" s="11">
        <v>40591.5</v>
      </c>
      <c r="E1587" s="10">
        <v>40.61</v>
      </c>
      <c r="H1587" s="17"/>
      <c r="I1587" s="17"/>
    </row>
    <row r="1588" spans="1:9" x14ac:dyDescent="0.25">
      <c r="A1588" s="11">
        <v>40591.510416666664</v>
      </c>
      <c r="B1588" s="10">
        <v>74.59</v>
      </c>
      <c r="D1588" s="11">
        <v>40591.510416666664</v>
      </c>
      <c r="E1588" s="10">
        <v>75.989999999999995</v>
      </c>
      <c r="H1588" s="17"/>
      <c r="I1588" s="17"/>
    </row>
    <row r="1589" spans="1:9" x14ac:dyDescent="0.25">
      <c r="A1589" s="11">
        <v>40591.520833333336</v>
      </c>
      <c r="B1589" s="10">
        <v>82.48</v>
      </c>
      <c r="D1589" s="11">
        <v>40591.520833333336</v>
      </c>
      <c r="E1589" s="10">
        <v>13.92</v>
      </c>
      <c r="H1589" s="17"/>
      <c r="I1589" s="17"/>
    </row>
    <row r="1590" spans="1:9" x14ac:dyDescent="0.25">
      <c r="A1590" s="11">
        <v>40591.53125</v>
      </c>
      <c r="B1590" s="10">
        <v>70.53</v>
      </c>
      <c r="D1590" s="11">
        <v>40591.53125</v>
      </c>
      <c r="E1590" s="10">
        <v>89.92</v>
      </c>
      <c r="H1590" s="17"/>
      <c r="I1590" s="17"/>
    </row>
    <row r="1591" spans="1:9" x14ac:dyDescent="0.25">
      <c r="A1591" s="11">
        <v>40591.541666666664</v>
      </c>
      <c r="B1591" s="10">
        <v>0.3</v>
      </c>
      <c r="D1591" s="11">
        <v>40591.541666666664</v>
      </c>
      <c r="E1591" s="10">
        <v>61.37</v>
      </c>
      <c r="H1591" s="17"/>
      <c r="I1591" s="17"/>
    </row>
    <row r="1592" spans="1:9" x14ac:dyDescent="0.25">
      <c r="A1592" s="11">
        <v>40591.552083333336</v>
      </c>
      <c r="B1592" s="10">
        <v>72.930000000000007</v>
      </c>
      <c r="D1592" s="11">
        <v>40591.552083333336</v>
      </c>
      <c r="E1592" s="10">
        <v>29.52</v>
      </c>
      <c r="H1592" s="17"/>
      <c r="I1592" s="17"/>
    </row>
    <row r="1593" spans="1:9" x14ac:dyDescent="0.25">
      <c r="A1593" s="11">
        <v>40591.5625</v>
      </c>
      <c r="B1593" s="10">
        <v>66.37</v>
      </c>
      <c r="D1593" s="11">
        <v>40591.5625</v>
      </c>
      <c r="E1593" s="10">
        <v>36.630000000000003</v>
      </c>
      <c r="H1593" s="17"/>
      <c r="I1593" s="17"/>
    </row>
    <row r="1594" spans="1:9" x14ac:dyDescent="0.25">
      <c r="A1594" s="11">
        <v>40591.572916666664</v>
      </c>
      <c r="B1594" s="10">
        <v>60.99</v>
      </c>
      <c r="D1594" s="11">
        <v>40591.572916666664</v>
      </c>
      <c r="E1594" s="10">
        <v>36.83</v>
      </c>
      <c r="H1594" s="17"/>
      <c r="I1594" s="17"/>
    </row>
    <row r="1595" spans="1:9" x14ac:dyDescent="0.25">
      <c r="A1595" s="11">
        <v>40591.583333333336</v>
      </c>
      <c r="B1595" s="10">
        <v>64.42</v>
      </c>
      <c r="D1595" s="11">
        <v>40591.583333333336</v>
      </c>
      <c r="E1595" s="10">
        <v>65.97</v>
      </c>
      <c r="H1595" s="17"/>
      <c r="I1595" s="17"/>
    </row>
    <row r="1596" spans="1:9" x14ac:dyDescent="0.25">
      <c r="A1596" s="11">
        <v>40591.59375</v>
      </c>
      <c r="B1596" s="10">
        <v>99.03</v>
      </c>
      <c r="D1596" s="11">
        <v>40591.59375</v>
      </c>
      <c r="E1596" s="10">
        <v>50.67</v>
      </c>
      <c r="H1596" s="17"/>
      <c r="I1596" s="17"/>
    </row>
    <row r="1597" spans="1:9" x14ac:dyDescent="0.25">
      <c r="A1597" s="11">
        <v>40591.604166666664</v>
      </c>
      <c r="B1597" s="10">
        <v>68.430000000000007</v>
      </c>
      <c r="D1597" s="11">
        <v>40591.604166666664</v>
      </c>
      <c r="E1597" s="10">
        <v>83.59</v>
      </c>
      <c r="H1597" s="17"/>
      <c r="I1597" s="17"/>
    </row>
    <row r="1598" spans="1:9" x14ac:dyDescent="0.25">
      <c r="A1598" s="11">
        <v>40591.614583333336</v>
      </c>
      <c r="B1598" s="10">
        <v>53.54</v>
      </c>
      <c r="D1598" s="11">
        <v>40591.614583333336</v>
      </c>
      <c r="E1598" s="10">
        <v>94.74</v>
      </c>
      <c r="H1598" s="17"/>
      <c r="I1598" s="17"/>
    </row>
    <row r="1599" spans="1:9" x14ac:dyDescent="0.25">
      <c r="A1599" s="11">
        <v>40591.625</v>
      </c>
      <c r="B1599" s="10">
        <v>21.68</v>
      </c>
      <c r="D1599" s="11">
        <v>40591.625</v>
      </c>
      <c r="E1599" s="10">
        <v>86.43</v>
      </c>
      <c r="H1599" s="17"/>
      <c r="I1599" s="17"/>
    </row>
    <row r="1600" spans="1:9" x14ac:dyDescent="0.25">
      <c r="A1600" s="11">
        <v>40591.635416666664</v>
      </c>
      <c r="B1600" s="10">
        <v>46.39</v>
      </c>
      <c r="D1600" s="11">
        <v>40591.635416666664</v>
      </c>
      <c r="E1600" s="10">
        <v>48.57</v>
      </c>
      <c r="H1600" s="17"/>
      <c r="I1600" s="17"/>
    </row>
    <row r="1601" spans="1:9" x14ac:dyDescent="0.25">
      <c r="A1601" s="11">
        <v>40591.645833333336</v>
      </c>
      <c r="B1601" s="10">
        <v>37.270000000000003</v>
      </c>
      <c r="D1601" s="11">
        <v>40591.645833333336</v>
      </c>
      <c r="E1601" s="10">
        <v>89.13</v>
      </c>
      <c r="H1601" s="17"/>
      <c r="I1601" s="17"/>
    </row>
    <row r="1602" spans="1:9" x14ac:dyDescent="0.25">
      <c r="A1602" s="11">
        <v>40591.65625</v>
      </c>
      <c r="B1602" s="10">
        <v>93.59</v>
      </c>
      <c r="D1602" s="11">
        <v>40591.65625</v>
      </c>
      <c r="E1602" s="10">
        <v>73.44</v>
      </c>
      <c r="H1602" s="17"/>
      <c r="I1602" s="17"/>
    </row>
    <row r="1603" spans="1:9" x14ac:dyDescent="0.25">
      <c r="A1603" s="11">
        <v>40591.666666666664</v>
      </c>
      <c r="B1603" s="10">
        <v>29.22</v>
      </c>
      <c r="D1603" s="11">
        <v>40591.666666666664</v>
      </c>
      <c r="E1603" s="10">
        <v>49.82</v>
      </c>
      <c r="H1603" s="17"/>
      <c r="I1603" s="17"/>
    </row>
    <row r="1604" spans="1:9" x14ac:dyDescent="0.25">
      <c r="A1604" s="11">
        <v>40591.677083333336</v>
      </c>
      <c r="B1604" s="10">
        <v>59.1</v>
      </c>
      <c r="D1604" s="11">
        <v>40591.677083333336</v>
      </c>
      <c r="E1604" s="10">
        <v>78.989999999999995</v>
      </c>
      <c r="H1604" s="17"/>
      <c r="I1604" s="17"/>
    </row>
    <row r="1605" spans="1:9" x14ac:dyDescent="0.25">
      <c r="A1605" s="11">
        <v>40591.6875</v>
      </c>
      <c r="B1605" s="10">
        <v>86.38</v>
      </c>
      <c r="D1605" s="11">
        <v>40591.6875</v>
      </c>
      <c r="E1605" s="10">
        <v>38.21</v>
      </c>
      <c r="H1605" s="17"/>
      <c r="I1605" s="17"/>
    </row>
    <row r="1606" spans="1:9" x14ac:dyDescent="0.25">
      <c r="A1606" s="11">
        <v>40591.697916666664</v>
      </c>
      <c r="B1606" s="10">
        <v>34.9</v>
      </c>
      <c r="D1606" s="11">
        <v>40591.697916666664</v>
      </c>
      <c r="E1606" s="10">
        <v>41.9</v>
      </c>
      <c r="H1606" s="17"/>
      <c r="I1606" s="17"/>
    </row>
    <row r="1607" spans="1:9" x14ac:dyDescent="0.25">
      <c r="A1607" s="11">
        <v>40591.708333333336</v>
      </c>
      <c r="B1607" s="10">
        <v>78.28</v>
      </c>
      <c r="D1607" s="11">
        <v>40591.708333333336</v>
      </c>
      <c r="E1607" s="10">
        <v>4.1500000000000004</v>
      </c>
      <c r="H1607" s="17"/>
      <c r="I1607" s="17"/>
    </row>
    <row r="1608" spans="1:9" x14ac:dyDescent="0.25">
      <c r="A1608" s="11">
        <v>40591.71875</v>
      </c>
      <c r="B1608" s="10">
        <v>3.65</v>
      </c>
      <c r="D1608" s="11">
        <v>40591.71875</v>
      </c>
      <c r="E1608" s="10">
        <v>73.92</v>
      </c>
      <c r="H1608" s="17"/>
      <c r="I1608" s="17"/>
    </row>
    <row r="1609" spans="1:9" x14ac:dyDescent="0.25">
      <c r="A1609" s="11">
        <v>40591.729166666664</v>
      </c>
      <c r="B1609" s="10">
        <v>65.92</v>
      </c>
      <c r="D1609" s="11">
        <v>40591.729166666664</v>
      </c>
      <c r="E1609" s="10">
        <v>58.37</v>
      </c>
      <c r="H1609" s="17"/>
      <c r="I1609" s="17"/>
    </row>
    <row r="1610" spans="1:9" x14ac:dyDescent="0.25">
      <c r="A1610" s="11">
        <v>40591.739583333336</v>
      </c>
      <c r="B1610" s="10">
        <v>57.62</v>
      </c>
      <c r="D1610" s="11">
        <v>40591.739583333336</v>
      </c>
      <c r="E1610" s="10">
        <v>15.45</v>
      </c>
      <c r="H1610" s="17"/>
      <c r="I1610" s="17"/>
    </row>
    <row r="1611" spans="1:9" x14ac:dyDescent="0.25">
      <c r="A1611" s="11">
        <v>40591.75</v>
      </c>
      <c r="B1611" s="10">
        <v>45.54</v>
      </c>
      <c r="D1611" s="11">
        <v>40591.75</v>
      </c>
      <c r="E1611" s="10">
        <v>78.02</v>
      </c>
      <c r="H1611" s="17"/>
      <c r="I1611" s="17"/>
    </row>
    <row r="1612" spans="1:9" x14ac:dyDescent="0.25">
      <c r="A1612" s="11">
        <v>40591.760416666664</v>
      </c>
      <c r="B1612" s="10">
        <v>17.72</v>
      </c>
      <c r="D1612" s="11">
        <v>40591.760416666664</v>
      </c>
      <c r="E1612" s="10">
        <v>51.79</v>
      </c>
      <c r="H1612" s="17"/>
      <c r="I1612" s="17"/>
    </row>
    <row r="1613" spans="1:9" x14ac:dyDescent="0.25">
      <c r="A1613" s="11">
        <v>40591.770833333336</v>
      </c>
      <c r="B1613" s="10">
        <v>7.96</v>
      </c>
      <c r="D1613" s="11">
        <v>40591.770833333336</v>
      </c>
      <c r="E1613" s="10">
        <v>80.09</v>
      </c>
      <c r="H1613" s="17"/>
      <c r="I1613" s="17"/>
    </row>
    <row r="1614" spans="1:9" x14ac:dyDescent="0.25">
      <c r="A1614" s="11">
        <v>40591.78125</v>
      </c>
      <c r="B1614" s="10">
        <v>42.26</v>
      </c>
      <c r="D1614" s="11">
        <v>40591.78125</v>
      </c>
      <c r="E1614" s="10">
        <v>20.02</v>
      </c>
      <c r="H1614" s="17"/>
      <c r="I1614" s="17"/>
    </row>
    <row r="1615" spans="1:9" x14ac:dyDescent="0.25">
      <c r="A1615" s="11">
        <v>40591.791666666664</v>
      </c>
      <c r="B1615" s="10">
        <v>30.73</v>
      </c>
      <c r="D1615" s="11">
        <v>40591.791666666664</v>
      </c>
      <c r="E1615" s="10">
        <v>71.099999999999994</v>
      </c>
      <c r="H1615" s="17"/>
      <c r="I1615" s="17"/>
    </row>
    <row r="1616" spans="1:9" x14ac:dyDescent="0.25">
      <c r="A1616" s="11">
        <v>40591.802083333336</v>
      </c>
      <c r="B1616" s="10">
        <v>16.45</v>
      </c>
      <c r="D1616" s="11">
        <v>40591.802083333336</v>
      </c>
      <c r="E1616" s="10">
        <v>50.89</v>
      </c>
      <c r="H1616" s="17"/>
      <c r="I1616" s="17"/>
    </row>
    <row r="1617" spans="1:9" x14ac:dyDescent="0.25">
      <c r="A1617" s="11">
        <v>40591.8125</v>
      </c>
      <c r="B1617" s="10">
        <v>95.61</v>
      </c>
      <c r="D1617" s="11">
        <v>40591.8125</v>
      </c>
      <c r="E1617" s="10">
        <v>24</v>
      </c>
      <c r="H1617" s="17"/>
      <c r="I1617" s="17"/>
    </row>
    <row r="1618" spans="1:9" x14ac:dyDescent="0.25">
      <c r="A1618" s="11">
        <v>40591.822916666664</v>
      </c>
      <c r="B1618" s="10">
        <v>55.15</v>
      </c>
      <c r="D1618" s="11">
        <v>40591.822916666664</v>
      </c>
      <c r="E1618" s="10">
        <v>92.03</v>
      </c>
      <c r="H1618" s="17"/>
      <c r="I1618" s="17"/>
    </row>
    <row r="1619" spans="1:9" x14ac:dyDescent="0.25">
      <c r="A1619" s="11">
        <v>40591.833333333336</v>
      </c>
      <c r="B1619" s="10">
        <v>10.85</v>
      </c>
      <c r="D1619" s="11">
        <v>40591.833333333336</v>
      </c>
      <c r="E1619" s="10">
        <v>27.36</v>
      </c>
      <c r="H1619" s="17"/>
      <c r="I1619" s="17"/>
    </row>
    <row r="1620" spans="1:9" x14ac:dyDescent="0.25">
      <c r="A1620" s="11">
        <v>40591.84375</v>
      </c>
      <c r="B1620" s="10">
        <v>65.86</v>
      </c>
      <c r="D1620" s="11">
        <v>40591.84375</v>
      </c>
      <c r="E1620" s="10">
        <v>32.22</v>
      </c>
      <c r="H1620" s="17"/>
      <c r="I1620" s="17"/>
    </row>
    <row r="1621" spans="1:9" x14ac:dyDescent="0.25">
      <c r="A1621" s="11">
        <v>40591.854166666664</v>
      </c>
      <c r="B1621" s="10">
        <v>7.82</v>
      </c>
      <c r="D1621" s="11">
        <v>40591.854166666664</v>
      </c>
      <c r="E1621" s="10">
        <v>1.05</v>
      </c>
      <c r="H1621" s="17"/>
      <c r="I1621" s="17"/>
    </row>
    <row r="1622" spans="1:9" x14ac:dyDescent="0.25">
      <c r="A1622" s="11">
        <v>40591.864583333336</v>
      </c>
      <c r="B1622" s="10">
        <v>83.59</v>
      </c>
      <c r="D1622" s="11">
        <v>40591.864583333336</v>
      </c>
      <c r="E1622" s="10">
        <v>46.78</v>
      </c>
      <c r="H1622" s="17"/>
      <c r="I1622" s="17"/>
    </row>
    <row r="1623" spans="1:9" x14ac:dyDescent="0.25">
      <c r="A1623" s="11">
        <v>40591.875</v>
      </c>
      <c r="B1623" s="10">
        <v>64.02</v>
      </c>
      <c r="D1623" s="11">
        <v>40591.875</v>
      </c>
      <c r="E1623" s="10">
        <v>44.96</v>
      </c>
      <c r="H1623" s="17"/>
      <c r="I1623" s="17"/>
    </row>
    <row r="1624" spans="1:9" x14ac:dyDescent="0.25">
      <c r="A1624" s="11">
        <v>40591.885416666664</v>
      </c>
      <c r="B1624" s="10">
        <v>56.74</v>
      </c>
      <c r="D1624" s="11">
        <v>40591.885416666664</v>
      </c>
      <c r="E1624" s="10">
        <v>8.74</v>
      </c>
      <c r="H1624" s="17"/>
      <c r="I1624" s="17"/>
    </row>
    <row r="1625" spans="1:9" x14ac:dyDescent="0.25">
      <c r="A1625" s="11">
        <v>40591.895833333336</v>
      </c>
      <c r="B1625" s="10">
        <v>18.68</v>
      </c>
      <c r="D1625" s="11">
        <v>40591.895833333336</v>
      </c>
      <c r="E1625" s="10">
        <v>31.07</v>
      </c>
      <c r="H1625" s="17"/>
      <c r="I1625" s="17"/>
    </row>
    <row r="1626" spans="1:9" x14ac:dyDescent="0.25">
      <c r="A1626" s="11">
        <v>40591.90625</v>
      </c>
      <c r="B1626" s="10">
        <v>3.48</v>
      </c>
      <c r="D1626" s="11">
        <v>40591.90625</v>
      </c>
      <c r="E1626" s="10">
        <v>45.93</v>
      </c>
      <c r="H1626" s="17"/>
      <c r="I1626" s="17"/>
    </row>
    <row r="1627" spans="1:9" x14ac:dyDescent="0.25">
      <c r="A1627" s="11">
        <v>40591.916666666664</v>
      </c>
      <c r="B1627" s="10">
        <v>16.600000000000001</v>
      </c>
      <c r="D1627" s="11">
        <v>40591.916666666664</v>
      </c>
      <c r="E1627" s="10">
        <v>30.38</v>
      </c>
      <c r="H1627" s="17"/>
      <c r="I1627" s="17"/>
    </row>
    <row r="1628" spans="1:9" x14ac:dyDescent="0.25">
      <c r="A1628" s="11">
        <v>40591.927083333336</v>
      </c>
      <c r="B1628" s="10">
        <v>22.65</v>
      </c>
      <c r="D1628" s="11">
        <v>40591.927083333336</v>
      </c>
      <c r="E1628" s="10">
        <v>55.67</v>
      </c>
      <c r="H1628" s="17"/>
      <c r="I1628" s="17"/>
    </row>
    <row r="1629" spans="1:9" x14ac:dyDescent="0.25">
      <c r="A1629" s="11">
        <v>40591.9375</v>
      </c>
      <c r="B1629" s="10">
        <v>82.2</v>
      </c>
      <c r="D1629" s="11">
        <v>40591.9375</v>
      </c>
      <c r="E1629" s="10">
        <v>92.35</v>
      </c>
      <c r="H1629" s="17"/>
      <c r="I1629" s="17"/>
    </row>
    <row r="1630" spans="1:9" x14ac:dyDescent="0.25">
      <c r="A1630" s="11">
        <v>40591.947916666664</v>
      </c>
      <c r="B1630" s="10">
        <v>24.79</v>
      </c>
      <c r="D1630" s="11">
        <v>40591.947916666664</v>
      </c>
      <c r="E1630" s="10">
        <v>57.54</v>
      </c>
      <c r="H1630" s="17"/>
      <c r="I1630" s="17"/>
    </row>
    <row r="1631" spans="1:9" x14ac:dyDescent="0.25">
      <c r="A1631" s="11">
        <v>40591.958333333336</v>
      </c>
      <c r="B1631" s="10">
        <v>72.72</v>
      </c>
      <c r="D1631" s="11">
        <v>40591.958333333336</v>
      </c>
      <c r="E1631" s="10">
        <v>8.89</v>
      </c>
      <c r="H1631" s="17"/>
      <c r="I1631" s="17"/>
    </row>
    <row r="1632" spans="1:9" x14ac:dyDescent="0.25">
      <c r="A1632" s="11">
        <v>40591.96875</v>
      </c>
      <c r="B1632" s="10">
        <v>53.11</v>
      </c>
      <c r="D1632" s="11">
        <v>40591.96875</v>
      </c>
      <c r="E1632" s="10">
        <v>12.49</v>
      </c>
      <c r="H1632" s="17"/>
      <c r="I1632" s="17"/>
    </row>
    <row r="1633" spans="1:9" x14ac:dyDescent="0.25">
      <c r="A1633" s="11">
        <v>40591.979166666664</v>
      </c>
      <c r="B1633" s="10">
        <v>36.33</v>
      </c>
      <c r="D1633" s="11">
        <v>40591.979166666664</v>
      </c>
      <c r="E1633" s="10">
        <v>19.87</v>
      </c>
      <c r="H1633" s="17"/>
      <c r="I1633" s="17"/>
    </row>
    <row r="1634" spans="1:9" x14ac:dyDescent="0.25">
      <c r="A1634" s="11">
        <v>40591.989583333336</v>
      </c>
      <c r="B1634" s="10">
        <v>5.7</v>
      </c>
      <c r="D1634" s="11">
        <v>40591.989583333336</v>
      </c>
      <c r="E1634" s="10">
        <v>49.31</v>
      </c>
      <c r="H1634" s="17"/>
      <c r="I1634" s="17"/>
    </row>
    <row r="1635" spans="1:9" x14ac:dyDescent="0.25">
      <c r="A1635" s="11">
        <v>40592</v>
      </c>
      <c r="B1635" s="10">
        <v>10.33</v>
      </c>
      <c r="D1635" s="11">
        <v>40592</v>
      </c>
      <c r="E1635" s="10">
        <v>8.76</v>
      </c>
      <c r="H1635" s="17"/>
      <c r="I1635" s="17"/>
    </row>
    <row r="1636" spans="1:9" x14ac:dyDescent="0.25">
      <c r="A1636" s="11">
        <v>40592.010416666664</v>
      </c>
      <c r="B1636" s="10">
        <v>16.3</v>
      </c>
      <c r="D1636" s="11">
        <v>40592.010416666664</v>
      </c>
      <c r="E1636" s="10">
        <v>44.62</v>
      </c>
      <c r="H1636" s="17"/>
      <c r="I1636" s="17"/>
    </row>
    <row r="1637" spans="1:9" x14ac:dyDescent="0.25">
      <c r="A1637" s="11">
        <v>40592.020833333336</v>
      </c>
      <c r="B1637" s="10">
        <v>64.37</v>
      </c>
      <c r="D1637" s="11">
        <v>40592.020833333336</v>
      </c>
      <c r="E1637" s="10">
        <v>56.86</v>
      </c>
      <c r="H1637" s="17"/>
      <c r="I1637" s="17"/>
    </row>
    <row r="1638" spans="1:9" x14ac:dyDescent="0.25">
      <c r="A1638" s="11">
        <v>40592.03125</v>
      </c>
      <c r="B1638" s="10">
        <v>59.46</v>
      </c>
      <c r="D1638" s="11">
        <v>40592.03125</v>
      </c>
      <c r="E1638" s="10">
        <v>11.62</v>
      </c>
      <c r="H1638" s="17"/>
      <c r="I1638" s="17"/>
    </row>
    <row r="1639" spans="1:9" x14ac:dyDescent="0.25">
      <c r="A1639" s="11">
        <v>40592.041666666664</v>
      </c>
      <c r="B1639" s="10">
        <v>17.440000000000001</v>
      </c>
      <c r="D1639" s="11">
        <v>40592.041666666664</v>
      </c>
      <c r="E1639" s="10">
        <v>65.19</v>
      </c>
      <c r="H1639" s="17"/>
      <c r="I1639" s="17"/>
    </row>
    <row r="1640" spans="1:9" x14ac:dyDescent="0.25">
      <c r="A1640" s="11">
        <v>40592.052083333336</v>
      </c>
      <c r="B1640" s="10">
        <v>43.73</v>
      </c>
      <c r="D1640" s="11">
        <v>40592.052083333336</v>
      </c>
      <c r="E1640" s="10">
        <v>11.05</v>
      </c>
      <c r="H1640" s="17"/>
      <c r="I1640" s="17"/>
    </row>
    <row r="1641" spans="1:9" x14ac:dyDescent="0.25">
      <c r="A1641" s="11">
        <v>40592.0625</v>
      </c>
      <c r="B1641" s="10">
        <v>76.77</v>
      </c>
      <c r="D1641" s="11">
        <v>40592.0625</v>
      </c>
      <c r="E1641" s="10">
        <v>49.34</v>
      </c>
      <c r="H1641" s="17"/>
      <c r="I1641" s="17"/>
    </row>
    <row r="1642" spans="1:9" x14ac:dyDescent="0.25">
      <c r="A1642" s="11">
        <v>40592.072916666664</v>
      </c>
      <c r="B1642" s="10">
        <v>87.5</v>
      </c>
      <c r="D1642" s="11">
        <v>40592.072916666664</v>
      </c>
      <c r="E1642" s="10">
        <v>38.65</v>
      </c>
      <c r="H1642" s="17"/>
      <c r="I1642" s="17"/>
    </row>
    <row r="1643" spans="1:9" x14ac:dyDescent="0.25">
      <c r="A1643" s="11">
        <v>40592.083333333336</v>
      </c>
      <c r="B1643" s="10">
        <v>33.51</v>
      </c>
      <c r="D1643" s="11">
        <v>40592.083333333336</v>
      </c>
      <c r="E1643" s="10">
        <v>10.6</v>
      </c>
      <c r="H1643" s="17"/>
      <c r="I1643" s="17"/>
    </row>
    <row r="1644" spans="1:9" x14ac:dyDescent="0.25">
      <c r="A1644" s="11">
        <v>40592.09375</v>
      </c>
      <c r="B1644" s="10">
        <v>82.08</v>
      </c>
      <c r="D1644" s="11">
        <v>40592.09375</v>
      </c>
      <c r="E1644" s="10">
        <v>89.75</v>
      </c>
      <c r="H1644" s="17"/>
      <c r="I1644" s="17"/>
    </row>
    <row r="1645" spans="1:9" x14ac:dyDescent="0.25">
      <c r="A1645" s="11">
        <v>40592.104166666664</v>
      </c>
      <c r="B1645" s="10">
        <v>23.59</v>
      </c>
      <c r="D1645" s="11">
        <v>40592.104166666664</v>
      </c>
      <c r="E1645" s="10">
        <v>41.57</v>
      </c>
      <c r="H1645" s="17"/>
      <c r="I1645" s="17"/>
    </row>
    <row r="1646" spans="1:9" x14ac:dyDescent="0.25">
      <c r="A1646" s="11">
        <v>40592.114583333336</v>
      </c>
      <c r="B1646" s="10">
        <v>29.73</v>
      </c>
      <c r="D1646" s="11">
        <v>40592.114583333336</v>
      </c>
      <c r="E1646" s="10">
        <v>99.44</v>
      </c>
      <c r="H1646" s="17"/>
      <c r="I1646" s="17"/>
    </row>
    <row r="1647" spans="1:9" x14ac:dyDescent="0.25">
      <c r="A1647" s="11">
        <v>40592.125</v>
      </c>
      <c r="B1647" s="10">
        <v>70.84</v>
      </c>
      <c r="D1647" s="11">
        <v>40592.125</v>
      </c>
      <c r="E1647" s="10">
        <v>59.75</v>
      </c>
      <c r="H1647" s="17"/>
      <c r="I1647" s="17"/>
    </row>
    <row r="1648" spans="1:9" x14ac:dyDescent="0.25">
      <c r="A1648" s="11">
        <v>40592.135416666664</v>
      </c>
      <c r="B1648" s="10">
        <v>63.07</v>
      </c>
      <c r="D1648" s="11">
        <v>40592.135416666664</v>
      </c>
      <c r="E1648" s="10">
        <v>25.44</v>
      </c>
      <c r="H1648" s="17"/>
      <c r="I1648" s="17"/>
    </row>
    <row r="1649" spans="1:9" x14ac:dyDescent="0.25">
      <c r="A1649" s="11">
        <v>40592.145833333336</v>
      </c>
      <c r="B1649" s="10">
        <v>96.94</v>
      </c>
      <c r="D1649" s="11">
        <v>40592.145833333336</v>
      </c>
      <c r="E1649" s="10">
        <v>25.58</v>
      </c>
      <c r="H1649" s="17"/>
      <c r="I1649" s="17"/>
    </row>
    <row r="1650" spans="1:9" x14ac:dyDescent="0.25">
      <c r="A1650" s="11">
        <v>40592.15625</v>
      </c>
      <c r="B1650" s="10">
        <v>96.78</v>
      </c>
      <c r="D1650" s="11">
        <v>40592.15625</v>
      </c>
      <c r="E1650" s="10">
        <v>28.96</v>
      </c>
      <c r="H1650" s="17"/>
      <c r="I1650" s="17"/>
    </row>
    <row r="1651" spans="1:9" x14ac:dyDescent="0.25">
      <c r="A1651" s="11">
        <v>40592.166666666664</v>
      </c>
      <c r="B1651" s="10">
        <v>18.010000000000002</v>
      </c>
      <c r="D1651" s="11">
        <v>40592.166666666664</v>
      </c>
      <c r="E1651" s="10">
        <v>55.3</v>
      </c>
      <c r="H1651" s="17"/>
      <c r="I1651" s="17"/>
    </row>
    <row r="1652" spans="1:9" x14ac:dyDescent="0.25">
      <c r="A1652" s="11">
        <v>40592.177083333336</v>
      </c>
      <c r="B1652" s="10">
        <v>74.83</v>
      </c>
      <c r="D1652" s="11">
        <v>40592.177083333336</v>
      </c>
      <c r="E1652" s="10">
        <v>4.0599999999999996</v>
      </c>
      <c r="H1652" s="17"/>
      <c r="I1652" s="17"/>
    </row>
    <row r="1653" spans="1:9" x14ac:dyDescent="0.25">
      <c r="A1653" s="11">
        <v>40592.1875</v>
      </c>
      <c r="B1653" s="10">
        <v>40.01</v>
      </c>
      <c r="D1653" s="11">
        <v>40592.1875</v>
      </c>
      <c r="E1653" s="10">
        <v>19.73</v>
      </c>
      <c r="H1653" s="17"/>
      <c r="I1653" s="17"/>
    </row>
    <row r="1654" spans="1:9" x14ac:dyDescent="0.25">
      <c r="A1654" s="11">
        <v>40592.197916666664</v>
      </c>
      <c r="B1654" s="10">
        <v>97.81</v>
      </c>
      <c r="D1654" s="11">
        <v>40592.197916666664</v>
      </c>
      <c r="E1654" s="10">
        <v>79.59</v>
      </c>
      <c r="H1654" s="17"/>
      <c r="I1654" s="17"/>
    </row>
    <row r="1655" spans="1:9" x14ac:dyDescent="0.25">
      <c r="A1655" s="11">
        <v>40592.208333333336</v>
      </c>
      <c r="B1655" s="10">
        <v>28.83</v>
      </c>
      <c r="D1655" s="11">
        <v>40592.208333333336</v>
      </c>
      <c r="E1655" s="10">
        <v>10.36</v>
      </c>
      <c r="H1655" s="17"/>
      <c r="I1655" s="17"/>
    </row>
    <row r="1656" spans="1:9" x14ac:dyDescent="0.25">
      <c r="A1656" s="11">
        <v>40592.21875</v>
      </c>
      <c r="B1656" s="10">
        <v>53.08</v>
      </c>
      <c r="D1656" s="11">
        <v>40592.21875</v>
      </c>
      <c r="E1656" s="10">
        <v>77.19</v>
      </c>
      <c r="H1656" s="17"/>
      <c r="I1656" s="17"/>
    </row>
    <row r="1657" spans="1:9" x14ac:dyDescent="0.25">
      <c r="A1657" s="11">
        <v>40592.229166666664</v>
      </c>
      <c r="B1657" s="10">
        <v>94.19</v>
      </c>
      <c r="D1657" s="11">
        <v>40592.229166666664</v>
      </c>
      <c r="E1657" s="10">
        <v>36.21</v>
      </c>
      <c r="H1657" s="17"/>
      <c r="I1657" s="17"/>
    </row>
    <row r="1658" spans="1:9" x14ac:dyDescent="0.25">
      <c r="A1658" s="11">
        <v>40592.239583333336</v>
      </c>
      <c r="B1658" s="10">
        <v>19.239999999999998</v>
      </c>
      <c r="D1658" s="11">
        <v>40592.239583333336</v>
      </c>
      <c r="E1658" s="10">
        <v>63.2</v>
      </c>
      <c r="H1658" s="17"/>
      <c r="I1658" s="17"/>
    </row>
    <row r="1659" spans="1:9" x14ac:dyDescent="0.25">
      <c r="A1659" s="11">
        <v>40592.25</v>
      </c>
      <c r="B1659" s="10">
        <v>45.54</v>
      </c>
      <c r="D1659" s="11">
        <v>40592.25</v>
      </c>
      <c r="E1659" s="10">
        <v>40.200000000000003</v>
      </c>
      <c r="H1659" s="17"/>
      <c r="I1659" s="17"/>
    </row>
    <row r="1660" spans="1:9" x14ac:dyDescent="0.25">
      <c r="A1660" s="11">
        <v>40592.260416666664</v>
      </c>
      <c r="B1660" s="10">
        <v>44.36</v>
      </c>
      <c r="D1660" s="11">
        <v>40592.260416666664</v>
      </c>
      <c r="E1660" s="10">
        <v>3.79</v>
      </c>
      <c r="H1660" s="17"/>
      <c r="I1660" s="17"/>
    </row>
    <row r="1661" spans="1:9" x14ac:dyDescent="0.25">
      <c r="A1661" s="11">
        <v>40592.270833333336</v>
      </c>
      <c r="B1661" s="10">
        <v>52.74</v>
      </c>
      <c r="D1661" s="11">
        <v>40592.270833333336</v>
      </c>
      <c r="E1661" s="10">
        <v>65.180000000000007</v>
      </c>
      <c r="H1661" s="17"/>
      <c r="I1661" s="17"/>
    </row>
    <row r="1662" spans="1:9" x14ac:dyDescent="0.25">
      <c r="A1662" s="11">
        <v>40592.28125</v>
      </c>
      <c r="B1662" s="10">
        <v>60.41</v>
      </c>
      <c r="D1662" s="11">
        <v>40592.28125</v>
      </c>
      <c r="E1662" s="10">
        <v>15.65</v>
      </c>
      <c r="H1662" s="17"/>
      <c r="I1662" s="17"/>
    </row>
    <row r="1663" spans="1:9" x14ac:dyDescent="0.25">
      <c r="A1663" s="11">
        <v>40592.291666666664</v>
      </c>
      <c r="B1663" s="10">
        <v>92.55</v>
      </c>
      <c r="D1663" s="11">
        <v>40592.291666666664</v>
      </c>
      <c r="E1663" s="10">
        <v>50.66</v>
      </c>
      <c r="H1663" s="17"/>
      <c r="I1663" s="17"/>
    </row>
    <row r="1664" spans="1:9" x14ac:dyDescent="0.25">
      <c r="A1664" s="11">
        <v>40592.302083333336</v>
      </c>
      <c r="B1664" s="10">
        <v>12.32</v>
      </c>
      <c r="D1664" s="11">
        <v>40592.302083333336</v>
      </c>
      <c r="E1664" s="10">
        <v>18</v>
      </c>
      <c r="H1664" s="17"/>
      <c r="I1664" s="17"/>
    </row>
    <row r="1665" spans="1:9" x14ac:dyDescent="0.25">
      <c r="A1665" s="11">
        <v>40592.3125</v>
      </c>
      <c r="B1665" s="10">
        <v>12.92</v>
      </c>
      <c r="D1665" s="11">
        <v>40592.3125</v>
      </c>
      <c r="E1665" s="10">
        <v>48.15</v>
      </c>
      <c r="H1665" s="17"/>
      <c r="I1665" s="17"/>
    </row>
    <row r="1666" spans="1:9" x14ac:dyDescent="0.25">
      <c r="A1666" s="11">
        <v>40592.322916666664</v>
      </c>
      <c r="B1666" s="10">
        <v>50.86</v>
      </c>
      <c r="D1666" s="11">
        <v>40592.322916666664</v>
      </c>
      <c r="E1666" s="10">
        <v>4.83</v>
      </c>
      <c r="H1666" s="17"/>
      <c r="I1666" s="17"/>
    </row>
    <row r="1667" spans="1:9" x14ac:dyDescent="0.25">
      <c r="A1667" s="11">
        <v>40592.333333333336</v>
      </c>
      <c r="B1667" s="10">
        <v>9.57</v>
      </c>
      <c r="D1667" s="11">
        <v>40592.333333333336</v>
      </c>
      <c r="E1667" s="10">
        <v>14.61</v>
      </c>
      <c r="H1667" s="17"/>
      <c r="I1667" s="17"/>
    </row>
    <row r="1668" spans="1:9" x14ac:dyDescent="0.25">
      <c r="A1668" s="11">
        <v>40592.34375</v>
      </c>
      <c r="B1668" s="10">
        <v>5.66</v>
      </c>
      <c r="D1668" s="11">
        <v>40592.34375</v>
      </c>
      <c r="E1668" s="10">
        <v>65.290000000000006</v>
      </c>
      <c r="H1668" s="17"/>
      <c r="I1668" s="17"/>
    </row>
    <row r="1669" spans="1:9" x14ac:dyDescent="0.25">
      <c r="A1669" s="11">
        <v>40592.354166666664</v>
      </c>
      <c r="B1669" s="10">
        <v>33.26</v>
      </c>
      <c r="D1669" s="11">
        <v>40592.354166666664</v>
      </c>
      <c r="E1669" s="10">
        <v>22.43</v>
      </c>
      <c r="H1669" s="17"/>
      <c r="I1669" s="17"/>
    </row>
    <row r="1670" spans="1:9" x14ac:dyDescent="0.25">
      <c r="A1670" s="11">
        <v>40592.364583333336</v>
      </c>
      <c r="B1670" s="10">
        <v>81.849999999999994</v>
      </c>
      <c r="D1670" s="11">
        <v>40592.364583333336</v>
      </c>
      <c r="E1670" s="10">
        <v>43.3</v>
      </c>
      <c r="H1670" s="17"/>
      <c r="I1670" s="17"/>
    </row>
    <row r="1671" spans="1:9" x14ac:dyDescent="0.25">
      <c r="A1671" s="11">
        <v>40592.375</v>
      </c>
      <c r="B1671" s="10">
        <v>12.37</v>
      </c>
      <c r="D1671" s="11">
        <v>40592.375</v>
      </c>
      <c r="E1671" s="10">
        <v>91.78</v>
      </c>
      <c r="H1671" s="17"/>
      <c r="I1671" s="17"/>
    </row>
    <row r="1672" spans="1:9" x14ac:dyDescent="0.25">
      <c r="A1672" s="11">
        <v>40592.385416666664</v>
      </c>
      <c r="B1672" s="10">
        <v>82.07</v>
      </c>
      <c r="D1672" s="11">
        <v>40592.385416666664</v>
      </c>
      <c r="E1672" s="10">
        <v>52.58</v>
      </c>
      <c r="H1672" s="17"/>
      <c r="I1672" s="17"/>
    </row>
    <row r="1673" spans="1:9" x14ac:dyDescent="0.25">
      <c r="A1673" s="11">
        <v>40592.395833333336</v>
      </c>
      <c r="B1673" s="10">
        <v>36.5</v>
      </c>
      <c r="D1673" s="11">
        <v>40592.395833333336</v>
      </c>
      <c r="E1673" s="10">
        <v>17.28</v>
      </c>
      <c r="H1673" s="17"/>
      <c r="I1673" s="17"/>
    </row>
    <row r="1674" spans="1:9" x14ac:dyDescent="0.25">
      <c r="A1674" s="11">
        <v>40592.40625</v>
      </c>
      <c r="B1674" s="10">
        <v>95.23</v>
      </c>
      <c r="D1674" s="11">
        <v>40592.40625</v>
      </c>
      <c r="E1674" s="10">
        <v>17.64</v>
      </c>
      <c r="H1674" s="17"/>
      <c r="I1674" s="17"/>
    </row>
    <row r="1675" spans="1:9" x14ac:dyDescent="0.25">
      <c r="A1675" s="11">
        <v>40592.416666666664</v>
      </c>
      <c r="B1675" s="10">
        <v>38.83</v>
      </c>
      <c r="D1675" s="11">
        <v>40592.416666666664</v>
      </c>
      <c r="E1675" s="10">
        <v>52.27</v>
      </c>
      <c r="H1675" s="17"/>
      <c r="I1675" s="17"/>
    </row>
    <row r="1676" spans="1:9" x14ac:dyDescent="0.25">
      <c r="A1676" s="11">
        <v>40592.427083333336</v>
      </c>
      <c r="B1676" s="10">
        <v>37.92</v>
      </c>
      <c r="D1676" s="11">
        <v>40592.427083333336</v>
      </c>
      <c r="E1676" s="10">
        <v>50.71</v>
      </c>
      <c r="H1676" s="17"/>
      <c r="I1676" s="17"/>
    </row>
    <row r="1677" spans="1:9" x14ac:dyDescent="0.25">
      <c r="A1677" s="11">
        <v>40592.4375</v>
      </c>
      <c r="B1677" s="10">
        <v>76.5</v>
      </c>
      <c r="D1677" s="11">
        <v>40592.4375</v>
      </c>
      <c r="E1677" s="10">
        <v>50.7</v>
      </c>
      <c r="H1677" s="17"/>
      <c r="I1677" s="17"/>
    </row>
    <row r="1678" spans="1:9" x14ac:dyDescent="0.25">
      <c r="A1678" s="11">
        <v>40592.447916666664</v>
      </c>
      <c r="B1678" s="10">
        <v>21.28</v>
      </c>
      <c r="D1678" s="11">
        <v>40592.447916666664</v>
      </c>
      <c r="E1678" s="10">
        <v>48.89</v>
      </c>
      <c r="H1678" s="17"/>
      <c r="I1678" s="17"/>
    </row>
    <row r="1679" spans="1:9" x14ac:dyDescent="0.25">
      <c r="A1679" s="11">
        <v>40592.458333333336</v>
      </c>
      <c r="B1679" s="10">
        <v>52.83</v>
      </c>
      <c r="D1679" s="11">
        <v>40592.458333333336</v>
      </c>
      <c r="E1679" s="10">
        <v>24.08</v>
      </c>
      <c r="H1679" s="17"/>
      <c r="I1679" s="17"/>
    </row>
    <row r="1680" spans="1:9" x14ac:dyDescent="0.25">
      <c r="A1680" s="11">
        <v>40592.46875</v>
      </c>
      <c r="B1680" s="10">
        <v>65.260000000000005</v>
      </c>
      <c r="D1680" s="11">
        <v>40592.46875</v>
      </c>
      <c r="E1680" s="10">
        <v>92.07</v>
      </c>
      <c r="H1680" s="17"/>
      <c r="I1680" s="17"/>
    </row>
    <row r="1681" spans="1:9" x14ac:dyDescent="0.25">
      <c r="A1681" s="11">
        <v>40592.479166666664</v>
      </c>
      <c r="B1681" s="10">
        <v>40.619999999999997</v>
      </c>
      <c r="D1681" s="11">
        <v>40592.479166666664</v>
      </c>
      <c r="E1681" s="10">
        <v>33.479999999999997</v>
      </c>
      <c r="H1681" s="17"/>
      <c r="I1681" s="17"/>
    </row>
    <row r="1682" spans="1:9" x14ac:dyDescent="0.25">
      <c r="A1682" s="11">
        <v>40592.489583333336</v>
      </c>
      <c r="B1682" s="10">
        <v>97.71</v>
      </c>
      <c r="D1682" s="11">
        <v>40592.489583333336</v>
      </c>
      <c r="E1682" s="10">
        <v>42.58</v>
      </c>
      <c r="H1682" s="17"/>
      <c r="I1682" s="17"/>
    </row>
    <row r="1683" spans="1:9" x14ac:dyDescent="0.25">
      <c r="A1683" s="11">
        <v>40592.5</v>
      </c>
      <c r="B1683" s="10">
        <v>37.65</v>
      </c>
      <c r="D1683" s="11">
        <v>40592.5</v>
      </c>
      <c r="E1683" s="10">
        <v>81.94</v>
      </c>
      <c r="H1683" s="17"/>
      <c r="I1683" s="17"/>
    </row>
    <row r="1684" spans="1:9" x14ac:dyDescent="0.25">
      <c r="A1684" s="11">
        <v>40592.510416666664</v>
      </c>
      <c r="B1684" s="10">
        <v>26.59</v>
      </c>
      <c r="D1684" s="11">
        <v>40592.510416666664</v>
      </c>
      <c r="E1684" s="10">
        <v>59.16</v>
      </c>
      <c r="H1684" s="17"/>
      <c r="I1684" s="17"/>
    </row>
    <row r="1685" spans="1:9" x14ac:dyDescent="0.25">
      <c r="A1685" s="11">
        <v>40592.520833333336</v>
      </c>
      <c r="B1685" s="10">
        <v>76.209999999999994</v>
      </c>
      <c r="D1685" s="11">
        <v>40592.520833333336</v>
      </c>
      <c r="E1685" s="10">
        <v>48.17</v>
      </c>
      <c r="H1685" s="17"/>
      <c r="I1685" s="17"/>
    </row>
    <row r="1686" spans="1:9" x14ac:dyDescent="0.25">
      <c r="A1686" s="11">
        <v>40592.53125</v>
      </c>
      <c r="B1686" s="10">
        <v>30.31</v>
      </c>
      <c r="D1686" s="11">
        <v>40592.53125</v>
      </c>
      <c r="E1686" s="10">
        <v>24.22</v>
      </c>
      <c r="H1686" s="17"/>
      <c r="I1686" s="17"/>
    </row>
    <row r="1687" spans="1:9" x14ac:dyDescent="0.25">
      <c r="A1687" s="11">
        <v>40592.541666666664</v>
      </c>
      <c r="B1687" s="10">
        <v>84.05</v>
      </c>
      <c r="D1687" s="11">
        <v>40592.541666666664</v>
      </c>
      <c r="E1687" s="10">
        <v>71.5</v>
      </c>
      <c r="H1687" s="17"/>
      <c r="I1687" s="17"/>
    </row>
    <row r="1688" spans="1:9" x14ac:dyDescent="0.25">
      <c r="A1688" s="11">
        <v>40592.552083333336</v>
      </c>
      <c r="B1688" s="10">
        <v>13.05</v>
      </c>
      <c r="D1688" s="11">
        <v>40592.552083333336</v>
      </c>
      <c r="E1688" s="10">
        <v>77.099999999999994</v>
      </c>
      <c r="H1688" s="17"/>
      <c r="I1688" s="17"/>
    </row>
    <row r="1689" spans="1:9" x14ac:dyDescent="0.25">
      <c r="A1689" s="11">
        <v>40592.5625</v>
      </c>
      <c r="B1689" s="10">
        <v>77.89</v>
      </c>
      <c r="D1689" s="11">
        <v>40592.5625</v>
      </c>
      <c r="E1689" s="10">
        <v>32.18</v>
      </c>
      <c r="H1689" s="17"/>
      <c r="I1689" s="17"/>
    </row>
    <row r="1690" spans="1:9" x14ac:dyDescent="0.25">
      <c r="A1690" s="11">
        <v>40592.572916666664</v>
      </c>
      <c r="B1690" s="10">
        <v>90.94</v>
      </c>
      <c r="D1690" s="11">
        <v>40592.572916666664</v>
      </c>
      <c r="E1690" s="10">
        <v>43.57</v>
      </c>
      <c r="H1690" s="17"/>
      <c r="I1690" s="17"/>
    </row>
    <row r="1691" spans="1:9" x14ac:dyDescent="0.25">
      <c r="A1691" s="11">
        <v>40592.583333333336</v>
      </c>
      <c r="B1691" s="10">
        <v>58.79</v>
      </c>
      <c r="D1691" s="11">
        <v>40592.583333333336</v>
      </c>
      <c r="E1691" s="10">
        <v>32.18</v>
      </c>
      <c r="H1691" s="17"/>
      <c r="I1691" s="17"/>
    </row>
    <row r="1692" spans="1:9" x14ac:dyDescent="0.25">
      <c r="A1692" s="11">
        <v>40592.59375</v>
      </c>
      <c r="B1692" s="10">
        <v>8.02</v>
      </c>
      <c r="D1692" s="11">
        <v>40592.59375</v>
      </c>
      <c r="E1692" s="10">
        <v>16.82</v>
      </c>
      <c r="H1692" s="17"/>
      <c r="I1692" s="17"/>
    </row>
    <row r="1693" spans="1:9" x14ac:dyDescent="0.25">
      <c r="A1693" s="11">
        <v>40592.604166666664</v>
      </c>
      <c r="B1693" s="10">
        <v>28.91</v>
      </c>
      <c r="D1693" s="11">
        <v>40592.604166666664</v>
      </c>
      <c r="E1693" s="10">
        <v>86.1</v>
      </c>
      <c r="H1693" s="17"/>
      <c r="I1693" s="17"/>
    </row>
    <row r="1694" spans="1:9" x14ac:dyDescent="0.25">
      <c r="A1694" s="11">
        <v>40592.614583333336</v>
      </c>
      <c r="B1694" s="10">
        <v>75.319999999999993</v>
      </c>
      <c r="D1694" s="11">
        <v>40592.614583333336</v>
      </c>
      <c r="E1694" s="10">
        <v>28.52</v>
      </c>
      <c r="H1694" s="17"/>
      <c r="I1694" s="17"/>
    </row>
    <row r="1695" spans="1:9" x14ac:dyDescent="0.25">
      <c r="A1695" s="11">
        <v>40592.625</v>
      </c>
      <c r="B1695" s="10">
        <v>25.25</v>
      </c>
      <c r="D1695" s="11">
        <v>40592.625</v>
      </c>
      <c r="E1695" s="10">
        <v>20.59</v>
      </c>
      <c r="H1695" s="17"/>
      <c r="I1695" s="17"/>
    </row>
    <row r="1696" spans="1:9" x14ac:dyDescent="0.25">
      <c r="A1696" s="11">
        <v>40592.635416666664</v>
      </c>
      <c r="B1696" s="10">
        <v>31.19</v>
      </c>
      <c r="D1696" s="11">
        <v>40592.635416666664</v>
      </c>
      <c r="E1696" s="10">
        <v>69.86</v>
      </c>
      <c r="H1696" s="17"/>
      <c r="I1696" s="17"/>
    </row>
    <row r="1697" spans="1:9" x14ac:dyDescent="0.25">
      <c r="A1697" s="11">
        <v>40592.645833333336</v>
      </c>
      <c r="B1697" s="10">
        <v>66.02</v>
      </c>
      <c r="D1697" s="11">
        <v>40592.645833333336</v>
      </c>
      <c r="E1697" s="10">
        <v>76.86</v>
      </c>
      <c r="H1697" s="17"/>
      <c r="I1697" s="17"/>
    </row>
    <row r="1698" spans="1:9" x14ac:dyDescent="0.25">
      <c r="A1698" s="11">
        <v>40592.65625</v>
      </c>
      <c r="B1698" s="10">
        <v>86.2</v>
      </c>
      <c r="D1698" s="11">
        <v>40592.65625</v>
      </c>
      <c r="E1698" s="10">
        <v>61.36</v>
      </c>
      <c r="H1698" s="17"/>
      <c r="I1698" s="17"/>
    </row>
    <row r="1699" spans="1:9" x14ac:dyDescent="0.25">
      <c r="A1699" s="11">
        <v>40592.666666666664</v>
      </c>
      <c r="B1699" s="10">
        <v>3.25</v>
      </c>
      <c r="D1699" s="11">
        <v>40592.666666666664</v>
      </c>
      <c r="E1699" s="10">
        <v>11.63</v>
      </c>
      <c r="H1699" s="17"/>
      <c r="I1699" s="17"/>
    </row>
    <row r="1700" spans="1:9" x14ac:dyDescent="0.25">
      <c r="A1700" s="11">
        <v>40592.677083333336</v>
      </c>
      <c r="B1700" s="10">
        <v>25.2</v>
      </c>
      <c r="D1700" s="11">
        <v>40592.677083333336</v>
      </c>
      <c r="E1700" s="10">
        <v>28.93</v>
      </c>
      <c r="H1700" s="17"/>
      <c r="I1700" s="17"/>
    </row>
    <row r="1701" spans="1:9" x14ac:dyDescent="0.25">
      <c r="A1701" s="11">
        <v>40592.6875</v>
      </c>
      <c r="B1701" s="10">
        <v>17.010000000000002</v>
      </c>
      <c r="D1701" s="11">
        <v>40592.6875</v>
      </c>
      <c r="E1701" s="10">
        <v>70.91</v>
      </c>
      <c r="H1701" s="17"/>
      <c r="I1701" s="17"/>
    </row>
    <row r="1702" spans="1:9" x14ac:dyDescent="0.25">
      <c r="A1702" s="11">
        <v>40592.697916666664</v>
      </c>
      <c r="B1702" s="10">
        <v>72.98</v>
      </c>
      <c r="D1702" s="11">
        <v>40592.697916666664</v>
      </c>
      <c r="E1702" s="10">
        <v>25.16</v>
      </c>
      <c r="H1702" s="17"/>
      <c r="I1702" s="17"/>
    </row>
    <row r="1703" spans="1:9" x14ac:dyDescent="0.25">
      <c r="A1703" s="11">
        <v>40592.708333333336</v>
      </c>
      <c r="B1703" s="10">
        <v>36.65</v>
      </c>
      <c r="D1703" s="11">
        <v>40592.708333333336</v>
      </c>
      <c r="E1703" s="10">
        <v>25.38</v>
      </c>
      <c r="H1703" s="17"/>
      <c r="I1703" s="17"/>
    </row>
    <row r="1704" spans="1:9" x14ac:dyDescent="0.25">
      <c r="A1704" s="11">
        <v>40592.71875</v>
      </c>
      <c r="B1704" s="10">
        <v>75.73</v>
      </c>
      <c r="D1704" s="11">
        <v>40592.71875</v>
      </c>
      <c r="E1704" s="10">
        <v>34.130000000000003</v>
      </c>
      <c r="H1704" s="17"/>
      <c r="I1704" s="17"/>
    </row>
    <row r="1705" spans="1:9" x14ac:dyDescent="0.25">
      <c r="A1705" s="11">
        <v>40592.729166666664</v>
      </c>
      <c r="B1705" s="10">
        <v>50.21</v>
      </c>
      <c r="D1705" s="11">
        <v>40592.729166666664</v>
      </c>
      <c r="E1705" s="10">
        <v>4.6900000000000004</v>
      </c>
      <c r="H1705" s="17"/>
      <c r="I1705" s="17"/>
    </row>
    <row r="1706" spans="1:9" x14ac:dyDescent="0.25">
      <c r="A1706" s="11">
        <v>40592.739583333336</v>
      </c>
      <c r="B1706" s="10">
        <v>4.72</v>
      </c>
      <c r="D1706" s="11">
        <v>40592.739583333336</v>
      </c>
      <c r="E1706" s="10">
        <v>91.93</v>
      </c>
      <c r="H1706" s="17"/>
      <c r="I1706" s="17"/>
    </row>
    <row r="1707" spans="1:9" x14ac:dyDescent="0.25">
      <c r="A1707" s="11">
        <v>40592.75</v>
      </c>
      <c r="B1707" s="10">
        <v>26.62</v>
      </c>
      <c r="D1707" s="11">
        <v>40592.75</v>
      </c>
      <c r="E1707" s="10">
        <v>88.99</v>
      </c>
      <c r="H1707" s="17"/>
      <c r="I1707" s="17"/>
    </row>
    <row r="1708" spans="1:9" x14ac:dyDescent="0.25">
      <c r="A1708" s="11">
        <v>40592.760416666664</v>
      </c>
      <c r="B1708" s="10">
        <v>9.39</v>
      </c>
      <c r="D1708" s="11">
        <v>40592.760416666664</v>
      </c>
      <c r="E1708" s="10">
        <v>2.14</v>
      </c>
      <c r="H1708" s="17"/>
      <c r="I1708" s="17"/>
    </row>
    <row r="1709" spans="1:9" x14ac:dyDescent="0.25">
      <c r="A1709" s="11">
        <v>40592.770833333336</v>
      </c>
      <c r="B1709" s="10">
        <v>42.47</v>
      </c>
      <c r="D1709" s="11">
        <v>40592.770833333336</v>
      </c>
      <c r="E1709" s="10">
        <v>25.28</v>
      </c>
      <c r="H1709" s="17"/>
      <c r="I1709" s="17"/>
    </row>
    <row r="1710" spans="1:9" x14ac:dyDescent="0.25">
      <c r="A1710" s="11">
        <v>40592.78125</v>
      </c>
      <c r="B1710" s="10">
        <v>2.5499999999999998</v>
      </c>
      <c r="D1710" s="11">
        <v>40592.78125</v>
      </c>
      <c r="E1710" s="10">
        <v>10.42</v>
      </c>
      <c r="H1710" s="17"/>
      <c r="I1710" s="17"/>
    </row>
    <row r="1711" spans="1:9" x14ac:dyDescent="0.25">
      <c r="A1711" s="11">
        <v>40592.791666666664</v>
      </c>
      <c r="B1711" s="10">
        <v>28.03</v>
      </c>
      <c r="D1711" s="11">
        <v>40592.791666666664</v>
      </c>
      <c r="E1711" s="10">
        <v>32.92</v>
      </c>
      <c r="H1711" s="17"/>
      <c r="I1711" s="17"/>
    </row>
    <row r="1712" spans="1:9" x14ac:dyDescent="0.25">
      <c r="A1712" s="11">
        <v>40592.802083333336</v>
      </c>
      <c r="B1712" s="10">
        <v>66.62</v>
      </c>
      <c r="D1712" s="11">
        <v>40592.802083333336</v>
      </c>
      <c r="E1712" s="10">
        <v>19.53</v>
      </c>
      <c r="H1712" s="17"/>
      <c r="I1712" s="17"/>
    </row>
    <row r="1713" spans="1:9" x14ac:dyDescent="0.25">
      <c r="A1713" s="11">
        <v>40592.8125</v>
      </c>
      <c r="B1713" s="10">
        <v>30.99</v>
      </c>
      <c r="D1713" s="11">
        <v>40592.8125</v>
      </c>
      <c r="E1713" s="10">
        <v>46.56</v>
      </c>
      <c r="H1713" s="17"/>
      <c r="I1713" s="17"/>
    </row>
    <row r="1714" spans="1:9" x14ac:dyDescent="0.25">
      <c r="A1714" s="11">
        <v>40592.822916666664</v>
      </c>
      <c r="B1714" s="10">
        <v>73.34</v>
      </c>
      <c r="D1714" s="11">
        <v>40592.822916666664</v>
      </c>
      <c r="E1714" s="10">
        <v>11.18</v>
      </c>
      <c r="H1714" s="17"/>
      <c r="I1714" s="17"/>
    </row>
    <row r="1715" spans="1:9" x14ac:dyDescent="0.25">
      <c r="A1715" s="11">
        <v>40592.833333333336</v>
      </c>
      <c r="B1715" s="10">
        <v>85.67</v>
      </c>
      <c r="D1715" s="11">
        <v>40592.833333333336</v>
      </c>
      <c r="E1715" s="10">
        <v>5.77</v>
      </c>
      <c r="H1715" s="17"/>
      <c r="I1715" s="17"/>
    </row>
    <row r="1716" spans="1:9" x14ac:dyDescent="0.25">
      <c r="A1716" s="11">
        <v>40592.84375</v>
      </c>
      <c r="B1716" s="10">
        <v>53.85</v>
      </c>
      <c r="D1716" s="11">
        <v>40592.84375</v>
      </c>
      <c r="E1716" s="10">
        <v>70.55</v>
      </c>
      <c r="H1716" s="17"/>
      <c r="I1716" s="17"/>
    </row>
    <row r="1717" spans="1:9" x14ac:dyDescent="0.25">
      <c r="A1717" s="11">
        <v>40592.854166666664</v>
      </c>
      <c r="B1717" s="10">
        <v>47.69</v>
      </c>
      <c r="D1717" s="11">
        <v>40592.854166666664</v>
      </c>
      <c r="E1717" s="10">
        <v>73.290000000000006</v>
      </c>
      <c r="H1717" s="17"/>
      <c r="I1717" s="17"/>
    </row>
    <row r="1718" spans="1:9" x14ac:dyDescent="0.25">
      <c r="A1718" s="11">
        <v>40592.864583333336</v>
      </c>
      <c r="B1718" s="10">
        <v>40.49</v>
      </c>
      <c r="D1718" s="11">
        <v>40592.864583333336</v>
      </c>
      <c r="E1718" s="10">
        <v>56.94</v>
      </c>
      <c r="H1718" s="17"/>
      <c r="I1718" s="17"/>
    </row>
    <row r="1719" spans="1:9" x14ac:dyDescent="0.25">
      <c r="A1719" s="11">
        <v>40592.875</v>
      </c>
      <c r="B1719" s="10">
        <v>69.78</v>
      </c>
      <c r="D1719" s="11">
        <v>40592.875</v>
      </c>
      <c r="E1719" s="10">
        <v>51.65</v>
      </c>
      <c r="H1719" s="17"/>
      <c r="I1719" s="17"/>
    </row>
    <row r="1720" spans="1:9" x14ac:dyDescent="0.25">
      <c r="A1720" s="11">
        <v>40592.885416666664</v>
      </c>
      <c r="B1720" s="10">
        <v>70.72</v>
      </c>
      <c r="D1720" s="11">
        <v>40592.885416666664</v>
      </c>
      <c r="E1720" s="10">
        <v>93.95</v>
      </c>
      <c r="H1720" s="17"/>
      <c r="I1720" s="17"/>
    </row>
    <row r="1721" spans="1:9" x14ac:dyDescent="0.25">
      <c r="A1721" s="11">
        <v>40592.895833333336</v>
      </c>
      <c r="B1721" s="10">
        <v>88.73</v>
      </c>
      <c r="D1721" s="11">
        <v>40592.895833333336</v>
      </c>
      <c r="E1721" s="10">
        <v>48.03</v>
      </c>
      <c r="H1721" s="17"/>
      <c r="I1721" s="17"/>
    </row>
    <row r="1722" spans="1:9" x14ac:dyDescent="0.25">
      <c r="A1722" s="11">
        <v>40592.90625</v>
      </c>
      <c r="B1722" s="10">
        <v>77.89</v>
      </c>
      <c r="D1722" s="11">
        <v>40592.90625</v>
      </c>
      <c r="E1722" s="10">
        <v>77.989999999999995</v>
      </c>
      <c r="H1722" s="17"/>
      <c r="I1722" s="17"/>
    </row>
    <row r="1723" spans="1:9" x14ac:dyDescent="0.25">
      <c r="A1723" s="11">
        <v>40592.916666666664</v>
      </c>
      <c r="B1723" s="10">
        <v>7.99</v>
      </c>
      <c r="D1723" s="11">
        <v>40592.916666666664</v>
      </c>
      <c r="E1723" s="10">
        <v>91.31</v>
      </c>
      <c r="H1723" s="17"/>
      <c r="I1723" s="17"/>
    </row>
    <row r="1724" spans="1:9" x14ac:dyDescent="0.25">
      <c r="A1724" s="11">
        <v>40592.927083333336</v>
      </c>
      <c r="B1724" s="10">
        <v>37.44</v>
      </c>
      <c r="D1724" s="11">
        <v>40592.927083333336</v>
      </c>
      <c r="E1724" s="10">
        <v>41.39</v>
      </c>
      <c r="H1724" s="17"/>
      <c r="I1724" s="17"/>
    </row>
    <row r="1725" spans="1:9" x14ac:dyDescent="0.25">
      <c r="A1725" s="11">
        <v>40592.9375</v>
      </c>
      <c r="B1725" s="10">
        <v>40.29</v>
      </c>
      <c r="D1725" s="11">
        <v>40592.9375</v>
      </c>
      <c r="E1725" s="10">
        <v>72.790000000000006</v>
      </c>
      <c r="H1725" s="17"/>
      <c r="I1725" s="17"/>
    </row>
    <row r="1726" spans="1:9" x14ac:dyDescent="0.25">
      <c r="A1726" s="11">
        <v>40592.947916666664</v>
      </c>
      <c r="B1726" s="10">
        <v>71.39</v>
      </c>
      <c r="D1726" s="11">
        <v>40592.947916666664</v>
      </c>
      <c r="E1726" s="10">
        <v>97.24</v>
      </c>
      <c r="H1726" s="17"/>
      <c r="I1726" s="17"/>
    </row>
    <row r="1727" spans="1:9" x14ac:dyDescent="0.25">
      <c r="A1727" s="11">
        <v>40592.958333333336</v>
      </c>
      <c r="B1727" s="10">
        <v>79.510000000000005</v>
      </c>
      <c r="D1727" s="11">
        <v>40592.958333333336</v>
      </c>
      <c r="E1727" s="10">
        <v>39.590000000000003</v>
      </c>
      <c r="H1727" s="17"/>
      <c r="I1727" s="17"/>
    </row>
    <row r="1728" spans="1:9" x14ac:dyDescent="0.25">
      <c r="A1728" s="11">
        <v>40592.96875</v>
      </c>
      <c r="B1728" s="10">
        <v>45.83</v>
      </c>
      <c r="D1728" s="11">
        <v>40592.96875</v>
      </c>
      <c r="E1728" s="10">
        <v>97.72</v>
      </c>
      <c r="H1728" s="17"/>
      <c r="I1728" s="17"/>
    </row>
    <row r="1729" spans="1:9" x14ac:dyDescent="0.25">
      <c r="A1729" s="11">
        <v>40592.979166666664</v>
      </c>
      <c r="B1729" s="10">
        <v>16.989999999999998</v>
      </c>
      <c r="D1729" s="11">
        <v>40592.979166666664</v>
      </c>
      <c r="E1729" s="10">
        <v>46.97</v>
      </c>
      <c r="H1729" s="17"/>
      <c r="I1729" s="17"/>
    </row>
    <row r="1730" spans="1:9" x14ac:dyDescent="0.25">
      <c r="A1730" s="11">
        <v>40592.989583333336</v>
      </c>
      <c r="B1730" s="10">
        <v>63.04</v>
      </c>
      <c r="D1730" s="11">
        <v>40592.989583333336</v>
      </c>
      <c r="E1730" s="10">
        <v>27.74</v>
      </c>
      <c r="H1730" s="17"/>
      <c r="I1730" s="17"/>
    </row>
    <row r="1731" spans="1:9" x14ac:dyDescent="0.25">
      <c r="A1731" s="11">
        <v>40593</v>
      </c>
      <c r="B1731" s="10">
        <v>28.78</v>
      </c>
      <c r="D1731" s="11">
        <v>40593</v>
      </c>
      <c r="E1731" s="10">
        <v>91.35</v>
      </c>
      <c r="H1731" s="17"/>
      <c r="I1731" s="17"/>
    </row>
    <row r="1732" spans="1:9" x14ac:dyDescent="0.25">
      <c r="A1732" s="11">
        <v>40593.010416666664</v>
      </c>
      <c r="B1732" s="10">
        <v>1.38</v>
      </c>
      <c r="D1732" s="11">
        <v>40593.010416666664</v>
      </c>
      <c r="E1732" s="10">
        <v>93.61</v>
      </c>
      <c r="H1732" s="17"/>
      <c r="I1732" s="17"/>
    </row>
    <row r="1733" spans="1:9" x14ac:dyDescent="0.25">
      <c r="A1733" s="11">
        <v>40593.020833333336</v>
      </c>
      <c r="B1733" s="10">
        <v>55.13</v>
      </c>
      <c r="D1733" s="11">
        <v>40593.020833333336</v>
      </c>
      <c r="E1733" s="10">
        <v>3.57</v>
      </c>
      <c r="H1733" s="17"/>
      <c r="I1733" s="17"/>
    </row>
    <row r="1734" spans="1:9" x14ac:dyDescent="0.25">
      <c r="A1734" s="11">
        <v>40593.03125</v>
      </c>
      <c r="B1734" s="10">
        <v>77.349999999999994</v>
      </c>
      <c r="D1734" s="11">
        <v>40593.03125</v>
      </c>
      <c r="E1734" s="10">
        <v>99.21</v>
      </c>
      <c r="H1734" s="17"/>
      <c r="I1734" s="17"/>
    </row>
    <row r="1735" spans="1:9" x14ac:dyDescent="0.25">
      <c r="A1735" s="11">
        <v>40593.041666666664</v>
      </c>
      <c r="B1735" s="10">
        <v>98.28</v>
      </c>
      <c r="D1735" s="11">
        <v>40593.041666666664</v>
      </c>
      <c r="E1735" s="10">
        <v>66.290000000000006</v>
      </c>
      <c r="H1735" s="17"/>
      <c r="I1735" s="17"/>
    </row>
    <row r="1736" spans="1:9" x14ac:dyDescent="0.25">
      <c r="A1736" s="11">
        <v>40593.052083333336</v>
      </c>
      <c r="B1736" s="10">
        <v>96.7</v>
      </c>
      <c r="D1736" s="11">
        <v>40593.052083333336</v>
      </c>
      <c r="E1736" s="10">
        <v>78.099999999999994</v>
      </c>
      <c r="H1736" s="17"/>
      <c r="I1736" s="17"/>
    </row>
    <row r="1737" spans="1:9" x14ac:dyDescent="0.25">
      <c r="A1737" s="11">
        <v>40593.0625</v>
      </c>
      <c r="B1737" s="10">
        <v>39.17</v>
      </c>
      <c r="D1737" s="11">
        <v>40593.0625</v>
      </c>
      <c r="E1737" s="10">
        <v>18.850000000000001</v>
      </c>
      <c r="H1737" s="17"/>
      <c r="I1737" s="17"/>
    </row>
    <row r="1738" spans="1:9" x14ac:dyDescent="0.25">
      <c r="A1738" s="11">
        <v>40593.072916666664</v>
      </c>
      <c r="B1738" s="10">
        <v>88.89</v>
      </c>
      <c r="D1738" s="11">
        <v>40593.072916666664</v>
      </c>
      <c r="E1738" s="10">
        <v>44.48</v>
      </c>
      <c r="H1738" s="17"/>
      <c r="I1738" s="17"/>
    </row>
    <row r="1739" spans="1:9" x14ac:dyDescent="0.25">
      <c r="A1739" s="11">
        <v>40593.083333333336</v>
      </c>
      <c r="B1739" s="10">
        <v>97.21</v>
      </c>
      <c r="D1739" s="11">
        <v>40593.083333333336</v>
      </c>
      <c r="E1739" s="10">
        <v>41</v>
      </c>
      <c r="H1739" s="17"/>
      <c r="I1739" s="17"/>
    </row>
    <row r="1740" spans="1:9" x14ac:dyDescent="0.25">
      <c r="A1740" s="11">
        <v>40593.09375</v>
      </c>
      <c r="B1740" s="10">
        <v>43.48</v>
      </c>
      <c r="D1740" s="11">
        <v>40593.09375</v>
      </c>
      <c r="E1740" s="10">
        <v>77.47</v>
      </c>
      <c r="H1740" s="17"/>
      <c r="I1740" s="17"/>
    </row>
    <row r="1741" spans="1:9" x14ac:dyDescent="0.25">
      <c r="A1741" s="11">
        <v>40593.104166666664</v>
      </c>
      <c r="B1741" s="10">
        <v>31.69</v>
      </c>
      <c r="D1741" s="11">
        <v>40593.104166666664</v>
      </c>
      <c r="E1741" s="10">
        <v>30.12</v>
      </c>
      <c r="H1741" s="17"/>
      <c r="I1741" s="17"/>
    </row>
    <row r="1742" spans="1:9" x14ac:dyDescent="0.25">
      <c r="A1742" s="11">
        <v>40593.114583333336</v>
      </c>
      <c r="B1742" s="10">
        <v>28.18</v>
      </c>
      <c r="D1742" s="11">
        <v>40593.114583333336</v>
      </c>
      <c r="E1742" s="10">
        <v>70.94</v>
      </c>
      <c r="H1742" s="17"/>
      <c r="I1742" s="17"/>
    </row>
    <row r="1743" spans="1:9" x14ac:dyDescent="0.25">
      <c r="A1743" s="11">
        <v>40593.125</v>
      </c>
      <c r="B1743" s="10">
        <v>4.9800000000000004</v>
      </c>
      <c r="D1743" s="11">
        <v>40593.125</v>
      </c>
      <c r="E1743" s="10">
        <v>72.430000000000007</v>
      </c>
      <c r="H1743" s="17"/>
      <c r="I1743" s="17"/>
    </row>
    <row r="1744" spans="1:9" x14ac:dyDescent="0.25">
      <c r="A1744" s="11">
        <v>40593.135416666664</v>
      </c>
      <c r="B1744" s="10">
        <v>16.04</v>
      </c>
      <c r="D1744" s="11">
        <v>40593.135416666664</v>
      </c>
      <c r="E1744" s="10">
        <v>65.290000000000006</v>
      </c>
      <c r="H1744" s="17"/>
      <c r="I1744" s="17"/>
    </row>
    <row r="1745" spans="1:9" x14ac:dyDescent="0.25">
      <c r="A1745" s="11">
        <v>40593.145833333336</v>
      </c>
      <c r="B1745" s="10">
        <v>7.51</v>
      </c>
      <c r="D1745" s="11">
        <v>40593.145833333336</v>
      </c>
      <c r="E1745" s="10">
        <v>7.46</v>
      </c>
      <c r="H1745" s="17"/>
      <c r="I1745" s="17"/>
    </row>
    <row r="1746" spans="1:9" x14ac:dyDescent="0.25">
      <c r="A1746" s="11">
        <v>40593.15625</v>
      </c>
      <c r="B1746" s="10">
        <v>65.88</v>
      </c>
      <c r="D1746" s="11">
        <v>40593.15625</v>
      </c>
      <c r="E1746" s="10">
        <v>12.07</v>
      </c>
      <c r="H1746" s="17"/>
      <c r="I1746" s="17"/>
    </row>
    <row r="1747" spans="1:9" x14ac:dyDescent="0.25">
      <c r="A1747" s="11">
        <v>40593.166666666664</v>
      </c>
      <c r="B1747" s="10">
        <v>16.02</v>
      </c>
      <c r="D1747" s="11">
        <v>40593.166666666664</v>
      </c>
      <c r="E1747" s="10">
        <v>15.19</v>
      </c>
      <c r="H1747" s="17"/>
      <c r="I1747" s="17"/>
    </row>
    <row r="1748" spans="1:9" x14ac:dyDescent="0.25">
      <c r="A1748" s="11">
        <v>40593.177083333336</v>
      </c>
      <c r="B1748" s="10">
        <v>29.8</v>
      </c>
      <c r="D1748" s="11">
        <v>40593.177083333336</v>
      </c>
      <c r="E1748" s="10">
        <v>83.55</v>
      </c>
      <c r="H1748" s="17"/>
      <c r="I1748" s="17"/>
    </row>
    <row r="1749" spans="1:9" x14ac:dyDescent="0.25">
      <c r="A1749" s="11">
        <v>40593.1875</v>
      </c>
      <c r="B1749" s="10">
        <v>4.8</v>
      </c>
      <c r="D1749" s="11">
        <v>40593.1875</v>
      </c>
      <c r="E1749" s="10">
        <v>94.81</v>
      </c>
      <c r="H1749" s="17"/>
      <c r="I1749" s="17"/>
    </row>
    <row r="1750" spans="1:9" x14ac:dyDescent="0.25">
      <c r="A1750" s="11">
        <v>40593.197916666664</v>
      </c>
      <c r="B1750" s="10">
        <v>23.83</v>
      </c>
      <c r="D1750" s="11">
        <v>40593.197916666664</v>
      </c>
      <c r="E1750" s="10">
        <v>10.38</v>
      </c>
      <c r="H1750" s="17"/>
      <c r="I1750" s="17"/>
    </row>
    <row r="1751" spans="1:9" x14ac:dyDescent="0.25">
      <c r="A1751" s="11">
        <v>40593.208333333336</v>
      </c>
      <c r="B1751" s="10">
        <v>54.75</v>
      </c>
      <c r="D1751" s="11">
        <v>40593.208333333336</v>
      </c>
      <c r="E1751" s="10">
        <v>36.51</v>
      </c>
      <c r="H1751" s="17"/>
      <c r="I1751" s="17"/>
    </row>
    <row r="1752" spans="1:9" x14ac:dyDescent="0.25">
      <c r="A1752" s="11">
        <v>40593.21875</v>
      </c>
      <c r="B1752" s="10">
        <v>52.35</v>
      </c>
      <c r="D1752" s="11">
        <v>40593.21875</v>
      </c>
      <c r="E1752" s="10">
        <v>97.42</v>
      </c>
      <c r="H1752" s="17"/>
      <c r="I1752" s="17"/>
    </row>
    <row r="1753" spans="1:9" x14ac:dyDescent="0.25">
      <c r="A1753" s="11">
        <v>40593.229166666664</v>
      </c>
      <c r="B1753" s="10">
        <v>89.16</v>
      </c>
      <c r="D1753" s="11">
        <v>40593.229166666664</v>
      </c>
      <c r="E1753" s="10">
        <v>72.44</v>
      </c>
      <c r="H1753" s="17"/>
      <c r="I1753" s="17"/>
    </row>
    <row r="1754" spans="1:9" x14ac:dyDescent="0.25">
      <c r="A1754" s="11">
        <v>40593.239583333336</v>
      </c>
      <c r="B1754" s="10">
        <v>40.67</v>
      </c>
      <c r="D1754" s="11">
        <v>40593.239583333336</v>
      </c>
      <c r="E1754" s="10">
        <v>5.0599999999999996</v>
      </c>
      <c r="H1754" s="17"/>
      <c r="I1754" s="17"/>
    </row>
    <row r="1755" spans="1:9" x14ac:dyDescent="0.25">
      <c r="A1755" s="11">
        <v>40593.25</v>
      </c>
      <c r="B1755" s="10">
        <v>93.47</v>
      </c>
      <c r="D1755" s="11">
        <v>40593.25</v>
      </c>
      <c r="E1755" s="10">
        <v>40.31</v>
      </c>
      <c r="H1755" s="17"/>
      <c r="I1755" s="17"/>
    </row>
    <row r="1756" spans="1:9" x14ac:dyDescent="0.25">
      <c r="A1756" s="11">
        <v>40593.260416666664</v>
      </c>
      <c r="B1756" s="10">
        <v>52.74</v>
      </c>
      <c r="D1756" s="11">
        <v>40593.260416666664</v>
      </c>
      <c r="E1756" s="10">
        <v>2.5299999999999998</v>
      </c>
      <c r="H1756" s="17"/>
      <c r="I1756" s="17"/>
    </row>
    <row r="1757" spans="1:9" x14ac:dyDescent="0.25">
      <c r="A1757" s="11">
        <v>40593.270833333336</v>
      </c>
      <c r="B1757" s="10">
        <v>61.54</v>
      </c>
      <c r="D1757" s="11">
        <v>40593.270833333336</v>
      </c>
      <c r="E1757" s="10">
        <v>70.75</v>
      </c>
      <c r="H1757" s="17"/>
      <c r="I1757" s="17"/>
    </row>
    <row r="1758" spans="1:9" x14ac:dyDescent="0.25">
      <c r="A1758" s="11">
        <v>40593.28125</v>
      </c>
      <c r="B1758" s="10">
        <v>26.19</v>
      </c>
      <c r="D1758" s="11">
        <v>40593.28125</v>
      </c>
      <c r="E1758" s="10">
        <v>72.78</v>
      </c>
      <c r="H1758" s="17"/>
      <c r="I1758" s="17"/>
    </row>
    <row r="1759" spans="1:9" x14ac:dyDescent="0.25">
      <c r="A1759" s="11">
        <v>40593.291666666664</v>
      </c>
      <c r="B1759" s="10">
        <v>87.31</v>
      </c>
      <c r="D1759" s="11">
        <v>40593.291666666664</v>
      </c>
      <c r="E1759" s="10">
        <v>54.74</v>
      </c>
      <c r="H1759" s="17"/>
      <c r="I1759" s="17"/>
    </row>
    <row r="1760" spans="1:9" x14ac:dyDescent="0.25">
      <c r="A1760" s="11">
        <v>40593.302083333336</v>
      </c>
      <c r="B1760" s="10">
        <v>86.24</v>
      </c>
      <c r="D1760" s="11">
        <v>40593.302083333336</v>
      </c>
      <c r="E1760" s="10">
        <v>67.88</v>
      </c>
      <c r="H1760" s="17"/>
      <c r="I1760" s="17"/>
    </row>
    <row r="1761" spans="1:9" x14ac:dyDescent="0.25">
      <c r="A1761" s="11">
        <v>40593.3125</v>
      </c>
      <c r="B1761" s="10">
        <v>42.41</v>
      </c>
      <c r="D1761" s="11">
        <v>40593.3125</v>
      </c>
      <c r="E1761" s="10">
        <v>80.05</v>
      </c>
      <c r="H1761" s="17"/>
      <c r="I1761" s="17"/>
    </row>
    <row r="1762" spans="1:9" x14ac:dyDescent="0.25">
      <c r="A1762" s="11">
        <v>40593.322916666664</v>
      </c>
      <c r="B1762" s="10">
        <v>39.67</v>
      </c>
      <c r="D1762" s="11">
        <v>40593.322916666664</v>
      </c>
      <c r="E1762" s="10">
        <v>34.44</v>
      </c>
      <c r="H1762" s="17"/>
      <c r="I1762" s="17"/>
    </row>
    <row r="1763" spans="1:9" x14ac:dyDescent="0.25">
      <c r="A1763" s="11">
        <v>40593.333333333336</v>
      </c>
      <c r="B1763" s="10">
        <v>28.78</v>
      </c>
      <c r="D1763" s="11">
        <v>40593.333333333336</v>
      </c>
      <c r="E1763" s="10">
        <v>42.55</v>
      </c>
      <c r="H1763" s="17"/>
      <c r="I1763" s="17"/>
    </row>
    <row r="1764" spans="1:9" x14ac:dyDescent="0.25">
      <c r="A1764" s="11">
        <v>40593.34375</v>
      </c>
      <c r="B1764" s="10">
        <v>16.57</v>
      </c>
      <c r="D1764" s="11">
        <v>40593.34375</v>
      </c>
      <c r="E1764" s="10">
        <v>81.010000000000005</v>
      </c>
      <c r="H1764" s="17"/>
      <c r="I1764" s="17"/>
    </row>
    <row r="1765" spans="1:9" x14ac:dyDescent="0.25">
      <c r="A1765" s="11">
        <v>40593.354166666664</v>
      </c>
      <c r="B1765" s="10">
        <v>16.68</v>
      </c>
      <c r="D1765" s="11">
        <v>40593.354166666664</v>
      </c>
      <c r="E1765" s="10">
        <v>12.94</v>
      </c>
      <c r="H1765" s="17"/>
      <c r="I1765" s="17"/>
    </row>
    <row r="1766" spans="1:9" x14ac:dyDescent="0.25">
      <c r="A1766" s="11">
        <v>40593.364583333336</v>
      </c>
      <c r="B1766" s="10">
        <v>39.43</v>
      </c>
      <c r="D1766" s="11">
        <v>40593.364583333336</v>
      </c>
      <c r="E1766" s="10">
        <v>27.69</v>
      </c>
      <c r="H1766" s="17"/>
      <c r="I1766" s="17"/>
    </row>
    <row r="1767" spans="1:9" x14ac:dyDescent="0.25">
      <c r="A1767" s="11">
        <v>40593.375</v>
      </c>
      <c r="B1767" s="10">
        <v>56.5</v>
      </c>
      <c r="D1767" s="11">
        <v>40593.375</v>
      </c>
      <c r="E1767" s="10">
        <v>18.96</v>
      </c>
      <c r="H1767" s="17"/>
      <c r="I1767" s="17"/>
    </row>
    <row r="1768" spans="1:9" x14ac:dyDescent="0.25">
      <c r="A1768" s="11">
        <v>40593.385416666664</v>
      </c>
      <c r="B1768" s="10">
        <v>6.76</v>
      </c>
      <c r="D1768" s="11">
        <v>40593.385416666664</v>
      </c>
      <c r="E1768" s="10">
        <v>91.67</v>
      </c>
      <c r="H1768" s="17"/>
      <c r="I1768" s="17"/>
    </row>
    <row r="1769" spans="1:9" x14ac:dyDescent="0.25">
      <c r="A1769" s="11">
        <v>40593.395833333336</v>
      </c>
      <c r="B1769" s="10">
        <v>26.57</v>
      </c>
      <c r="D1769" s="11">
        <v>40593.395833333336</v>
      </c>
      <c r="E1769" s="10">
        <v>32.29</v>
      </c>
      <c r="H1769" s="17"/>
      <c r="I1769" s="17"/>
    </row>
    <row r="1770" spans="1:9" x14ac:dyDescent="0.25">
      <c r="A1770" s="11">
        <v>40593.40625</v>
      </c>
      <c r="B1770" s="10">
        <v>2.88</v>
      </c>
      <c r="D1770" s="11">
        <v>40593.40625</v>
      </c>
      <c r="E1770" s="10">
        <v>16.09</v>
      </c>
      <c r="H1770" s="17"/>
      <c r="I1770" s="17"/>
    </row>
    <row r="1771" spans="1:9" x14ac:dyDescent="0.25">
      <c r="A1771" s="11">
        <v>40593.416666666664</v>
      </c>
      <c r="B1771" s="10">
        <v>32.89</v>
      </c>
      <c r="D1771" s="11">
        <v>40593.416666666664</v>
      </c>
      <c r="E1771" s="10">
        <v>54.59</v>
      </c>
      <c r="H1771" s="17"/>
      <c r="I1771" s="17"/>
    </row>
    <row r="1772" spans="1:9" x14ac:dyDescent="0.25">
      <c r="A1772" s="11">
        <v>40593.427083333336</v>
      </c>
      <c r="B1772" s="10">
        <v>56.03</v>
      </c>
      <c r="D1772" s="11">
        <v>40593.427083333336</v>
      </c>
      <c r="E1772" s="10">
        <v>52.07</v>
      </c>
      <c r="H1772" s="17"/>
      <c r="I1772" s="17"/>
    </row>
    <row r="1773" spans="1:9" x14ac:dyDescent="0.25">
      <c r="A1773" s="11">
        <v>40593.4375</v>
      </c>
      <c r="B1773" s="10">
        <v>66.2</v>
      </c>
      <c r="D1773" s="11">
        <v>40593.4375</v>
      </c>
      <c r="E1773" s="10">
        <v>10.31</v>
      </c>
      <c r="H1773" s="17"/>
      <c r="I1773" s="17"/>
    </row>
    <row r="1774" spans="1:9" x14ac:dyDescent="0.25">
      <c r="A1774" s="11">
        <v>40593.447916666664</v>
      </c>
      <c r="B1774" s="10">
        <v>10.84</v>
      </c>
      <c r="D1774" s="11">
        <v>40593.447916666664</v>
      </c>
      <c r="E1774" s="10">
        <v>86.37</v>
      </c>
      <c r="H1774" s="17"/>
      <c r="I1774" s="17"/>
    </row>
    <row r="1775" spans="1:9" x14ac:dyDescent="0.25">
      <c r="A1775" s="11">
        <v>40593.458333333336</v>
      </c>
      <c r="B1775" s="10">
        <v>77.75</v>
      </c>
      <c r="D1775" s="11">
        <v>40593.458333333336</v>
      </c>
      <c r="E1775" s="10">
        <v>77.03</v>
      </c>
      <c r="H1775" s="17"/>
      <c r="I1775" s="17"/>
    </row>
    <row r="1776" spans="1:9" x14ac:dyDescent="0.25">
      <c r="A1776" s="11">
        <v>40593.46875</v>
      </c>
      <c r="B1776" s="10">
        <v>77.83</v>
      </c>
      <c r="D1776" s="11">
        <v>40593.46875</v>
      </c>
      <c r="E1776" s="10">
        <v>46.76</v>
      </c>
      <c r="H1776" s="17"/>
      <c r="I1776" s="17"/>
    </row>
    <row r="1777" spans="1:9" x14ac:dyDescent="0.25">
      <c r="A1777" s="11">
        <v>40593.479166666664</v>
      </c>
      <c r="B1777" s="10">
        <v>1.06</v>
      </c>
      <c r="D1777" s="11">
        <v>40593.479166666664</v>
      </c>
      <c r="E1777" s="10">
        <v>6.36</v>
      </c>
      <c r="H1777" s="17"/>
      <c r="I1777" s="17"/>
    </row>
    <row r="1778" spans="1:9" x14ac:dyDescent="0.25">
      <c r="A1778" s="11">
        <v>40593.489583333336</v>
      </c>
      <c r="B1778" s="10">
        <v>40.880000000000003</v>
      </c>
      <c r="D1778" s="11">
        <v>40593.489583333336</v>
      </c>
      <c r="E1778" s="10">
        <v>60.09</v>
      </c>
      <c r="H1778" s="17"/>
      <c r="I1778" s="17"/>
    </row>
    <row r="1779" spans="1:9" x14ac:dyDescent="0.25">
      <c r="A1779" s="11">
        <v>40593.5</v>
      </c>
      <c r="B1779" s="10">
        <v>60.27</v>
      </c>
      <c r="D1779" s="11">
        <v>40593.5</v>
      </c>
      <c r="E1779" s="10">
        <v>81.59</v>
      </c>
      <c r="H1779" s="17"/>
      <c r="I1779" s="17"/>
    </row>
    <row r="1780" spans="1:9" x14ac:dyDescent="0.25">
      <c r="A1780" s="11">
        <v>40593.510416666664</v>
      </c>
      <c r="B1780" s="10">
        <v>95.46</v>
      </c>
      <c r="D1780" s="11">
        <v>40593.510416666664</v>
      </c>
      <c r="E1780" s="10">
        <v>38.75</v>
      </c>
      <c r="H1780" s="17"/>
      <c r="I1780" s="17"/>
    </row>
    <row r="1781" spans="1:9" x14ac:dyDescent="0.25">
      <c r="A1781" s="11">
        <v>40593.520833333336</v>
      </c>
      <c r="B1781" s="10">
        <v>93.68</v>
      </c>
      <c r="D1781" s="11">
        <v>40593.520833333336</v>
      </c>
      <c r="E1781" s="10">
        <v>19.04</v>
      </c>
      <c r="H1781" s="17"/>
      <c r="I1781" s="17"/>
    </row>
    <row r="1782" spans="1:9" x14ac:dyDescent="0.25">
      <c r="A1782" s="11">
        <v>40593.53125</v>
      </c>
      <c r="B1782" s="10">
        <v>25.16</v>
      </c>
      <c r="D1782" s="11">
        <v>40593.53125</v>
      </c>
      <c r="E1782" s="10">
        <v>14.81</v>
      </c>
      <c r="H1782" s="17"/>
      <c r="I1782" s="17"/>
    </row>
    <row r="1783" spans="1:9" x14ac:dyDescent="0.25">
      <c r="A1783" s="11">
        <v>40593.541666666664</v>
      </c>
      <c r="B1783" s="10">
        <v>62.09</v>
      </c>
      <c r="D1783" s="11">
        <v>40593.541666666664</v>
      </c>
      <c r="E1783" s="10">
        <v>50.2</v>
      </c>
      <c r="H1783" s="17"/>
      <c r="I1783" s="17"/>
    </row>
    <row r="1784" spans="1:9" x14ac:dyDescent="0.25">
      <c r="A1784" s="11">
        <v>40593.552083333336</v>
      </c>
      <c r="B1784" s="10">
        <v>85.94</v>
      </c>
      <c r="D1784" s="11">
        <v>40593.552083333336</v>
      </c>
      <c r="E1784" s="10">
        <v>14.7</v>
      </c>
      <c r="H1784" s="17"/>
      <c r="I1784" s="17"/>
    </row>
    <row r="1785" spans="1:9" x14ac:dyDescent="0.25">
      <c r="A1785" s="11">
        <v>40593.5625</v>
      </c>
      <c r="B1785" s="10">
        <v>45.87</v>
      </c>
      <c r="D1785" s="11">
        <v>40593.5625</v>
      </c>
      <c r="E1785" s="10">
        <v>95.09</v>
      </c>
      <c r="H1785" s="17"/>
      <c r="I1785" s="17"/>
    </row>
    <row r="1786" spans="1:9" x14ac:dyDescent="0.25">
      <c r="A1786" s="11">
        <v>40593.572916666664</v>
      </c>
      <c r="B1786" s="10">
        <v>23.22</v>
      </c>
      <c r="D1786" s="11">
        <v>40593.572916666664</v>
      </c>
      <c r="E1786" s="10">
        <v>34.840000000000003</v>
      </c>
      <c r="H1786" s="17"/>
      <c r="I1786" s="17"/>
    </row>
    <row r="1787" spans="1:9" x14ac:dyDescent="0.25">
      <c r="A1787" s="11">
        <v>40593.583333333336</v>
      </c>
      <c r="B1787" s="10">
        <v>30.3</v>
      </c>
      <c r="D1787" s="11">
        <v>40593.583333333336</v>
      </c>
      <c r="E1787" s="10">
        <v>46.73</v>
      </c>
      <c r="H1787" s="17"/>
      <c r="I1787" s="17"/>
    </row>
    <row r="1788" spans="1:9" x14ac:dyDescent="0.25">
      <c r="A1788" s="11">
        <v>40593.59375</v>
      </c>
      <c r="B1788" s="10">
        <v>25.07</v>
      </c>
      <c r="D1788" s="11">
        <v>40593.59375</v>
      </c>
      <c r="E1788" s="10">
        <v>32.590000000000003</v>
      </c>
      <c r="H1788" s="17"/>
      <c r="I1788" s="17"/>
    </row>
    <row r="1789" spans="1:9" x14ac:dyDescent="0.25">
      <c r="A1789" s="11">
        <v>40593.604166666664</v>
      </c>
      <c r="B1789" s="10">
        <v>18.64</v>
      </c>
      <c r="D1789" s="11">
        <v>40593.604166666664</v>
      </c>
      <c r="E1789" s="10">
        <v>20.14</v>
      </c>
      <c r="H1789" s="17"/>
      <c r="I1789" s="17"/>
    </row>
    <row r="1790" spans="1:9" x14ac:dyDescent="0.25">
      <c r="A1790" s="11">
        <v>40593.614583333336</v>
      </c>
      <c r="B1790" s="10">
        <v>0.93</v>
      </c>
      <c r="D1790" s="11">
        <v>40593.614583333336</v>
      </c>
      <c r="E1790" s="10">
        <v>19.53</v>
      </c>
      <c r="H1790" s="17"/>
      <c r="I1790" s="17"/>
    </row>
    <row r="1791" spans="1:9" x14ac:dyDescent="0.25">
      <c r="A1791" s="11">
        <v>40593.625</v>
      </c>
      <c r="B1791" s="10">
        <v>92.43</v>
      </c>
      <c r="D1791" s="11">
        <v>40593.625</v>
      </c>
      <c r="E1791" s="10">
        <v>93.96</v>
      </c>
      <c r="H1791" s="17"/>
      <c r="I1791" s="17"/>
    </row>
    <row r="1792" spans="1:9" x14ac:dyDescent="0.25">
      <c r="A1792" s="11">
        <v>40593.635416666664</v>
      </c>
      <c r="B1792" s="10">
        <v>25.24</v>
      </c>
      <c r="D1792" s="11">
        <v>40593.635416666664</v>
      </c>
      <c r="E1792" s="10">
        <v>4.4000000000000004</v>
      </c>
      <c r="H1792" s="17"/>
      <c r="I1792" s="17"/>
    </row>
    <row r="1793" spans="1:9" x14ac:dyDescent="0.25">
      <c r="A1793" s="11">
        <v>40593.645833333336</v>
      </c>
      <c r="B1793" s="10">
        <v>87.85</v>
      </c>
      <c r="D1793" s="11">
        <v>40593.645833333336</v>
      </c>
      <c r="E1793" s="10">
        <v>59.22</v>
      </c>
      <c r="H1793" s="17"/>
      <c r="I1793" s="17"/>
    </row>
    <row r="1794" spans="1:9" x14ac:dyDescent="0.25">
      <c r="A1794" s="11">
        <v>40593.65625</v>
      </c>
      <c r="B1794" s="10">
        <v>7.38</v>
      </c>
      <c r="D1794" s="11">
        <v>40593.65625</v>
      </c>
      <c r="E1794" s="10">
        <v>10.72</v>
      </c>
      <c r="H1794" s="17"/>
      <c r="I1794" s="17"/>
    </row>
    <row r="1795" spans="1:9" x14ac:dyDescent="0.25">
      <c r="A1795" s="11">
        <v>40593.666666666664</v>
      </c>
      <c r="B1795" s="10">
        <v>50.47</v>
      </c>
      <c r="D1795" s="11">
        <v>40593.666666666664</v>
      </c>
      <c r="E1795" s="10">
        <v>89.1</v>
      </c>
      <c r="H1795" s="17"/>
      <c r="I1795" s="17"/>
    </row>
    <row r="1796" spans="1:9" x14ac:dyDescent="0.25">
      <c r="A1796" s="11">
        <v>40593.677083333336</v>
      </c>
      <c r="B1796" s="10">
        <v>28.5</v>
      </c>
      <c r="D1796" s="11">
        <v>40593.677083333336</v>
      </c>
      <c r="E1796" s="10">
        <v>37.4</v>
      </c>
      <c r="H1796" s="17"/>
      <c r="I1796" s="17"/>
    </row>
    <row r="1797" spans="1:9" x14ac:dyDescent="0.25">
      <c r="A1797" s="11">
        <v>40593.6875</v>
      </c>
      <c r="B1797" s="10">
        <v>63.15</v>
      </c>
      <c r="D1797" s="11">
        <v>40593.6875</v>
      </c>
      <c r="E1797" s="10">
        <v>24.83</v>
      </c>
      <c r="H1797" s="17"/>
      <c r="I1797" s="17"/>
    </row>
    <row r="1798" spans="1:9" x14ac:dyDescent="0.25">
      <c r="A1798" s="11">
        <v>40593.697916666664</v>
      </c>
      <c r="B1798" s="10">
        <v>74.17</v>
      </c>
      <c r="D1798" s="11">
        <v>40593.697916666664</v>
      </c>
      <c r="E1798" s="10">
        <v>0.69</v>
      </c>
      <c r="H1798" s="17"/>
      <c r="I1798" s="17"/>
    </row>
    <row r="1799" spans="1:9" x14ac:dyDescent="0.25">
      <c r="A1799" s="11">
        <v>40593.708333333336</v>
      </c>
      <c r="B1799" s="10">
        <v>11.89</v>
      </c>
      <c r="D1799" s="11">
        <v>40593.708333333336</v>
      </c>
      <c r="E1799" s="10">
        <v>19.71</v>
      </c>
      <c r="H1799" s="17"/>
      <c r="I1799" s="17"/>
    </row>
    <row r="1800" spans="1:9" x14ac:dyDescent="0.25">
      <c r="A1800" s="11">
        <v>40593.71875</v>
      </c>
      <c r="B1800" s="10">
        <v>85.73</v>
      </c>
      <c r="D1800" s="11">
        <v>40593.71875</v>
      </c>
      <c r="E1800" s="10">
        <v>70.53</v>
      </c>
      <c r="H1800" s="17"/>
      <c r="I1800" s="17"/>
    </row>
    <row r="1801" spans="1:9" x14ac:dyDescent="0.25">
      <c r="A1801" s="11">
        <v>40593.729166666664</v>
      </c>
      <c r="B1801" s="10">
        <v>99.64</v>
      </c>
      <c r="D1801" s="11">
        <v>40593.729166666664</v>
      </c>
      <c r="E1801" s="10">
        <v>93.98</v>
      </c>
      <c r="H1801" s="17"/>
      <c r="I1801" s="17"/>
    </row>
    <row r="1802" spans="1:9" x14ac:dyDescent="0.25">
      <c r="A1802" s="11">
        <v>40593.739583333336</v>
      </c>
      <c r="B1802" s="10">
        <v>21.95</v>
      </c>
      <c r="D1802" s="11">
        <v>40593.739583333336</v>
      </c>
      <c r="E1802" s="10">
        <v>70.27</v>
      </c>
      <c r="H1802" s="17"/>
      <c r="I1802" s="17"/>
    </row>
    <row r="1803" spans="1:9" x14ac:dyDescent="0.25">
      <c r="A1803" s="11">
        <v>40593.75</v>
      </c>
      <c r="B1803" s="10">
        <v>71.099999999999994</v>
      </c>
      <c r="D1803" s="11">
        <v>40593.75</v>
      </c>
      <c r="E1803" s="10">
        <v>91.46</v>
      </c>
      <c r="H1803" s="17"/>
      <c r="I1803" s="17"/>
    </row>
    <row r="1804" spans="1:9" x14ac:dyDescent="0.25">
      <c r="A1804" s="11">
        <v>40593.760416666664</v>
      </c>
      <c r="B1804" s="10">
        <v>61.54</v>
      </c>
      <c r="D1804" s="11">
        <v>40593.760416666664</v>
      </c>
      <c r="E1804" s="10">
        <v>54.96</v>
      </c>
      <c r="H1804" s="17"/>
      <c r="I1804" s="17"/>
    </row>
    <row r="1805" spans="1:9" x14ac:dyDescent="0.25">
      <c r="A1805" s="11">
        <v>40593.770833333336</v>
      </c>
      <c r="B1805" s="10">
        <v>94.55</v>
      </c>
      <c r="D1805" s="11">
        <v>40593.770833333336</v>
      </c>
      <c r="E1805" s="10">
        <v>76.959999999999994</v>
      </c>
      <c r="H1805" s="17"/>
      <c r="I1805" s="17"/>
    </row>
    <row r="1806" spans="1:9" x14ac:dyDescent="0.25">
      <c r="A1806" s="11">
        <v>40593.78125</v>
      </c>
      <c r="B1806" s="10">
        <v>61.61</v>
      </c>
      <c r="D1806" s="11">
        <v>40593.78125</v>
      </c>
      <c r="E1806" s="10">
        <v>52.41</v>
      </c>
      <c r="H1806" s="17"/>
      <c r="I1806" s="17"/>
    </row>
    <row r="1807" spans="1:9" x14ac:dyDescent="0.25">
      <c r="A1807" s="11">
        <v>40593.791666666664</v>
      </c>
      <c r="B1807" s="10">
        <v>80.53</v>
      </c>
      <c r="D1807" s="11">
        <v>40593.791666666664</v>
      </c>
      <c r="E1807" s="10">
        <v>53.51</v>
      </c>
      <c r="H1807" s="17"/>
      <c r="I1807" s="17"/>
    </row>
    <row r="1808" spans="1:9" x14ac:dyDescent="0.25">
      <c r="A1808" s="11">
        <v>40593.802083333336</v>
      </c>
      <c r="B1808" s="10">
        <v>62.26</v>
      </c>
      <c r="D1808" s="11">
        <v>40593.802083333336</v>
      </c>
      <c r="E1808" s="10">
        <v>79.56</v>
      </c>
      <c r="H1808" s="17"/>
      <c r="I1808" s="17"/>
    </row>
    <row r="1809" spans="1:9" x14ac:dyDescent="0.25">
      <c r="A1809" s="11">
        <v>40593.8125</v>
      </c>
      <c r="B1809" s="10">
        <v>47.19</v>
      </c>
      <c r="D1809" s="11">
        <v>40593.8125</v>
      </c>
      <c r="E1809" s="10">
        <v>49.85</v>
      </c>
      <c r="H1809" s="17"/>
      <c r="I1809" s="17"/>
    </row>
    <row r="1810" spans="1:9" x14ac:dyDescent="0.25">
      <c r="A1810" s="11">
        <v>40593.822916666664</v>
      </c>
      <c r="B1810" s="10">
        <v>3.52</v>
      </c>
      <c r="D1810" s="11">
        <v>40593.822916666664</v>
      </c>
      <c r="E1810" s="10">
        <v>18.38</v>
      </c>
      <c r="H1810" s="17"/>
      <c r="I1810" s="17"/>
    </row>
    <row r="1811" spans="1:9" x14ac:dyDescent="0.25">
      <c r="A1811" s="11">
        <v>40593.833333333336</v>
      </c>
      <c r="B1811" s="10">
        <v>13.22</v>
      </c>
      <c r="D1811" s="11">
        <v>40593.833333333336</v>
      </c>
      <c r="E1811" s="10">
        <v>37.03</v>
      </c>
      <c r="H1811" s="17"/>
      <c r="I1811" s="17"/>
    </row>
    <row r="1812" spans="1:9" x14ac:dyDescent="0.25">
      <c r="A1812" s="11">
        <v>40593.84375</v>
      </c>
      <c r="B1812" s="10">
        <v>79.849999999999994</v>
      </c>
      <c r="D1812" s="11">
        <v>40593.84375</v>
      </c>
      <c r="E1812" s="10">
        <v>45.01</v>
      </c>
      <c r="H1812" s="17"/>
      <c r="I1812" s="17"/>
    </row>
    <row r="1813" spans="1:9" x14ac:dyDescent="0.25">
      <c r="A1813" s="11">
        <v>40593.854166666664</v>
      </c>
      <c r="B1813" s="10">
        <v>90.81</v>
      </c>
      <c r="D1813" s="11">
        <v>40593.854166666664</v>
      </c>
      <c r="E1813" s="10">
        <v>36.86</v>
      </c>
      <c r="H1813" s="17"/>
      <c r="I1813" s="17"/>
    </row>
    <row r="1814" spans="1:9" x14ac:dyDescent="0.25">
      <c r="A1814" s="11">
        <v>40593.864583333336</v>
      </c>
      <c r="B1814" s="10">
        <v>3.18</v>
      </c>
      <c r="D1814" s="11">
        <v>40593.864583333336</v>
      </c>
      <c r="E1814" s="10">
        <v>56.61</v>
      </c>
      <c r="H1814" s="17"/>
      <c r="I1814" s="17"/>
    </row>
    <row r="1815" spans="1:9" x14ac:dyDescent="0.25">
      <c r="A1815" s="11">
        <v>40593.875</v>
      </c>
      <c r="B1815" s="10">
        <v>6.08</v>
      </c>
      <c r="D1815" s="11">
        <v>40593.875</v>
      </c>
      <c r="E1815" s="10">
        <v>6.13</v>
      </c>
      <c r="H1815" s="17"/>
      <c r="I1815" s="17"/>
    </row>
    <row r="1816" spans="1:9" x14ac:dyDescent="0.25">
      <c r="A1816" s="11">
        <v>40593.885416666664</v>
      </c>
      <c r="B1816" s="10">
        <v>19.78</v>
      </c>
      <c r="D1816" s="11">
        <v>40593.885416666664</v>
      </c>
      <c r="E1816" s="10">
        <v>63.05</v>
      </c>
      <c r="H1816" s="17"/>
      <c r="I1816" s="17"/>
    </row>
    <row r="1817" spans="1:9" x14ac:dyDescent="0.25">
      <c r="A1817" s="11">
        <v>40593.895833333336</v>
      </c>
      <c r="B1817" s="10">
        <v>44</v>
      </c>
      <c r="D1817" s="11">
        <v>40593.895833333336</v>
      </c>
      <c r="E1817" s="10">
        <v>85.26</v>
      </c>
      <c r="H1817" s="17"/>
      <c r="I1817" s="17"/>
    </row>
    <row r="1818" spans="1:9" x14ac:dyDescent="0.25">
      <c r="A1818" s="11">
        <v>40593.90625</v>
      </c>
      <c r="B1818" s="10">
        <v>99.44</v>
      </c>
      <c r="D1818" s="11">
        <v>40593.90625</v>
      </c>
      <c r="E1818" s="10">
        <v>71.55</v>
      </c>
      <c r="H1818" s="17"/>
      <c r="I1818" s="17"/>
    </row>
    <row r="1819" spans="1:9" x14ac:dyDescent="0.25">
      <c r="A1819" s="11">
        <v>40593.916666666664</v>
      </c>
      <c r="B1819" s="10">
        <v>22.25</v>
      </c>
      <c r="D1819" s="11">
        <v>40593.916666666664</v>
      </c>
      <c r="E1819" s="10">
        <v>14.49</v>
      </c>
      <c r="H1819" s="17"/>
      <c r="I1819" s="17"/>
    </row>
    <row r="1820" spans="1:9" x14ac:dyDescent="0.25">
      <c r="A1820" s="11">
        <v>40593.927083333336</v>
      </c>
      <c r="B1820" s="10">
        <v>9.0299999999999994</v>
      </c>
      <c r="D1820" s="11">
        <v>40593.927083333336</v>
      </c>
      <c r="E1820" s="10">
        <v>84.67</v>
      </c>
      <c r="H1820" s="17"/>
      <c r="I1820" s="17"/>
    </row>
    <row r="1821" spans="1:9" x14ac:dyDescent="0.25">
      <c r="A1821" s="11">
        <v>40593.9375</v>
      </c>
      <c r="B1821" s="10">
        <v>9.07</v>
      </c>
      <c r="D1821" s="11">
        <v>40593.9375</v>
      </c>
      <c r="E1821" s="10">
        <v>21.38</v>
      </c>
      <c r="H1821" s="17"/>
      <c r="I1821" s="17"/>
    </row>
    <row r="1822" spans="1:9" x14ac:dyDescent="0.25">
      <c r="A1822" s="11">
        <v>40593.947916666664</v>
      </c>
      <c r="B1822" s="10">
        <v>82.55</v>
      </c>
      <c r="D1822" s="11">
        <v>40593.947916666664</v>
      </c>
      <c r="E1822" s="10">
        <v>24.32</v>
      </c>
      <c r="H1822" s="17"/>
      <c r="I1822" s="17"/>
    </row>
    <row r="1823" spans="1:9" x14ac:dyDescent="0.25">
      <c r="A1823" s="11">
        <v>40593.958333333336</v>
      </c>
      <c r="B1823" s="10">
        <v>41.38</v>
      </c>
      <c r="D1823" s="11">
        <v>40593.958333333336</v>
      </c>
      <c r="E1823" s="10">
        <v>11.36</v>
      </c>
      <c r="H1823" s="17"/>
      <c r="I1823" s="17"/>
    </row>
    <row r="1824" spans="1:9" x14ac:dyDescent="0.25">
      <c r="A1824" s="11">
        <v>40593.96875</v>
      </c>
      <c r="B1824" s="10">
        <v>32.950000000000003</v>
      </c>
      <c r="D1824" s="11">
        <v>40593.96875</v>
      </c>
      <c r="E1824" s="10">
        <v>42.77</v>
      </c>
      <c r="H1824" s="17"/>
      <c r="I1824" s="17"/>
    </row>
    <row r="1825" spans="1:9" x14ac:dyDescent="0.25">
      <c r="A1825" s="11">
        <v>40593.979166666664</v>
      </c>
      <c r="B1825" s="10">
        <v>41.54</v>
      </c>
      <c r="D1825" s="11">
        <v>40593.979166666664</v>
      </c>
      <c r="E1825" s="10">
        <v>20.38</v>
      </c>
      <c r="H1825" s="17"/>
      <c r="I1825" s="17"/>
    </row>
    <row r="1826" spans="1:9" x14ac:dyDescent="0.25">
      <c r="A1826" s="11">
        <v>40593.989583333336</v>
      </c>
      <c r="B1826" s="10">
        <v>5.32</v>
      </c>
      <c r="D1826" s="11">
        <v>40593.989583333336</v>
      </c>
      <c r="E1826" s="10">
        <v>8.52</v>
      </c>
      <c r="H1826" s="17"/>
      <c r="I1826" s="17"/>
    </row>
    <row r="1827" spans="1:9" x14ac:dyDescent="0.25">
      <c r="A1827" s="11">
        <v>40594</v>
      </c>
      <c r="B1827" s="10">
        <v>35.21</v>
      </c>
      <c r="D1827" s="11">
        <v>40594</v>
      </c>
      <c r="E1827" s="10">
        <v>43.01</v>
      </c>
      <c r="H1827" s="17"/>
      <c r="I1827" s="17"/>
    </row>
    <row r="1828" spans="1:9" x14ac:dyDescent="0.25">
      <c r="A1828" s="11">
        <v>40594.010416666664</v>
      </c>
      <c r="B1828" s="10">
        <v>33.32</v>
      </c>
      <c r="D1828" s="11">
        <v>40594.010416666664</v>
      </c>
      <c r="E1828" s="10">
        <v>16.04</v>
      </c>
      <c r="H1828" s="17"/>
      <c r="I1828" s="17"/>
    </row>
    <row r="1829" spans="1:9" x14ac:dyDescent="0.25">
      <c r="A1829" s="11">
        <v>40594.020833333336</v>
      </c>
      <c r="B1829" s="10">
        <v>1.7</v>
      </c>
      <c r="D1829" s="11">
        <v>40594.020833333336</v>
      </c>
      <c r="E1829" s="10">
        <v>99.74</v>
      </c>
      <c r="H1829" s="17"/>
      <c r="I1829" s="17"/>
    </row>
    <row r="1830" spans="1:9" x14ac:dyDescent="0.25">
      <c r="A1830" s="11">
        <v>40594.03125</v>
      </c>
      <c r="B1830" s="10">
        <v>53.22</v>
      </c>
      <c r="D1830" s="11">
        <v>40594.03125</v>
      </c>
      <c r="E1830" s="10">
        <v>27.74</v>
      </c>
      <c r="H1830" s="17"/>
      <c r="I1830" s="17"/>
    </row>
    <row r="1831" spans="1:9" x14ac:dyDescent="0.25">
      <c r="A1831" s="11">
        <v>40594.041666666664</v>
      </c>
      <c r="B1831" s="10">
        <v>95.84</v>
      </c>
      <c r="D1831" s="11">
        <v>40594.041666666664</v>
      </c>
      <c r="E1831" s="10">
        <v>61.17</v>
      </c>
      <c r="H1831" s="17"/>
      <c r="I1831" s="17"/>
    </row>
    <row r="1832" spans="1:9" x14ac:dyDescent="0.25">
      <c r="A1832" s="11">
        <v>40594.052083333336</v>
      </c>
      <c r="B1832" s="10">
        <v>38.770000000000003</v>
      </c>
      <c r="D1832" s="11">
        <v>40594.052083333336</v>
      </c>
      <c r="E1832" s="10">
        <v>41.63</v>
      </c>
      <c r="H1832" s="17"/>
      <c r="I1832" s="17"/>
    </row>
    <row r="1833" spans="1:9" x14ac:dyDescent="0.25">
      <c r="A1833" s="11">
        <v>40594.0625</v>
      </c>
      <c r="B1833" s="10">
        <v>36.020000000000003</v>
      </c>
      <c r="D1833" s="11">
        <v>40594.0625</v>
      </c>
      <c r="E1833" s="10">
        <v>24.27</v>
      </c>
      <c r="H1833" s="17"/>
      <c r="I1833" s="17"/>
    </row>
    <row r="1834" spans="1:9" x14ac:dyDescent="0.25">
      <c r="A1834" s="11">
        <v>40594.072916666664</v>
      </c>
      <c r="B1834" s="10">
        <v>23.54</v>
      </c>
      <c r="D1834" s="11">
        <v>40594.072916666664</v>
      </c>
      <c r="E1834" s="10">
        <v>65.349999999999994</v>
      </c>
      <c r="H1834" s="17"/>
      <c r="I1834" s="17"/>
    </row>
    <row r="1835" spans="1:9" x14ac:dyDescent="0.25">
      <c r="A1835" s="11">
        <v>40594.083333333336</v>
      </c>
      <c r="B1835" s="10">
        <v>98.73</v>
      </c>
      <c r="D1835" s="11">
        <v>40594.083333333336</v>
      </c>
      <c r="E1835" s="10">
        <v>46.2</v>
      </c>
      <c r="H1835" s="17"/>
      <c r="I1835" s="17"/>
    </row>
    <row r="1836" spans="1:9" x14ac:dyDescent="0.25">
      <c r="A1836" s="11">
        <v>40594.09375</v>
      </c>
      <c r="B1836" s="10">
        <v>8.32</v>
      </c>
      <c r="D1836" s="11">
        <v>40594.09375</v>
      </c>
      <c r="E1836" s="10">
        <v>67.239999999999995</v>
      </c>
      <c r="H1836" s="17"/>
      <c r="I1836" s="17"/>
    </row>
    <row r="1837" spans="1:9" x14ac:dyDescent="0.25">
      <c r="A1837" s="11">
        <v>40594.104166666664</v>
      </c>
      <c r="B1837" s="10">
        <v>98.73</v>
      </c>
      <c r="D1837" s="11">
        <v>40594.104166666664</v>
      </c>
      <c r="E1837" s="10">
        <v>30.72</v>
      </c>
      <c r="H1837" s="17"/>
      <c r="I1837" s="17"/>
    </row>
    <row r="1838" spans="1:9" x14ac:dyDescent="0.25">
      <c r="A1838" s="11">
        <v>40594.114583333336</v>
      </c>
      <c r="B1838" s="10">
        <v>27.8</v>
      </c>
      <c r="D1838" s="11">
        <v>40594.114583333336</v>
      </c>
      <c r="E1838" s="10">
        <v>42.31</v>
      </c>
      <c r="H1838" s="17"/>
      <c r="I1838" s="17"/>
    </row>
    <row r="1839" spans="1:9" x14ac:dyDescent="0.25">
      <c r="A1839" s="11">
        <v>40594.125</v>
      </c>
      <c r="B1839" s="10">
        <v>65.13</v>
      </c>
      <c r="D1839" s="11">
        <v>40594.125</v>
      </c>
      <c r="E1839" s="10">
        <v>7.41</v>
      </c>
      <c r="H1839" s="17"/>
      <c r="I1839" s="17"/>
    </row>
    <row r="1840" spans="1:9" x14ac:dyDescent="0.25">
      <c r="A1840" s="11">
        <v>40594.135416666664</v>
      </c>
      <c r="B1840" s="10">
        <v>29.59</v>
      </c>
      <c r="D1840" s="11">
        <v>40594.135416666664</v>
      </c>
      <c r="E1840" s="10">
        <v>45.53</v>
      </c>
      <c r="H1840" s="17"/>
      <c r="I1840" s="17"/>
    </row>
    <row r="1841" spans="1:9" x14ac:dyDescent="0.25">
      <c r="A1841" s="11">
        <v>40594.145833333336</v>
      </c>
      <c r="B1841" s="10">
        <v>2.58</v>
      </c>
      <c r="D1841" s="11">
        <v>40594.145833333336</v>
      </c>
      <c r="E1841" s="10">
        <v>6.27</v>
      </c>
      <c r="H1841" s="17"/>
      <c r="I1841" s="17"/>
    </row>
    <row r="1842" spans="1:9" x14ac:dyDescent="0.25">
      <c r="A1842" s="11">
        <v>40594.15625</v>
      </c>
      <c r="B1842" s="10">
        <v>52.87</v>
      </c>
      <c r="D1842" s="11">
        <v>40594.15625</v>
      </c>
      <c r="E1842" s="10">
        <v>46.95</v>
      </c>
      <c r="H1842" s="17"/>
      <c r="I1842" s="17"/>
    </row>
    <row r="1843" spans="1:9" x14ac:dyDescent="0.25">
      <c r="A1843" s="11">
        <v>40594.166666666664</v>
      </c>
      <c r="B1843" s="10">
        <v>39.42</v>
      </c>
      <c r="D1843" s="11">
        <v>40594.166666666664</v>
      </c>
      <c r="E1843" s="10">
        <v>9.99</v>
      </c>
      <c r="H1843" s="17"/>
      <c r="I1843" s="17"/>
    </row>
    <row r="1844" spans="1:9" x14ac:dyDescent="0.25">
      <c r="A1844" s="11">
        <v>40594.177083333336</v>
      </c>
      <c r="B1844" s="10">
        <v>75.11</v>
      </c>
      <c r="D1844" s="11">
        <v>40594.177083333336</v>
      </c>
      <c r="E1844" s="10">
        <v>15.48</v>
      </c>
      <c r="H1844" s="17"/>
      <c r="I1844" s="17"/>
    </row>
    <row r="1845" spans="1:9" x14ac:dyDescent="0.25">
      <c r="A1845" s="11">
        <v>40594.1875</v>
      </c>
      <c r="B1845" s="10">
        <v>86.42</v>
      </c>
      <c r="D1845" s="11">
        <v>40594.1875</v>
      </c>
      <c r="E1845" s="10">
        <v>62.21</v>
      </c>
      <c r="H1845" s="17"/>
      <c r="I1845" s="17"/>
    </row>
    <row r="1846" spans="1:9" x14ac:dyDescent="0.25">
      <c r="A1846" s="11">
        <v>40594.197916666664</v>
      </c>
      <c r="B1846" s="10">
        <v>3.78</v>
      </c>
      <c r="D1846" s="11">
        <v>40594.197916666664</v>
      </c>
      <c r="E1846" s="10">
        <v>68.88</v>
      </c>
      <c r="H1846" s="17"/>
      <c r="I1846" s="17"/>
    </row>
    <row r="1847" spans="1:9" x14ac:dyDescent="0.25">
      <c r="A1847" s="11">
        <v>40594.208333333336</v>
      </c>
      <c r="B1847" s="10">
        <v>3.66</v>
      </c>
      <c r="D1847" s="11">
        <v>40594.208333333336</v>
      </c>
      <c r="E1847" s="10">
        <v>91.29</v>
      </c>
      <c r="H1847" s="17"/>
      <c r="I1847" s="17"/>
    </row>
    <row r="1848" spans="1:9" x14ac:dyDescent="0.25">
      <c r="A1848" s="11">
        <v>40594.21875</v>
      </c>
      <c r="B1848" s="10">
        <v>86.17</v>
      </c>
      <c r="D1848" s="11">
        <v>40594.21875</v>
      </c>
      <c r="E1848" s="10">
        <v>51.45</v>
      </c>
      <c r="H1848" s="17"/>
      <c r="I1848" s="17"/>
    </row>
    <row r="1849" spans="1:9" x14ac:dyDescent="0.25">
      <c r="A1849" s="11">
        <v>40594.229166666664</v>
      </c>
      <c r="B1849" s="10">
        <v>99.41</v>
      </c>
      <c r="D1849" s="11">
        <v>40594.229166666664</v>
      </c>
      <c r="E1849" s="10">
        <v>0.6</v>
      </c>
      <c r="H1849" s="17"/>
      <c r="I1849" s="17"/>
    </row>
    <row r="1850" spans="1:9" x14ac:dyDescent="0.25">
      <c r="A1850" s="11">
        <v>40594.239583333336</v>
      </c>
      <c r="B1850" s="10">
        <v>98.72</v>
      </c>
      <c r="D1850" s="11">
        <v>40594.239583333336</v>
      </c>
      <c r="E1850" s="10">
        <v>65.25</v>
      </c>
      <c r="H1850" s="17"/>
      <c r="I1850" s="17"/>
    </row>
    <row r="1851" spans="1:9" x14ac:dyDescent="0.25">
      <c r="A1851" s="11">
        <v>40594.25</v>
      </c>
      <c r="B1851" s="10">
        <v>45.42</v>
      </c>
      <c r="D1851" s="11">
        <v>40594.25</v>
      </c>
      <c r="E1851" s="10">
        <v>34.71</v>
      </c>
      <c r="H1851" s="17"/>
      <c r="I1851" s="17"/>
    </row>
    <row r="1852" spans="1:9" x14ac:dyDescent="0.25">
      <c r="A1852" s="11">
        <v>40594.260416666664</v>
      </c>
      <c r="B1852" s="10">
        <v>95.79</v>
      </c>
      <c r="D1852" s="11">
        <v>40594.260416666664</v>
      </c>
      <c r="E1852" s="10">
        <v>36.14</v>
      </c>
      <c r="H1852" s="17"/>
      <c r="I1852" s="17"/>
    </row>
    <row r="1853" spans="1:9" x14ac:dyDescent="0.25">
      <c r="A1853" s="11">
        <v>40594.270833333336</v>
      </c>
      <c r="B1853" s="10">
        <v>25.47</v>
      </c>
      <c r="D1853" s="11">
        <v>40594.270833333336</v>
      </c>
      <c r="E1853" s="10">
        <v>46.11</v>
      </c>
      <c r="H1853" s="17"/>
      <c r="I1853" s="17"/>
    </row>
    <row r="1854" spans="1:9" x14ac:dyDescent="0.25">
      <c r="A1854" s="11">
        <v>40594.28125</v>
      </c>
      <c r="B1854" s="10">
        <v>70.31</v>
      </c>
      <c r="D1854" s="11">
        <v>40594.28125</v>
      </c>
      <c r="E1854" s="10">
        <v>42.01</v>
      </c>
      <c r="H1854" s="17"/>
      <c r="I1854" s="17"/>
    </row>
    <row r="1855" spans="1:9" x14ac:dyDescent="0.25">
      <c r="A1855" s="11">
        <v>40594.291666666664</v>
      </c>
      <c r="B1855" s="10">
        <v>80.67</v>
      </c>
      <c r="D1855" s="11">
        <v>40594.291666666664</v>
      </c>
      <c r="E1855" s="10">
        <v>36.479999999999997</v>
      </c>
      <c r="H1855" s="17"/>
      <c r="I1855" s="17"/>
    </row>
    <row r="1856" spans="1:9" x14ac:dyDescent="0.25">
      <c r="A1856" s="11">
        <v>40594.302083333336</v>
      </c>
      <c r="B1856" s="10">
        <v>37.6</v>
      </c>
      <c r="D1856" s="11">
        <v>40594.302083333336</v>
      </c>
      <c r="E1856" s="10">
        <v>97.49</v>
      </c>
      <c r="H1856" s="17"/>
      <c r="I1856" s="17"/>
    </row>
    <row r="1857" spans="1:9" x14ac:dyDescent="0.25">
      <c r="A1857" s="11">
        <v>40594.3125</v>
      </c>
      <c r="B1857" s="10">
        <v>58.19</v>
      </c>
      <c r="D1857" s="11">
        <v>40594.3125</v>
      </c>
      <c r="E1857" s="10">
        <v>90.42</v>
      </c>
      <c r="H1857" s="17"/>
      <c r="I1857" s="17"/>
    </row>
    <row r="1858" spans="1:9" x14ac:dyDescent="0.25">
      <c r="A1858" s="11">
        <v>40594.322916666664</v>
      </c>
      <c r="B1858" s="10">
        <v>24.65</v>
      </c>
      <c r="D1858" s="11">
        <v>40594.322916666664</v>
      </c>
      <c r="E1858" s="10">
        <v>3.69</v>
      </c>
      <c r="H1858" s="17"/>
      <c r="I1858" s="17"/>
    </row>
    <row r="1859" spans="1:9" x14ac:dyDescent="0.25">
      <c r="A1859" s="11">
        <v>40594.333333333336</v>
      </c>
      <c r="B1859" s="10">
        <v>93.47</v>
      </c>
      <c r="D1859" s="11">
        <v>40594.333333333336</v>
      </c>
      <c r="E1859" s="10">
        <v>31.47</v>
      </c>
      <c r="H1859" s="17"/>
      <c r="I1859" s="17"/>
    </row>
    <row r="1860" spans="1:9" x14ac:dyDescent="0.25">
      <c r="A1860" s="11">
        <v>40594.34375</v>
      </c>
      <c r="B1860" s="10">
        <v>17.309999999999999</v>
      </c>
      <c r="D1860" s="11">
        <v>40594.34375</v>
      </c>
      <c r="E1860" s="10">
        <v>49.65</v>
      </c>
      <c r="H1860" s="17"/>
      <c r="I1860" s="17"/>
    </row>
    <row r="1861" spans="1:9" x14ac:dyDescent="0.25">
      <c r="A1861" s="11">
        <v>40594.354166666664</v>
      </c>
      <c r="B1861" s="10">
        <v>52.63</v>
      </c>
      <c r="D1861" s="11">
        <v>40594.354166666664</v>
      </c>
      <c r="E1861" s="10">
        <v>16.32</v>
      </c>
      <c r="H1861" s="17"/>
      <c r="I1861" s="17"/>
    </row>
    <row r="1862" spans="1:9" x14ac:dyDescent="0.25">
      <c r="A1862" s="11">
        <v>40594.364583333336</v>
      </c>
      <c r="B1862" s="10">
        <v>72.489999999999995</v>
      </c>
      <c r="D1862" s="11">
        <v>40594.364583333336</v>
      </c>
      <c r="E1862" s="10">
        <v>99.08</v>
      </c>
      <c r="H1862" s="17"/>
      <c r="I1862" s="17"/>
    </row>
    <row r="1863" spans="1:9" x14ac:dyDescent="0.25">
      <c r="A1863" s="11">
        <v>40594.375</v>
      </c>
      <c r="B1863" s="10">
        <v>35.18</v>
      </c>
      <c r="D1863" s="11">
        <v>40594.375</v>
      </c>
      <c r="E1863" s="10">
        <v>53.44</v>
      </c>
      <c r="H1863" s="17"/>
      <c r="I1863" s="17"/>
    </row>
    <row r="1864" spans="1:9" x14ac:dyDescent="0.25">
      <c r="A1864" s="11">
        <v>40594.385416666664</v>
      </c>
      <c r="B1864" s="10">
        <v>12.37</v>
      </c>
      <c r="D1864" s="11">
        <v>40594.385416666664</v>
      </c>
      <c r="E1864" s="10">
        <v>72.819999999999993</v>
      </c>
      <c r="H1864" s="17"/>
      <c r="I1864" s="17"/>
    </row>
    <row r="1865" spans="1:9" x14ac:dyDescent="0.25">
      <c r="A1865" s="11">
        <v>40594.395833333336</v>
      </c>
      <c r="B1865" s="10">
        <v>6.01</v>
      </c>
      <c r="D1865" s="11">
        <v>40594.395833333336</v>
      </c>
      <c r="E1865" s="10">
        <v>94.96</v>
      </c>
      <c r="H1865" s="17"/>
      <c r="I1865" s="17"/>
    </row>
    <row r="1866" spans="1:9" x14ac:dyDescent="0.25">
      <c r="A1866" s="11">
        <v>40594.40625</v>
      </c>
      <c r="B1866" s="10">
        <v>32.799999999999997</v>
      </c>
      <c r="D1866" s="11">
        <v>40594.40625</v>
      </c>
      <c r="E1866" s="10">
        <v>98.2</v>
      </c>
      <c r="H1866" s="17"/>
      <c r="I1866" s="17"/>
    </row>
    <row r="1867" spans="1:9" x14ac:dyDescent="0.25">
      <c r="A1867" s="11">
        <v>40594.416666666664</v>
      </c>
      <c r="B1867" s="10">
        <v>87.72</v>
      </c>
      <c r="D1867" s="11">
        <v>40594.416666666664</v>
      </c>
      <c r="E1867" s="10">
        <v>90.49</v>
      </c>
      <c r="H1867" s="17"/>
      <c r="I1867" s="17"/>
    </row>
    <row r="1868" spans="1:9" x14ac:dyDescent="0.25">
      <c r="A1868" s="11">
        <v>40594.427083333336</v>
      </c>
      <c r="B1868" s="10">
        <v>68.22</v>
      </c>
      <c r="D1868" s="11">
        <v>40594.427083333336</v>
      </c>
      <c r="E1868" s="10">
        <v>17.7</v>
      </c>
      <c r="H1868" s="17"/>
      <c r="I1868" s="17"/>
    </row>
    <row r="1869" spans="1:9" x14ac:dyDescent="0.25">
      <c r="A1869" s="11">
        <v>40594.4375</v>
      </c>
      <c r="B1869" s="10">
        <v>56.16</v>
      </c>
      <c r="D1869" s="11">
        <v>40594.4375</v>
      </c>
      <c r="E1869" s="10">
        <v>91.09</v>
      </c>
      <c r="H1869" s="17"/>
      <c r="I1869" s="17"/>
    </row>
    <row r="1870" spans="1:9" x14ac:dyDescent="0.25">
      <c r="A1870" s="11">
        <v>40594.447916666664</v>
      </c>
      <c r="B1870" s="10">
        <v>25.08</v>
      </c>
      <c r="D1870" s="11">
        <v>40594.447916666664</v>
      </c>
      <c r="E1870" s="10">
        <v>87.7</v>
      </c>
      <c r="H1870" s="17"/>
      <c r="I1870" s="17"/>
    </row>
    <row r="1871" spans="1:9" x14ac:dyDescent="0.25">
      <c r="A1871" s="11">
        <v>40594.458333333336</v>
      </c>
      <c r="B1871" s="10">
        <v>47.02</v>
      </c>
      <c r="D1871" s="11">
        <v>40594.458333333336</v>
      </c>
      <c r="E1871" s="10">
        <v>60.89</v>
      </c>
      <c r="H1871" s="17"/>
      <c r="I1871" s="17"/>
    </row>
    <row r="1872" spans="1:9" x14ac:dyDescent="0.25">
      <c r="A1872" s="11">
        <v>40594.46875</v>
      </c>
      <c r="B1872" s="10">
        <v>15.88</v>
      </c>
      <c r="D1872" s="11">
        <v>40594.46875</v>
      </c>
      <c r="E1872" s="10">
        <v>77.89</v>
      </c>
      <c r="H1872" s="17"/>
      <c r="I1872" s="17"/>
    </row>
    <row r="1873" spans="1:9" x14ac:dyDescent="0.25">
      <c r="A1873" s="11">
        <v>40594.479166666664</v>
      </c>
      <c r="B1873" s="10">
        <v>86.02</v>
      </c>
      <c r="D1873" s="11">
        <v>40594.479166666664</v>
      </c>
      <c r="E1873" s="10">
        <v>68.900000000000006</v>
      </c>
      <c r="H1873" s="17"/>
      <c r="I1873" s="17"/>
    </row>
    <row r="1874" spans="1:9" x14ac:dyDescent="0.25">
      <c r="A1874" s="11">
        <v>40594.489583333336</v>
      </c>
      <c r="B1874" s="10">
        <v>25.66</v>
      </c>
      <c r="D1874" s="11">
        <v>40594.489583333336</v>
      </c>
      <c r="E1874" s="10">
        <v>40.29</v>
      </c>
      <c r="H1874" s="17"/>
      <c r="I1874" s="17"/>
    </row>
    <row r="1875" spans="1:9" x14ac:dyDescent="0.25">
      <c r="A1875" s="11">
        <v>40594.5</v>
      </c>
      <c r="B1875" s="10">
        <v>31.81</v>
      </c>
      <c r="D1875" s="11">
        <v>40594.5</v>
      </c>
      <c r="E1875" s="10">
        <v>59.4</v>
      </c>
      <c r="H1875" s="17"/>
      <c r="I1875" s="17"/>
    </row>
    <row r="1876" spans="1:9" x14ac:dyDescent="0.25">
      <c r="A1876" s="11">
        <v>40594.510416666664</v>
      </c>
      <c r="B1876" s="10">
        <v>88.33</v>
      </c>
      <c r="D1876" s="11">
        <v>40594.510416666664</v>
      </c>
      <c r="E1876" s="10">
        <v>44.08</v>
      </c>
      <c r="H1876" s="17"/>
      <c r="I1876" s="17"/>
    </row>
    <row r="1877" spans="1:9" x14ac:dyDescent="0.25">
      <c r="A1877" s="11">
        <v>40594.520833333336</v>
      </c>
      <c r="B1877" s="10">
        <v>77.209999999999994</v>
      </c>
      <c r="D1877" s="11">
        <v>40594.520833333336</v>
      </c>
      <c r="E1877" s="10">
        <v>32.21</v>
      </c>
      <c r="H1877" s="17"/>
      <c r="I1877" s="17"/>
    </row>
    <row r="1878" spans="1:9" x14ac:dyDescent="0.25">
      <c r="A1878" s="11">
        <v>40594.53125</v>
      </c>
      <c r="B1878" s="10">
        <v>18.190000000000001</v>
      </c>
      <c r="D1878" s="11">
        <v>40594.53125</v>
      </c>
      <c r="E1878" s="10">
        <v>12.13</v>
      </c>
      <c r="H1878" s="17"/>
      <c r="I1878" s="17"/>
    </row>
    <row r="1879" spans="1:9" x14ac:dyDescent="0.25">
      <c r="A1879" s="11">
        <v>40594.541666666664</v>
      </c>
      <c r="B1879" s="10">
        <v>6.77</v>
      </c>
      <c r="D1879" s="11">
        <v>40594.541666666664</v>
      </c>
      <c r="E1879" s="10">
        <v>27</v>
      </c>
      <c r="H1879" s="17"/>
      <c r="I1879" s="17"/>
    </row>
    <row r="1880" spans="1:9" x14ac:dyDescent="0.25">
      <c r="A1880" s="11">
        <v>40594.552083333336</v>
      </c>
      <c r="B1880" s="10">
        <v>55.2</v>
      </c>
      <c r="D1880" s="11">
        <v>40594.552083333336</v>
      </c>
      <c r="E1880" s="10">
        <v>99.3</v>
      </c>
      <c r="H1880" s="17"/>
      <c r="I1880" s="17"/>
    </row>
    <row r="1881" spans="1:9" x14ac:dyDescent="0.25">
      <c r="A1881" s="11">
        <v>40594.5625</v>
      </c>
      <c r="B1881" s="10">
        <v>46.7</v>
      </c>
      <c r="D1881" s="11">
        <v>40594.5625</v>
      </c>
      <c r="E1881" s="10">
        <v>45.48</v>
      </c>
      <c r="H1881" s="17"/>
      <c r="I1881" s="17"/>
    </row>
    <row r="1882" spans="1:9" x14ac:dyDescent="0.25">
      <c r="A1882" s="11">
        <v>40594.572916666664</v>
      </c>
      <c r="B1882" s="10">
        <v>11.45</v>
      </c>
      <c r="D1882" s="11">
        <v>40594.572916666664</v>
      </c>
      <c r="E1882" s="10">
        <v>7.49</v>
      </c>
      <c r="H1882" s="17"/>
      <c r="I1882" s="17"/>
    </row>
    <row r="1883" spans="1:9" x14ac:dyDescent="0.25">
      <c r="A1883" s="11">
        <v>40594.583333333336</v>
      </c>
      <c r="B1883" s="10">
        <v>70.17</v>
      </c>
      <c r="D1883" s="11">
        <v>40594.583333333336</v>
      </c>
      <c r="E1883" s="10">
        <v>68.41</v>
      </c>
      <c r="H1883" s="17"/>
      <c r="I1883" s="17"/>
    </row>
    <row r="1884" spans="1:9" x14ac:dyDescent="0.25">
      <c r="A1884" s="11">
        <v>40594.59375</v>
      </c>
      <c r="B1884" s="10">
        <v>99.58</v>
      </c>
      <c r="D1884" s="11">
        <v>40594.59375</v>
      </c>
      <c r="E1884" s="10">
        <v>5.24</v>
      </c>
      <c r="H1884" s="17"/>
      <c r="I1884" s="17"/>
    </row>
    <row r="1885" spans="1:9" x14ac:dyDescent="0.25">
      <c r="A1885" s="11">
        <v>40594.604166666664</v>
      </c>
      <c r="B1885" s="10">
        <v>23.24</v>
      </c>
      <c r="D1885" s="11">
        <v>40594.604166666664</v>
      </c>
      <c r="E1885" s="10">
        <v>12.81</v>
      </c>
      <c r="H1885" s="17"/>
      <c r="I1885" s="17"/>
    </row>
    <row r="1886" spans="1:9" x14ac:dyDescent="0.25">
      <c r="A1886" s="11">
        <v>40594.614583333336</v>
      </c>
      <c r="B1886" s="10">
        <v>75.38</v>
      </c>
      <c r="D1886" s="11">
        <v>40594.614583333336</v>
      </c>
      <c r="E1886" s="10">
        <v>15.88</v>
      </c>
      <c r="H1886" s="17"/>
      <c r="I1886" s="17"/>
    </row>
    <row r="1887" spans="1:9" x14ac:dyDescent="0.25">
      <c r="A1887" s="11">
        <v>40594.625</v>
      </c>
      <c r="B1887" s="10">
        <v>11.03</v>
      </c>
      <c r="D1887" s="11">
        <v>40594.625</v>
      </c>
      <c r="E1887" s="10">
        <v>93.9</v>
      </c>
      <c r="H1887" s="17"/>
      <c r="I1887" s="17"/>
    </row>
    <row r="1888" spans="1:9" x14ac:dyDescent="0.25">
      <c r="A1888" s="11">
        <v>40594.635416666664</v>
      </c>
      <c r="B1888" s="10">
        <v>89.58</v>
      </c>
      <c r="D1888" s="11">
        <v>40594.635416666664</v>
      </c>
      <c r="E1888" s="10">
        <v>96.47</v>
      </c>
      <c r="H1888" s="17"/>
      <c r="I1888" s="17"/>
    </row>
    <row r="1889" spans="1:9" x14ac:dyDescent="0.25">
      <c r="A1889" s="11">
        <v>40594.645833333336</v>
      </c>
      <c r="B1889" s="10">
        <v>96.87</v>
      </c>
      <c r="D1889" s="11">
        <v>40594.645833333336</v>
      </c>
      <c r="E1889" s="10">
        <v>35.04</v>
      </c>
      <c r="H1889" s="17"/>
      <c r="I1889" s="17"/>
    </row>
    <row r="1890" spans="1:9" x14ac:dyDescent="0.25">
      <c r="A1890" s="11">
        <v>40594.65625</v>
      </c>
      <c r="B1890" s="10">
        <v>26.89</v>
      </c>
      <c r="D1890" s="11">
        <v>40594.65625</v>
      </c>
      <c r="E1890" s="10">
        <v>29.54</v>
      </c>
      <c r="H1890" s="17"/>
      <c r="I1890" s="17"/>
    </row>
    <row r="1891" spans="1:9" x14ac:dyDescent="0.25">
      <c r="A1891" s="11">
        <v>40594.666666666664</v>
      </c>
      <c r="B1891" s="10">
        <v>14.09</v>
      </c>
      <c r="D1891" s="11">
        <v>40594.666666666664</v>
      </c>
      <c r="E1891" s="10">
        <v>85.44</v>
      </c>
      <c r="H1891" s="17"/>
      <c r="I1891" s="17"/>
    </row>
    <row r="1892" spans="1:9" x14ac:dyDescent="0.25">
      <c r="A1892" s="11">
        <v>40594.677083333336</v>
      </c>
      <c r="B1892" s="10">
        <v>28.96</v>
      </c>
      <c r="D1892" s="11">
        <v>40594.677083333336</v>
      </c>
      <c r="E1892" s="10">
        <v>73.87</v>
      </c>
      <c r="H1892" s="17"/>
      <c r="I1892" s="17"/>
    </row>
    <row r="1893" spans="1:9" x14ac:dyDescent="0.25">
      <c r="A1893" s="11">
        <v>40594.6875</v>
      </c>
      <c r="B1893" s="10">
        <v>1.01</v>
      </c>
      <c r="D1893" s="11">
        <v>40594.6875</v>
      </c>
      <c r="E1893" s="10">
        <v>81.09</v>
      </c>
      <c r="H1893" s="17"/>
      <c r="I1893" s="17"/>
    </row>
    <row r="1894" spans="1:9" x14ac:dyDescent="0.25">
      <c r="A1894" s="11">
        <v>40594.697916666664</v>
      </c>
      <c r="B1894" s="10">
        <v>89.35</v>
      </c>
      <c r="D1894" s="11">
        <v>40594.697916666664</v>
      </c>
      <c r="E1894" s="10">
        <v>41.32</v>
      </c>
      <c r="H1894" s="17"/>
      <c r="I1894" s="17"/>
    </row>
    <row r="1895" spans="1:9" x14ac:dyDescent="0.25">
      <c r="A1895" s="11">
        <v>40594.708333333336</v>
      </c>
      <c r="B1895" s="10">
        <v>18</v>
      </c>
      <c r="D1895" s="11">
        <v>40594.708333333336</v>
      </c>
      <c r="E1895" s="10">
        <v>51.24</v>
      </c>
      <c r="H1895" s="17"/>
      <c r="I1895" s="17"/>
    </row>
    <row r="1896" spans="1:9" x14ac:dyDescent="0.25">
      <c r="A1896" s="11">
        <v>40594.71875</v>
      </c>
      <c r="B1896" s="10">
        <v>93.2</v>
      </c>
      <c r="D1896" s="11">
        <v>40594.71875</v>
      </c>
      <c r="E1896" s="10">
        <v>53.19</v>
      </c>
      <c r="H1896" s="17"/>
      <c r="I1896" s="17"/>
    </row>
    <row r="1897" spans="1:9" x14ac:dyDescent="0.25">
      <c r="A1897" s="11">
        <v>40594.729166666664</v>
      </c>
      <c r="B1897" s="10">
        <v>75.52</v>
      </c>
      <c r="D1897" s="11">
        <v>40594.729166666664</v>
      </c>
      <c r="E1897" s="10">
        <v>26.8</v>
      </c>
      <c r="H1897" s="17"/>
      <c r="I1897" s="17"/>
    </row>
    <row r="1898" spans="1:9" x14ac:dyDescent="0.25">
      <c r="A1898" s="11">
        <v>40594.739583333336</v>
      </c>
      <c r="B1898" s="10">
        <v>38.89</v>
      </c>
      <c r="D1898" s="11">
        <v>40594.739583333336</v>
      </c>
      <c r="E1898" s="10">
        <v>46.77</v>
      </c>
      <c r="H1898" s="17"/>
      <c r="I1898" s="17"/>
    </row>
    <row r="1899" spans="1:9" x14ac:dyDescent="0.25">
      <c r="A1899" s="11">
        <v>40594.75</v>
      </c>
      <c r="B1899" s="10">
        <v>86.83</v>
      </c>
      <c r="D1899" s="11">
        <v>40594.75</v>
      </c>
      <c r="E1899" s="10">
        <v>68.06</v>
      </c>
      <c r="H1899" s="17"/>
      <c r="I1899" s="17"/>
    </row>
    <row r="1900" spans="1:9" x14ac:dyDescent="0.25">
      <c r="A1900" s="11">
        <v>40594.760416666664</v>
      </c>
      <c r="B1900" s="10">
        <v>90.99</v>
      </c>
      <c r="D1900" s="11">
        <v>40594.760416666664</v>
      </c>
      <c r="E1900" s="10">
        <v>12.44</v>
      </c>
      <c r="H1900" s="17"/>
      <c r="I1900" s="17"/>
    </row>
    <row r="1901" spans="1:9" x14ac:dyDescent="0.25">
      <c r="A1901" s="11">
        <v>40594.770833333336</v>
      </c>
      <c r="B1901" s="10">
        <v>53.16</v>
      </c>
      <c r="D1901" s="11">
        <v>40594.770833333336</v>
      </c>
      <c r="E1901" s="10">
        <v>14.79</v>
      </c>
      <c r="H1901" s="17"/>
      <c r="I1901" s="17"/>
    </row>
    <row r="1902" spans="1:9" x14ac:dyDescent="0.25">
      <c r="A1902" s="11">
        <v>40594.78125</v>
      </c>
      <c r="B1902" s="10">
        <v>9.6999999999999993</v>
      </c>
      <c r="D1902" s="11">
        <v>40594.78125</v>
      </c>
      <c r="E1902" s="10">
        <v>8.0299999999999994</v>
      </c>
      <c r="H1902" s="17"/>
      <c r="I1902" s="17"/>
    </row>
    <row r="1903" spans="1:9" x14ac:dyDescent="0.25">
      <c r="A1903" s="11">
        <v>40594.791666666664</v>
      </c>
      <c r="B1903" s="10">
        <v>33.58</v>
      </c>
      <c r="D1903" s="11">
        <v>40594.791666666664</v>
      </c>
      <c r="E1903" s="10">
        <v>72.849999999999994</v>
      </c>
      <c r="H1903" s="17"/>
      <c r="I1903" s="17"/>
    </row>
    <row r="1904" spans="1:9" x14ac:dyDescent="0.25">
      <c r="A1904" s="11">
        <v>40594.802083333336</v>
      </c>
      <c r="B1904" s="10">
        <v>27.78</v>
      </c>
      <c r="D1904" s="11">
        <v>40594.802083333336</v>
      </c>
      <c r="E1904" s="10">
        <v>77.34</v>
      </c>
      <c r="H1904" s="17"/>
      <c r="I1904" s="17"/>
    </row>
    <row r="1905" spans="1:9" x14ac:dyDescent="0.25">
      <c r="A1905" s="11">
        <v>40594.8125</v>
      </c>
      <c r="B1905" s="10">
        <v>73.12</v>
      </c>
      <c r="D1905" s="11">
        <v>40594.8125</v>
      </c>
      <c r="E1905" s="10">
        <v>77.44</v>
      </c>
      <c r="H1905" s="17"/>
      <c r="I1905" s="17"/>
    </row>
    <row r="1906" spans="1:9" x14ac:dyDescent="0.25">
      <c r="A1906" s="11">
        <v>40594.822916666664</v>
      </c>
      <c r="B1906" s="10">
        <v>95.38</v>
      </c>
      <c r="D1906" s="11">
        <v>40594.822916666664</v>
      </c>
      <c r="E1906" s="10">
        <v>65.13</v>
      </c>
      <c r="H1906" s="17"/>
      <c r="I1906" s="17"/>
    </row>
    <row r="1907" spans="1:9" x14ac:dyDescent="0.25">
      <c r="A1907" s="11">
        <v>40594.833333333336</v>
      </c>
      <c r="B1907" s="10">
        <v>55.26</v>
      </c>
      <c r="D1907" s="11">
        <v>40594.833333333336</v>
      </c>
      <c r="E1907" s="10">
        <v>39.68</v>
      </c>
      <c r="H1907" s="17"/>
      <c r="I1907" s="17"/>
    </row>
    <row r="1908" spans="1:9" x14ac:dyDescent="0.25">
      <c r="A1908" s="11">
        <v>40594.84375</v>
      </c>
      <c r="B1908" s="10">
        <v>79.5</v>
      </c>
      <c r="D1908" s="11">
        <v>40594.84375</v>
      </c>
      <c r="E1908" s="10">
        <v>93.81</v>
      </c>
      <c r="H1908" s="17"/>
      <c r="I1908" s="17"/>
    </row>
    <row r="1909" spans="1:9" x14ac:dyDescent="0.25">
      <c r="A1909" s="11">
        <v>40594.854166666664</v>
      </c>
      <c r="B1909" s="10">
        <v>51.19</v>
      </c>
      <c r="D1909" s="11">
        <v>40594.854166666664</v>
      </c>
      <c r="E1909" s="10">
        <v>22.68</v>
      </c>
      <c r="H1909" s="17"/>
      <c r="I1909" s="17"/>
    </row>
    <row r="1910" spans="1:9" x14ac:dyDescent="0.25">
      <c r="A1910" s="11">
        <v>40594.864583333336</v>
      </c>
      <c r="B1910" s="10">
        <v>85.23</v>
      </c>
      <c r="D1910" s="11">
        <v>40594.864583333336</v>
      </c>
      <c r="E1910" s="10">
        <v>40.25</v>
      </c>
      <c r="H1910" s="17"/>
      <c r="I1910" s="17"/>
    </row>
    <row r="1911" spans="1:9" x14ac:dyDescent="0.25">
      <c r="A1911" s="11">
        <v>40594.875</v>
      </c>
      <c r="B1911" s="10">
        <v>69.22</v>
      </c>
      <c r="D1911" s="11">
        <v>40594.875</v>
      </c>
      <c r="E1911" s="10">
        <v>78.06</v>
      </c>
      <c r="H1911" s="17"/>
      <c r="I1911" s="17"/>
    </row>
    <row r="1912" spans="1:9" x14ac:dyDescent="0.25">
      <c r="A1912" s="11">
        <v>40594.885416666664</v>
      </c>
      <c r="B1912" s="10">
        <v>75.12</v>
      </c>
      <c r="D1912" s="11">
        <v>40594.885416666664</v>
      </c>
      <c r="E1912" s="10">
        <v>38.909999999999997</v>
      </c>
      <c r="H1912" s="17"/>
      <c r="I1912" s="17"/>
    </row>
    <row r="1913" spans="1:9" x14ac:dyDescent="0.25">
      <c r="A1913" s="11">
        <v>40594.895833333336</v>
      </c>
      <c r="B1913" s="10">
        <v>93.98</v>
      </c>
      <c r="D1913" s="11">
        <v>40594.895833333336</v>
      </c>
      <c r="E1913" s="10">
        <v>28.65</v>
      </c>
      <c r="H1913" s="17"/>
      <c r="I1913" s="17"/>
    </row>
    <row r="1914" spans="1:9" x14ac:dyDescent="0.25">
      <c r="A1914" s="11">
        <v>40594.90625</v>
      </c>
      <c r="B1914" s="10">
        <v>59.53</v>
      </c>
      <c r="D1914" s="11">
        <v>40594.90625</v>
      </c>
      <c r="E1914" s="10">
        <v>16.190000000000001</v>
      </c>
      <c r="H1914" s="17"/>
      <c r="I1914" s="17"/>
    </row>
    <row r="1915" spans="1:9" x14ac:dyDescent="0.25">
      <c r="A1915" s="11">
        <v>40594.916666666664</v>
      </c>
      <c r="B1915" s="10">
        <v>93.17</v>
      </c>
      <c r="D1915" s="11">
        <v>40594.916666666664</v>
      </c>
      <c r="E1915" s="10">
        <v>61.04</v>
      </c>
      <c r="H1915" s="17"/>
      <c r="I1915" s="17"/>
    </row>
    <row r="1916" spans="1:9" x14ac:dyDescent="0.25">
      <c r="A1916" s="11">
        <v>40594.927083333336</v>
      </c>
      <c r="B1916" s="10">
        <v>74.290000000000006</v>
      </c>
      <c r="D1916" s="11">
        <v>40594.927083333336</v>
      </c>
      <c r="E1916" s="10">
        <v>56.6</v>
      </c>
      <c r="H1916" s="17"/>
      <c r="I1916" s="17"/>
    </row>
    <row r="1917" spans="1:9" x14ac:dyDescent="0.25">
      <c r="A1917" s="11">
        <v>40594.9375</v>
      </c>
      <c r="B1917" s="10">
        <v>24.72</v>
      </c>
      <c r="D1917" s="11">
        <v>40594.9375</v>
      </c>
      <c r="E1917" s="10">
        <v>92.63</v>
      </c>
      <c r="H1917" s="17"/>
      <c r="I1917" s="17"/>
    </row>
    <row r="1918" spans="1:9" x14ac:dyDescent="0.25">
      <c r="A1918" s="11">
        <v>40594.947916666664</v>
      </c>
      <c r="B1918" s="10">
        <v>51.14</v>
      </c>
      <c r="D1918" s="11">
        <v>40594.947916666664</v>
      </c>
      <c r="E1918" s="10">
        <v>65.02</v>
      </c>
      <c r="H1918" s="17"/>
      <c r="I1918" s="17"/>
    </row>
    <row r="1919" spans="1:9" x14ac:dyDescent="0.25">
      <c r="A1919" s="11">
        <v>40594.958333333336</v>
      </c>
      <c r="B1919" s="10">
        <v>41.4</v>
      </c>
      <c r="D1919" s="11">
        <v>40594.958333333336</v>
      </c>
      <c r="E1919" s="10">
        <v>36.950000000000003</v>
      </c>
      <c r="H1919" s="17"/>
      <c r="I1919" s="17"/>
    </row>
    <row r="1920" spans="1:9" x14ac:dyDescent="0.25">
      <c r="A1920" s="11">
        <v>40594.96875</v>
      </c>
      <c r="B1920" s="10">
        <v>73.42</v>
      </c>
      <c r="D1920" s="11">
        <v>40594.96875</v>
      </c>
      <c r="E1920" s="10">
        <v>61.88</v>
      </c>
      <c r="H1920" s="17"/>
      <c r="I1920" s="17"/>
    </row>
    <row r="1921" spans="1:9" x14ac:dyDescent="0.25">
      <c r="A1921" s="11">
        <v>40594.979166666664</v>
      </c>
      <c r="B1921" s="10">
        <v>71.55</v>
      </c>
      <c r="D1921" s="11">
        <v>40594.979166666664</v>
      </c>
      <c r="E1921" s="10">
        <v>28.92</v>
      </c>
      <c r="H1921" s="17"/>
      <c r="I1921" s="17"/>
    </row>
    <row r="1922" spans="1:9" x14ac:dyDescent="0.25">
      <c r="A1922" s="11">
        <v>40594.989583333336</v>
      </c>
      <c r="B1922" s="10">
        <v>56.67</v>
      </c>
      <c r="D1922" s="11">
        <v>40594.989583333336</v>
      </c>
      <c r="E1922" s="10">
        <v>36.24</v>
      </c>
      <c r="H1922" s="17"/>
      <c r="I1922" s="17"/>
    </row>
    <row r="1923" spans="1:9" x14ac:dyDescent="0.25">
      <c r="A1923" s="11">
        <v>40595</v>
      </c>
      <c r="B1923" s="10">
        <v>45.07</v>
      </c>
      <c r="D1923" s="11">
        <v>40595</v>
      </c>
      <c r="E1923" s="10">
        <v>28.66</v>
      </c>
      <c r="H1923" s="17"/>
      <c r="I1923" s="17"/>
    </row>
    <row r="1924" spans="1:9" x14ac:dyDescent="0.25">
      <c r="A1924" s="11">
        <v>40595.010416666664</v>
      </c>
      <c r="B1924" s="10">
        <v>95.14</v>
      </c>
      <c r="D1924" s="11">
        <v>40595.010416666664</v>
      </c>
      <c r="E1924" s="10">
        <v>11.15</v>
      </c>
      <c r="H1924" s="17"/>
      <c r="I1924" s="17"/>
    </row>
    <row r="1925" spans="1:9" x14ac:dyDescent="0.25">
      <c r="A1925" s="11">
        <v>40595.020833333336</v>
      </c>
      <c r="B1925" s="10">
        <v>81.45</v>
      </c>
      <c r="D1925" s="11">
        <v>40595.020833333336</v>
      </c>
      <c r="E1925" s="10">
        <v>35.159999999999997</v>
      </c>
      <c r="H1925" s="17"/>
      <c r="I1925" s="17"/>
    </row>
    <row r="1926" spans="1:9" x14ac:dyDescent="0.25">
      <c r="A1926" s="11">
        <v>40595.03125</v>
      </c>
      <c r="B1926" s="10">
        <v>68.540000000000006</v>
      </c>
      <c r="D1926" s="11">
        <v>40595.03125</v>
      </c>
      <c r="E1926" s="10">
        <v>7.89</v>
      </c>
      <c r="H1926" s="17"/>
      <c r="I1926" s="17"/>
    </row>
    <row r="1927" spans="1:9" x14ac:dyDescent="0.25">
      <c r="A1927" s="11">
        <v>40595.041666666664</v>
      </c>
      <c r="B1927" s="10">
        <v>84.83</v>
      </c>
      <c r="D1927" s="11">
        <v>40595.041666666664</v>
      </c>
      <c r="E1927" s="10">
        <v>34.380000000000003</v>
      </c>
      <c r="H1927" s="17"/>
      <c r="I1927" s="17"/>
    </row>
    <row r="1928" spans="1:9" x14ac:dyDescent="0.25">
      <c r="A1928" s="11">
        <v>40595.052083333336</v>
      </c>
      <c r="B1928" s="10">
        <v>61.19</v>
      </c>
      <c r="D1928" s="11">
        <v>40595.052083333336</v>
      </c>
      <c r="E1928" s="10">
        <v>67.45</v>
      </c>
      <c r="H1928" s="17"/>
      <c r="I1928" s="17"/>
    </row>
    <row r="1929" spans="1:9" x14ac:dyDescent="0.25">
      <c r="A1929" s="11">
        <v>40595.0625</v>
      </c>
      <c r="B1929" s="10">
        <v>41.46</v>
      </c>
      <c r="D1929" s="11">
        <v>40595.0625</v>
      </c>
      <c r="E1929" s="10">
        <v>44.96</v>
      </c>
      <c r="H1929" s="17"/>
      <c r="I1929" s="17"/>
    </row>
    <row r="1930" spans="1:9" x14ac:dyDescent="0.25">
      <c r="A1930" s="11">
        <v>40595.072916666664</v>
      </c>
      <c r="B1930" s="10">
        <v>76.760000000000005</v>
      </c>
      <c r="D1930" s="11">
        <v>40595.072916666664</v>
      </c>
      <c r="E1930" s="10">
        <v>42.72</v>
      </c>
      <c r="H1930" s="17"/>
      <c r="I1930" s="17"/>
    </row>
    <row r="1931" spans="1:9" x14ac:dyDescent="0.25">
      <c r="A1931" s="11">
        <v>40595.083333333336</v>
      </c>
      <c r="B1931" s="10">
        <v>60.33</v>
      </c>
      <c r="D1931" s="11">
        <v>40595.083333333336</v>
      </c>
      <c r="E1931" s="10">
        <v>20.8</v>
      </c>
      <c r="H1931" s="17"/>
      <c r="I1931" s="17"/>
    </row>
    <row r="1932" spans="1:9" x14ac:dyDescent="0.25">
      <c r="A1932" s="11">
        <v>40595.09375</v>
      </c>
      <c r="B1932" s="10">
        <v>99.78</v>
      </c>
      <c r="D1932" s="11">
        <v>40595.09375</v>
      </c>
      <c r="E1932" s="10">
        <v>99.36</v>
      </c>
      <c r="H1932" s="17"/>
      <c r="I1932" s="17"/>
    </row>
    <row r="1933" spans="1:9" x14ac:dyDescent="0.25">
      <c r="A1933" s="11">
        <v>40595.104166666664</v>
      </c>
      <c r="B1933" s="10">
        <v>5.05</v>
      </c>
      <c r="D1933" s="11">
        <v>40595.104166666664</v>
      </c>
      <c r="E1933" s="10">
        <v>23.49</v>
      </c>
      <c r="H1933" s="17"/>
      <c r="I1933" s="17"/>
    </row>
    <row r="1934" spans="1:9" x14ac:dyDescent="0.25">
      <c r="A1934" s="11">
        <v>40595.114583333336</v>
      </c>
      <c r="B1934" s="10">
        <v>32.32</v>
      </c>
      <c r="D1934" s="11">
        <v>40595.114583333336</v>
      </c>
      <c r="E1934" s="10">
        <v>25.24</v>
      </c>
      <c r="H1934" s="17"/>
      <c r="I1934" s="17"/>
    </row>
    <row r="1935" spans="1:9" x14ac:dyDescent="0.25">
      <c r="A1935" s="11">
        <v>40595.125</v>
      </c>
      <c r="B1935" s="10">
        <v>72.03</v>
      </c>
      <c r="D1935" s="11">
        <v>40595.125</v>
      </c>
      <c r="E1935" s="10">
        <v>29.98</v>
      </c>
      <c r="H1935" s="17"/>
      <c r="I1935" s="17"/>
    </row>
    <row r="1936" spans="1:9" x14ac:dyDescent="0.25">
      <c r="A1936" s="11">
        <v>40595.135416666664</v>
      </c>
      <c r="B1936" s="10">
        <v>49.15</v>
      </c>
      <c r="D1936" s="11">
        <v>40595.135416666664</v>
      </c>
      <c r="E1936" s="10">
        <v>88.96</v>
      </c>
      <c r="H1936" s="17"/>
      <c r="I1936" s="17"/>
    </row>
    <row r="1937" spans="1:9" x14ac:dyDescent="0.25">
      <c r="A1937" s="11">
        <v>40595.145833333336</v>
      </c>
      <c r="B1937" s="10">
        <v>60.71</v>
      </c>
      <c r="D1937" s="11">
        <v>40595.145833333336</v>
      </c>
      <c r="E1937" s="10">
        <v>49.5</v>
      </c>
      <c r="H1937" s="17"/>
      <c r="I1937" s="17"/>
    </row>
    <row r="1938" spans="1:9" x14ac:dyDescent="0.25">
      <c r="A1938" s="11">
        <v>40595.15625</v>
      </c>
      <c r="B1938" s="10">
        <v>2.46</v>
      </c>
      <c r="D1938" s="11">
        <v>40595.15625</v>
      </c>
      <c r="E1938" s="10">
        <v>20.79</v>
      </c>
      <c r="H1938" s="17"/>
      <c r="I1938" s="17"/>
    </row>
    <row r="1939" spans="1:9" x14ac:dyDescent="0.25">
      <c r="A1939" s="11">
        <v>40595.166666666664</v>
      </c>
      <c r="B1939" s="10">
        <v>68.7</v>
      </c>
      <c r="D1939" s="11">
        <v>40595.166666666664</v>
      </c>
      <c r="E1939" s="10">
        <v>89.19</v>
      </c>
      <c r="H1939" s="17"/>
      <c r="I1939" s="17"/>
    </row>
    <row r="1940" spans="1:9" x14ac:dyDescent="0.25">
      <c r="A1940" s="11">
        <v>40595.177083333336</v>
      </c>
      <c r="B1940" s="10">
        <v>69.739999999999995</v>
      </c>
      <c r="D1940" s="11">
        <v>40595.177083333336</v>
      </c>
      <c r="E1940" s="10">
        <v>65.3</v>
      </c>
      <c r="H1940" s="17"/>
      <c r="I1940" s="17"/>
    </row>
    <row r="1941" spans="1:9" x14ac:dyDescent="0.25">
      <c r="A1941" s="11">
        <v>40595.1875</v>
      </c>
      <c r="B1941" s="10">
        <v>22</v>
      </c>
      <c r="D1941" s="11">
        <v>40595.1875</v>
      </c>
      <c r="E1941" s="10">
        <v>32.869999999999997</v>
      </c>
      <c r="H1941" s="17"/>
      <c r="I1941" s="17"/>
    </row>
    <row r="1942" spans="1:9" x14ac:dyDescent="0.25">
      <c r="A1942" s="11">
        <v>40595.197916666664</v>
      </c>
      <c r="B1942" s="10">
        <v>19.559999999999999</v>
      </c>
      <c r="D1942" s="11">
        <v>40595.197916666664</v>
      </c>
      <c r="E1942" s="10">
        <v>5.01</v>
      </c>
      <c r="H1942" s="17"/>
      <c r="I1942" s="17"/>
    </row>
    <row r="1943" spans="1:9" x14ac:dyDescent="0.25">
      <c r="A1943" s="11">
        <v>40595.208333333336</v>
      </c>
      <c r="B1943" s="10">
        <v>31.89</v>
      </c>
      <c r="D1943" s="11">
        <v>40595.208333333336</v>
      </c>
      <c r="E1943" s="10">
        <v>64.16</v>
      </c>
      <c r="H1943" s="17"/>
      <c r="I1943" s="17"/>
    </row>
    <row r="1944" spans="1:9" x14ac:dyDescent="0.25">
      <c r="A1944" s="11">
        <v>40595.21875</v>
      </c>
      <c r="B1944" s="10">
        <v>46.52</v>
      </c>
      <c r="D1944" s="11">
        <v>40595.21875</v>
      </c>
      <c r="E1944" s="10">
        <v>74.05</v>
      </c>
      <c r="H1944" s="17"/>
      <c r="I1944" s="17"/>
    </row>
    <row r="1945" spans="1:9" x14ac:dyDescent="0.25">
      <c r="A1945" s="11">
        <v>40595.229166666664</v>
      </c>
      <c r="B1945" s="10">
        <v>51.41</v>
      </c>
      <c r="D1945" s="11">
        <v>40595.229166666664</v>
      </c>
      <c r="E1945" s="10">
        <v>55.86</v>
      </c>
      <c r="H1945" s="17"/>
      <c r="I1945" s="17"/>
    </row>
    <row r="1946" spans="1:9" x14ac:dyDescent="0.25">
      <c r="A1946" s="11">
        <v>40595.239583333336</v>
      </c>
      <c r="B1946" s="10">
        <v>85.08</v>
      </c>
      <c r="D1946" s="11">
        <v>40595.239583333336</v>
      </c>
      <c r="E1946" s="10">
        <v>87.76</v>
      </c>
      <c r="H1946" s="17"/>
      <c r="I1946" s="17"/>
    </row>
    <row r="1947" spans="1:9" x14ac:dyDescent="0.25">
      <c r="A1947" s="11">
        <v>40595.25</v>
      </c>
      <c r="B1947" s="10">
        <v>45.4</v>
      </c>
      <c r="D1947" s="11">
        <v>40595.25</v>
      </c>
      <c r="E1947" s="10">
        <v>54.07</v>
      </c>
      <c r="H1947" s="17"/>
      <c r="I1947" s="17"/>
    </row>
    <row r="1948" spans="1:9" x14ac:dyDescent="0.25">
      <c r="A1948" s="11">
        <v>40595.260416666664</v>
      </c>
      <c r="B1948" s="10">
        <v>23.53</v>
      </c>
      <c r="D1948" s="11">
        <v>40595.260416666664</v>
      </c>
      <c r="E1948" s="10">
        <v>11.94</v>
      </c>
      <c r="H1948" s="17"/>
      <c r="I1948" s="17"/>
    </row>
    <row r="1949" spans="1:9" x14ac:dyDescent="0.25">
      <c r="A1949" s="11">
        <v>40595.270833333336</v>
      </c>
      <c r="B1949" s="10">
        <v>62.34</v>
      </c>
      <c r="D1949" s="11">
        <v>40595.270833333336</v>
      </c>
      <c r="E1949" s="10">
        <v>11.61</v>
      </c>
      <c r="H1949" s="17"/>
      <c r="I1949" s="17"/>
    </row>
    <row r="1950" spans="1:9" x14ac:dyDescent="0.25">
      <c r="A1950" s="11">
        <v>40595.28125</v>
      </c>
      <c r="B1950" s="10">
        <v>99.61</v>
      </c>
      <c r="D1950" s="11">
        <v>40595.28125</v>
      </c>
      <c r="E1950" s="10">
        <v>63.13</v>
      </c>
      <c r="H1950" s="17"/>
      <c r="I1950" s="17"/>
    </row>
    <row r="1951" spans="1:9" x14ac:dyDescent="0.25">
      <c r="A1951" s="11">
        <v>40595.291666666664</v>
      </c>
      <c r="B1951" s="10">
        <v>28.65</v>
      </c>
      <c r="D1951" s="11">
        <v>40595.291666666664</v>
      </c>
      <c r="E1951" s="10">
        <v>29.05</v>
      </c>
      <c r="H1951" s="17"/>
      <c r="I1951" s="17"/>
    </row>
    <row r="1952" spans="1:9" x14ac:dyDescent="0.25">
      <c r="A1952" s="11">
        <v>40595.302083333336</v>
      </c>
      <c r="B1952" s="10">
        <v>30.17</v>
      </c>
      <c r="D1952" s="11">
        <v>40595.302083333336</v>
      </c>
      <c r="E1952" s="10">
        <v>2.2200000000000002</v>
      </c>
      <c r="H1952" s="17"/>
      <c r="I1952" s="17"/>
    </row>
    <row r="1953" spans="1:9" x14ac:dyDescent="0.25">
      <c r="A1953" s="11">
        <v>40595.3125</v>
      </c>
      <c r="B1953" s="10">
        <v>0.3</v>
      </c>
      <c r="D1953" s="11">
        <v>40595.3125</v>
      </c>
      <c r="E1953" s="10">
        <v>33.51</v>
      </c>
      <c r="H1953" s="17"/>
      <c r="I1953" s="17"/>
    </row>
    <row r="1954" spans="1:9" x14ac:dyDescent="0.25">
      <c r="A1954" s="11">
        <v>40595.322916666664</v>
      </c>
      <c r="B1954" s="10">
        <v>40.06</v>
      </c>
      <c r="D1954" s="11">
        <v>40595.322916666664</v>
      </c>
      <c r="E1954" s="10">
        <v>60.84</v>
      </c>
      <c r="H1954" s="17"/>
      <c r="I1954" s="17"/>
    </row>
    <row r="1955" spans="1:9" x14ac:dyDescent="0.25">
      <c r="A1955" s="11">
        <v>40595.333333333336</v>
      </c>
      <c r="B1955" s="10">
        <v>3.75</v>
      </c>
      <c r="D1955" s="11">
        <v>40595.333333333336</v>
      </c>
      <c r="E1955" s="10">
        <v>27.99</v>
      </c>
      <c r="H1955" s="17"/>
      <c r="I1955" s="17"/>
    </row>
    <row r="1956" spans="1:9" x14ac:dyDescent="0.25">
      <c r="A1956" s="11">
        <v>40595.34375</v>
      </c>
      <c r="B1956" s="10">
        <v>74.53</v>
      </c>
      <c r="D1956" s="11">
        <v>40595.34375</v>
      </c>
      <c r="E1956" s="10">
        <v>42.54</v>
      </c>
      <c r="H1956" s="17"/>
      <c r="I1956" s="17"/>
    </row>
    <row r="1957" spans="1:9" x14ac:dyDescent="0.25">
      <c r="A1957" s="11">
        <v>40595.354166666664</v>
      </c>
      <c r="B1957" s="10">
        <v>46.46</v>
      </c>
      <c r="D1957" s="11">
        <v>40595.354166666664</v>
      </c>
      <c r="E1957" s="10">
        <v>57.41</v>
      </c>
      <c r="H1957" s="17"/>
      <c r="I1957" s="17"/>
    </row>
    <row r="1958" spans="1:9" x14ac:dyDescent="0.25">
      <c r="A1958" s="11">
        <v>40595.364583333336</v>
      </c>
      <c r="B1958" s="10">
        <v>9.6199999999999992</v>
      </c>
      <c r="D1958" s="11">
        <v>40595.364583333336</v>
      </c>
      <c r="E1958" s="10">
        <v>10.19</v>
      </c>
      <c r="H1958" s="17"/>
      <c r="I1958" s="17"/>
    </row>
    <row r="1959" spans="1:9" x14ac:dyDescent="0.25">
      <c r="A1959" s="11">
        <v>40595.375</v>
      </c>
      <c r="B1959" s="10">
        <v>2.02</v>
      </c>
      <c r="D1959" s="11">
        <v>40595.375</v>
      </c>
      <c r="E1959" s="10">
        <v>43.92</v>
      </c>
      <c r="H1959" s="17"/>
      <c r="I1959" s="17"/>
    </row>
    <row r="1960" spans="1:9" x14ac:dyDescent="0.25">
      <c r="A1960" s="11">
        <v>40595.385416666664</v>
      </c>
      <c r="B1960" s="10">
        <v>12.87</v>
      </c>
      <c r="D1960" s="11">
        <v>40595.385416666664</v>
      </c>
      <c r="E1960" s="10">
        <v>14.4</v>
      </c>
      <c r="H1960" s="17"/>
      <c r="I1960" s="17"/>
    </row>
    <row r="1961" spans="1:9" x14ac:dyDescent="0.25">
      <c r="A1961" s="11">
        <v>40595.395833333336</v>
      </c>
      <c r="B1961" s="10">
        <v>44.2</v>
      </c>
      <c r="D1961" s="11">
        <v>40595.395833333336</v>
      </c>
      <c r="E1961" s="10">
        <v>50.31</v>
      </c>
      <c r="H1961" s="17"/>
      <c r="I1961" s="17"/>
    </row>
    <row r="1962" spans="1:9" x14ac:dyDescent="0.25">
      <c r="A1962" s="11">
        <v>40595.40625</v>
      </c>
      <c r="B1962" s="10">
        <v>62.6</v>
      </c>
      <c r="D1962" s="11">
        <v>40595.40625</v>
      </c>
      <c r="E1962" s="10">
        <v>60.84</v>
      </c>
      <c r="H1962" s="17"/>
      <c r="I1962" s="17"/>
    </row>
    <row r="1963" spans="1:9" x14ac:dyDescent="0.25">
      <c r="A1963" s="11">
        <v>40595.416666666664</v>
      </c>
      <c r="B1963" s="10">
        <v>80.84</v>
      </c>
      <c r="D1963" s="11">
        <v>40595.416666666664</v>
      </c>
      <c r="E1963" s="10">
        <v>38.840000000000003</v>
      </c>
      <c r="H1963" s="17"/>
      <c r="I1963" s="17"/>
    </row>
    <row r="1964" spans="1:9" x14ac:dyDescent="0.25">
      <c r="A1964" s="11">
        <v>40595.427083333336</v>
      </c>
      <c r="B1964" s="10">
        <v>97.9</v>
      </c>
      <c r="D1964" s="11">
        <v>40595.427083333336</v>
      </c>
      <c r="E1964" s="10">
        <v>32.04</v>
      </c>
      <c r="H1964" s="17"/>
      <c r="I1964" s="17"/>
    </row>
    <row r="1965" spans="1:9" x14ac:dyDescent="0.25">
      <c r="A1965" s="11">
        <v>40595.4375</v>
      </c>
      <c r="B1965" s="10">
        <v>14.19</v>
      </c>
      <c r="D1965" s="11">
        <v>40595.4375</v>
      </c>
      <c r="E1965" s="10">
        <v>86.75</v>
      </c>
      <c r="H1965" s="17"/>
      <c r="I1965" s="17"/>
    </row>
    <row r="1966" spans="1:9" x14ac:dyDescent="0.25">
      <c r="A1966" s="11">
        <v>40595.447916666664</v>
      </c>
      <c r="B1966" s="10">
        <v>40.24</v>
      </c>
      <c r="D1966" s="11">
        <v>40595.447916666664</v>
      </c>
      <c r="E1966" s="10">
        <v>32.28</v>
      </c>
      <c r="H1966" s="17"/>
      <c r="I1966" s="17"/>
    </row>
    <row r="1967" spans="1:9" x14ac:dyDescent="0.25">
      <c r="A1967" s="11">
        <v>40595.458333333336</v>
      </c>
      <c r="B1967" s="10">
        <v>91.44</v>
      </c>
      <c r="D1967" s="11">
        <v>40595.458333333336</v>
      </c>
      <c r="E1967" s="10">
        <v>7.09</v>
      </c>
      <c r="H1967" s="17"/>
      <c r="I1967" s="17"/>
    </row>
    <row r="1968" spans="1:9" x14ac:dyDescent="0.25">
      <c r="A1968" s="11">
        <v>40595.46875</v>
      </c>
      <c r="B1968" s="10">
        <v>82.12</v>
      </c>
      <c r="D1968" s="11">
        <v>40595.46875</v>
      </c>
      <c r="E1968" s="10">
        <v>74.760000000000005</v>
      </c>
      <c r="H1968" s="17"/>
      <c r="I1968" s="17"/>
    </row>
    <row r="1969" spans="1:9" x14ac:dyDescent="0.25">
      <c r="A1969" s="11">
        <v>40595.479166666664</v>
      </c>
      <c r="B1969" s="10">
        <v>54.7</v>
      </c>
      <c r="D1969" s="11">
        <v>40595.479166666664</v>
      </c>
      <c r="E1969" s="10">
        <v>30.18</v>
      </c>
      <c r="H1969" s="17"/>
      <c r="I1969" s="17"/>
    </row>
    <row r="1970" spans="1:9" x14ac:dyDescent="0.25">
      <c r="A1970" s="11">
        <v>40595.489583333336</v>
      </c>
      <c r="B1970" s="10">
        <v>11.01</v>
      </c>
      <c r="D1970" s="11">
        <v>40595.489583333336</v>
      </c>
      <c r="E1970" s="10">
        <v>30.14</v>
      </c>
      <c r="H1970" s="17"/>
      <c r="I1970" s="17"/>
    </row>
    <row r="1971" spans="1:9" x14ac:dyDescent="0.25">
      <c r="A1971" s="11">
        <v>40595.5</v>
      </c>
      <c r="B1971" s="10">
        <v>2.97</v>
      </c>
      <c r="D1971" s="11">
        <v>40595.5</v>
      </c>
      <c r="E1971" s="10">
        <v>97.79</v>
      </c>
      <c r="H1971" s="17"/>
      <c r="I1971" s="17"/>
    </row>
    <row r="1972" spans="1:9" x14ac:dyDescent="0.25">
      <c r="A1972" s="11">
        <v>40595.510416666664</v>
      </c>
      <c r="B1972" s="10">
        <v>2.2799999999999998</v>
      </c>
      <c r="D1972" s="11">
        <v>40595.510416666664</v>
      </c>
      <c r="E1972" s="10">
        <v>22.19</v>
      </c>
      <c r="H1972" s="17"/>
      <c r="I1972" s="17"/>
    </row>
    <row r="1973" spans="1:9" x14ac:dyDescent="0.25">
      <c r="A1973" s="11">
        <v>40595.520833333336</v>
      </c>
      <c r="B1973" s="10">
        <v>62</v>
      </c>
      <c r="D1973" s="11">
        <v>40595.520833333336</v>
      </c>
      <c r="E1973" s="10">
        <v>34.25</v>
      </c>
      <c r="H1973" s="17"/>
      <c r="I1973" s="17"/>
    </row>
    <row r="1974" spans="1:9" x14ac:dyDescent="0.25">
      <c r="A1974" s="11">
        <v>40595.53125</v>
      </c>
      <c r="B1974" s="10">
        <v>71.11</v>
      </c>
      <c r="D1974" s="11">
        <v>40595.53125</v>
      </c>
      <c r="E1974" s="10">
        <v>98.26</v>
      </c>
      <c r="H1974" s="17"/>
      <c r="I1974" s="17"/>
    </row>
    <row r="1975" spans="1:9" x14ac:dyDescent="0.25">
      <c r="A1975" s="11">
        <v>40595.541666666664</v>
      </c>
      <c r="B1975" s="10">
        <v>82.26</v>
      </c>
      <c r="D1975" s="11">
        <v>40595.541666666664</v>
      </c>
      <c r="E1975" s="10">
        <v>9.5</v>
      </c>
      <c r="H1975" s="17"/>
      <c r="I1975" s="17"/>
    </row>
    <row r="1976" spans="1:9" x14ac:dyDescent="0.25">
      <c r="A1976" s="11">
        <v>40595.552083333336</v>
      </c>
      <c r="B1976" s="10">
        <v>76.38</v>
      </c>
      <c r="D1976" s="11">
        <v>40595.552083333336</v>
      </c>
      <c r="E1976" s="10">
        <v>99.69</v>
      </c>
      <c r="H1976" s="17"/>
      <c r="I1976" s="17"/>
    </row>
    <row r="1977" spans="1:9" x14ac:dyDescent="0.25">
      <c r="A1977" s="11">
        <v>40595.5625</v>
      </c>
      <c r="B1977" s="10">
        <v>88.12</v>
      </c>
      <c r="D1977" s="11">
        <v>40595.5625</v>
      </c>
      <c r="E1977" s="10">
        <v>52.59</v>
      </c>
      <c r="H1977" s="17"/>
      <c r="I1977" s="17"/>
    </row>
    <row r="1978" spans="1:9" x14ac:dyDescent="0.25">
      <c r="A1978" s="11">
        <v>40595.572916666664</v>
      </c>
      <c r="B1978" s="10">
        <v>41.82</v>
      </c>
      <c r="D1978" s="11">
        <v>40595.572916666664</v>
      </c>
      <c r="E1978" s="10">
        <v>40.159999999999997</v>
      </c>
      <c r="H1978" s="17"/>
      <c r="I1978" s="17"/>
    </row>
    <row r="1979" spans="1:9" x14ac:dyDescent="0.25">
      <c r="A1979" s="11">
        <v>40595.583333333336</v>
      </c>
      <c r="B1979" s="10">
        <v>44.69</v>
      </c>
      <c r="D1979" s="11">
        <v>40595.583333333336</v>
      </c>
      <c r="E1979" s="10">
        <v>89.93</v>
      </c>
      <c r="H1979" s="17"/>
      <c r="I1979" s="17"/>
    </row>
    <row r="1980" spans="1:9" x14ac:dyDescent="0.25">
      <c r="A1980" s="11">
        <v>40595.59375</v>
      </c>
      <c r="B1980" s="10">
        <v>62.05</v>
      </c>
      <c r="D1980" s="11">
        <v>40595.59375</v>
      </c>
      <c r="E1980" s="10">
        <v>93.31</v>
      </c>
      <c r="H1980" s="17"/>
      <c r="I1980" s="17"/>
    </row>
    <row r="1981" spans="1:9" x14ac:dyDescent="0.25">
      <c r="A1981" s="11">
        <v>40595.604166666664</v>
      </c>
      <c r="B1981" s="10">
        <v>59.91</v>
      </c>
      <c r="D1981" s="11">
        <v>40595.604166666664</v>
      </c>
      <c r="E1981" s="10">
        <v>56.44</v>
      </c>
      <c r="H1981" s="17"/>
      <c r="I1981" s="17"/>
    </row>
    <row r="1982" spans="1:9" x14ac:dyDescent="0.25">
      <c r="A1982" s="11">
        <v>40595.614583333336</v>
      </c>
      <c r="B1982" s="10">
        <v>97.31</v>
      </c>
      <c r="D1982" s="11">
        <v>40595.614583333336</v>
      </c>
      <c r="E1982" s="10">
        <v>11.31</v>
      </c>
      <c r="H1982" s="17"/>
      <c r="I1982" s="17"/>
    </row>
    <row r="1983" spans="1:9" x14ac:dyDescent="0.25">
      <c r="A1983" s="11">
        <v>40595.625</v>
      </c>
      <c r="B1983" s="10">
        <v>48.53</v>
      </c>
      <c r="D1983" s="11">
        <v>40595.625</v>
      </c>
      <c r="E1983" s="10">
        <v>97.29</v>
      </c>
      <c r="H1983" s="17"/>
      <c r="I1983" s="17"/>
    </row>
    <row r="1984" spans="1:9" x14ac:dyDescent="0.25">
      <c r="A1984" s="11">
        <v>40595.635416666664</v>
      </c>
      <c r="B1984" s="10">
        <v>16.28</v>
      </c>
      <c r="D1984" s="11">
        <v>40595.635416666664</v>
      </c>
      <c r="E1984" s="10">
        <v>9.06</v>
      </c>
      <c r="H1984" s="17"/>
      <c r="I1984" s="17"/>
    </row>
    <row r="1985" spans="1:9" x14ac:dyDescent="0.25">
      <c r="A1985" s="11">
        <v>40595.645833333336</v>
      </c>
      <c r="B1985" s="10">
        <v>76.53</v>
      </c>
      <c r="D1985" s="11">
        <v>40595.645833333336</v>
      </c>
      <c r="E1985" s="10">
        <v>20.36</v>
      </c>
      <c r="H1985" s="17"/>
      <c r="I1985" s="17"/>
    </row>
    <row r="1986" spans="1:9" x14ac:dyDescent="0.25">
      <c r="A1986" s="11">
        <v>40595.65625</v>
      </c>
      <c r="B1986" s="10">
        <v>23.61</v>
      </c>
      <c r="D1986" s="11">
        <v>40595.65625</v>
      </c>
      <c r="E1986" s="10">
        <v>41.94</v>
      </c>
      <c r="H1986" s="17"/>
      <c r="I1986" s="17"/>
    </row>
    <row r="1987" spans="1:9" x14ac:dyDescent="0.25">
      <c r="A1987" s="11">
        <v>40595.666666666664</v>
      </c>
      <c r="B1987" s="10">
        <v>30.72</v>
      </c>
      <c r="D1987" s="11">
        <v>40595.666666666664</v>
      </c>
      <c r="E1987" s="10">
        <v>49.76</v>
      </c>
      <c r="H1987" s="17"/>
      <c r="I1987" s="17"/>
    </row>
    <row r="1988" spans="1:9" x14ac:dyDescent="0.25">
      <c r="A1988" s="11">
        <v>40595.677083333336</v>
      </c>
      <c r="B1988" s="10">
        <v>33.47</v>
      </c>
      <c r="D1988" s="11">
        <v>40595.677083333336</v>
      </c>
      <c r="E1988" s="10">
        <v>16.350000000000001</v>
      </c>
      <c r="H1988" s="17"/>
      <c r="I1988" s="17"/>
    </row>
    <row r="1989" spans="1:9" x14ac:dyDescent="0.25">
      <c r="A1989" s="11">
        <v>40595.6875</v>
      </c>
      <c r="B1989" s="10">
        <v>62.72</v>
      </c>
      <c r="D1989" s="11">
        <v>40595.6875</v>
      </c>
      <c r="E1989" s="10">
        <v>37.31</v>
      </c>
      <c r="H1989" s="17"/>
      <c r="I1989" s="17"/>
    </row>
    <row r="1990" spans="1:9" x14ac:dyDescent="0.25">
      <c r="A1990" s="11">
        <v>40595.697916666664</v>
      </c>
      <c r="B1990" s="10">
        <v>65.790000000000006</v>
      </c>
      <c r="D1990" s="11">
        <v>40595.697916666664</v>
      </c>
      <c r="E1990" s="10">
        <v>87.6</v>
      </c>
      <c r="H1990" s="17"/>
      <c r="I1990" s="17"/>
    </row>
    <row r="1991" spans="1:9" x14ac:dyDescent="0.25">
      <c r="A1991" s="11">
        <v>40595.708333333336</v>
      </c>
      <c r="B1991" s="10">
        <v>59.16</v>
      </c>
      <c r="D1991" s="11">
        <v>40595.708333333336</v>
      </c>
      <c r="E1991" s="10">
        <v>74.56</v>
      </c>
      <c r="H1991" s="17"/>
      <c r="I1991" s="17"/>
    </row>
    <row r="1992" spans="1:9" x14ac:dyDescent="0.25">
      <c r="A1992" s="11">
        <v>40595.71875</v>
      </c>
      <c r="B1992" s="10">
        <v>48.92</v>
      </c>
      <c r="D1992" s="11">
        <v>40595.71875</v>
      </c>
      <c r="E1992" s="10">
        <v>28.28</v>
      </c>
      <c r="H1992" s="17"/>
      <c r="I1992" s="17"/>
    </row>
    <row r="1993" spans="1:9" x14ac:dyDescent="0.25">
      <c r="A1993" s="11">
        <v>40595.729166666664</v>
      </c>
      <c r="B1993" s="10">
        <v>47</v>
      </c>
      <c r="D1993" s="11">
        <v>40595.729166666664</v>
      </c>
      <c r="E1993" s="10">
        <v>55.78</v>
      </c>
      <c r="H1993" s="17"/>
      <c r="I1993" s="17"/>
    </row>
    <row r="1994" spans="1:9" x14ac:dyDescent="0.25">
      <c r="A1994" s="11">
        <v>40595.739583333336</v>
      </c>
      <c r="B1994" s="10">
        <v>9.81</v>
      </c>
      <c r="D1994" s="11">
        <v>40595.739583333336</v>
      </c>
      <c r="E1994" s="10">
        <v>55.16</v>
      </c>
      <c r="H1994" s="17"/>
      <c r="I1994" s="17"/>
    </row>
    <row r="1995" spans="1:9" x14ac:dyDescent="0.25">
      <c r="A1995" s="11">
        <v>40595.75</v>
      </c>
      <c r="B1995" s="10">
        <v>36.81</v>
      </c>
      <c r="D1995" s="11">
        <v>40595.75</v>
      </c>
      <c r="E1995" s="10">
        <v>39.090000000000003</v>
      </c>
      <c r="H1995" s="17"/>
      <c r="I1995" s="17"/>
    </row>
    <row r="1996" spans="1:9" x14ac:dyDescent="0.25">
      <c r="A1996" s="11">
        <v>40595.760416666664</v>
      </c>
      <c r="B1996" s="10">
        <v>23.95</v>
      </c>
      <c r="D1996" s="11">
        <v>40595.760416666664</v>
      </c>
      <c r="E1996" s="10">
        <v>82.03</v>
      </c>
      <c r="H1996" s="17"/>
      <c r="I1996" s="17"/>
    </row>
    <row r="1997" spans="1:9" x14ac:dyDescent="0.25">
      <c r="A1997" s="11">
        <v>40595.770833333336</v>
      </c>
      <c r="B1997" s="10">
        <v>93.08</v>
      </c>
      <c r="D1997" s="11">
        <v>40595.770833333336</v>
      </c>
      <c r="E1997" s="10">
        <v>99.04</v>
      </c>
      <c r="H1997" s="17"/>
      <c r="I1997" s="17"/>
    </row>
    <row r="1998" spans="1:9" x14ac:dyDescent="0.25">
      <c r="A1998" s="11">
        <v>40595.78125</v>
      </c>
      <c r="B1998" s="10">
        <v>81.47</v>
      </c>
      <c r="D1998" s="11">
        <v>40595.78125</v>
      </c>
      <c r="E1998" s="10">
        <v>73.489999999999995</v>
      </c>
      <c r="H1998" s="17"/>
      <c r="I1998" s="17"/>
    </row>
    <row r="1999" spans="1:9" x14ac:dyDescent="0.25">
      <c r="A1999" s="11">
        <v>40595.791666666664</v>
      </c>
      <c r="B1999" s="10">
        <v>88.75</v>
      </c>
      <c r="D1999" s="11">
        <v>40595.791666666664</v>
      </c>
      <c r="E1999" s="10">
        <v>10.14</v>
      </c>
      <c r="H1999" s="17"/>
      <c r="I1999" s="17"/>
    </row>
    <row r="2000" spans="1:9" x14ac:dyDescent="0.25">
      <c r="A2000" s="11">
        <v>40595.802083333336</v>
      </c>
      <c r="B2000" s="10">
        <v>0.43</v>
      </c>
      <c r="D2000" s="11">
        <v>40595.802083333336</v>
      </c>
      <c r="E2000" s="10">
        <v>68.459999999999994</v>
      </c>
      <c r="H2000" s="17"/>
      <c r="I2000" s="17"/>
    </row>
    <row r="2001" spans="1:9" x14ac:dyDescent="0.25">
      <c r="A2001" s="11">
        <v>40595.8125</v>
      </c>
      <c r="B2001" s="10">
        <v>94.7</v>
      </c>
      <c r="D2001" s="11">
        <v>40595.8125</v>
      </c>
      <c r="E2001" s="10">
        <v>56.39</v>
      </c>
      <c r="H2001" s="17"/>
      <c r="I2001" s="17"/>
    </row>
    <row r="2002" spans="1:9" x14ac:dyDescent="0.25">
      <c r="A2002" s="11">
        <v>40595.822916666664</v>
      </c>
      <c r="B2002" s="10">
        <v>53.05</v>
      </c>
      <c r="D2002" s="11">
        <v>40595.822916666664</v>
      </c>
      <c r="E2002" s="10">
        <v>50.11</v>
      </c>
      <c r="H2002" s="17"/>
      <c r="I2002" s="17"/>
    </row>
    <row r="2003" spans="1:9" x14ac:dyDescent="0.25">
      <c r="A2003" s="11">
        <v>40595.833333333336</v>
      </c>
      <c r="B2003" s="10">
        <v>87.14</v>
      </c>
      <c r="D2003" s="11">
        <v>40595.833333333336</v>
      </c>
      <c r="E2003" s="10">
        <v>33.549999999999997</v>
      </c>
      <c r="H2003" s="17"/>
      <c r="I2003" s="17"/>
    </row>
    <row r="2004" spans="1:9" x14ac:dyDescent="0.25">
      <c r="A2004" s="11">
        <v>40595.84375</v>
      </c>
      <c r="B2004" s="10">
        <v>10.59</v>
      </c>
      <c r="D2004" s="11">
        <v>40595.84375</v>
      </c>
      <c r="E2004" s="10">
        <v>7.15</v>
      </c>
      <c r="H2004" s="17"/>
      <c r="I2004" s="17"/>
    </row>
    <row r="2005" spans="1:9" x14ac:dyDescent="0.25">
      <c r="A2005" s="11">
        <v>40595.854166666664</v>
      </c>
      <c r="B2005" s="10">
        <v>50.37</v>
      </c>
      <c r="D2005" s="11">
        <v>40595.854166666664</v>
      </c>
      <c r="E2005" s="10">
        <v>13.97</v>
      </c>
      <c r="H2005" s="17"/>
      <c r="I2005" s="17"/>
    </row>
    <row r="2006" spans="1:9" x14ac:dyDescent="0.25">
      <c r="A2006" s="11">
        <v>40595.864583333336</v>
      </c>
      <c r="B2006" s="10">
        <v>56.46</v>
      </c>
      <c r="D2006" s="11">
        <v>40595.864583333336</v>
      </c>
      <c r="E2006" s="10">
        <v>88.85</v>
      </c>
      <c r="H2006" s="17"/>
      <c r="I2006" s="17"/>
    </row>
    <row r="2007" spans="1:9" x14ac:dyDescent="0.25">
      <c r="A2007" s="11">
        <v>40595.875</v>
      </c>
      <c r="B2007" s="10">
        <v>10.26</v>
      </c>
      <c r="D2007" s="11">
        <v>40595.875</v>
      </c>
      <c r="E2007" s="10">
        <v>12.93</v>
      </c>
      <c r="H2007" s="17"/>
      <c r="I2007" s="17"/>
    </row>
    <row r="2008" spans="1:9" x14ac:dyDescent="0.25">
      <c r="A2008" s="11">
        <v>40595.885416666664</v>
      </c>
      <c r="B2008" s="10">
        <v>35.200000000000003</v>
      </c>
      <c r="D2008" s="11">
        <v>40595.885416666664</v>
      </c>
      <c r="E2008" s="10">
        <v>74.209999999999994</v>
      </c>
      <c r="H2008" s="17"/>
      <c r="I2008" s="17"/>
    </row>
    <row r="2009" spans="1:9" x14ac:dyDescent="0.25">
      <c r="A2009" s="11">
        <v>40595.895833333336</v>
      </c>
      <c r="B2009" s="10">
        <v>30.24</v>
      </c>
      <c r="D2009" s="11">
        <v>40595.895833333336</v>
      </c>
      <c r="E2009" s="10">
        <v>97.73</v>
      </c>
      <c r="H2009" s="17"/>
      <c r="I2009" s="17"/>
    </row>
    <row r="2010" spans="1:9" x14ac:dyDescent="0.25">
      <c r="A2010" s="11">
        <v>40595.90625</v>
      </c>
      <c r="B2010" s="10">
        <v>82.51</v>
      </c>
      <c r="D2010" s="11">
        <v>40595.90625</v>
      </c>
      <c r="E2010" s="10">
        <v>88.44</v>
      </c>
      <c r="H2010" s="17"/>
      <c r="I2010" s="17"/>
    </row>
    <row r="2011" spans="1:9" x14ac:dyDescent="0.25">
      <c r="A2011" s="11">
        <v>40595.916666666664</v>
      </c>
      <c r="B2011" s="10">
        <v>99.91</v>
      </c>
      <c r="D2011" s="11">
        <v>40595.916666666664</v>
      </c>
      <c r="E2011" s="10">
        <v>14.06</v>
      </c>
      <c r="H2011" s="17"/>
      <c r="I2011" s="17"/>
    </row>
    <row r="2012" spans="1:9" x14ac:dyDescent="0.25">
      <c r="A2012" s="11">
        <v>40595.927083333336</v>
      </c>
      <c r="B2012" s="10">
        <v>37.46</v>
      </c>
      <c r="D2012" s="11">
        <v>40595.927083333336</v>
      </c>
      <c r="E2012" s="10">
        <v>46.08</v>
      </c>
      <c r="H2012" s="17"/>
      <c r="I2012" s="17"/>
    </row>
    <row r="2013" spans="1:9" x14ac:dyDescent="0.25">
      <c r="A2013" s="11">
        <v>40595.9375</v>
      </c>
      <c r="B2013" s="10">
        <v>40.380000000000003</v>
      </c>
      <c r="D2013" s="11">
        <v>40595.9375</v>
      </c>
      <c r="E2013" s="10">
        <v>29.92</v>
      </c>
      <c r="H2013" s="17"/>
      <c r="I2013" s="17"/>
    </row>
    <row r="2014" spans="1:9" x14ac:dyDescent="0.25">
      <c r="A2014" s="11">
        <v>40595.947916666664</v>
      </c>
      <c r="B2014" s="10">
        <v>46.28</v>
      </c>
      <c r="D2014" s="11">
        <v>40595.947916666664</v>
      </c>
      <c r="E2014" s="10">
        <v>41.12</v>
      </c>
      <c r="H2014" s="17"/>
      <c r="I2014" s="17"/>
    </row>
    <row r="2015" spans="1:9" x14ac:dyDescent="0.25">
      <c r="A2015" s="11">
        <v>40595.958333333336</v>
      </c>
      <c r="B2015" s="10">
        <v>22.76</v>
      </c>
      <c r="D2015" s="11">
        <v>40595.958333333336</v>
      </c>
      <c r="E2015" s="10">
        <v>44.45</v>
      </c>
      <c r="H2015" s="17"/>
      <c r="I2015" s="17"/>
    </row>
    <row r="2016" spans="1:9" x14ac:dyDescent="0.25">
      <c r="A2016" s="11">
        <v>40595.96875</v>
      </c>
      <c r="B2016" s="10">
        <v>46.56</v>
      </c>
      <c r="D2016" s="11">
        <v>40595.96875</v>
      </c>
      <c r="E2016" s="10">
        <v>81.91</v>
      </c>
      <c r="H2016" s="17"/>
      <c r="I2016" s="17"/>
    </row>
    <row r="2017" spans="1:9" x14ac:dyDescent="0.25">
      <c r="A2017" s="11">
        <v>40595.979166666664</v>
      </c>
      <c r="B2017" s="10">
        <v>67.260000000000005</v>
      </c>
      <c r="D2017" s="11">
        <v>40595.979166666664</v>
      </c>
      <c r="E2017" s="10">
        <v>35.979999999999997</v>
      </c>
      <c r="H2017" s="17"/>
      <c r="I2017" s="17"/>
    </row>
    <row r="2018" spans="1:9" x14ac:dyDescent="0.25">
      <c r="A2018" s="11">
        <v>40595.989583333336</v>
      </c>
      <c r="B2018" s="10">
        <v>93.5</v>
      </c>
      <c r="D2018" s="11">
        <v>40595.989583333336</v>
      </c>
      <c r="E2018" s="10">
        <v>4.51</v>
      </c>
      <c r="H2018" s="17"/>
      <c r="I2018" s="17"/>
    </row>
    <row r="2019" spans="1:9" x14ac:dyDescent="0.25">
      <c r="A2019" s="11">
        <v>40596</v>
      </c>
      <c r="B2019" s="10">
        <v>7.4</v>
      </c>
      <c r="D2019" s="11">
        <v>40596</v>
      </c>
      <c r="E2019" s="10">
        <v>57.82</v>
      </c>
      <c r="H2019" s="17"/>
      <c r="I2019" s="17"/>
    </row>
    <row r="2020" spans="1:9" x14ac:dyDescent="0.25">
      <c r="A2020" s="11">
        <v>40596.010416666664</v>
      </c>
      <c r="B2020" s="10">
        <v>65.989999999999995</v>
      </c>
      <c r="D2020" s="11">
        <v>40596.010416666664</v>
      </c>
      <c r="E2020" s="10">
        <v>87.39</v>
      </c>
      <c r="H2020" s="17"/>
      <c r="I2020" s="17"/>
    </row>
    <row r="2021" spans="1:9" x14ac:dyDescent="0.25">
      <c r="A2021" s="11">
        <v>40596.020833333336</v>
      </c>
      <c r="B2021" s="10">
        <v>73.94</v>
      </c>
      <c r="D2021" s="11">
        <v>40596.020833333336</v>
      </c>
      <c r="E2021" s="10">
        <v>22.2</v>
      </c>
      <c r="H2021" s="17"/>
      <c r="I2021" s="17"/>
    </row>
    <row r="2022" spans="1:9" x14ac:dyDescent="0.25">
      <c r="A2022" s="11">
        <v>40596.03125</v>
      </c>
      <c r="B2022" s="10">
        <v>62.86</v>
      </c>
      <c r="D2022" s="11">
        <v>40596.03125</v>
      </c>
      <c r="E2022" s="10">
        <v>99.53</v>
      </c>
      <c r="H2022" s="17"/>
      <c r="I2022" s="17"/>
    </row>
    <row r="2023" spans="1:9" x14ac:dyDescent="0.25">
      <c r="A2023" s="11">
        <v>40596.041666666664</v>
      </c>
      <c r="B2023" s="10">
        <v>53.21</v>
      </c>
      <c r="D2023" s="11">
        <v>40596.041666666664</v>
      </c>
      <c r="E2023" s="10">
        <v>47.39</v>
      </c>
      <c r="H2023" s="17"/>
      <c r="I2023" s="17"/>
    </row>
    <row r="2024" spans="1:9" x14ac:dyDescent="0.25">
      <c r="A2024" s="11">
        <v>40596.052083333336</v>
      </c>
      <c r="B2024" s="10">
        <v>24.33</v>
      </c>
      <c r="D2024" s="11">
        <v>40596.052083333336</v>
      </c>
      <c r="E2024" s="10">
        <v>29.9</v>
      </c>
      <c r="H2024" s="17"/>
      <c r="I2024" s="17"/>
    </row>
    <row r="2025" spans="1:9" x14ac:dyDescent="0.25">
      <c r="A2025" s="11">
        <v>40596.0625</v>
      </c>
      <c r="B2025" s="10">
        <v>78.180000000000007</v>
      </c>
      <c r="D2025" s="11">
        <v>40596.0625</v>
      </c>
      <c r="E2025" s="10">
        <v>15.77</v>
      </c>
      <c r="H2025" s="17"/>
      <c r="I2025" s="17"/>
    </row>
    <row r="2026" spans="1:9" x14ac:dyDescent="0.25">
      <c r="A2026" s="11">
        <v>40596.072916666664</v>
      </c>
      <c r="B2026" s="10">
        <v>0.65</v>
      </c>
      <c r="D2026" s="11">
        <v>40596.072916666664</v>
      </c>
      <c r="E2026" s="10">
        <v>41.15</v>
      </c>
      <c r="H2026" s="17"/>
      <c r="I2026" s="17"/>
    </row>
    <row r="2027" spans="1:9" x14ac:dyDescent="0.25">
      <c r="A2027" s="11">
        <v>40596.083333333336</v>
      </c>
      <c r="B2027" s="10">
        <v>40.42</v>
      </c>
      <c r="D2027" s="11">
        <v>40596.083333333336</v>
      </c>
      <c r="E2027" s="10">
        <v>85.48</v>
      </c>
      <c r="H2027" s="17"/>
      <c r="I2027" s="17"/>
    </row>
    <row r="2028" spans="1:9" x14ac:dyDescent="0.25">
      <c r="A2028" s="11">
        <v>40596.09375</v>
      </c>
      <c r="B2028" s="10">
        <v>77.680000000000007</v>
      </c>
      <c r="D2028" s="11">
        <v>40596.09375</v>
      </c>
      <c r="E2028" s="10">
        <v>20.34</v>
      </c>
      <c r="H2028" s="17"/>
      <c r="I2028" s="17"/>
    </row>
    <row r="2029" spans="1:9" x14ac:dyDescent="0.25">
      <c r="A2029" s="11">
        <v>40596.104166666664</v>
      </c>
      <c r="B2029" s="10">
        <v>44.81</v>
      </c>
      <c r="D2029" s="11">
        <v>40596.104166666664</v>
      </c>
      <c r="E2029" s="10">
        <v>19.55</v>
      </c>
      <c r="H2029" s="17"/>
      <c r="I2029" s="17"/>
    </row>
    <row r="2030" spans="1:9" x14ac:dyDescent="0.25">
      <c r="A2030" s="11">
        <v>40596.114583333336</v>
      </c>
      <c r="B2030" s="10">
        <v>61.31</v>
      </c>
      <c r="D2030" s="11">
        <v>40596.114583333336</v>
      </c>
      <c r="E2030" s="10">
        <v>27.75</v>
      </c>
      <c r="H2030" s="17"/>
      <c r="I2030" s="17"/>
    </row>
    <row r="2031" spans="1:9" x14ac:dyDescent="0.25">
      <c r="A2031" s="11">
        <v>40596.125</v>
      </c>
      <c r="B2031" s="10">
        <v>49.38</v>
      </c>
      <c r="D2031" s="11">
        <v>40596.125</v>
      </c>
      <c r="E2031" s="10">
        <v>48.35</v>
      </c>
      <c r="H2031" s="17"/>
      <c r="I2031" s="17"/>
    </row>
    <row r="2032" spans="1:9" x14ac:dyDescent="0.25">
      <c r="A2032" s="11">
        <v>40596.135416666664</v>
      </c>
      <c r="B2032" s="10">
        <v>91.96</v>
      </c>
      <c r="D2032" s="11">
        <v>40596.135416666664</v>
      </c>
      <c r="E2032" s="10">
        <v>76.010000000000005</v>
      </c>
      <c r="H2032" s="17"/>
      <c r="I2032" s="17"/>
    </row>
    <row r="2033" spans="1:9" x14ac:dyDescent="0.25">
      <c r="A2033" s="11">
        <v>40596.145833333336</v>
      </c>
      <c r="B2033" s="10">
        <v>93.53</v>
      </c>
      <c r="D2033" s="11">
        <v>40596.145833333336</v>
      </c>
      <c r="E2033" s="10">
        <v>88.22</v>
      </c>
      <c r="H2033" s="17"/>
      <c r="I2033" s="17"/>
    </row>
    <row r="2034" spans="1:9" x14ac:dyDescent="0.25">
      <c r="A2034" s="11">
        <v>40596.15625</v>
      </c>
      <c r="B2034" s="10">
        <v>40.049999999999997</v>
      </c>
      <c r="D2034" s="11">
        <v>40596.15625</v>
      </c>
      <c r="E2034" s="10">
        <v>53.58</v>
      </c>
      <c r="H2034" s="17"/>
      <c r="I2034" s="17"/>
    </row>
    <row r="2035" spans="1:9" x14ac:dyDescent="0.25">
      <c r="A2035" s="11">
        <v>40596.166666666664</v>
      </c>
      <c r="B2035" s="10">
        <v>41.09</v>
      </c>
      <c r="D2035" s="11">
        <v>40596.166666666664</v>
      </c>
      <c r="E2035" s="10">
        <v>54</v>
      </c>
      <c r="H2035" s="17"/>
      <c r="I2035" s="17"/>
    </row>
    <row r="2036" spans="1:9" x14ac:dyDescent="0.25">
      <c r="A2036" s="11">
        <v>40596.177083333336</v>
      </c>
      <c r="B2036" s="10">
        <v>82.55</v>
      </c>
      <c r="D2036" s="11">
        <v>40596.177083333336</v>
      </c>
      <c r="E2036" s="10">
        <v>55.58</v>
      </c>
      <c r="H2036" s="17"/>
      <c r="I2036" s="17"/>
    </row>
    <row r="2037" spans="1:9" x14ac:dyDescent="0.25">
      <c r="A2037" s="11">
        <v>40596.1875</v>
      </c>
      <c r="B2037" s="10">
        <v>41.08</v>
      </c>
      <c r="D2037" s="11">
        <v>40596.1875</v>
      </c>
      <c r="E2037" s="10">
        <v>64.290000000000006</v>
      </c>
      <c r="H2037" s="17"/>
      <c r="I2037" s="17"/>
    </row>
    <row r="2038" spans="1:9" x14ac:dyDescent="0.25">
      <c r="A2038" s="11">
        <v>40596.197916666664</v>
      </c>
      <c r="B2038" s="10">
        <v>27.1</v>
      </c>
      <c r="D2038" s="11">
        <v>40596.197916666664</v>
      </c>
      <c r="E2038" s="10">
        <v>67.790000000000006</v>
      </c>
      <c r="H2038" s="17"/>
      <c r="I2038" s="17"/>
    </row>
    <row r="2039" spans="1:9" x14ac:dyDescent="0.25">
      <c r="A2039" s="11">
        <v>40596.208333333336</v>
      </c>
      <c r="B2039" s="10">
        <v>79.41</v>
      </c>
      <c r="D2039" s="11">
        <v>40596.208333333336</v>
      </c>
      <c r="E2039" s="10">
        <v>5.43</v>
      </c>
      <c r="H2039" s="17"/>
      <c r="I2039" s="17"/>
    </row>
    <row r="2040" spans="1:9" x14ac:dyDescent="0.25">
      <c r="A2040" s="11">
        <v>40596.21875</v>
      </c>
      <c r="B2040" s="10">
        <v>61.69</v>
      </c>
      <c r="D2040" s="11">
        <v>40596.21875</v>
      </c>
      <c r="E2040" s="10">
        <v>16.29</v>
      </c>
      <c r="H2040" s="17"/>
      <c r="I2040" s="17"/>
    </row>
    <row r="2041" spans="1:9" x14ac:dyDescent="0.25">
      <c r="A2041" s="11">
        <v>40596.229166666664</v>
      </c>
      <c r="B2041" s="10">
        <v>21.69</v>
      </c>
      <c r="D2041" s="11">
        <v>40596.229166666664</v>
      </c>
      <c r="E2041" s="10">
        <v>72.62</v>
      </c>
      <c r="H2041" s="17"/>
      <c r="I2041" s="17"/>
    </row>
    <row r="2042" spans="1:9" x14ac:dyDescent="0.25">
      <c r="A2042" s="11">
        <v>40596.239583333336</v>
      </c>
      <c r="B2042" s="10">
        <v>5.14</v>
      </c>
      <c r="D2042" s="11">
        <v>40596.239583333336</v>
      </c>
      <c r="E2042" s="10">
        <v>14.77</v>
      </c>
      <c r="H2042" s="17"/>
      <c r="I2042" s="17"/>
    </row>
    <row r="2043" spans="1:9" x14ac:dyDescent="0.25">
      <c r="A2043" s="11">
        <v>40596.25</v>
      </c>
      <c r="B2043" s="10">
        <v>43.32</v>
      </c>
      <c r="D2043" s="11">
        <v>40596.25</v>
      </c>
      <c r="E2043" s="10">
        <v>85.85</v>
      </c>
      <c r="H2043" s="17"/>
      <c r="I2043" s="17"/>
    </row>
    <row r="2044" spans="1:9" x14ac:dyDescent="0.25">
      <c r="A2044" s="11">
        <v>40596.260416666664</v>
      </c>
      <c r="B2044" s="10">
        <v>43.78</v>
      </c>
      <c r="D2044" s="11">
        <v>40596.260416666664</v>
      </c>
      <c r="E2044" s="10">
        <v>18.41</v>
      </c>
      <c r="H2044" s="17"/>
      <c r="I2044" s="17"/>
    </row>
    <row r="2045" spans="1:9" x14ac:dyDescent="0.25">
      <c r="A2045" s="11">
        <v>40596.270833333336</v>
      </c>
      <c r="B2045" s="10">
        <v>66.86</v>
      </c>
      <c r="D2045" s="11">
        <v>40596.270833333336</v>
      </c>
      <c r="E2045" s="10">
        <v>26.25</v>
      </c>
      <c r="H2045" s="17"/>
      <c r="I2045" s="17"/>
    </row>
    <row r="2046" spans="1:9" x14ac:dyDescent="0.25">
      <c r="A2046" s="11">
        <v>40596.28125</v>
      </c>
      <c r="B2046" s="10">
        <v>46.91</v>
      </c>
      <c r="D2046" s="11">
        <v>40596.28125</v>
      </c>
      <c r="E2046" s="10">
        <v>31.16</v>
      </c>
      <c r="H2046" s="17"/>
      <c r="I2046" s="17"/>
    </row>
    <row r="2047" spans="1:9" x14ac:dyDescent="0.25">
      <c r="A2047" s="11">
        <v>40596.291666666664</v>
      </c>
      <c r="B2047" s="10">
        <v>24.1</v>
      </c>
      <c r="D2047" s="11">
        <v>40596.291666666664</v>
      </c>
      <c r="E2047" s="10">
        <v>14.01</v>
      </c>
      <c r="H2047" s="17"/>
      <c r="I2047" s="17"/>
    </row>
    <row r="2048" spans="1:9" x14ac:dyDescent="0.25">
      <c r="A2048" s="11">
        <v>40596.302083333336</v>
      </c>
      <c r="B2048" s="10">
        <v>22.28</v>
      </c>
      <c r="D2048" s="11">
        <v>40596.302083333336</v>
      </c>
      <c r="E2048" s="10">
        <v>17.63</v>
      </c>
      <c r="H2048" s="17"/>
      <c r="I2048" s="17"/>
    </row>
    <row r="2049" spans="1:9" x14ac:dyDescent="0.25">
      <c r="A2049" s="11">
        <v>40596.3125</v>
      </c>
      <c r="B2049" s="10">
        <v>72.73</v>
      </c>
      <c r="D2049" s="11">
        <v>40596.3125</v>
      </c>
      <c r="E2049" s="10">
        <v>60.7</v>
      </c>
      <c r="H2049" s="17"/>
      <c r="I2049" s="17"/>
    </row>
    <row r="2050" spans="1:9" x14ac:dyDescent="0.25">
      <c r="A2050" s="11">
        <v>40596.322916666664</v>
      </c>
      <c r="B2050" s="10">
        <v>51.11</v>
      </c>
      <c r="D2050" s="11">
        <v>40596.322916666664</v>
      </c>
      <c r="E2050" s="10">
        <v>99.86</v>
      </c>
      <c r="H2050" s="17"/>
      <c r="I2050" s="17"/>
    </row>
    <row r="2051" spans="1:9" x14ac:dyDescent="0.25">
      <c r="A2051" s="11">
        <v>40596.333333333336</v>
      </c>
      <c r="B2051" s="10">
        <v>86.05</v>
      </c>
      <c r="D2051" s="11">
        <v>40596.333333333336</v>
      </c>
      <c r="E2051" s="10">
        <v>29.96</v>
      </c>
      <c r="H2051" s="17"/>
      <c r="I2051" s="17"/>
    </row>
    <row r="2052" spans="1:9" x14ac:dyDescent="0.25">
      <c r="A2052" s="11">
        <v>40596.34375</v>
      </c>
      <c r="B2052" s="10">
        <v>4.6500000000000004</v>
      </c>
      <c r="D2052" s="11">
        <v>40596.34375</v>
      </c>
      <c r="E2052" s="10">
        <v>16.420000000000002</v>
      </c>
      <c r="H2052" s="17"/>
      <c r="I2052" s="17"/>
    </row>
    <row r="2053" spans="1:9" x14ac:dyDescent="0.25">
      <c r="A2053" s="11">
        <v>40596.354166666664</v>
      </c>
      <c r="B2053" s="10">
        <v>17.55</v>
      </c>
      <c r="D2053" s="11">
        <v>40596.354166666664</v>
      </c>
      <c r="E2053" s="10">
        <v>67.209999999999994</v>
      </c>
      <c r="H2053" s="17"/>
      <c r="I2053" s="17"/>
    </row>
    <row r="2054" spans="1:9" x14ac:dyDescent="0.25">
      <c r="A2054" s="11">
        <v>40596.364583333336</v>
      </c>
      <c r="B2054" s="10">
        <v>6.64</v>
      </c>
      <c r="D2054" s="11">
        <v>40596.364583333336</v>
      </c>
      <c r="E2054" s="10">
        <v>38.659999999999997</v>
      </c>
      <c r="H2054" s="17"/>
      <c r="I2054" s="17"/>
    </row>
    <row r="2055" spans="1:9" x14ac:dyDescent="0.25">
      <c r="A2055" s="11">
        <v>40596.375</v>
      </c>
      <c r="B2055" s="10">
        <v>55.99</v>
      </c>
      <c r="D2055" s="11">
        <v>40596.375</v>
      </c>
      <c r="E2055" s="10">
        <v>57.02</v>
      </c>
      <c r="H2055" s="17"/>
      <c r="I2055" s="17"/>
    </row>
    <row r="2056" spans="1:9" x14ac:dyDescent="0.25">
      <c r="A2056" s="11">
        <v>40596.385416666664</v>
      </c>
      <c r="B2056" s="10">
        <v>18.59</v>
      </c>
      <c r="D2056" s="11">
        <v>40596.385416666664</v>
      </c>
      <c r="E2056" s="10">
        <v>0.76</v>
      </c>
      <c r="H2056" s="17"/>
      <c r="I2056" s="17"/>
    </row>
    <row r="2057" spans="1:9" x14ac:dyDescent="0.25">
      <c r="A2057" s="11">
        <v>40596.395833333336</v>
      </c>
      <c r="B2057" s="10">
        <v>77.27</v>
      </c>
      <c r="D2057" s="11">
        <v>40596.395833333336</v>
      </c>
      <c r="E2057" s="10">
        <v>66.91</v>
      </c>
      <c r="H2057" s="17"/>
      <c r="I2057" s="17"/>
    </row>
    <row r="2058" spans="1:9" x14ac:dyDescent="0.25">
      <c r="A2058" s="11">
        <v>40596.40625</v>
      </c>
      <c r="B2058" s="10">
        <v>94.79</v>
      </c>
      <c r="D2058" s="11">
        <v>40596.40625</v>
      </c>
      <c r="E2058" s="10">
        <v>25.45</v>
      </c>
      <c r="H2058" s="17"/>
      <c r="I2058" s="17"/>
    </row>
    <row r="2059" spans="1:9" x14ac:dyDescent="0.25">
      <c r="A2059" s="11">
        <v>40596.416666666664</v>
      </c>
      <c r="B2059" s="10">
        <v>74.900000000000006</v>
      </c>
      <c r="D2059" s="11">
        <v>40596.416666666664</v>
      </c>
      <c r="E2059" s="10">
        <v>78.45</v>
      </c>
      <c r="H2059" s="17"/>
      <c r="I2059" s="17"/>
    </row>
    <row r="2060" spans="1:9" x14ac:dyDescent="0.25">
      <c r="A2060" s="11">
        <v>40596.427083333336</v>
      </c>
      <c r="B2060" s="10">
        <v>91.21</v>
      </c>
      <c r="D2060" s="11">
        <v>40596.427083333336</v>
      </c>
      <c r="E2060" s="10">
        <v>96.24</v>
      </c>
      <c r="H2060" s="17"/>
      <c r="I2060" s="17"/>
    </row>
    <row r="2061" spans="1:9" x14ac:dyDescent="0.25">
      <c r="A2061" s="11">
        <v>40596.4375</v>
      </c>
      <c r="B2061" s="10">
        <v>42.34</v>
      </c>
      <c r="D2061" s="11">
        <v>40596.4375</v>
      </c>
      <c r="E2061" s="10">
        <v>45.15</v>
      </c>
      <c r="H2061" s="17"/>
      <c r="I2061" s="17"/>
    </row>
    <row r="2062" spans="1:9" x14ac:dyDescent="0.25">
      <c r="A2062" s="11">
        <v>40596.447916666664</v>
      </c>
      <c r="B2062" s="10">
        <v>44.06</v>
      </c>
      <c r="D2062" s="11">
        <v>40596.447916666664</v>
      </c>
      <c r="E2062" s="10">
        <v>49.9</v>
      </c>
      <c r="H2062" s="17"/>
      <c r="I2062" s="17"/>
    </row>
    <row r="2063" spans="1:9" x14ac:dyDescent="0.25">
      <c r="A2063" s="11">
        <v>40596.458333333336</v>
      </c>
      <c r="B2063" s="10">
        <v>44.59</v>
      </c>
      <c r="D2063" s="11">
        <v>40596.458333333336</v>
      </c>
      <c r="E2063" s="10">
        <v>82.09</v>
      </c>
      <c r="H2063" s="17"/>
      <c r="I2063" s="17"/>
    </row>
    <row r="2064" spans="1:9" x14ac:dyDescent="0.25">
      <c r="A2064" s="11">
        <v>40596.46875</v>
      </c>
      <c r="B2064" s="10">
        <v>46.92</v>
      </c>
      <c r="D2064" s="11">
        <v>40596.46875</v>
      </c>
      <c r="E2064" s="10">
        <v>69.849999999999994</v>
      </c>
      <c r="H2064" s="17"/>
      <c r="I2064" s="17"/>
    </row>
    <row r="2065" spans="1:9" x14ac:dyDescent="0.25">
      <c r="A2065" s="11">
        <v>40596.479166666664</v>
      </c>
      <c r="B2065" s="10">
        <v>24.65</v>
      </c>
      <c r="D2065" s="11">
        <v>40596.479166666664</v>
      </c>
      <c r="E2065" s="10">
        <v>72.36</v>
      </c>
      <c r="H2065" s="17"/>
      <c r="I2065" s="17"/>
    </row>
    <row r="2066" spans="1:9" x14ac:dyDescent="0.25">
      <c r="A2066" s="11">
        <v>40596.489583333336</v>
      </c>
      <c r="B2066" s="10">
        <v>84.72</v>
      </c>
      <c r="D2066" s="11">
        <v>40596.489583333336</v>
      </c>
      <c r="E2066" s="10">
        <v>97.51</v>
      </c>
      <c r="H2066" s="17"/>
      <c r="I2066" s="17"/>
    </row>
    <row r="2067" spans="1:9" x14ac:dyDescent="0.25">
      <c r="A2067" s="11">
        <v>40596.5</v>
      </c>
      <c r="B2067" s="10">
        <v>60.61</v>
      </c>
      <c r="D2067" s="11">
        <v>40596.5</v>
      </c>
      <c r="E2067" s="10">
        <v>69.849999999999994</v>
      </c>
      <c r="H2067" s="17"/>
      <c r="I2067" s="17"/>
    </row>
    <row r="2068" spans="1:9" x14ac:dyDescent="0.25">
      <c r="A2068" s="11">
        <v>40596.510416666664</v>
      </c>
      <c r="B2068" s="10">
        <v>69.5</v>
      </c>
      <c r="D2068" s="11">
        <v>40596.510416666664</v>
      </c>
      <c r="E2068" s="10">
        <v>51.03</v>
      </c>
      <c r="H2068" s="17"/>
      <c r="I2068" s="17"/>
    </row>
    <row r="2069" spans="1:9" x14ac:dyDescent="0.25">
      <c r="A2069" s="11">
        <v>40596.520833333336</v>
      </c>
      <c r="B2069" s="10">
        <v>27.71</v>
      </c>
      <c r="D2069" s="11">
        <v>40596.520833333336</v>
      </c>
      <c r="E2069" s="10">
        <v>68.56</v>
      </c>
      <c r="H2069" s="17"/>
      <c r="I2069" s="17"/>
    </row>
    <row r="2070" spans="1:9" x14ac:dyDescent="0.25">
      <c r="A2070" s="11">
        <v>40596.53125</v>
      </c>
      <c r="B2070" s="10">
        <v>16.3</v>
      </c>
      <c r="D2070" s="11">
        <v>40596.53125</v>
      </c>
      <c r="E2070" s="10">
        <v>7.07</v>
      </c>
      <c r="H2070" s="17"/>
      <c r="I2070" s="17"/>
    </row>
    <row r="2071" spans="1:9" x14ac:dyDescent="0.25">
      <c r="A2071" s="11">
        <v>40596.541666666664</v>
      </c>
      <c r="B2071" s="10">
        <v>72.349999999999994</v>
      </c>
      <c r="D2071" s="11">
        <v>40596.541666666664</v>
      </c>
      <c r="E2071" s="10">
        <v>22.09</v>
      </c>
      <c r="H2071" s="17"/>
      <c r="I2071" s="17"/>
    </row>
    <row r="2072" spans="1:9" x14ac:dyDescent="0.25">
      <c r="A2072" s="11">
        <v>40596.552083333336</v>
      </c>
      <c r="B2072" s="10">
        <v>31.47</v>
      </c>
      <c r="D2072" s="11">
        <v>40596.552083333336</v>
      </c>
      <c r="E2072" s="10">
        <v>22.84</v>
      </c>
      <c r="H2072" s="17"/>
      <c r="I2072" s="17"/>
    </row>
    <row r="2073" spans="1:9" x14ac:dyDescent="0.25">
      <c r="A2073" s="11">
        <v>40596.5625</v>
      </c>
      <c r="B2073" s="10">
        <v>59.29</v>
      </c>
      <c r="D2073" s="11">
        <v>40596.5625</v>
      </c>
      <c r="E2073" s="10">
        <v>34.799999999999997</v>
      </c>
      <c r="H2073" s="17"/>
      <c r="I2073" s="17"/>
    </row>
    <row r="2074" spans="1:9" x14ac:dyDescent="0.25">
      <c r="A2074" s="11">
        <v>40596.572916666664</v>
      </c>
      <c r="B2074" s="10">
        <v>33.549999999999997</v>
      </c>
      <c r="D2074" s="11">
        <v>40596.572916666664</v>
      </c>
      <c r="E2074" s="10">
        <v>27.12</v>
      </c>
      <c r="H2074" s="17"/>
      <c r="I2074" s="17"/>
    </row>
    <row r="2075" spans="1:9" x14ac:dyDescent="0.25">
      <c r="A2075" s="11">
        <v>40596.583333333336</v>
      </c>
      <c r="B2075" s="10">
        <v>95.55</v>
      </c>
      <c r="D2075" s="11">
        <v>40596.583333333336</v>
      </c>
      <c r="E2075" s="10">
        <v>76.540000000000006</v>
      </c>
      <c r="H2075" s="17"/>
      <c r="I2075" s="17"/>
    </row>
    <row r="2076" spans="1:9" x14ac:dyDescent="0.25">
      <c r="A2076" s="11">
        <v>40596.59375</v>
      </c>
      <c r="B2076" s="10">
        <v>58.12</v>
      </c>
      <c r="D2076" s="11">
        <v>40596.59375</v>
      </c>
      <c r="E2076" s="10">
        <v>36.78</v>
      </c>
      <c r="H2076" s="17"/>
      <c r="I2076" s="17"/>
    </row>
    <row r="2077" spans="1:9" x14ac:dyDescent="0.25">
      <c r="A2077" s="11">
        <v>40596.604166666664</v>
      </c>
      <c r="B2077" s="10">
        <v>28.92</v>
      </c>
      <c r="D2077" s="11">
        <v>40596.604166666664</v>
      </c>
      <c r="E2077" s="10">
        <v>76.22</v>
      </c>
      <c r="H2077" s="17"/>
      <c r="I2077" s="17"/>
    </row>
    <row r="2078" spans="1:9" x14ac:dyDescent="0.25">
      <c r="A2078" s="11">
        <v>40596.614583333336</v>
      </c>
      <c r="B2078" s="10">
        <v>7.98</v>
      </c>
      <c r="D2078" s="11">
        <v>40596.614583333336</v>
      </c>
      <c r="E2078" s="10">
        <v>53.83</v>
      </c>
      <c r="H2078" s="17"/>
      <c r="I2078" s="17"/>
    </row>
    <row r="2079" spans="1:9" x14ac:dyDescent="0.25">
      <c r="A2079" s="11">
        <v>40596.625</v>
      </c>
      <c r="B2079" s="10">
        <v>62.32</v>
      </c>
      <c r="D2079" s="11">
        <v>40596.625</v>
      </c>
      <c r="E2079" s="10">
        <v>40.950000000000003</v>
      </c>
      <c r="H2079" s="17"/>
      <c r="I2079" s="17"/>
    </row>
    <row r="2080" spans="1:9" x14ac:dyDescent="0.25">
      <c r="A2080" s="11">
        <v>40596.635416666664</v>
      </c>
      <c r="B2080" s="10">
        <v>21.47</v>
      </c>
      <c r="D2080" s="11">
        <v>40596.635416666664</v>
      </c>
      <c r="E2080" s="10">
        <v>25.14</v>
      </c>
      <c r="H2080" s="17"/>
      <c r="I2080" s="17"/>
    </row>
    <row r="2081" spans="1:9" x14ac:dyDescent="0.25">
      <c r="A2081" s="11">
        <v>40596.645833333336</v>
      </c>
      <c r="B2081" s="10">
        <v>98.34</v>
      </c>
      <c r="D2081" s="11">
        <v>40596.645833333336</v>
      </c>
      <c r="E2081" s="10">
        <v>19.739999999999998</v>
      </c>
      <c r="H2081" s="17"/>
      <c r="I2081" s="17"/>
    </row>
    <row r="2082" spans="1:9" x14ac:dyDescent="0.25">
      <c r="A2082" s="11">
        <v>40596.65625</v>
      </c>
      <c r="B2082" s="10">
        <v>59.07</v>
      </c>
      <c r="D2082" s="11">
        <v>40596.65625</v>
      </c>
      <c r="E2082" s="10">
        <v>13.74</v>
      </c>
      <c r="H2082" s="17"/>
      <c r="I2082" s="17"/>
    </row>
    <row r="2083" spans="1:9" x14ac:dyDescent="0.25">
      <c r="A2083" s="11">
        <v>40596.666666666664</v>
      </c>
      <c r="B2083" s="10">
        <v>64.180000000000007</v>
      </c>
      <c r="D2083" s="11">
        <v>40596.666666666664</v>
      </c>
      <c r="E2083" s="10">
        <v>53.74</v>
      </c>
      <c r="H2083" s="17"/>
      <c r="I2083" s="17"/>
    </row>
    <row r="2084" spans="1:9" x14ac:dyDescent="0.25">
      <c r="A2084" s="11">
        <v>40596.677083333336</v>
      </c>
      <c r="B2084" s="10">
        <v>56.59</v>
      </c>
      <c r="D2084" s="11">
        <v>40596.677083333336</v>
      </c>
      <c r="E2084" s="10">
        <v>41.94</v>
      </c>
      <c r="H2084" s="17"/>
      <c r="I2084" s="17"/>
    </row>
    <row r="2085" spans="1:9" x14ac:dyDescent="0.25">
      <c r="A2085" s="11">
        <v>40596.6875</v>
      </c>
      <c r="B2085" s="10">
        <v>7.09</v>
      </c>
      <c r="D2085" s="11">
        <v>40596.6875</v>
      </c>
      <c r="E2085" s="10">
        <v>88.44</v>
      </c>
      <c r="H2085" s="17"/>
      <c r="I2085" s="17"/>
    </row>
    <row r="2086" spans="1:9" x14ac:dyDescent="0.25">
      <c r="A2086" s="11">
        <v>40596.697916666664</v>
      </c>
      <c r="B2086" s="10">
        <v>45.56</v>
      </c>
      <c r="D2086" s="11">
        <v>40596.697916666664</v>
      </c>
      <c r="E2086" s="10">
        <v>19.86</v>
      </c>
      <c r="H2086" s="17"/>
      <c r="I2086" s="17"/>
    </row>
    <row r="2087" spans="1:9" x14ac:dyDescent="0.25">
      <c r="A2087" s="11">
        <v>40596.708333333336</v>
      </c>
      <c r="B2087" s="10">
        <v>59.28</v>
      </c>
      <c r="D2087" s="11">
        <v>40596.708333333336</v>
      </c>
      <c r="E2087" s="10">
        <v>38.409999999999997</v>
      </c>
      <c r="H2087" s="17"/>
      <c r="I2087" s="17"/>
    </row>
    <row r="2088" spans="1:9" x14ac:dyDescent="0.25">
      <c r="A2088" s="11">
        <v>40596.71875</v>
      </c>
      <c r="B2088" s="10">
        <v>62.84</v>
      </c>
      <c r="D2088" s="11">
        <v>40596.71875</v>
      </c>
      <c r="E2088" s="10">
        <v>91.72</v>
      </c>
      <c r="H2088" s="17"/>
      <c r="I2088" s="17"/>
    </row>
    <row r="2089" spans="1:9" x14ac:dyDescent="0.25">
      <c r="A2089" s="11">
        <v>40596.729166666664</v>
      </c>
      <c r="B2089" s="10">
        <v>91.13</v>
      </c>
      <c r="D2089" s="11">
        <v>40596.729166666664</v>
      </c>
      <c r="E2089" s="10">
        <v>77.17</v>
      </c>
      <c r="H2089" s="17"/>
      <c r="I2089" s="17"/>
    </row>
    <row r="2090" spans="1:9" x14ac:dyDescent="0.25">
      <c r="A2090" s="11">
        <v>40596.739583333336</v>
      </c>
      <c r="B2090" s="10">
        <v>20.39</v>
      </c>
      <c r="D2090" s="11">
        <v>40596.739583333336</v>
      </c>
      <c r="E2090" s="10">
        <v>71.81</v>
      </c>
      <c r="H2090" s="17"/>
      <c r="I2090" s="17"/>
    </row>
    <row r="2091" spans="1:9" x14ac:dyDescent="0.25">
      <c r="A2091" s="11">
        <v>40596.75</v>
      </c>
      <c r="B2091" s="10">
        <v>72.959999999999994</v>
      </c>
      <c r="D2091" s="11">
        <v>40596.75</v>
      </c>
      <c r="E2091" s="10">
        <v>16.93</v>
      </c>
      <c r="H2091" s="17"/>
      <c r="I2091" s="17"/>
    </row>
    <row r="2092" spans="1:9" x14ac:dyDescent="0.25">
      <c r="A2092" s="11">
        <v>40596.760416666664</v>
      </c>
      <c r="B2092" s="10">
        <v>38.97</v>
      </c>
      <c r="D2092" s="11">
        <v>40596.760416666664</v>
      </c>
      <c r="E2092" s="10">
        <v>5.1100000000000003</v>
      </c>
      <c r="H2092" s="17"/>
      <c r="I2092" s="17"/>
    </row>
    <row r="2093" spans="1:9" x14ac:dyDescent="0.25">
      <c r="A2093" s="11">
        <v>40596.770833333336</v>
      </c>
      <c r="B2093" s="10">
        <v>50.35</v>
      </c>
      <c r="D2093" s="11">
        <v>40596.770833333336</v>
      </c>
      <c r="E2093" s="10">
        <v>51.32</v>
      </c>
      <c r="H2093" s="17"/>
      <c r="I2093" s="17"/>
    </row>
    <row r="2094" spans="1:9" x14ac:dyDescent="0.25">
      <c r="A2094" s="11">
        <v>40596.78125</v>
      </c>
      <c r="B2094" s="10">
        <v>18.670000000000002</v>
      </c>
      <c r="D2094" s="11">
        <v>40596.78125</v>
      </c>
      <c r="E2094" s="10">
        <v>88.7</v>
      </c>
      <c r="H2094" s="17"/>
      <c r="I2094" s="17"/>
    </row>
    <row r="2095" spans="1:9" x14ac:dyDescent="0.25">
      <c r="A2095" s="11">
        <v>40596.791666666664</v>
      </c>
      <c r="B2095" s="10">
        <v>54.56</v>
      </c>
      <c r="D2095" s="11">
        <v>40596.791666666664</v>
      </c>
      <c r="E2095" s="10">
        <v>18.57</v>
      </c>
      <c r="H2095" s="17"/>
      <c r="I2095" s="17"/>
    </row>
    <row r="2096" spans="1:9" x14ac:dyDescent="0.25">
      <c r="A2096" s="11">
        <v>40596.802083333336</v>
      </c>
      <c r="B2096" s="10">
        <v>47.86</v>
      </c>
      <c r="D2096" s="11">
        <v>40596.802083333336</v>
      </c>
      <c r="E2096" s="10">
        <v>35.44</v>
      </c>
      <c r="H2096" s="17"/>
      <c r="I2096" s="17"/>
    </row>
    <row r="2097" spans="1:9" x14ac:dyDescent="0.25">
      <c r="A2097" s="11">
        <v>40596.8125</v>
      </c>
      <c r="B2097" s="10">
        <v>80.88</v>
      </c>
      <c r="D2097" s="11">
        <v>40596.8125</v>
      </c>
      <c r="E2097" s="10">
        <v>94.31</v>
      </c>
      <c r="H2097" s="17"/>
      <c r="I2097" s="17"/>
    </row>
    <row r="2098" spans="1:9" x14ac:dyDescent="0.25">
      <c r="A2098" s="11">
        <v>40596.822916666664</v>
      </c>
      <c r="B2098" s="10">
        <v>32.869999999999997</v>
      </c>
      <c r="D2098" s="11">
        <v>40596.822916666664</v>
      </c>
      <c r="E2098" s="10">
        <v>77.75</v>
      </c>
      <c r="H2098" s="17"/>
      <c r="I2098" s="17"/>
    </row>
    <row r="2099" spans="1:9" x14ac:dyDescent="0.25">
      <c r="A2099" s="11">
        <v>40596.833333333336</v>
      </c>
      <c r="B2099" s="10">
        <v>49.86</v>
      </c>
      <c r="D2099" s="11">
        <v>40596.833333333336</v>
      </c>
      <c r="E2099" s="10">
        <v>32.24</v>
      </c>
      <c r="H2099" s="17"/>
      <c r="I2099" s="17"/>
    </row>
    <row r="2100" spans="1:9" x14ac:dyDescent="0.25">
      <c r="A2100" s="11">
        <v>40596.84375</v>
      </c>
      <c r="B2100" s="10">
        <v>78.06</v>
      </c>
      <c r="D2100" s="11">
        <v>40596.84375</v>
      </c>
      <c r="E2100" s="10">
        <v>39.520000000000003</v>
      </c>
      <c r="H2100" s="17"/>
      <c r="I2100" s="17"/>
    </row>
    <row r="2101" spans="1:9" x14ac:dyDescent="0.25">
      <c r="A2101" s="11">
        <v>40596.854166666664</v>
      </c>
      <c r="B2101" s="10">
        <v>22.38</v>
      </c>
      <c r="D2101" s="11">
        <v>40596.854166666664</v>
      </c>
      <c r="E2101" s="10">
        <v>86.51</v>
      </c>
      <c r="H2101" s="17"/>
      <c r="I2101" s="17"/>
    </row>
    <row r="2102" spans="1:9" x14ac:dyDescent="0.25">
      <c r="A2102" s="11">
        <v>40596.864583333336</v>
      </c>
      <c r="B2102" s="10">
        <v>88.7</v>
      </c>
      <c r="D2102" s="11">
        <v>40596.864583333336</v>
      </c>
      <c r="E2102" s="10">
        <v>25.38</v>
      </c>
      <c r="H2102" s="17"/>
      <c r="I2102" s="17"/>
    </row>
    <row r="2103" spans="1:9" x14ac:dyDescent="0.25">
      <c r="A2103" s="11">
        <v>40596.875</v>
      </c>
      <c r="B2103" s="10">
        <v>62.64</v>
      </c>
      <c r="D2103" s="11">
        <v>40596.875</v>
      </c>
      <c r="E2103" s="10">
        <v>74.59</v>
      </c>
      <c r="H2103" s="17"/>
      <c r="I2103" s="17"/>
    </row>
    <row r="2104" spans="1:9" x14ac:dyDescent="0.25">
      <c r="A2104" s="11">
        <v>40596.885416666664</v>
      </c>
      <c r="B2104" s="10">
        <v>56.3</v>
      </c>
      <c r="D2104" s="11">
        <v>40596.885416666664</v>
      </c>
      <c r="E2104" s="10">
        <v>7.97</v>
      </c>
      <c r="H2104" s="17"/>
      <c r="I2104" s="17"/>
    </row>
    <row r="2105" spans="1:9" x14ac:dyDescent="0.25">
      <c r="A2105" s="11">
        <v>40596.895833333336</v>
      </c>
      <c r="B2105" s="10">
        <v>84.01</v>
      </c>
      <c r="D2105" s="11">
        <v>40596.895833333336</v>
      </c>
      <c r="E2105" s="10">
        <v>85.67</v>
      </c>
      <c r="H2105" s="17"/>
      <c r="I2105" s="17"/>
    </row>
    <row r="2106" spans="1:9" x14ac:dyDescent="0.25">
      <c r="A2106" s="11">
        <v>40596.90625</v>
      </c>
      <c r="B2106" s="10">
        <v>22.53</v>
      </c>
      <c r="D2106" s="11">
        <v>40596.90625</v>
      </c>
      <c r="E2106" s="10">
        <v>43.96</v>
      </c>
      <c r="H2106" s="17"/>
      <c r="I2106" s="17"/>
    </row>
    <row r="2107" spans="1:9" x14ac:dyDescent="0.25">
      <c r="A2107" s="11">
        <v>40596.916666666664</v>
      </c>
      <c r="B2107" s="10">
        <v>53.59</v>
      </c>
      <c r="D2107" s="11">
        <v>40596.916666666664</v>
      </c>
      <c r="E2107" s="10">
        <v>39.1</v>
      </c>
      <c r="H2107" s="17"/>
      <c r="I2107" s="17"/>
    </row>
    <row r="2108" spans="1:9" x14ac:dyDescent="0.25">
      <c r="A2108" s="11">
        <v>40596.927083333336</v>
      </c>
      <c r="B2108" s="10">
        <v>39.08</v>
      </c>
      <c r="D2108" s="11">
        <v>40596.927083333336</v>
      </c>
      <c r="E2108" s="10">
        <v>92.07</v>
      </c>
      <c r="H2108" s="17"/>
      <c r="I2108" s="17"/>
    </row>
    <row r="2109" spans="1:9" x14ac:dyDescent="0.25">
      <c r="A2109" s="11">
        <v>40596.9375</v>
      </c>
      <c r="B2109" s="10">
        <v>65.86</v>
      </c>
      <c r="D2109" s="11">
        <v>40596.9375</v>
      </c>
      <c r="E2109" s="10">
        <v>34.79</v>
      </c>
      <c r="H2109" s="17"/>
      <c r="I2109" s="17"/>
    </row>
    <row r="2110" spans="1:9" x14ac:dyDescent="0.25">
      <c r="A2110" s="11">
        <v>40596.947916666664</v>
      </c>
      <c r="B2110" s="10">
        <v>50.17</v>
      </c>
      <c r="D2110" s="11">
        <v>40596.947916666664</v>
      </c>
      <c r="E2110" s="10">
        <v>64.569999999999993</v>
      </c>
      <c r="H2110" s="17"/>
      <c r="I2110" s="17"/>
    </row>
    <row r="2111" spans="1:9" x14ac:dyDescent="0.25">
      <c r="A2111" s="11">
        <v>40596.958333333336</v>
      </c>
      <c r="B2111" s="10">
        <v>69.42</v>
      </c>
      <c r="D2111" s="11">
        <v>40596.958333333336</v>
      </c>
      <c r="E2111" s="10">
        <v>26.75</v>
      </c>
      <c r="H2111" s="17"/>
      <c r="I2111" s="17"/>
    </row>
    <row r="2112" spans="1:9" x14ac:dyDescent="0.25">
      <c r="A2112" s="11">
        <v>40596.96875</v>
      </c>
      <c r="B2112" s="10">
        <v>62.54</v>
      </c>
      <c r="D2112" s="11">
        <v>40596.96875</v>
      </c>
      <c r="E2112" s="10">
        <v>2.1800000000000002</v>
      </c>
      <c r="H2112" s="17"/>
      <c r="I2112" s="17"/>
    </row>
    <row r="2113" spans="1:9" x14ac:dyDescent="0.25">
      <c r="A2113" s="11">
        <v>40596.979166666664</v>
      </c>
      <c r="B2113" s="10">
        <v>80.52</v>
      </c>
      <c r="D2113" s="11">
        <v>40596.979166666664</v>
      </c>
      <c r="E2113" s="10">
        <v>72.23</v>
      </c>
      <c r="H2113" s="17"/>
      <c r="I2113" s="17"/>
    </row>
    <row r="2114" spans="1:9" x14ac:dyDescent="0.25">
      <c r="A2114" s="11">
        <v>40596.989583333336</v>
      </c>
      <c r="B2114" s="10">
        <v>70.64</v>
      </c>
      <c r="D2114" s="11">
        <v>40596.989583333336</v>
      </c>
      <c r="E2114" s="10">
        <v>56.8</v>
      </c>
      <c r="H2114" s="17"/>
      <c r="I2114" s="17"/>
    </row>
    <row r="2115" spans="1:9" x14ac:dyDescent="0.25">
      <c r="A2115" s="11">
        <v>40597</v>
      </c>
      <c r="B2115" s="10">
        <v>57.91</v>
      </c>
      <c r="D2115" s="11">
        <v>40597</v>
      </c>
      <c r="E2115" s="10">
        <v>71.150000000000006</v>
      </c>
      <c r="H2115" s="17"/>
      <c r="I2115" s="17"/>
    </row>
    <row r="2116" spans="1:9" x14ac:dyDescent="0.25">
      <c r="A2116" s="11">
        <v>40597.010416666664</v>
      </c>
      <c r="B2116" s="10">
        <v>46.05</v>
      </c>
      <c r="D2116" s="11">
        <v>40597.010416666664</v>
      </c>
      <c r="E2116" s="10">
        <v>82.63</v>
      </c>
      <c r="H2116" s="17"/>
      <c r="I2116" s="17"/>
    </row>
    <row r="2117" spans="1:9" x14ac:dyDescent="0.25">
      <c r="A2117" s="11">
        <v>40597.020833333336</v>
      </c>
      <c r="B2117" s="10">
        <v>90.47</v>
      </c>
      <c r="D2117" s="11">
        <v>40597.020833333336</v>
      </c>
      <c r="E2117" s="10">
        <v>54.2</v>
      </c>
      <c r="H2117" s="17"/>
      <c r="I2117" s="17"/>
    </row>
    <row r="2118" spans="1:9" x14ac:dyDescent="0.25">
      <c r="A2118" s="11">
        <v>40597.03125</v>
      </c>
      <c r="B2118" s="10">
        <v>98.45</v>
      </c>
      <c r="D2118" s="11">
        <v>40597.03125</v>
      </c>
      <c r="E2118" s="10">
        <v>20.12</v>
      </c>
      <c r="H2118" s="17"/>
      <c r="I2118" s="17"/>
    </row>
    <row r="2119" spans="1:9" x14ac:dyDescent="0.25">
      <c r="A2119" s="11">
        <v>40597.041666666664</v>
      </c>
      <c r="B2119" s="10">
        <v>8.19</v>
      </c>
      <c r="D2119" s="11">
        <v>40597.041666666664</v>
      </c>
      <c r="E2119" s="10">
        <v>64.56</v>
      </c>
      <c r="H2119" s="17"/>
      <c r="I2119" s="17"/>
    </row>
    <row r="2120" spans="1:9" x14ac:dyDescent="0.25">
      <c r="A2120" s="11">
        <v>40597.052083333336</v>
      </c>
      <c r="B2120" s="10">
        <v>10.99</v>
      </c>
      <c r="D2120" s="11">
        <v>40597.052083333336</v>
      </c>
      <c r="E2120" s="10">
        <v>94.15</v>
      </c>
      <c r="H2120" s="17"/>
      <c r="I2120" s="17"/>
    </row>
    <row r="2121" spans="1:9" x14ac:dyDescent="0.25">
      <c r="A2121" s="11">
        <v>40597.0625</v>
      </c>
      <c r="B2121" s="10">
        <v>33.159999999999997</v>
      </c>
      <c r="D2121" s="11">
        <v>40597.0625</v>
      </c>
      <c r="E2121" s="10">
        <v>41.74</v>
      </c>
      <c r="H2121" s="17"/>
      <c r="I2121" s="17"/>
    </row>
    <row r="2122" spans="1:9" x14ac:dyDescent="0.25">
      <c r="A2122" s="11">
        <v>40597.072916666664</v>
      </c>
      <c r="B2122" s="10">
        <v>69.349999999999994</v>
      </c>
      <c r="D2122" s="11">
        <v>40597.072916666664</v>
      </c>
      <c r="E2122" s="10">
        <v>87.96</v>
      </c>
      <c r="H2122" s="17"/>
      <c r="I2122" s="17"/>
    </row>
    <row r="2123" spans="1:9" x14ac:dyDescent="0.25">
      <c r="A2123" s="11">
        <v>40597.083333333336</v>
      </c>
      <c r="B2123" s="10">
        <v>88.35</v>
      </c>
      <c r="D2123" s="11">
        <v>40597.083333333336</v>
      </c>
      <c r="E2123" s="10">
        <v>69.55</v>
      </c>
      <c r="H2123" s="17"/>
      <c r="I2123" s="17"/>
    </row>
    <row r="2124" spans="1:9" x14ac:dyDescent="0.25">
      <c r="A2124" s="11">
        <v>40597.09375</v>
      </c>
      <c r="B2124" s="10">
        <v>46.14</v>
      </c>
      <c r="D2124" s="11">
        <v>40597.09375</v>
      </c>
      <c r="E2124" s="10">
        <v>32.49</v>
      </c>
      <c r="H2124" s="17"/>
      <c r="I2124" s="17"/>
    </row>
    <row r="2125" spans="1:9" x14ac:dyDescent="0.25">
      <c r="A2125" s="11">
        <v>40597.104166666664</v>
      </c>
      <c r="B2125" s="10">
        <v>66.180000000000007</v>
      </c>
      <c r="D2125" s="11">
        <v>40597.104166666664</v>
      </c>
      <c r="E2125" s="10">
        <v>23.24</v>
      </c>
      <c r="H2125" s="17"/>
      <c r="I2125" s="17"/>
    </row>
    <row r="2126" spans="1:9" x14ac:dyDescent="0.25">
      <c r="A2126" s="11">
        <v>40597.114583333336</v>
      </c>
      <c r="B2126" s="10">
        <v>38.6</v>
      </c>
      <c r="D2126" s="11">
        <v>40597.114583333336</v>
      </c>
      <c r="E2126" s="10">
        <v>45.33</v>
      </c>
      <c r="H2126" s="17"/>
      <c r="I2126" s="17"/>
    </row>
    <row r="2127" spans="1:9" x14ac:dyDescent="0.25">
      <c r="A2127" s="11">
        <v>40597.125</v>
      </c>
      <c r="B2127" s="10">
        <v>22.62</v>
      </c>
      <c r="D2127" s="11">
        <v>40597.125</v>
      </c>
      <c r="E2127" s="10">
        <v>41.17</v>
      </c>
      <c r="H2127" s="17"/>
      <c r="I2127" s="17"/>
    </row>
    <row r="2128" spans="1:9" x14ac:dyDescent="0.25">
      <c r="A2128" s="11">
        <v>40597.135416666664</v>
      </c>
      <c r="B2128" s="10">
        <v>13.6</v>
      </c>
      <c r="D2128" s="11">
        <v>40597.135416666664</v>
      </c>
      <c r="E2128" s="10">
        <v>69.83</v>
      </c>
      <c r="H2128" s="17"/>
      <c r="I2128" s="17"/>
    </row>
    <row r="2129" spans="1:9" x14ac:dyDescent="0.25">
      <c r="A2129" s="11">
        <v>40597.145833333336</v>
      </c>
      <c r="B2129" s="10">
        <v>94.19</v>
      </c>
      <c r="D2129" s="11">
        <v>40597.145833333336</v>
      </c>
      <c r="E2129" s="10">
        <v>92.31</v>
      </c>
      <c r="H2129" s="17"/>
      <c r="I2129" s="17"/>
    </row>
    <row r="2130" spans="1:9" x14ac:dyDescent="0.25">
      <c r="A2130" s="11">
        <v>40597.15625</v>
      </c>
      <c r="B2130" s="10">
        <v>92.65</v>
      </c>
      <c r="D2130" s="11">
        <v>40597.15625</v>
      </c>
      <c r="E2130" s="10">
        <v>43.72</v>
      </c>
      <c r="H2130" s="17"/>
      <c r="I2130" s="17"/>
    </row>
    <row r="2131" spans="1:9" x14ac:dyDescent="0.25">
      <c r="A2131" s="11">
        <v>40597.166666666664</v>
      </c>
      <c r="B2131" s="10">
        <v>73.58</v>
      </c>
      <c r="D2131" s="11">
        <v>40597.166666666664</v>
      </c>
      <c r="E2131" s="10">
        <v>6.84</v>
      </c>
      <c r="H2131" s="17"/>
      <c r="I2131" s="17"/>
    </row>
    <row r="2132" spans="1:9" x14ac:dyDescent="0.25">
      <c r="A2132" s="11">
        <v>40597.177083333336</v>
      </c>
      <c r="B2132" s="10">
        <v>95.16</v>
      </c>
      <c r="D2132" s="11">
        <v>40597.177083333336</v>
      </c>
      <c r="E2132" s="10">
        <v>42.01</v>
      </c>
      <c r="H2132" s="17"/>
      <c r="I2132" s="17"/>
    </row>
    <row r="2133" spans="1:9" x14ac:dyDescent="0.25">
      <c r="A2133" s="11">
        <v>40597.1875</v>
      </c>
      <c r="B2133" s="10">
        <v>34.1</v>
      </c>
      <c r="D2133" s="11">
        <v>40597.1875</v>
      </c>
      <c r="E2133" s="10">
        <v>23.62</v>
      </c>
      <c r="H2133" s="17"/>
      <c r="I2133" s="17"/>
    </row>
    <row r="2134" spans="1:9" x14ac:dyDescent="0.25">
      <c r="A2134" s="11">
        <v>40597.197916666664</v>
      </c>
      <c r="B2134" s="10">
        <v>95.86</v>
      </c>
      <c r="D2134" s="11">
        <v>40597.197916666664</v>
      </c>
      <c r="E2134" s="10">
        <v>96.44</v>
      </c>
      <c r="H2134" s="17"/>
      <c r="I2134" s="17"/>
    </row>
    <row r="2135" spans="1:9" x14ac:dyDescent="0.25">
      <c r="A2135" s="11">
        <v>40597.208333333336</v>
      </c>
      <c r="B2135" s="10">
        <v>92.41</v>
      </c>
      <c r="D2135" s="11">
        <v>40597.208333333336</v>
      </c>
      <c r="E2135" s="10">
        <v>99.3</v>
      </c>
      <c r="H2135" s="17"/>
      <c r="I2135" s="17"/>
    </row>
    <row r="2136" spans="1:9" x14ac:dyDescent="0.25">
      <c r="A2136" s="11">
        <v>40597.21875</v>
      </c>
      <c r="B2136" s="10">
        <v>63.69</v>
      </c>
      <c r="D2136" s="11">
        <v>40597.21875</v>
      </c>
      <c r="E2136" s="10">
        <v>66.13</v>
      </c>
      <c r="H2136" s="17"/>
      <c r="I2136" s="17"/>
    </row>
    <row r="2137" spans="1:9" x14ac:dyDescent="0.25">
      <c r="A2137" s="11">
        <v>40597.229166666664</v>
      </c>
      <c r="B2137" s="10">
        <v>42.5</v>
      </c>
      <c r="D2137" s="11">
        <v>40597.229166666664</v>
      </c>
      <c r="E2137" s="10">
        <v>44.23</v>
      </c>
      <c r="H2137" s="17"/>
      <c r="I2137" s="17"/>
    </row>
    <row r="2138" spans="1:9" x14ac:dyDescent="0.25">
      <c r="A2138" s="11">
        <v>40597.239583333336</v>
      </c>
      <c r="B2138" s="10">
        <v>10.17</v>
      </c>
      <c r="D2138" s="11">
        <v>40597.239583333336</v>
      </c>
      <c r="E2138" s="10">
        <v>72.89</v>
      </c>
      <c r="H2138" s="17"/>
      <c r="I2138" s="17"/>
    </row>
    <row r="2139" spans="1:9" x14ac:dyDescent="0.25">
      <c r="A2139" s="11">
        <v>40597.25</v>
      </c>
      <c r="B2139" s="10">
        <v>78.05</v>
      </c>
      <c r="D2139" s="11">
        <v>40597.25</v>
      </c>
      <c r="E2139" s="10">
        <v>79.599999999999994</v>
      </c>
      <c r="H2139" s="17"/>
      <c r="I2139" s="17"/>
    </row>
    <row r="2140" spans="1:9" x14ac:dyDescent="0.25">
      <c r="A2140" s="11">
        <v>40597.260416666664</v>
      </c>
      <c r="B2140" s="10">
        <v>34.64</v>
      </c>
      <c r="D2140" s="11">
        <v>40597.260416666664</v>
      </c>
      <c r="E2140" s="10">
        <v>76.95</v>
      </c>
      <c r="H2140" s="17"/>
      <c r="I2140" s="17"/>
    </row>
    <row r="2141" spans="1:9" x14ac:dyDescent="0.25">
      <c r="A2141" s="11">
        <v>40597.270833333336</v>
      </c>
      <c r="B2141" s="10">
        <v>80.680000000000007</v>
      </c>
      <c r="D2141" s="11">
        <v>40597.270833333336</v>
      </c>
      <c r="E2141" s="10">
        <v>74.41</v>
      </c>
      <c r="H2141" s="17"/>
      <c r="I2141" s="17"/>
    </row>
    <row r="2142" spans="1:9" x14ac:dyDescent="0.25">
      <c r="A2142" s="11">
        <v>40597.28125</v>
      </c>
      <c r="B2142" s="10">
        <v>20.100000000000001</v>
      </c>
      <c r="D2142" s="11">
        <v>40597.28125</v>
      </c>
      <c r="E2142" s="10">
        <v>99.39</v>
      </c>
      <c r="H2142" s="17"/>
      <c r="I2142" s="17"/>
    </row>
    <row r="2143" spans="1:9" x14ac:dyDescent="0.25">
      <c r="A2143" s="11">
        <v>40597.291666666664</v>
      </c>
      <c r="B2143" s="10">
        <v>84.92</v>
      </c>
      <c r="D2143" s="11">
        <v>40597.291666666664</v>
      </c>
      <c r="E2143" s="10">
        <v>24.31</v>
      </c>
      <c r="H2143" s="17"/>
      <c r="I2143" s="17"/>
    </row>
    <row r="2144" spans="1:9" x14ac:dyDescent="0.25">
      <c r="A2144" s="11">
        <v>40597.302083333336</v>
      </c>
      <c r="B2144" s="10">
        <v>15.11</v>
      </c>
      <c r="D2144" s="11">
        <v>40597.302083333336</v>
      </c>
      <c r="E2144" s="10">
        <v>60.3</v>
      </c>
      <c r="H2144" s="17"/>
      <c r="I2144" s="17"/>
    </row>
    <row r="2145" spans="1:9" x14ac:dyDescent="0.25">
      <c r="A2145" s="11">
        <v>40597.3125</v>
      </c>
      <c r="B2145" s="10">
        <v>50.51</v>
      </c>
      <c r="D2145" s="11">
        <v>40597.3125</v>
      </c>
      <c r="E2145" s="10">
        <v>31.23</v>
      </c>
      <c r="H2145" s="17"/>
      <c r="I2145" s="17"/>
    </row>
    <row r="2146" spans="1:9" x14ac:dyDescent="0.25">
      <c r="A2146" s="11">
        <v>40597.322916666664</v>
      </c>
      <c r="B2146" s="10">
        <v>65.290000000000006</v>
      </c>
      <c r="D2146" s="11">
        <v>40597.322916666664</v>
      </c>
      <c r="E2146" s="10">
        <v>55.68</v>
      </c>
      <c r="H2146" s="17"/>
      <c r="I2146" s="17"/>
    </row>
    <row r="2147" spans="1:9" x14ac:dyDescent="0.25">
      <c r="A2147" s="11">
        <v>40597.333333333336</v>
      </c>
      <c r="B2147" s="10">
        <v>9.2100000000000009</v>
      </c>
      <c r="D2147" s="11">
        <v>40597.333333333336</v>
      </c>
      <c r="E2147" s="10">
        <v>32.81</v>
      </c>
      <c r="H2147" s="17"/>
      <c r="I2147" s="17"/>
    </row>
    <row r="2148" spans="1:9" x14ac:dyDescent="0.25">
      <c r="A2148" s="11">
        <v>40597.34375</v>
      </c>
      <c r="B2148" s="10">
        <v>63.07</v>
      </c>
      <c r="D2148" s="11">
        <v>40597.34375</v>
      </c>
      <c r="E2148" s="10">
        <v>71.62</v>
      </c>
      <c r="H2148" s="17"/>
      <c r="I2148" s="17"/>
    </row>
    <row r="2149" spans="1:9" x14ac:dyDescent="0.25">
      <c r="A2149" s="11">
        <v>40597.354166666664</v>
      </c>
      <c r="B2149" s="10">
        <v>50.3</v>
      </c>
      <c r="D2149" s="11">
        <v>40597.354166666664</v>
      </c>
      <c r="E2149" s="10">
        <v>17.559999999999999</v>
      </c>
      <c r="H2149" s="17"/>
      <c r="I2149" s="17"/>
    </row>
    <row r="2150" spans="1:9" x14ac:dyDescent="0.25">
      <c r="A2150" s="11">
        <v>40597.364583333336</v>
      </c>
      <c r="B2150" s="10">
        <v>59.29</v>
      </c>
      <c r="D2150" s="11">
        <v>40597.364583333336</v>
      </c>
      <c r="E2150" s="10">
        <v>3.1</v>
      </c>
      <c r="H2150" s="17"/>
      <c r="I2150" s="17"/>
    </row>
    <row r="2151" spans="1:9" x14ac:dyDescent="0.25">
      <c r="A2151" s="11">
        <v>40597.375</v>
      </c>
      <c r="B2151" s="10">
        <v>41.24</v>
      </c>
      <c r="D2151" s="11">
        <v>40597.375</v>
      </c>
      <c r="E2151" s="10">
        <v>49.12</v>
      </c>
      <c r="H2151" s="17"/>
      <c r="I2151" s="17"/>
    </row>
    <row r="2152" spans="1:9" x14ac:dyDescent="0.25">
      <c r="A2152" s="11">
        <v>40597.385416666664</v>
      </c>
      <c r="B2152" s="10">
        <v>27.19</v>
      </c>
      <c r="D2152" s="11">
        <v>40597.385416666664</v>
      </c>
      <c r="E2152" s="10">
        <v>35.119999999999997</v>
      </c>
      <c r="H2152" s="17"/>
      <c r="I2152" s="17"/>
    </row>
    <row r="2153" spans="1:9" x14ac:dyDescent="0.25">
      <c r="A2153" s="11">
        <v>40597.395833333336</v>
      </c>
      <c r="B2153" s="10">
        <v>78.2</v>
      </c>
      <c r="D2153" s="11">
        <v>40597.395833333336</v>
      </c>
      <c r="E2153" s="10">
        <v>25.79</v>
      </c>
      <c r="H2153" s="17"/>
      <c r="I2153" s="17"/>
    </row>
    <row r="2154" spans="1:9" x14ac:dyDescent="0.25">
      <c r="A2154" s="11">
        <v>40597.40625</v>
      </c>
      <c r="B2154" s="10">
        <v>61.89</v>
      </c>
      <c r="D2154" s="11">
        <v>40597.40625</v>
      </c>
      <c r="E2154" s="10">
        <v>67.349999999999994</v>
      </c>
      <c r="H2154" s="17"/>
      <c r="I2154" s="17"/>
    </row>
    <row r="2155" spans="1:9" x14ac:dyDescent="0.25">
      <c r="A2155" s="11">
        <v>40597.416666666664</v>
      </c>
      <c r="B2155" s="10">
        <v>86.68</v>
      </c>
      <c r="D2155" s="11">
        <v>40597.416666666664</v>
      </c>
      <c r="E2155" s="10">
        <v>4.49</v>
      </c>
      <c r="H2155" s="17"/>
      <c r="I2155" s="17"/>
    </row>
    <row r="2156" spans="1:9" x14ac:dyDescent="0.25">
      <c r="A2156" s="11">
        <v>40597.427083333336</v>
      </c>
      <c r="B2156" s="10">
        <v>89.13</v>
      </c>
      <c r="D2156" s="11">
        <v>40597.427083333336</v>
      </c>
      <c r="E2156" s="10">
        <v>24.95</v>
      </c>
      <c r="H2156" s="17"/>
      <c r="I2156" s="17"/>
    </row>
    <row r="2157" spans="1:9" x14ac:dyDescent="0.25">
      <c r="A2157" s="11">
        <v>40597.4375</v>
      </c>
      <c r="B2157" s="10">
        <v>92.74</v>
      </c>
      <c r="D2157" s="11">
        <v>40597.4375</v>
      </c>
      <c r="E2157" s="10">
        <v>36.479999999999997</v>
      </c>
      <c r="H2157" s="17"/>
      <c r="I2157" s="17"/>
    </row>
    <row r="2158" spans="1:9" x14ac:dyDescent="0.25">
      <c r="A2158" s="11">
        <v>40597.447916666664</v>
      </c>
      <c r="B2158" s="10">
        <v>44.68</v>
      </c>
      <c r="D2158" s="11">
        <v>40597.447916666664</v>
      </c>
      <c r="E2158" s="10">
        <v>49.33</v>
      </c>
      <c r="H2158" s="17"/>
      <c r="I2158" s="17"/>
    </row>
    <row r="2159" spans="1:9" x14ac:dyDescent="0.25">
      <c r="A2159" s="11">
        <v>40597.458333333336</v>
      </c>
      <c r="B2159" s="10">
        <v>56.79</v>
      </c>
      <c r="D2159" s="11">
        <v>40597.458333333336</v>
      </c>
      <c r="E2159" s="10">
        <v>97.95</v>
      </c>
      <c r="H2159" s="17"/>
      <c r="I2159" s="17"/>
    </row>
    <row r="2160" spans="1:9" x14ac:dyDescent="0.25">
      <c r="A2160" s="11">
        <v>40597.46875</v>
      </c>
      <c r="B2160" s="10">
        <v>53.44</v>
      </c>
      <c r="D2160" s="11">
        <v>40597.46875</v>
      </c>
      <c r="E2160" s="10">
        <v>88.6</v>
      </c>
      <c r="H2160" s="17"/>
      <c r="I2160" s="17"/>
    </row>
    <row r="2161" spans="1:9" x14ac:dyDescent="0.25">
      <c r="A2161" s="11">
        <v>40597.479166666664</v>
      </c>
      <c r="B2161" s="10">
        <v>56.86</v>
      </c>
      <c r="D2161" s="11">
        <v>40597.479166666664</v>
      </c>
      <c r="E2161" s="10">
        <v>3.06</v>
      </c>
      <c r="H2161" s="17"/>
      <c r="I2161" s="17"/>
    </row>
    <row r="2162" spans="1:9" x14ac:dyDescent="0.25">
      <c r="A2162" s="11">
        <v>40597.489583333336</v>
      </c>
      <c r="B2162" s="10">
        <v>27.61</v>
      </c>
      <c r="D2162" s="11">
        <v>40597.489583333336</v>
      </c>
      <c r="E2162" s="10">
        <v>34</v>
      </c>
      <c r="H2162" s="17"/>
      <c r="I2162" s="17"/>
    </row>
    <row r="2163" spans="1:9" x14ac:dyDescent="0.25">
      <c r="A2163" s="11">
        <v>40597.5</v>
      </c>
      <c r="B2163" s="10">
        <v>43.29</v>
      </c>
      <c r="D2163" s="11">
        <v>40597.5</v>
      </c>
      <c r="E2163" s="10">
        <v>63.15</v>
      </c>
      <c r="H2163" s="17"/>
      <c r="I2163" s="17"/>
    </row>
    <row r="2164" spans="1:9" x14ac:dyDescent="0.25">
      <c r="A2164" s="11">
        <v>40597.510416666664</v>
      </c>
      <c r="B2164" s="10">
        <v>69.7</v>
      </c>
      <c r="D2164" s="11">
        <v>40597.510416666664</v>
      </c>
      <c r="E2164" s="10">
        <v>80.8</v>
      </c>
      <c r="H2164" s="17"/>
      <c r="I2164" s="17"/>
    </row>
    <row r="2165" spans="1:9" x14ac:dyDescent="0.25">
      <c r="A2165" s="11">
        <v>40597.520833333336</v>
      </c>
      <c r="B2165" s="10">
        <v>65.569999999999993</v>
      </c>
      <c r="D2165" s="11">
        <v>40597.520833333336</v>
      </c>
      <c r="E2165" s="10">
        <v>43.86</v>
      </c>
      <c r="H2165" s="17"/>
      <c r="I2165" s="17"/>
    </row>
    <row r="2166" spans="1:9" x14ac:dyDescent="0.25">
      <c r="A2166" s="11">
        <v>40597.53125</v>
      </c>
      <c r="B2166" s="10">
        <v>32.74</v>
      </c>
      <c r="D2166" s="11">
        <v>40597.53125</v>
      </c>
      <c r="E2166" s="10">
        <v>21.7</v>
      </c>
      <c r="H2166" s="17"/>
      <c r="I2166" s="17"/>
    </row>
    <row r="2167" spans="1:9" x14ac:dyDescent="0.25">
      <c r="A2167" s="11">
        <v>40597.541666666664</v>
      </c>
      <c r="B2167" s="10">
        <v>31.72</v>
      </c>
      <c r="D2167" s="11">
        <v>40597.541666666664</v>
      </c>
      <c r="E2167" s="10">
        <v>66.33</v>
      </c>
      <c r="H2167" s="17"/>
      <c r="I2167" s="17"/>
    </row>
    <row r="2168" spans="1:9" x14ac:dyDescent="0.25">
      <c r="A2168" s="11">
        <v>40597.552083333336</v>
      </c>
      <c r="B2168" s="10">
        <v>1.93</v>
      </c>
      <c r="D2168" s="11">
        <v>40597.552083333336</v>
      </c>
      <c r="E2168" s="10">
        <v>75.849999999999994</v>
      </c>
      <c r="H2168" s="17"/>
      <c r="I2168" s="17"/>
    </row>
    <row r="2169" spans="1:9" x14ac:dyDescent="0.25">
      <c r="A2169" s="11">
        <v>40597.5625</v>
      </c>
      <c r="B2169" s="10">
        <v>40.35</v>
      </c>
      <c r="D2169" s="11">
        <v>40597.5625</v>
      </c>
      <c r="E2169" s="10">
        <v>37.9</v>
      </c>
      <c r="H2169" s="17"/>
      <c r="I2169" s="17"/>
    </row>
    <row r="2170" spans="1:9" x14ac:dyDescent="0.25">
      <c r="A2170" s="11">
        <v>40597.572916666664</v>
      </c>
      <c r="B2170" s="10">
        <v>51.51</v>
      </c>
      <c r="D2170" s="11">
        <v>40597.572916666664</v>
      </c>
      <c r="E2170" s="10">
        <v>81.95</v>
      </c>
      <c r="H2170" s="17"/>
      <c r="I2170" s="17"/>
    </row>
    <row r="2171" spans="1:9" x14ac:dyDescent="0.25">
      <c r="A2171" s="11">
        <v>40597.583333333336</v>
      </c>
      <c r="B2171" s="10">
        <v>86.8</v>
      </c>
      <c r="D2171" s="11">
        <v>40597.583333333336</v>
      </c>
      <c r="E2171" s="10">
        <v>65.84</v>
      </c>
      <c r="H2171" s="17"/>
      <c r="I2171" s="17"/>
    </row>
    <row r="2172" spans="1:9" x14ac:dyDescent="0.25">
      <c r="A2172" s="11">
        <v>40597.59375</v>
      </c>
      <c r="B2172" s="10">
        <v>87.47</v>
      </c>
      <c r="D2172" s="11">
        <v>40597.59375</v>
      </c>
      <c r="E2172" s="10">
        <v>69.34</v>
      </c>
      <c r="H2172" s="17"/>
      <c r="I2172" s="17"/>
    </row>
    <row r="2173" spans="1:9" x14ac:dyDescent="0.25">
      <c r="A2173" s="11">
        <v>40597.604166666664</v>
      </c>
      <c r="B2173" s="10">
        <v>53.27</v>
      </c>
      <c r="D2173" s="11">
        <v>40597.604166666664</v>
      </c>
      <c r="E2173" s="10">
        <v>33.58</v>
      </c>
      <c r="H2173" s="17"/>
      <c r="I2173" s="17"/>
    </row>
    <row r="2174" spans="1:9" x14ac:dyDescent="0.25">
      <c r="A2174" s="11">
        <v>40597.614583333336</v>
      </c>
      <c r="B2174" s="10">
        <v>96.08</v>
      </c>
      <c r="D2174" s="11">
        <v>40597.614583333336</v>
      </c>
      <c r="E2174" s="10">
        <v>61.31</v>
      </c>
      <c r="H2174" s="17"/>
      <c r="I2174" s="17"/>
    </row>
    <row r="2175" spans="1:9" x14ac:dyDescent="0.25">
      <c r="A2175" s="11">
        <v>40597.625</v>
      </c>
      <c r="B2175" s="10">
        <v>48.71</v>
      </c>
      <c r="D2175" s="11">
        <v>40597.625</v>
      </c>
      <c r="E2175" s="10">
        <v>89.43</v>
      </c>
      <c r="H2175" s="17"/>
      <c r="I2175" s="17"/>
    </row>
    <row r="2176" spans="1:9" x14ac:dyDescent="0.25">
      <c r="A2176" s="11">
        <v>40597.635416666664</v>
      </c>
      <c r="B2176" s="10">
        <v>60.76</v>
      </c>
      <c r="D2176" s="11">
        <v>40597.635416666664</v>
      </c>
      <c r="E2176" s="10">
        <v>45.4</v>
      </c>
      <c r="H2176" s="17"/>
      <c r="I2176" s="17"/>
    </row>
    <row r="2177" spans="1:9" x14ac:dyDescent="0.25">
      <c r="A2177" s="11">
        <v>40597.645833333336</v>
      </c>
      <c r="B2177" s="10">
        <v>27.32</v>
      </c>
      <c r="D2177" s="11">
        <v>40597.645833333336</v>
      </c>
      <c r="E2177" s="10">
        <v>0.6</v>
      </c>
      <c r="H2177" s="17"/>
      <c r="I2177" s="17"/>
    </row>
    <row r="2178" spans="1:9" x14ac:dyDescent="0.25">
      <c r="A2178" s="11">
        <v>40597.65625</v>
      </c>
      <c r="B2178" s="10">
        <v>96.37</v>
      </c>
      <c r="D2178" s="11">
        <v>40597.65625</v>
      </c>
      <c r="E2178" s="10">
        <v>32.01</v>
      </c>
      <c r="H2178" s="17"/>
      <c r="I2178" s="17"/>
    </row>
    <row r="2179" spans="1:9" x14ac:dyDescent="0.25">
      <c r="A2179" s="11">
        <v>40597.666666666664</v>
      </c>
      <c r="B2179" s="10">
        <v>7.19</v>
      </c>
      <c r="D2179" s="11">
        <v>40597.666666666664</v>
      </c>
      <c r="E2179" s="10">
        <v>19.25</v>
      </c>
      <c r="H2179" s="17"/>
      <c r="I2179" s="17"/>
    </row>
    <row r="2180" spans="1:9" x14ac:dyDescent="0.25">
      <c r="A2180" s="11">
        <v>40597.677083333336</v>
      </c>
      <c r="B2180" s="10">
        <v>98.67</v>
      </c>
      <c r="D2180" s="11">
        <v>40597.677083333336</v>
      </c>
      <c r="E2180" s="10">
        <v>38.43</v>
      </c>
      <c r="H2180" s="17"/>
      <c r="I2180" s="17"/>
    </row>
    <row r="2181" spans="1:9" x14ac:dyDescent="0.25">
      <c r="A2181" s="11">
        <v>40597.6875</v>
      </c>
      <c r="B2181" s="10">
        <v>20.28</v>
      </c>
      <c r="D2181" s="11">
        <v>40597.6875</v>
      </c>
      <c r="E2181" s="10">
        <v>89.4</v>
      </c>
      <c r="H2181" s="17"/>
      <c r="I2181" s="17"/>
    </row>
    <row r="2182" spans="1:9" x14ac:dyDescent="0.25">
      <c r="A2182" s="11">
        <v>40597.697916666664</v>
      </c>
      <c r="B2182" s="10">
        <v>2.2999999999999998</v>
      </c>
      <c r="D2182" s="11">
        <v>40597.697916666664</v>
      </c>
      <c r="E2182" s="10">
        <v>90.26</v>
      </c>
      <c r="H2182" s="17"/>
      <c r="I2182" s="17"/>
    </row>
    <row r="2183" spans="1:9" x14ac:dyDescent="0.25">
      <c r="A2183" s="11">
        <v>40597.708333333336</v>
      </c>
      <c r="B2183" s="10">
        <v>93.95</v>
      </c>
      <c r="D2183" s="11">
        <v>40597.708333333336</v>
      </c>
      <c r="E2183" s="10">
        <v>49.76</v>
      </c>
      <c r="H2183" s="17"/>
      <c r="I2183" s="17"/>
    </row>
    <row r="2184" spans="1:9" x14ac:dyDescent="0.25">
      <c r="A2184" s="11">
        <v>40597.71875</v>
      </c>
      <c r="B2184" s="10">
        <v>80.95</v>
      </c>
      <c r="D2184" s="11">
        <v>40597.71875</v>
      </c>
      <c r="E2184" s="10">
        <v>43.08</v>
      </c>
      <c r="H2184" s="17"/>
      <c r="I2184" s="17"/>
    </row>
    <row r="2185" spans="1:9" x14ac:dyDescent="0.25">
      <c r="A2185" s="11">
        <v>40597.729166666664</v>
      </c>
      <c r="B2185" s="10">
        <v>89.33</v>
      </c>
      <c r="D2185" s="11">
        <v>40597.729166666664</v>
      </c>
      <c r="E2185" s="10">
        <v>36.18</v>
      </c>
      <c r="H2185" s="17"/>
      <c r="I2185" s="17"/>
    </row>
    <row r="2186" spans="1:9" x14ac:dyDescent="0.25">
      <c r="A2186" s="11">
        <v>40597.739583333336</v>
      </c>
      <c r="B2186" s="10">
        <v>19.05</v>
      </c>
      <c r="D2186" s="11">
        <v>40597.739583333336</v>
      </c>
      <c r="E2186" s="10">
        <v>36.33</v>
      </c>
      <c r="H2186" s="17"/>
      <c r="I2186" s="17"/>
    </row>
    <row r="2187" spans="1:9" x14ac:dyDescent="0.25">
      <c r="A2187" s="11">
        <v>40597.75</v>
      </c>
      <c r="B2187" s="10">
        <v>51.22</v>
      </c>
      <c r="D2187" s="11">
        <v>40597.75</v>
      </c>
      <c r="E2187" s="10">
        <v>74.67</v>
      </c>
      <c r="H2187" s="17"/>
      <c r="I2187" s="17"/>
    </row>
    <row r="2188" spans="1:9" x14ac:dyDescent="0.25">
      <c r="A2188" s="11">
        <v>40597.760416666664</v>
      </c>
      <c r="B2188" s="10">
        <v>99.59</v>
      </c>
      <c r="D2188" s="11">
        <v>40597.760416666664</v>
      </c>
      <c r="E2188" s="10">
        <v>74.040000000000006</v>
      </c>
      <c r="H2188" s="17"/>
      <c r="I2188" s="17"/>
    </row>
    <row r="2189" spans="1:9" x14ac:dyDescent="0.25">
      <c r="A2189" s="11">
        <v>40597.770833333336</v>
      </c>
      <c r="B2189" s="10">
        <v>71.23</v>
      </c>
      <c r="D2189" s="11">
        <v>40597.770833333336</v>
      </c>
      <c r="E2189" s="10">
        <v>99.89</v>
      </c>
      <c r="H2189" s="17"/>
      <c r="I2189" s="17"/>
    </row>
    <row r="2190" spans="1:9" x14ac:dyDescent="0.25">
      <c r="A2190" s="11">
        <v>40597.78125</v>
      </c>
      <c r="B2190" s="10">
        <v>40.08</v>
      </c>
      <c r="D2190" s="11">
        <v>40597.78125</v>
      </c>
      <c r="E2190" s="10">
        <v>18.600000000000001</v>
      </c>
      <c r="H2190" s="17"/>
      <c r="I2190" s="17"/>
    </row>
    <row r="2191" spans="1:9" x14ac:dyDescent="0.25">
      <c r="A2191" s="11">
        <v>40597.791666666664</v>
      </c>
      <c r="B2191" s="10">
        <v>84.35</v>
      </c>
      <c r="D2191" s="11">
        <v>40597.791666666664</v>
      </c>
      <c r="E2191" s="10">
        <v>85.5</v>
      </c>
      <c r="H2191" s="17"/>
      <c r="I2191" s="17"/>
    </row>
    <row r="2192" spans="1:9" x14ac:dyDescent="0.25">
      <c r="A2192" s="11">
        <v>40597.802083333336</v>
      </c>
      <c r="B2192" s="10">
        <v>11.24</v>
      </c>
      <c r="D2192" s="11">
        <v>40597.802083333336</v>
      </c>
      <c r="E2192" s="10">
        <v>90.29</v>
      </c>
      <c r="H2192" s="17"/>
      <c r="I2192" s="17"/>
    </row>
    <row r="2193" spans="1:9" x14ac:dyDescent="0.25">
      <c r="A2193" s="11">
        <v>40597.8125</v>
      </c>
      <c r="B2193" s="10">
        <v>0.02</v>
      </c>
      <c r="D2193" s="11">
        <v>40597.8125</v>
      </c>
      <c r="E2193" s="10">
        <v>16.37</v>
      </c>
      <c r="H2193" s="17"/>
      <c r="I2193" s="17"/>
    </row>
    <row r="2194" spans="1:9" x14ac:dyDescent="0.25">
      <c r="A2194" s="11">
        <v>40597.822916666664</v>
      </c>
      <c r="B2194" s="10">
        <v>59.93</v>
      </c>
      <c r="D2194" s="11">
        <v>40597.822916666664</v>
      </c>
      <c r="E2194" s="10">
        <v>0.46</v>
      </c>
      <c r="H2194" s="17"/>
      <c r="I2194" s="17"/>
    </row>
    <row r="2195" spans="1:9" x14ac:dyDescent="0.25">
      <c r="A2195" s="11">
        <v>40597.833333333336</v>
      </c>
      <c r="B2195" s="10">
        <v>68.88</v>
      </c>
      <c r="D2195" s="11">
        <v>40597.833333333336</v>
      </c>
      <c r="E2195" s="10">
        <v>12.72</v>
      </c>
      <c r="H2195" s="17"/>
      <c r="I2195" s="17"/>
    </row>
    <row r="2196" spans="1:9" x14ac:dyDescent="0.25">
      <c r="A2196" s="11">
        <v>40597.84375</v>
      </c>
      <c r="B2196" s="10">
        <v>41.75</v>
      </c>
      <c r="D2196" s="11">
        <v>40597.84375</v>
      </c>
      <c r="E2196" s="10">
        <v>5.16</v>
      </c>
      <c r="H2196" s="17"/>
      <c r="I2196" s="17"/>
    </row>
    <row r="2197" spans="1:9" x14ac:dyDescent="0.25">
      <c r="A2197" s="11">
        <v>40597.854166666664</v>
      </c>
      <c r="B2197" s="10">
        <v>93.71</v>
      </c>
      <c r="D2197" s="11">
        <v>40597.854166666664</v>
      </c>
      <c r="E2197" s="10">
        <v>69.28</v>
      </c>
      <c r="H2197" s="17"/>
      <c r="I2197" s="17"/>
    </row>
    <row r="2198" spans="1:9" x14ac:dyDescent="0.25">
      <c r="A2198" s="11">
        <v>40597.864583333336</v>
      </c>
      <c r="B2198" s="10">
        <v>77.59</v>
      </c>
      <c r="D2198" s="11">
        <v>40597.864583333336</v>
      </c>
      <c r="E2198" s="10">
        <v>98.47</v>
      </c>
      <c r="H2198" s="17"/>
      <c r="I2198" s="17"/>
    </row>
    <row r="2199" spans="1:9" x14ac:dyDescent="0.25">
      <c r="A2199" s="11">
        <v>40597.875</v>
      </c>
      <c r="B2199" s="10">
        <v>44.16</v>
      </c>
      <c r="D2199" s="11">
        <v>40597.875</v>
      </c>
      <c r="E2199" s="10">
        <v>79.78</v>
      </c>
      <c r="H2199" s="17"/>
      <c r="I2199" s="17"/>
    </row>
    <row r="2200" spans="1:9" x14ac:dyDescent="0.25">
      <c r="A2200" s="11">
        <v>40597.885416666664</v>
      </c>
      <c r="B2200" s="10">
        <v>95.31</v>
      </c>
      <c r="D2200" s="11">
        <v>40597.885416666664</v>
      </c>
      <c r="E2200" s="10">
        <v>73.89</v>
      </c>
      <c r="H2200" s="17"/>
      <c r="I2200" s="17"/>
    </row>
    <row r="2201" spans="1:9" x14ac:dyDescent="0.25">
      <c r="A2201" s="11">
        <v>40597.895833333336</v>
      </c>
      <c r="B2201" s="10">
        <v>29.01</v>
      </c>
      <c r="D2201" s="11">
        <v>40597.895833333336</v>
      </c>
      <c r="E2201" s="10">
        <v>61.14</v>
      </c>
      <c r="H2201" s="17"/>
      <c r="I2201" s="17"/>
    </row>
    <row r="2202" spans="1:9" x14ac:dyDescent="0.25">
      <c r="A2202" s="11">
        <v>40597.90625</v>
      </c>
      <c r="B2202" s="10">
        <v>61.63</v>
      </c>
      <c r="D2202" s="11">
        <v>40597.90625</v>
      </c>
      <c r="E2202" s="10">
        <v>14.21</v>
      </c>
      <c r="H2202" s="17"/>
      <c r="I2202" s="17"/>
    </row>
    <row r="2203" spans="1:9" x14ac:dyDescent="0.25">
      <c r="A2203" s="11">
        <v>40597.916666666664</v>
      </c>
      <c r="B2203" s="10">
        <v>36.68</v>
      </c>
      <c r="D2203" s="11">
        <v>40597.916666666664</v>
      </c>
      <c r="E2203" s="10">
        <v>11.26</v>
      </c>
      <c r="H2203" s="17"/>
      <c r="I2203" s="17"/>
    </row>
    <row r="2204" spans="1:9" x14ac:dyDescent="0.25">
      <c r="A2204" s="11">
        <v>40597.927083333336</v>
      </c>
      <c r="B2204" s="10">
        <v>75.75</v>
      </c>
      <c r="D2204" s="11">
        <v>40597.927083333336</v>
      </c>
      <c r="E2204" s="10">
        <v>14.5</v>
      </c>
      <c r="H2204" s="17"/>
      <c r="I2204" s="17"/>
    </row>
    <row r="2205" spans="1:9" x14ac:dyDescent="0.25">
      <c r="A2205" s="11">
        <v>40597.9375</v>
      </c>
      <c r="B2205" s="10">
        <v>5.58</v>
      </c>
      <c r="D2205" s="11">
        <v>40597.9375</v>
      </c>
      <c r="E2205" s="10">
        <v>71.099999999999994</v>
      </c>
      <c r="H2205" s="17"/>
      <c r="I2205" s="17"/>
    </row>
    <row r="2206" spans="1:9" x14ac:dyDescent="0.25">
      <c r="A2206" s="11">
        <v>40597.947916666664</v>
      </c>
      <c r="B2206" s="10">
        <v>88.64</v>
      </c>
      <c r="D2206" s="11">
        <v>40597.947916666664</v>
      </c>
      <c r="E2206" s="10">
        <v>50.33</v>
      </c>
      <c r="H2206" s="17"/>
      <c r="I2206" s="17"/>
    </row>
    <row r="2207" spans="1:9" x14ac:dyDescent="0.25">
      <c r="A2207" s="11">
        <v>40597.958333333336</v>
      </c>
      <c r="B2207" s="10">
        <v>41.16</v>
      </c>
      <c r="D2207" s="11">
        <v>40597.958333333336</v>
      </c>
      <c r="E2207" s="10">
        <v>58</v>
      </c>
      <c r="H2207" s="17"/>
      <c r="I2207" s="17"/>
    </row>
    <row r="2208" spans="1:9" x14ac:dyDescent="0.25">
      <c r="A2208" s="11">
        <v>40597.96875</v>
      </c>
      <c r="B2208" s="10">
        <v>23.47</v>
      </c>
      <c r="D2208" s="11">
        <v>40597.96875</v>
      </c>
      <c r="E2208" s="10">
        <v>72.84</v>
      </c>
      <c r="H2208" s="17"/>
      <c r="I2208" s="17"/>
    </row>
    <row r="2209" spans="1:9" x14ac:dyDescent="0.25">
      <c r="A2209" s="11">
        <v>40597.979166666664</v>
      </c>
      <c r="B2209" s="10">
        <v>26.81</v>
      </c>
      <c r="D2209" s="11">
        <v>40597.979166666664</v>
      </c>
      <c r="E2209" s="10">
        <v>99.63</v>
      </c>
      <c r="H2209" s="17"/>
      <c r="I2209" s="17"/>
    </row>
    <row r="2210" spans="1:9" x14ac:dyDescent="0.25">
      <c r="A2210" s="11">
        <v>40597.989583333336</v>
      </c>
      <c r="B2210" s="10">
        <v>84.44</v>
      </c>
      <c r="D2210" s="11">
        <v>40597.989583333336</v>
      </c>
      <c r="E2210" s="10">
        <v>45.56</v>
      </c>
      <c r="H2210" s="17"/>
      <c r="I2210" s="17"/>
    </row>
    <row r="2211" spans="1:9" x14ac:dyDescent="0.25">
      <c r="A2211" s="11">
        <v>40598</v>
      </c>
      <c r="B2211" s="10">
        <v>60.32</v>
      </c>
      <c r="D2211" s="11">
        <v>40598</v>
      </c>
      <c r="E2211" s="10">
        <v>14.85</v>
      </c>
      <c r="H2211" s="17"/>
      <c r="I2211" s="17"/>
    </row>
    <row r="2212" spans="1:9" x14ac:dyDescent="0.25">
      <c r="A2212" s="11">
        <v>40598.010416666664</v>
      </c>
      <c r="B2212" s="10">
        <v>43.12</v>
      </c>
      <c r="D2212" s="11">
        <v>40598.010416666664</v>
      </c>
      <c r="E2212" s="10">
        <v>73.55</v>
      </c>
      <c r="H2212" s="17"/>
      <c r="I2212" s="17"/>
    </row>
    <row r="2213" spans="1:9" x14ac:dyDescent="0.25">
      <c r="A2213" s="11">
        <v>40598.020833333336</v>
      </c>
      <c r="B2213" s="10">
        <v>97.43</v>
      </c>
      <c r="D2213" s="11">
        <v>40598.020833333336</v>
      </c>
      <c r="E2213" s="10">
        <v>96.11</v>
      </c>
      <c r="H2213" s="17"/>
      <c r="I2213" s="17"/>
    </row>
    <row r="2214" spans="1:9" x14ac:dyDescent="0.25">
      <c r="A2214" s="11">
        <v>40598.03125</v>
      </c>
      <c r="B2214" s="10">
        <v>32.24</v>
      </c>
      <c r="D2214" s="11">
        <v>40598.03125</v>
      </c>
      <c r="E2214" s="10">
        <v>76.53</v>
      </c>
      <c r="H2214" s="17"/>
      <c r="I2214" s="17"/>
    </row>
    <row r="2215" spans="1:9" x14ac:dyDescent="0.25">
      <c r="A2215" s="11">
        <v>40598.041666666664</v>
      </c>
      <c r="B2215" s="10">
        <v>36.06</v>
      </c>
      <c r="D2215" s="11">
        <v>40598.041666666664</v>
      </c>
      <c r="E2215" s="10">
        <v>49.19</v>
      </c>
      <c r="H2215" s="17"/>
      <c r="I2215" s="17"/>
    </row>
    <row r="2216" spans="1:9" x14ac:dyDescent="0.25">
      <c r="A2216" s="11">
        <v>40598.052083333336</v>
      </c>
      <c r="B2216" s="10">
        <v>41.06</v>
      </c>
      <c r="D2216" s="11">
        <v>40598.052083333336</v>
      </c>
      <c r="E2216" s="10">
        <v>8.51</v>
      </c>
      <c r="H2216" s="17"/>
      <c r="I2216" s="17"/>
    </row>
    <row r="2217" spans="1:9" x14ac:dyDescent="0.25">
      <c r="A2217" s="11">
        <v>40598.0625</v>
      </c>
      <c r="B2217" s="10">
        <v>90.82</v>
      </c>
      <c r="D2217" s="11">
        <v>40598.0625</v>
      </c>
      <c r="E2217" s="10">
        <v>23.71</v>
      </c>
      <c r="H2217" s="17"/>
      <c r="I2217" s="17"/>
    </row>
    <row r="2218" spans="1:9" x14ac:dyDescent="0.25">
      <c r="A2218" s="11">
        <v>40598.072916666664</v>
      </c>
      <c r="B2218" s="10">
        <v>27.24</v>
      </c>
      <c r="D2218" s="11">
        <v>40598.072916666664</v>
      </c>
      <c r="E2218" s="10">
        <v>75.34</v>
      </c>
      <c r="H2218" s="17"/>
      <c r="I2218" s="17"/>
    </row>
    <row r="2219" spans="1:9" x14ac:dyDescent="0.25">
      <c r="A2219" s="11">
        <v>40598.083333333336</v>
      </c>
      <c r="B2219" s="10">
        <v>69.290000000000006</v>
      </c>
      <c r="D2219" s="11">
        <v>40598.083333333336</v>
      </c>
      <c r="E2219" s="10">
        <v>16.149999999999999</v>
      </c>
      <c r="H2219" s="17"/>
      <c r="I2219" s="17"/>
    </row>
    <row r="2220" spans="1:9" x14ac:dyDescent="0.25">
      <c r="A2220" s="11">
        <v>40598.09375</v>
      </c>
      <c r="B2220" s="10">
        <v>81.98</v>
      </c>
      <c r="D2220" s="11">
        <v>40598.09375</v>
      </c>
      <c r="E2220" s="10">
        <v>58.44</v>
      </c>
      <c r="H2220" s="17"/>
      <c r="I2220" s="17"/>
    </row>
    <row r="2221" spans="1:9" x14ac:dyDescent="0.25">
      <c r="A2221" s="11">
        <v>40598.104166666664</v>
      </c>
      <c r="B2221" s="10">
        <v>59.52</v>
      </c>
      <c r="D2221" s="11">
        <v>40598.104166666664</v>
      </c>
      <c r="E2221" s="10">
        <v>58.32</v>
      </c>
      <c r="H2221" s="17"/>
      <c r="I2221" s="17"/>
    </row>
    <row r="2222" spans="1:9" x14ac:dyDescent="0.25">
      <c r="A2222" s="11">
        <v>40598.114583333336</v>
      </c>
      <c r="B2222" s="10">
        <v>51.66</v>
      </c>
      <c r="D2222" s="11">
        <v>40598.114583333336</v>
      </c>
      <c r="E2222" s="10">
        <v>60.75</v>
      </c>
      <c r="H2222" s="17"/>
      <c r="I2222" s="17"/>
    </row>
    <row r="2223" spans="1:9" x14ac:dyDescent="0.25">
      <c r="A2223" s="11">
        <v>40598.125</v>
      </c>
      <c r="B2223" s="10">
        <v>16.73</v>
      </c>
      <c r="D2223" s="11">
        <v>40598.125</v>
      </c>
      <c r="E2223" s="10">
        <v>5.56</v>
      </c>
      <c r="H2223" s="17"/>
      <c r="I2223" s="17"/>
    </row>
    <row r="2224" spans="1:9" x14ac:dyDescent="0.25">
      <c r="A2224" s="11">
        <v>40598.135416666664</v>
      </c>
      <c r="B2224" s="10">
        <v>33.44</v>
      </c>
      <c r="D2224" s="11">
        <v>40598.135416666664</v>
      </c>
      <c r="E2224" s="10">
        <v>11.97</v>
      </c>
      <c r="H2224" s="17"/>
      <c r="I2224" s="17"/>
    </row>
    <row r="2225" spans="1:9" x14ac:dyDescent="0.25">
      <c r="A2225" s="11">
        <v>40598.145833333336</v>
      </c>
      <c r="B2225" s="10">
        <v>43.39</v>
      </c>
      <c r="D2225" s="11">
        <v>40598.145833333336</v>
      </c>
      <c r="E2225" s="10">
        <v>13.12</v>
      </c>
      <c r="H2225" s="17"/>
      <c r="I2225" s="17"/>
    </row>
    <row r="2226" spans="1:9" x14ac:dyDescent="0.25">
      <c r="A2226" s="11">
        <v>40598.15625</v>
      </c>
      <c r="B2226" s="10">
        <v>71.67</v>
      </c>
      <c r="D2226" s="11">
        <v>40598.15625</v>
      </c>
      <c r="E2226" s="10">
        <v>74.010000000000005</v>
      </c>
      <c r="H2226" s="17"/>
      <c r="I2226" s="17"/>
    </row>
    <row r="2227" spans="1:9" x14ac:dyDescent="0.25">
      <c r="A2227" s="11">
        <v>40598.166666666664</v>
      </c>
      <c r="B2227" s="10">
        <v>84.74</v>
      </c>
      <c r="D2227" s="11">
        <v>40598.166666666664</v>
      </c>
      <c r="E2227" s="10">
        <v>27.2</v>
      </c>
      <c r="H2227" s="17"/>
      <c r="I2227" s="17"/>
    </row>
    <row r="2228" spans="1:9" x14ac:dyDescent="0.25">
      <c r="A2228" s="11">
        <v>40598.177083333336</v>
      </c>
      <c r="B2228" s="10">
        <v>65.209999999999994</v>
      </c>
      <c r="D2228" s="11">
        <v>40598.177083333336</v>
      </c>
      <c r="E2228" s="10">
        <v>58.56</v>
      </c>
      <c r="H2228" s="17"/>
      <c r="I2228" s="17"/>
    </row>
    <row r="2229" spans="1:9" x14ac:dyDescent="0.25">
      <c r="A2229" s="11">
        <v>40598.1875</v>
      </c>
      <c r="B2229" s="10">
        <v>44.56</v>
      </c>
      <c r="D2229" s="11">
        <v>40598.1875</v>
      </c>
      <c r="E2229" s="10">
        <v>92.71</v>
      </c>
      <c r="H2229" s="17"/>
      <c r="I2229" s="17"/>
    </row>
    <row r="2230" spans="1:9" x14ac:dyDescent="0.25">
      <c r="A2230" s="11">
        <v>40598.197916666664</v>
      </c>
      <c r="B2230" s="10">
        <v>72.55</v>
      </c>
      <c r="D2230" s="11">
        <v>40598.197916666664</v>
      </c>
      <c r="E2230" s="10">
        <v>82.1</v>
      </c>
      <c r="H2230" s="17"/>
      <c r="I2230" s="17"/>
    </row>
    <row r="2231" spans="1:9" x14ac:dyDescent="0.25">
      <c r="A2231" s="11">
        <v>40598.208333333336</v>
      </c>
      <c r="B2231" s="10">
        <v>20.87</v>
      </c>
      <c r="D2231" s="11">
        <v>40598.208333333336</v>
      </c>
      <c r="E2231" s="10">
        <v>36.69</v>
      </c>
      <c r="H2231" s="17"/>
      <c r="I2231" s="17"/>
    </row>
    <row r="2232" spans="1:9" x14ac:dyDescent="0.25">
      <c r="A2232" s="11">
        <v>40598.21875</v>
      </c>
      <c r="B2232" s="10">
        <v>11.49</v>
      </c>
      <c r="D2232" s="11">
        <v>40598.21875</v>
      </c>
      <c r="E2232" s="10">
        <v>36.049999999999997</v>
      </c>
      <c r="H2232" s="17"/>
      <c r="I2232" s="17"/>
    </row>
    <row r="2233" spans="1:9" x14ac:dyDescent="0.25">
      <c r="A2233" s="11">
        <v>40598.229166666664</v>
      </c>
      <c r="B2233" s="10">
        <v>14.43</v>
      </c>
      <c r="D2233" s="11">
        <v>40598.229166666664</v>
      </c>
      <c r="E2233" s="10">
        <v>68.5</v>
      </c>
      <c r="H2233" s="17"/>
      <c r="I2233" s="17"/>
    </row>
    <row r="2234" spans="1:9" x14ac:dyDescent="0.25">
      <c r="A2234" s="11">
        <v>40598.239583333336</v>
      </c>
      <c r="B2234" s="10">
        <v>81.87</v>
      </c>
      <c r="D2234" s="11">
        <v>40598.239583333336</v>
      </c>
      <c r="E2234" s="10">
        <v>36.15</v>
      </c>
      <c r="H2234" s="17"/>
      <c r="I2234" s="17"/>
    </row>
    <row r="2235" spans="1:9" x14ac:dyDescent="0.25">
      <c r="A2235" s="11">
        <v>40598.25</v>
      </c>
      <c r="B2235" s="10">
        <v>83.8</v>
      </c>
      <c r="D2235" s="11">
        <v>40598.25</v>
      </c>
      <c r="E2235" s="10">
        <v>45.82</v>
      </c>
      <c r="H2235" s="17"/>
      <c r="I2235" s="17"/>
    </row>
    <row r="2236" spans="1:9" x14ac:dyDescent="0.25">
      <c r="A2236" s="11">
        <v>40598.260416666664</v>
      </c>
      <c r="B2236" s="10">
        <v>99.26</v>
      </c>
      <c r="D2236" s="11">
        <v>40598.260416666664</v>
      </c>
      <c r="E2236" s="10">
        <v>64.680000000000007</v>
      </c>
      <c r="H2236" s="17"/>
      <c r="I2236" s="17"/>
    </row>
    <row r="2237" spans="1:9" x14ac:dyDescent="0.25">
      <c r="A2237" s="11">
        <v>40598.270833333336</v>
      </c>
      <c r="B2237" s="10">
        <v>36.53</v>
      </c>
      <c r="D2237" s="11">
        <v>40598.270833333336</v>
      </c>
      <c r="E2237" s="10">
        <v>55.26</v>
      </c>
      <c r="H2237" s="17"/>
      <c r="I2237" s="17"/>
    </row>
    <row r="2238" spans="1:9" x14ac:dyDescent="0.25">
      <c r="A2238" s="11">
        <v>40598.28125</v>
      </c>
      <c r="B2238" s="10">
        <v>71.150000000000006</v>
      </c>
      <c r="D2238" s="11">
        <v>40598.28125</v>
      </c>
      <c r="E2238" s="10">
        <v>90.53</v>
      </c>
      <c r="H2238" s="17"/>
      <c r="I2238" s="17"/>
    </row>
    <row r="2239" spans="1:9" x14ac:dyDescent="0.25">
      <c r="A2239" s="11">
        <v>40598.291666666664</v>
      </c>
      <c r="B2239" s="10">
        <v>87.39</v>
      </c>
      <c r="D2239" s="11">
        <v>40598.291666666664</v>
      </c>
      <c r="E2239" s="10">
        <v>69.05</v>
      </c>
      <c r="H2239" s="17"/>
      <c r="I2239" s="17"/>
    </row>
    <row r="2240" spans="1:9" x14ac:dyDescent="0.25">
      <c r="A2240" s="11">
        <v>40598.302083333336</v>
      </c>
      <c r="B2240" s="10">
        <v>84.4</v>
      </c>
      <c r="D2240" s="11">
        <v>40598.302083333336</v>
      </c>
      <c r="E2240" s="10">
        <v>74.569999999999993</v>
      </c>
      <c r="H2240" s="17"/>
      <c r="I2240" s="17"/>
    </row>
    <row r="2241" spans="1:9" x14ac:dyDescent="0.25">
      <c r="A2241" s="11">
        <v>40598.3125</v>
      </c>
      <c r="B2241" s="10">
        <v>4.97</v>
      </c>
      <c r="D2241" s="11">
        <v>40598.3125</v>
      </c>
      <c r="E2241" s="10">
        <v>9.2899999999999991</v>
      </c>
      <c r="H2241" s="17"/>
      <c r="I2241" s="17"/>
    </row>
    <row r="2242" spans="1:9" x14ac:dyDescent="0.25">
      <c r="A2242" s="11">
        <v>40598.322916666664</v>
      </c>
      <c r="B2242" s="10">
        <v>63.5</v>
      </c>
      <c r="D2242" s="11">
        <v>40598.322916666664</v>
      </c>
      <c r="E2242" s="10">
        <v>46.91</v>
      </c>
      <c r="H2242" s="17"/>
      <c r="I2242" s="17"/>
    </row>
    <row r="2243" spans="1:9" x14ac:dyDescent="0.25">
      <c r="A2243" s="11">
        <v>40598.333333333336</v>
      </c>
      <c r="B2243" s="10">
        <v>35.619999999999997</v>
      </c>
      <c r="D2243" s="11">
        <v>40598.333333333336</v>
      </c>
      <c r="E2243" s="10">
        <v>25.49</v>
      </c>
      <c r="H2243" s="17"/>
      <c r="I2243" s="17"/>
    </row>
    <row r="2244" spans="1:9" x14ac:dyDescent="0.25">
      <c r="A2244" s="11">
        <v>40598.34375</v>
      </c>
      <c r="B2244" s="10">
        <v>77.25</v>
      </c>
      <c r="D2244" s="11">
        <v>40598.34375</v>
      </c>
      <c r="E2244" s="10">
        <v>19.43</v>
      </c>
      <c r="H2244" s="17"/>
      <c r="I2244" s="17"/>
    </row>
    <row r="2245" spans="1:9" x14ac:dyDescent="0.25">
      <c r="A2245" s="11">
        <v>40598.354166666664</v>
      </c>
      <c r="B2245" s="10">
        <v>17</v>
      </c>
      <c r="D2245" s="11">
        <v>40598.354166666664</v>
      </c>
      <c r="E2245" s="10">
        <v>36.44</v>
      </c>
      <c r="H2245" s="17"/>
      <c r="I2245" s="17"/>
    </row>
    <row r="2246" spans="1:9" x14ac:dyDescent="0.25">
      <c r="A2246" s="11">
        <v>40598.364583333336</v>
      </c>
      <c r="B2246" s="10">
        <v>59.42</v>
      </c>
      <c r="D2246" s="11">
        <v>40598.364583333336</v>
      </c>
      <c r="E2246" s="10">
        <v>12</v>
      </c>
      <c r="H2246" s="17"/>
      <c r="I2246" s="17"/>
    </row>
    <row r="2247" spans="1:9" x14ac:dyDescent="0.25">
      <c r="A2247" s="11">
        <v>40598.375</v>
      </c>
      <c r="B2247" s="10">
        <v>90.21</v>
      </c>
      <c r="D2247" s="11">
        <v>40598.375</v>
      </c>
      <c r="E2247" s="10">
        <v>26.89</v>
      </c>
      <c r="H2247" s="17"/>
      <c r="I2247" s="17"/>
    </row>
    <row r="2248" spans="1:9" x14ac:dyDescent="0.25">
      <c r="A2248" s="11">
        <v>40598.385416666664</v>
      </c>
      <c r="B2248" s="10">
        <v>3.76</v>
      </c>
      <c r="D2248" s="11">
        <v>40598.385416666664</v>
      </c>
      <c r="E2248" s="10">
        <v>34.68</v>
      </c>
      <c r="H2248" s="17"/>
      <c r="I2248" s="17"/>
    </row>
    <row r="2249" spans="1:9" x14ac:dyDescent="0.25">
      <c r="A2249" s="11">
        <v>40598.395833333336</v>
      </c>
      <c r="B2249" s="10">
        <v>75.45</v>
      </c>
      <c r="D2249" s="11">
        <v>40598.395833333336</v>
      </c>
      <c r="E2249" s="10">
        <v>87.51</v>
      </c>
      <c r="H2249" s="17"/>
      <c r="I2249" s="17"/>
    </row>
    <row r="2250" spans="1:9" x14ac:dyDescent="0.25">
      <c r="A2250" s="11">
        <v>40598.40625</v>
      </c>
      <c r="B2250" s="10">
        <v>29.83</v>
      </c>
      <c r="D2250" s="11">
        <v>40598.40625</v>
      </c>
      <c r="E2250" s="10">
        <v>25.13</v>
      </c>
      <c r="H2250" s="17"/>
      <c r="I2250" s="17"/>
    </row>
    <row r="2251" spans="1:9" x14ac:dyDescent="0.25">
      <c r="A2251" s="11">
        <v>40598.416666666664</v>
      </c>
      <c r="B2251" s="10">
        <v>55.26</v>
      </c>
      <c r="D2251" s="11">
        <v>40598.416666666664</v>
      </c>
      <c r="E2251" s="10">
        <v>19.149999999999999</v>
      </c>
      <c r="H2251" s="17"/>
      <c r="I2251" s="17"/>
    </row>
    <row r="2252" spans="1:9" x14ac:dyDescent="0.25">
      <c r="A2252" s="11">
        <v>40598.427083333336</v>
      </c>
      <c r="B2252" s="10">
        <v>77.930000000000007</v>
      </c>
      <c r="D2252" s="11">
        <v>40598.427083333336</v>
      </c>
      <c r="E2252" s="10">
        <v>42</v>
      </c>
      <c r="H2252" s="17"/>
      <c r="I2252" s="17"/>
    </row>
    <row r="2253" spans="1:9" x14ac:dyDescent="0.25">
      <c r="A2253" s="11">
        <v>40598.4375</v>
      </c>
      <c r="B2253" s="10">
        <v>95.42</v>
      </c>
      <c r="D2253" s="11">
        <v>40598.4375</v>
      </c>
      <c r="E2253" s="10">
        <v>48.72</v>
      </c>
      <c r="H2253" s="17"/>
      <c r="I2253" s="17"/>
    </row>
    <row r="2254" spans="1:9" x14ac:dyDescent="0.25">
      <c r="A2254" s="11">
        <v>40598.447916666664</v>
      </c>
      <c r="B2254" s="10">
        <v>58.17</v>
      </c>
      <c r="D2254" s="11">
        <v>40598.447916666664</v>
      </c>
      <c r="E2254" s="10">
        <v>62.94</v>
      </c>
      <c r="H2254" s="17"/>
      <c r="I2254" s="17"/>
    </row>
    <row r="2255" spans="1:9" x14ac:dyDescent="0.25">
      <c r="A2255" s="11">
        <v>40598.458333333336</v>
      </c>
      <c r="B2255" s="10">
        <v>78.52</v>
      </c>
      <c r="D2255" s="11">
        <v>40598.458333333336</v>
      </c>
      <c r="E2255" s="10">
        <v>23.41</v>
      </c>
      <c r="H2255" s="17"/>
      <c r="I2255" s="17"/>
    </row>
    <row r="2256" spans="1:9" x14ac:dyDescent="0.25">
      <c r="A2256" s="11">
        <v>40598.46875</v>
      </c>
      <c r="B2256" s="10">
        <v>56.55</v>
      </c>
      <c r="D2256" s="11">
        <v>40598.46875</v>
      </c>
      <c r="E2256" s="10">
        <v>66.42</v>
      </c>
      <c r="H2256" s="17"/>
      <c r="I2256" s="17"/>
    </row>
    <row r="2257" spans="1:9" x14ac:dyDescent="0.25">
      <c r="A2257" s="11">
        <v>40598.479166666664</v>
      </c>
      <c r="B2257" s="10">
        <v>86.19</v>
      </c>
      <c r="D2257" s="11">
        <v>40598.479166666664</v>
      </c>
      <c r="E2257" s="10">
        <v>69</v>
      </c>
      <c r="H2257" s="17"/>
      <c r="I2257" s="17"/>
    </row>
    <row r="2258" spans="1:9" x14ac:dyDescent="0.25">
      <c r="A2258" s="11">
        <v>40598.489583333336</v>
      </c>
      <c r="B2258" s="10">
        <v>39.44</v>
      </c>
      <c r="D2258" s="11">
        <v>40598.489583333336</v>
      </c>
      <c r="E2258" s="10">
        <v>53.75</v>
      </c>
      <c r="H2258" s="17"/>
      <c r="I2258" s="17"/>
    </row>
    <row r="2259" spans="1:9" x14ac:dyDescent="0.25">
      <c r="A2259" s="11">
        <v>40598.5</v>
      </c>
      <c r="B2259" s="10">
        <v>14.78</v>
      </c>
      <c r="D2259" s="11">
        <v>40598.5</v>
      </c>
      <c r="E2259" s="10">
        <v>7.97</v>
      </c>
      <c r="H2259" s="17"/>
      <c r="I2259" s="17"/>
    </row>
    <row r="2260" spans="1:9" x14ac:dyDescent="0.25">
      <c r="A2260" s="11">
        <v>40598.510416666664</v>
      </c>
      <c r="B2260" s="10">
        <v>61.58</v>
      </c>
      <c r="D2260" s="11">
        <v>40598.510416666664</v>
      </c>
      <c r="E2260" s="10">
        <v>71.28</v>
      </c>
      <c r="H2260" s="17"/>
      <c r="I2260" s="17"/>
    </row>
    <row r="2261" spans="1:9" x14ac:dyDescent="0.25">
      <c r="A2261" s="11">
        <v>40598.520833333336</v>
      </c>
      <c r="B2261" s="10">
        <v>45.1</v>
      </c>
      <c r="D2261" s="11">
        <v>40598.520833333336</v>
      </c>
      <c r="E2261" s="10">
        <v>60.33</v>
      </c>
      <c r="H2261" s="17"/>
      <c r="I2261" s="17"/>
    </row>
    <row r="2262" spans="1:9" x14ac:dyDescent="0.25">
      <c r="A2262" s="11">
        <v>40598.53125</v>
      </c>
      <c r="B2262" s="10">
        <v>3.25</v>
      </c>
      <c r="D2262" s="11">
        <v>40598.53125</v>
      </c>
      <c r="E2262" s="10">
        <v>80.709999999999994</v>
      </c>
      <c r="H2262" s="17"/>
      <c r="I2262" s="17"/>
    </row>
    <row r="2263" spans="1:9" x14ac:dyDescent="0.25">
      <c r="A2263" s="11">
        <v>40598.541666666664</v>
      </c>
      <c r="B2263" s="10">
        <v>2.25</v>
      </c>
      <c r="D2263" s="11">
        <v>40598.541666666664</v>
      </c>
      <c r="E2263" s="10">
        <v>63.11</v>
      </c>
      <c r="H2263" s="17"/>
      <c r="I2263" s="17"/>
    </row>
    <row r="2264" spans="1:9" x14ac:dyDescent="0.25">
      <c r="A2264" s="11">
        <v>40598.552083333336</v>
      </c>
      <c r="B2264" s="10">
        <v>67.959999999999994</v>
      </c>
      <c r="D2264" s="11">
        <v>40598.552083333336</v>
      </c>
      <c r="E2264" s="10">
        <v>83.78</v>
      </c>
      <c r="H2264" s="17"/>
      <c r="I2264" s="17"/>
    </row>
    <row r="2265" spans="1:9" x14ac:dyDescent="0.25">
      <c r="A2265" s="11">
        <v>40598.5625</v>
      </c>
      <c r="B2265" s="10">
        <v>20.18</v>
      </c>
      <c r="D2265" s="11">
        <v>40598.5625</v>
      </c>
      <c r="E2265" s="10">
        <v>65.83</v>
      </c>
      <c r="H2265" s="17"/>
      <c r="I2265" s="17"/>
    </row>
    <row r="2266" spans="1:9" x14ac:dyDescent="0.25">
      <c r="A2266" s="11">
        <v>40598.572916666664</v>
      </c>
      <c r="B2266" s="10">
        <v>53.74</v>
      </c>
      <c r="D2266" s="11">
        <v>40598.572916666664</v>
      </c>
      <c r="E2266" s="10">
        <v>2.9</v>
      </c>
      <c r="H2266" s="17"/>
      <c r="I2266" s="17"/>
    </row>
    <row r="2267" spans="1:9" x14ac:dyDescent="0.25">
      <c r="A2267" s="11">
        <v>40598.583333333336</v>
      </c>
      <c r="B2267" s="10">
        <v>30.34</v>
      </c>
      <c r="D2267" s="11">
        <v>40598.583333333336</v>
      </c>
      <c r="E2267" s="10">
        <v>52.93</v>
      </c>
      <c r="H2267" s="17"/>
      <c r="I2267" s="17"/>
    </row>
    <row r="2268" spans="1:9" x14ac:dyDescent="0.25">
      <c r="A2268" s="11">
        <v>40598.59375</v>
      </c>
      <c r="B2268" s="10">
        <v>83.12</v>
      </c>
      <c r="D2268" s="11">
        <v>40598.59375</v>
      </c>
      <c r="E2268" s="10">
        <v>2.78</v>
      </c>
      <c r="H2268" s="17"/>
      <c r="I2268" s="17"/>
    </row>
    <row r="2269" spans="1:9" x14ac:dyDescent="0.25">
      <c r="A2269" s="11">
        <v>40598.604166666664</v>
      </c>
      <c r="B2269" s="10">
        <v>7.3</v>
      </c>
      <c r="D2269" s="11">
        <v>40598.604166666664</v>
      </c>
      <c r="E2269" s="10">
        <v>46.08</v>
      </c>
      <c r="H2269" s="17"/>
      <c r="I2269" s="17"/>
    </row>
    <row r="2270" spans="1:9" x14ac:dyDescent="0.25">
      <c r="A2270" s="11">
        <v>40598.614583333336</v>
      </c>
      <c r="B2270" s="10">
        <v>41.38</v>
      </c>
      <c r="D2270" s="11">
        <v>40598.614583333336</v>
      </c>
      <c r="E2270" s="10">
        <v>44.64</v>
      </c>
      <c r="H2270" s="17"/>
      <c r="I2270" s="17"/>
    </row>
    <row r="2271" spans="1:9" x14ac:dyDescent="0.25">
      <c r="A2271" s="11">
        <v>40598.625</v>
      </c>
      <c r="B2271" s="10">
        <v>90.21</v>
      </c>
      <c r="D2271" s="11">
        <v>40598.625</v>
      </c>
      <c r="E2271" s="10">
        <v>57.84</v>
      </c>
      <c r="H2271" s="17"/>
      <c r="I2271" s="17"/>
    </row>
    <row r="2272" spans="1:9" x14ac:dyDescent="0.25">
      <c r="A2272" s="11">
        <v>40598.635416666664</v>
      </c>
      <c r="B2272" s="10">
        <v>47.47</v>
      </c>
      <c r="D2272" s="11">
        <v>40598.635416666664</v>
      </c>
      <c r="E2272" s="10">
        <v>13.4</v>
      </c>
      <c r="H2272" s="17"/>
      <c r="I2272" s="17"/>
    </row>
    <row r="2273" spans="1:9" x14ac:dyDescent="0.25">
      <c r="A2273" s="11">
        <v>40598.645833333336</v>
      </c>
      <c r="B2273" s="10">
        <v>75.22</v>
      </c>
      <c r="D2273" s="11">
        <v>40598.645833333336</v>
      </c>
      <c r="E2273" s="10">
        <v>79.760000000000005</v>
      </c>
      <c r="H2273" s="17"/>
      <c r="I2273" s="17"/>
    </row>
    <row r="2274" spans="1:9" x14ac:dyDescent="0.25">
      <c r="A2274" s="11">
        <v>40598.65625</v>
      </c>
      <c r="B2274" s="10">
        <v>4.8499999999999996</v>
      </c>
      <c r="D2274" s="11">
        <v>40598.65625</v>
      </c>
      <c r="E2274" s="10">
        <v>18.329999999999998</v>
      </c>
      <c r="H2274" s="17"/>
      <c r="I2274" s="17"/>
    </row>
    <row r="2275" spans="1:9" x14ac:dyDescent="0.25">
      <c r="A2275" s="11">
        <v>40598.666666666664</v>
      </c>
      <c r="B2275" s="10">
        <v>35.82</v>
      </c>
      <c r="D2275" s="11">
        <v>40598.666666666664</v>
      </c>
      <c r="E2275" s="10">
        <v>55.25</v>
      </c>
      <c r="H2275" s="17"/>
      <c r="I2275" s="17"/>
    </row>
    <row r="2276" spans="1:9" x14ac:dyDescent="0.25">
      <c r="A2276" s="11">
        <v>40598.677083333336</v>
      </c>
      <c r="B2276" s="10">
        <v>25.16</v>
      </c>
      <c r="D2276" s="11">
        <v>40598.677083333336</v>
      </c>
      <c r="E2276" s="10">
        <v>64.12</v>
      </c>
      <c r="H2276" s="17"/>
      <c r="I2276" s="17"/>
    </row>
    <row r="2277" spans="1:9" x14ac:dyDescent="0.25">
      <c r="A2277" s="11">
        <v>40598.6875</v>
      </c>
      <c r="B2277" s="10">
        <v>38.43</v>
      </c>
      <c r="D2277" s="11">
        <v>40598.6875</v>
      </c>
      <c r="E2277" s="10">
        <v>13.14</v>
      </c>
      <c r="H2277" s="17"/>
      <c r="I2277" s="17"/>
    </row>
    <row r="2278" spans="1:9" x14ac:dyDescent="0.25">
      <c r="A2278" s="11">
        <v>40598.697916666664</v>
      </c>
      <c r="B2278" s="10">
        <v>93.08</v>
      </c>
      <c r="D2278" s="11">
        <v>40598.697916666664</v>
      </c>
      <c r="E2278" s="10">
        <v>74.91</v>
      </c>
      <c r="H2278" s="17"/>
      <c r="I2278" s="17"/>
    </row>
    <row r="2279" spans="1:9" x14ac:dyDescent="0.25">
      <c r="A2279" s="11">
        <v>40598.708333333336</v>
      </c>
      <c r="B2279" s="10">
        <v>46.44</v>
      </c>
      <c r="D2279" s="11">
        <v>40598.708333333336</v>
      </c>
      <c r="E2279" s="10">
        <v>19.98</v>
      </c>
      <c r="H2279" s="17"/>
      <c r="I2279" s="17"/>
    </row>
    <row r="2280" spans="1:9" x14ac:dyDescent="0.25">
      <c r="A2280" s="11">
        <v>40598.71875</v>
      </c>
      <c r="B2280" s="10">
        <v>42.07</v>
      </c>
      <c r="D2280" s="11">
        <v>40598.71875</v>
      </c>
      <c r="E2280" s="10">
        <v>52.72</v>
      </c>
      <c r="H2280" s="17"/>
      <c r="I2280" s="17"/>
    </row>
    <row r="2281" spans="1:9" x14ac:dyDescent="0.25">
      <c r="A2281" s="11">
        <v>40598.729166666664</v>
      </c>
      <c r="B2281" s="10">
        <v>33.18</v>
      </c>
      <c r="D2281" s="11">
        <v>40598.729166666664</v>
      </c>
      <c r="E2281" s="10">
        <v>72.44</v>
      </c>
      <c r="H2281" s="17"/>
      <c r="I2281" s="17"/>
    </row>
    <row r="2282" spans="1:9" x14ac:dyDescent="0.25">
      <c r="A2282" s="11">
        <v>40598.739583333336</v>
      </c>
      <c r="B2282" s="10">
        <v>95.95</v>
      </c>
      <c r="D2282" s="11">
        <v>40598.739583333336</v>
      </c>
      <c r="E2282" s="10">
        <v>51.19</v>
      </c>
      <c r="H2282" s="17"/>
      <c r="I2282" s="17"/>
    </row>
    <row r="2283" spans="1:9" x14ac:dyDescent="0.25">
      <c r="A2283" s="11">
        <v>40598.75</v>
      </c>
      <c r="B2283" s="10">
        <v>54.32</v>
      </c>
      <c r="D2283" s="11">
        <v>40598.75</v>
      </c>
      <c r="E2283" s="10">
        <v>25.86</v>
      </c>
      <c r="H2283" s="17"/>
      <c r="I2283" s="17"/>
    </row>
    <row r="2284" spans="1:9" x14ac:dyDescent="0.25">
      <c r="A2284" s="11">
        <v>40598.760416666664</v>
      </c>
      <c r="B2284" s="10">
        <v>78.03</v>
      </c>
      <c r="D2284" s="11">
        <v>40598.760416666664</v>
      </c>
      <c r="E2284" s="10">
        <v>86.82</v>
      </c>
      <c r="H2284" s="17"/>
      <c r="I2284" s="17"/>
    </row>
    <row r="2285" spans="1:9" x14ac:dyDescent="0.25">
      <c r="A2285" s="11">
        <v>40598.770833333336</v>
      </c>
      <c r="B2285" s="10">
        <v>46.6</v>
      </c>
      <c r="D2285" s="11">
        <v>40598.770833333336</v>
      </c>
      <c r="E2285" s="10">
        <v>54.34</v>
      </c>
      <c r="H2285" s="17"/>
      <c r="I2285" s="17"/>
    </row>
    <row r="2286" spans="1:9" x14ac:dyDescent="0.25">
      <c r="A2286" s="11">
        <v>40598.78125</v>
      </c>
      <c r="B2286" s="10">
        <v>38.78</v>
      </c>
      <c r="D2286" s="11">
        <v>40598.78125</v>
      </c>
      <c r="E2286" s="10">
        <v>55.99</v>
      </c>
      <c r="H2286" s="17"/>
      <c r="I2286" s="17"/>
    </row>
    <row r="2287" spans="1:9" x14ac:dyDescent="0.25">
      <c r="A2287" s="11">
        <v>40598.791666666664</v>
      </c>
      <c r="B2287" s="10">
        <v>23.26</v>
      </c>
      <c r="D2287" s="11">
        <v>40598.791666666664</v>
      </c>
      <c r="E2287" s="10">
        <v>56.87</v>
      </c>
      <c r="H2287" s="17"/>
      <c r="I2287" s="17"/>
    </row>
    <row r="2288" spans="1:9" x14ac:dyDescent="0.25">
      <c r="A2288" s="11">
        <v>40598.802083333336</v>
      </c>
      <c r="B2288" s="10">
        <v>90.87</v>
      </c>
      <c r="D2288" s="11">
        <v>40598.802083333336</v>
      </c>
      <c r="E2288" s="10">
        <v>2.89</v>
      </c>
      <c r="H2288" s="17"/>
      <c r="I2288" s="17"/>
    </row>
    <row r="2289" spans="1:9" x14ac:dyDescent="0.25">
      <c r="A2289" s="11">
        <v>40598.8125</v>
      </c>
      <c r="B2289" s="10">
        <v>98.4</v>
      </c>
      <c r="D2289" s="11">
        <v>40598.8125</v>
      </c>
      <c r="E2289" s="10">
        <v>36.42</v>
      </c>
      <c r="H2289" s="17"/>
      <c r="I2289" s="17"/>
    </row>
    <row r="2290" spans="1:9" x14ac:dyDescent="0.25">
      <c r="A2290" s="11">
        <v>40598.822916666664</v>
      </c>
      <c r="B2290" s="10">
        <v>16.989999999999998</v>
      </c>
      <c r="D2290" s="11">
        <v>40598.822916666664</v>
      </c>
      <c r="E2290" s="10">
        <v>33.229999999999997</v>
      </c>
      <c r="H2290" s="17"/>
      <c r="I2290" s="17"/>
    </row>
    <row r="2291" spans="1:9" x14ac:dyDescent="0.25">
      <c r="A2291" s="11">
        <v>40598.833333333336</v>
      </c>
      <c r="B2291" s="10">
        <v>47.12</v>
      </c>
      <c r="D2291" s="11">
        <v>40598.833333333336</v>
      </c>
      <c r="E2291" s="10">
        <v>76.22</v>
      </c>
      <c r="H2291" s="17"/>
      <c r="I2291" s="17"/>
    </row>
    <row r="2292" spans="1:9" x14ac:dyDescent="0.25">
      <c r="A2292" s="11">
        <v>40598.84375</v>
      </c>
      <c r="B2292" s="10">
        <v>38.909999999999997</v>
      </c>
      <c r="D2292" s="11">
        <v>40598.84375</v>
      </c>
      <c r="E2292" s="10">
        <v>11.48</v>
      </c>
      <c r="H2292" s="17"/>
      <c r="I2292" s="17"/>
    </row>
    <row r="2293" spans="1:9" x14ac:dyDescent="0.25">
      <c r="A2293" s="11">
        <v>40598.854166666664</v>
      </c>
      <c r="B2293" s="10">
        <v>60.2</v>
      </c>
      <c r="D2293" s="11">
        <v>40598.854166666664</v>
      </c>
      <c r="E2293" s="10">
        <v>90.14</v>
      </c>
      <c r="H2293" s="17"/>
      <c r="I2293" s="17"/>
    </row>
    <row r="2294" spans="1:9" x14ac:dyDescent="0.25">
      <c r="A2294" s="11">
        <v>40598.864583333336</v>
      </c>
      <c r="B2294" s="10">
        <v>77.64</v>
      </c>
      <c r="D2294" s="11">
        <v>40598.864583333336</v>
      </c>
      <c r="E2294" s="10">
        <v>25.64</v>
      </c>
      <c r="H2294" s="17"/>
      <c r="I2294" s="17"/>
    </row>
    <row r="2295" spans="1:9" x14ac:dyDescent="0.25">
      <c r="A2295" s="11">
        <v>40598.875</v>
      </c>
      <c r="B2295" s="10">
        <v>14.44</v>
      </c>
      <c r="D2295" s="11">
        <v>40598.875</v>
      </c>
      <c r="E2295" s="10">
        <v>23.45</v>
      </c>
      <c r="H2295" s="17"/>
      <c r="I2295" s="17"/>
    </row>
    <row r="2296" spans="1:9" x14ac:dyDescent="0.25">
      <c r="A2296" s="11">
        <v>40598.885416666664</v>
      </c>
      <c r="B2296" s="10">
        <v>22.41</v>
      </c>
      <c r="D2296" s="11">
        <v>40598.885416666664</v>
      </c>
      <c r="E2296" s="10">
        <v>89.98</v>
      </c>
      <c r="H2296" s="17"/>
      <c r="I2296" s="17"/>
    </row>
    <row r="2297" spans="1:9" x14ac:dyDescent="0.25">
      <c r="A2297" s="11">
        <v>40598.895833333336</v>
      </c>
      <c r="B2297" s="10">
        <v>2.08</v>
      </c>
      <c r="D2297" s="11">
        <v>40598.895833333336</v>
      </c>
      <c r="E2297" s="10">
        <v>56.87</v>
      </c>
      <c r="H2297" s="17"/>
      <c r="I2297" s="17"/>
    </row>
    <row r="2298" spans="1:9" x14ac:dyDescent="0.25">
      <c r="A2298" s="11">
        <v>40598.90625</v>
      </c>
      <c r="B2298" s="10">
        <v>82.48</v>
      </c>
      <c r="D2298" s="11">
        <v>40598.90625</v>
      </c>
      <c r="E2298" s="10">
        <v>70.489999999999995</v>
      </c>
      <c r="H2298" s="17"/>
      <c r="I2298" s="17"/>
    </row>
    <row r="2299" spans="1:9" x14ac:dyDescent="0.25">
      <c r="A2299" s="11">
        <v>40598.916666666664</v>
      </c>
      <c r="B2299" s="10">
        <v>33.61</v>
      </c>
      <c r="D2299" s="11">
        <v>40598.916666666664</v>
      </c>
      <c r="E2299" s="10">
        <v>59.21</v>
      </c>
      <c r="H2299" s="17"/>
      <c r="I2299" s="17"/>
    </row>
    <row r="2300" spans="1:9" x14ac:dyDescent="0.25">
      <c r="A2300" s="11">
        <v>40598.927083333336</v>
      </c>
      <c r="B2300" s="10">
        <v>5.16</v>
      </c>
      <c r="D2300" s="11">
        <v>40598.927083333336</v>
      </c>
      <c r="E2300" s="10">
        <v>42.67</v>
      </c>
      <c r="H2300" s="17"/>
      <c r="I2300" s="17"/>
    </row>
    <row r="2301" spans="1:9" x14ac:dyDescent="0.25">
      <c r="A2301" s="11">
        <v>40598.9375</v>
      </c>
      <c r="B2301" s="10">
        <v>74.06</v>
      </c>
      <c r="D2301" s="11">
        <v>40598.9375</v>
      </c>
      <c r="E2301" s="10">
        <v>93.03</v>
      </c>
      <c r="H2301" s="17"/>
      <c r="I2301" s="17"/>
    </row>
    <row r="2302" spans="1:9" x14ac:dyDescent="0.25">
      <c r="A2302" s="11">
        <v>40598.947916666664</v>
      </c>
      <c r="B2302" s="10">
        <v>94.76</v>
      </c>
      <c r="D2302" s="11">
        <v>40598.947916666664</v>
      </c>
      <c r="E2302" s="10">
        <v>30.29</v>
      </c>
      <c r="H2302" s="17"/>
      <c r="I2302" s="17"/>
    </row>
    <row r="2303" spans="1:9" x14ac:dyDescent="0.25">
      <c r="A2303" s="11">
        <v>40598.958333333336</v>
      </c>
      <c r="B2303" s="10">
        <v>27.28</v>
      </c>
      <c r="D2303" s="11">
        <v>40598.958333333336</v>
      </c>
      <c r="E2303" s="10">
        <v>44.27</v>
      </c>
      <c r="H2303" s="17"/>
      <c r="I2303" s="17"/>
    </row>
    <row r="2304" spans="1:9" x14ac:dyDescent="0.25">
      <c r="A2304" s="11">
        <v>40598.96875</v>
      </c>
      <c r="B2304" s="10">
        <v>75.34</v>
      </c>
      <c r="D2304" s="11">
        <v>40598.96875</v>
      </c>
      <c r="E2304" s="10">
        <v>44.05</v>
      </c>
      <c r="H2304" s="17"/>
      <c r="I2304" s="17"/>
    </row>
    <row r="2305" spans="1:9" x14ac:dyDescent="0.25">
      <c r="A2305" s="11">
        <v>40598.979166666664</v>
      </c>
      <c r="B2305" s="10">
        <v>26.34</v>
      </c>
      <c r="D2305" s="11">
        <v>40598.979166666664</v>
      </c>
      <c r="E2305" s="10">
        <v>25.2</v>
      </c>
      <c r="H2305" s="17"/>
      <c r="I2305" s="17"/>
    </row>
    <row r="2306" spans="1:9" x14ac:dyDescent="0.25">
      <c r="A2306" s="11">
        <v>40598.989583333336</v>
      </c>
      <c r="B2306" s="10">
        <v>84.04</v>
      </c>
      <c r="D2306" s="11">
        <v>40598.989583333336</v>
      </c>
      <c r="E2306" s="10">
        <v>75.08</v>
      </c>
      <c r="H2306" s="17"/>
      <c r="I2306" s="17"/>
    </row>
    <row r="2307" spans="1:9" x14ac:dyDescent="0.25">
      <c r="A2307" s="11">
        <v>40599</v>
      </c>
      <c r="B2307" s="10">
        <v>22.89</v>
      </c>
      <c r="D2307" s="11">
        <v>40599</v>
      </c>
      <c r="E2307" s="10">
        <v>82.41</v>
      </c>
      <c r="H2307" s="17"/>
      <c r="I2307" s="17"/>
    </row>
    <row r="2308" spans="1:9" x14ac:dyDescent="0.25">
      <c r="A2308" s="11">
        <v>40599.010416666664</v>
      </c>
      <c r="B2308" s="10">
        <v>82.63</v>
      </c>
      <c r="D2308" s="11">
        <v>40599.010416666664</v>
      </c>
      <c r="E2308" s="10">
        <v>67.91</v>
      </c>
      <c r="H2308" s="17"/>
      <c r="I2308" s="17"/>
    </row>
    <row r="2309" spans="1:9" x14ac:dyDescent="0.25">
      <c r="A2309" s="11">
        <v>40599.020833333336</v>
      </c>
      <c r="B2309" s="10">
        <v>22.79</v>
      </c>
      <c r="D2309" s="11">
        <v>40599.020833333336</v>
      </c>
      <c r="E2309" s="10">
        <v>51.05</v>
      </c>
      <c r="H2309" s="17"/>
      <c r="I2309" s="17"/>
    </row>
    <row r="2310" spans="1:9" x14ac:dyDescent="0.25">
      <c r="A2310" s="11">
        <v>40599.03125</v>
      </c>
      <c r="B2310" s="10">
        <v>45.67</v>
      </c>
      <c r="D2310" s="11">
        <v>40599.03125</v>
      </c>
      <c r="E2310" s="10">
        <v>53.62</v>
      </c>
      <c r="H2310" s="17"/>
      <c r="I2310" s="17"/>
    </row>
    <row r="2311" spans="1:9" x14ac:dyDescent="0.25">
      <c r="A2311" s="11">
        <v>40599.041666666664</v>
      </c>
      <c r="B2311" s="10">
        <v>66.61</v>
      </c>
      <c r="D2311" s="11">
        <v>40599.041666666664</v>
      </c>
      <c r="E2311" s="10">
        <v>45.51</v>
      </c>
      <c r="H2311" s="17"/>
      <c r="I2311" s="17"/>
    </row>
    <row r="2312" spans="1:9" x14ac:dyDescent="0.25">
      <c r="A2312" s="11">
        <v>40599.052083333336</v>
      </c>
      <c r="B2312" s="10">
        <v>56.62</v>
      </c>
      <c r="D2312" s="11">
        <v>40599.052083333336</v>
      </c>
      <c r="E2312" s="10">
        <v>99.97</v>
      </c>
      <c r="H2312" s="17"/>
      <c r="I2312" s="17"/>
    </row>
    <row r="2313" spans="1:9" x14ac:dyDescent="0.25">
      <c r="A2313" s="11">
        <v>40599.0625</v>
      </c>
      <c r="B2313" s="10">
        <v>87.36</v>
      </c>
      <c r="D2313" s="11">
        <v>40599.0625</v>
      </c>
      <c r="E2313" s="10">
        <v>76.959999999999994</v>
      </c>
      <c r="H2313" s="17"/>
      <c r="I2313" s="17"/>
    </row>
    <row r="2314" spans="1:9" x14ac:dyDescent="0.25">
      <c r="A2314" s="11">
        <v>40599.072916666664</v>
      </c>
      <c r="B2314" s="10">
        <v>31.17</v>
      </c>
      <c r="D2314" s="11">
        <v>40599.072916666664</v>
      </c>
      <c r="E2314" s="10">
        <v>90.21</v>
      </c>
      <c r="H2314" s="17"/>
      <c r="I2314" s="17"/>
    </row>
    <row r="2315" spans="1:9" x14ac:dyDescent="0.25">
      <c r="A2315" s="11">
        <v>40599.083333333336</v>
      </c>
      <c r="B2315" s="10">
        <v>57.13</v>
      </c>
      <c r="D2315" s="11">
        <v>40599.083333333336</v>
      </c>
      <c r="E2315" s="10">
        <v>28.56</v>
      </c>
      <c r="H2315" s="17"/>
      <c r="I2315" s="17"/>
    </row>
    <row r="2316" spans="1:9" x14ac:dyDescent="0.25">
      <c r="A2316" s="11">
        <v>40599.09375</v>
      </c>
      <c r="B2316" s="10">
        <v>73.67</v>
      </c>
      <c r="D2316" s="11">
        <v>40599.09375</v>
      </c>
      <c r="E2316" s="10">
        <v>27.56</v>
      </c>
      <c r="H2316" s="17"/>
      <c r="I2316" s="17"/>
    </row>
    <row r="2317" spans="1:9" x14ac:dyDescent="0.25">
      <c r="A2317" s="11">
        <v>40599.104166666664</v>
      </c>
      <c r="B2317" s="10">
        <v>83.24</v>
      </c>
      <c r="D2317" s="11">
        <v>40599.104166666664</v>
      </c>
      <c r="E2317" s="10">
        <v>18.7</v>
      </c>
      <c r="H2317" s="17"/>
      <c r="I2317" s="17"/>
    </row>
    <row r="2318" spans="1:9" x14ac:dyDescent="0.25">
      <c r="A2318" s="11">
        <v>40599.114583333336</v>
      </c>
      <c r="B2318" s="10">
        <v>63.35</v>
      </c>
      <c r="D2318" s="11">
        <v>40599.114583333336</v>
      </c>
      <c r="E2318" s="10">
        <v>99.89</v>
      </c>
      <c r="H2318" s="17"/>
      <c r="I2318" s="17"/>
    </row>
    <row r="2319" spans="1:9" x14ac:dyDescent="0.25">
      <c r="A2319" s="11">
        <v>40599.125</v>
      </c>
      <c r="B2319" s="10">
        <v>88.67</v>
      </c>
      <c r="D2319" s="11">
        <v>40599.125</v>
      </c>
      <c r="E2319" s="10">
        <v>50.4</v>
      </c>
      <c r="H2319" s="17"/>
      <c r="I2319" s="17"/>
    </row>
    <row r="2320" spans="1:9" x14ac:dyDescent="0.25">
      <c r="A2320" s="11">
        <v>40599.135416666664</v>
      </c>
      <c r="B2320" s="10">
        <v>70.37</v>
      </c>
      <c r="D2320" s="11">
        <v>40599.135416666664</v>
      </c>
      <c r="E2320" s="10">
        <v>6.21</v>
      </c>
      <c r="H2320" s="17"/>
      <c r="I2320" s="17"/>
    </row>
    <row r="2321" spans="1:9" x14ac:dyDescent="0.25">
      <c r="A2321" s="11">
        <v>40599.145833333336</v>
      </c>
      <c r="B2321" s="10">
        <v>46.28</v>
      </c>
      <c r="D2321" s="11">
        <v>40599.145833333336</v>
      </c>
      <c r="E2321" s="10">
        <v>61.92</v>
      </c>
      <c r="H2321" s="17"/>
      <c r="I2321" s="17"/>
    </row>
    <row r="2322" spans="1:9" x14ac:dyDescent="0.25">
      <c r="A2322" s="11">
        <v>40599.15625</v>
      </c>
      <c r="B2322" s="10">
        <v>41.92</v>
      </c>
      <c r="D2322" s="11">
        <v>40599.15625</v>
      </c>
      <c r="E2322" s="10">
        <v>60.28</v>
      </c>
      <c r="H2322" s="17"/>
      <c r="I2322" s="17"/>
    </row>
    <row r="2323" spans="1:9" x14ac:dyDescent="0.25">
      <c r="A2323" s="11">
        <v>40599.166666666664</v>
      </c>
      <c r="B2323" s="10">
        <v>0.87</v>
      </c>
      <c r="D2323" s="11">
        <v>40599.166666666664</v>
      </c>
      <c r="E2323" s="10">
        <v>6.21</v>
      </c>
      <c r="H2323" s="17"/>
      <c r="I2323" s="17"/>
    </row>
    <row r="2324" spans="1:9" x14ac:dyDescent="0.25">
      <c r="A2324" s="11">
        <v>40599.177083333336</v>
      </c>
      <c r="B2324" s="10">
        <v>33.61</v>
      </c>
      <c r="D2324" s="11">
        <v>40599.177083333336</v>
      </c>
      <c r="E2324" s="10">
        <v>84.98</v>
      </c>
      <c r="H2324" s="17"/>
      <c r="I2324" s="17"/>
    </row>
    <row r="2325" spans="1:9" x14ac:dyDescent="0.25">
      <c r="A2325" s="11">
        <v>40599.1875</v>
      </c>
      <c r="B2325" s="10">
        <v>33.880000000000003</v>
      </c>
      <c r="D2325" s="11">
        <v>40599.1875</v>
      </c>
      <c r="E2325" s="10">
        <v>40.479999999999997</v>
      </c>
      <c r="H2325" s="17"/>
      <c r="I2325" s="17"/>
    </row>
    <row r="2326" spans="1:9" x14ac:dyDescent="0.25">
      <c r="A2326" s="11">
        <v>40599.197916666664</v>
      </c>
      <c r="B2326" s="10">
        <v>89.42</v>
      </c>
      <c r="D2326" s="11">
        <v>40599.197916666664</v>
      </c>
      <c r="E2326" s="10">
        <v>6.45</v>
      </c>
      <c r="H2326" s="17"/>
      <c r="I2326" s="17"/>
    </row>
    <row r="2327" spans="1:9" x14ac:dyDescent="0.25">
      <c r="A2327" s="11">
        <v>40599.208333333336</v>
      </c>
      <c r="B2327" s="10">
        <v>1.91</v>
      </c>
      <c r="D2327" s="11">
        <v>40599.208333333336</v>
      </c>
      <c r="E2327" s="10">
        <v>68.64</v>
      </c>
      <c r="H2327" s="17"/>
      <c r="I2327" s="17"/>
    </row>
    <row r="2328" spans="1:9" x14ac:dyDescent="0.25">
      <c r="A2328" s="11">
        <v>40599.21875</v>
      </c>
      <c r="B2328" s="10">
        <v>94.77</v>
      </c>
      <c r="D2328" s="11">
        <v>40599.21875</v>
      </c>
      <c r="E2328" s="10">
        <v>57.43</v>
      </c>
      <c r="H2328" s="17"/>
      <c r="I2328" s="17"/>
    </row>
    <row r="2329" spans="1:9" x14ac:dyDescent="0.25">
      <c r="A2329" s="11">
        <v>40599.229166666664</v>
      </c>
      <c r="B2329" s="10">
        <v>24.49</v>
      </c>
      <c r="D2329" s="11">
        <v>40599.229166666664</v>
      </c>
      <c r="E2329" s="10">
        <v>53.83</v>
      </c>
      <c r="H2329" s="17"/>
      <c r="I2329" s="17"/>
    </row>
    <row r="2330" spans="1:9" x14ac:dyDescent="0.25">
      <c r="A2330" s="11">
        <v>40599.239583333336</v>
      </c>
      <c r="B2330" s="10">
        <v>46.33</v>
      </c>
      <c r="D2330" s="11">
        <v>40599.239583333336</v>
      </c>
      <c r="E2330" s="10">
        <v>87.69</v>
      </c>
      <c r="H2330" s="17"/>
      <c r="I2330" s="17"/>
    </row>
    <row r="2331" spans="1:9" x14ac:dyDescent="0.25">
      <c r="A2331" s="11">
        <v>40599.25</v>
      </c>
      <c r="B2331" s="10">
        <v>8.1300000000000008</v>
      </c>
      <c r="D2331" s="11">
        <v>40599.25</v>
      </c>
      <c r="E2331" s="10">
        <v>53.27</v>
      </c>
      <c r="H2331" s="17"/>
      <c r="I2331" s="17"/>
    </row>
    <row r="2332" spans="1:9" x14ac:dyDescent="0.25">
      <c r="A2332" s="11">
        <v>40599.260416666664</v>
      </c>
      <c r="B2332" s="10">
        <v>57.06</v>
      </c>
      <c r="D2332" s="11">
        <v>40599.260416666664</v>
      </c>
      <c r="E2332" s="10">
        <v>19.260000000000002</v>
      </c>
      <c r="H2332" s="17"/>
      <c r="I2332" s="17"/>
    </row>
    <row r="2333" spans="1:9" x14ac:dyDescent="0.25">
      <c r="A2333" s="11">
        <v>40599.270833333336</v>
      </c>
      <c r="B2333" s="10">
        <v>69.930000000000007</v>
      </c>
      <c r="D2333" s="11">
        <v>40599.270833333336</v>
      </c>
      <c r="E2333" s="10">
        <v>48.54</v>
      </c>
      <c r="H2333" s="17"/>
      <c r="I2333" s="17"/>
    </row>
    <row r="2334" spans="1:9" x14ac:dyDescent="0.25">
      <c r="A2334" s="11">
        <v>40599.28125</v>
      </c>
      <c r="B2334" s="10">
        <v>83.18</v>
      </c>
      <c r="D2334" s="11">
        <v>40599.28125</v>
      </c>
      <c r="E2334" s="10">
        <v>21.4</v>
      </c>
      <c r="H2334" s="17"/>
      <c r="I2334" s="17"/>
    </row>
    <row r="2335" spans="1:9" x14ac:dyDescent="0.25">
      <c r="A2335" s="11">
        <v>40599.291666666664</v>
      </c>
      <c r="B2335" s="10">
        <v>54.96</v>
      </c>
      <c r="D2335" s="11">
        <v>40599.291666666664</v>
      </c>
      <c r="E2335" s="10">
        <v>26.57</v>
      </c>
      <c r="H2335" s="17"/>
      <c r="I2335" s="17"/>
    </row>
    <row r="2336" spans="1:9" x14ac:dyDescent="0.25">
      <c r="A2336" s="11">
        <v>40599.302083333336</v>
      </c>
      <c r="B2336" s="10">
        <v>91.47</v>
      </c>
      <c r="D2336" s="11">
        <v>40599.302083333336</v>
      </c>
      <c r="E2336" s="10">
        <v>48.23</v>
      </c>
      <c r="H2336" s="17"/>
      <c r="I2336" s="17"/>
    </row>
    <row r="2337" spans="1:9" x14ac:dyDescent="0.25">
      <c r="A2337" s="11">
        <v>40599.3125</v>
      </c>
      <c r="B2337" s="10">
        <v>12.55</v>
      </c>
      <c r="D2337" s="11">
        <v>40599.3125</v>
      </c>
      <c r="E2337" s="10">
        <v>85.7</v>
      </c>
      <c r="H2337" s="17"/>
      <c r="I2337" s="17"/>
    </row>
    <row r="2338" spans="1:9" x14ac:dyDescent="0.25">
      <c r="A2338" s="11">
        <v>40599.322916666664</v>
      </c>
      <c r="B2338" s="10">
        <v>46.58</v>
      </c>
      <c r="D2338" s="11">
        <v>40599.322916666664</v>
      </c>
      <c r="E2338" s="10">
        <v>38.03</v>
      </c>
      <c r="H2338" s="17"/>
      <c r="I2338" s="17"/>
    </row>
    <row r="2339" spans="1:9" x14ac:dyDescent="0.25">
      <c r="A2339" s="11">
        <v>40599.333333333336</v>
      </c>
      <c r="B2339" s="10">
        <v>77.84</v>
      </c>
      <c r="D2339" s="11">
        <v>40599.333333333336</v>
      </c>
      <c r="E2339" s="10">
        <v>18.309999999999999</v>
      </c>
      <c r="H2339" s="17"/>
      <c r="I2339" s="17"/>
    </row>
    <row r="2340" spans="1:9" x14ac:dyDescent="0.25">
      <c r="A2340" s="11">
        <v>40599.34375</v>
      </c>
      <c r="B2340" s="10">
        <v>82.42</v>
      </c>
      <c r="D2340" s="11">
        <v>40599.34375</v>
      </c>
      <c r="E2340" s="10">
        <v>99.7</v>
      </c>
      <c r="H2340" s="17"/>
      <c r="I2340" s="17"/>
    </row>
    <row r="2341" spans="1:9" x14ac:dyDescent="0.25">
      <c r="A2341" s="11">
        <v>40599.354166666664</v>
      </c>
      <c r="B2341" s="10">
        <v>68.150000000000006</v>
      </c>
      <c r="D2341" s="11">
        <v>40599.354166666664</v>
      </c>
      <c r="E2341" s="10">
        <v>29.92</v>
      </c>
      <c r="H2341" s="17"/>
      <c r="I2341" s="17"/>
    </row>
    <row r="2342" spans="1:9" x14ac:dyDescent="0.25">
      <c r="A2342" s="11">
        <v>40599.364583333336</v>
      </c>
      <c r="B2342" s="10">
        <v>12.81</v>
      </c>
      <c r="D2342" s="11">
        <v>40599.364583333336</v>
      </c>
      <c r="E2342" s="10">
        <v>38.01</v>
      </c>
      <c r="H2342" s="17"/>
      <c r="I2342" s="17"/>
    </row>
    <row r="2343" spans="1:9" x14ac:dyDescent="0.25">
      <c r="A2343" s="11">
        <v>40599.375</v>
      </c>
      <c r="B2343" s="10">
        <v>57.19</v>
      </c>
      <c r="D2343" s="11">
        <v>40599.375</v>
      </c>
      <c r="E2343" s="10">
        <v>42.79</v>
      </c>
      <c r="H2343" s="17"/>
      <c r="I2343" s="17"/>
    </row>
    <row r="2344" spans="1:9" x14ac:dyDescent="0.25">
      <c r="A2344" s="11">
        <v>40599.385416666664</v>
      </c>
      <c r="B2344" s="10">
        <v>75.099999999999994</v>
      </c>
      <c r="D2344" s="11">
        <v>40599.385416666664</v>
      </c>
      <c r="E2344" s="10">
        <v>39.83</v>
      </c>
      <c r="H2344" s="17"/>
      <c r="I2344" s="17"/>
    </row>
    <row r="2345" spans="1:9" x14ac:dyDescent="0.25">
      <c r="A2345" s="11">
        <v>40599.395833333336</v>
      </c>
      <c r="B2345" s="10">
        <v>5.9</v>
      </c>
      <c r="D2345" s="11">
        <v>40599.395833333336</v>
      </c>
      <c r="E2345" s="10">
        <v>64.92</v>
      </c>
      <c r="H2345" s="17"/>
      <c r="I2345" s="17"/>
    </row>
    <row r="2346" spans="1:9" x14ac:dyDescent="0.25">
      <c r="A2346" s="11">
        <v>40599.40625</v>
      </c>
      <c r="B2346" s="10">
        <v>6.74</v>
      </c>
      <c r="D2346" s="11">
        <v>40599.40625</v>
      </c>
      <c r="E2346" s="10">
        <v>41.47</v>
      </c>
      <c r="H2346" s="17"/>
      <c r="I2346" s="17"/>
    </row>
    <row r="2347" spans="1:9" x14ac:dyDescent="0.25">
      <c r="A2347" s="11">
        <v>40599.416666666664</v>
      </c>
      <c r="B2347" s="10">
        <v>51.51</v>
      </c>
      <c r="D2347" s="11">
        <v>40599.416666666664</v>
      </c>
      <c r="E2347" s="10">
        <v>70.239999999999995</v>
      </c>
      <c r="H2347" s="17"/>
      <c r="I2347" s="17"/>
    </row>
    <row r="2348" spans="1:9" x14ac:dyDescent="0.25">
      <c r="A2348" s="11">
        <v>40599.427083333336</v>
      </c>
      <c r="B2348" s="10">
        <v>56.78</v>
      </c>
      <c r="D2348" s="11">
        <v>40599.427083333336</v>
      </c>
      <c r="E2348" s="10">
        <v>71.94</v>
      </c>
      <c r="H2348" s="17"/>
      <c r="I2348" s="17"/>
    </row>
    <row r="2349" spans="1:9" x14ac:dyDescent="0.25">
      <c r="A2349" s="11">
        <v>40599.4375</v>
      </c>
      <c r="B2349" s="10">
        <v>92.35</v>
      </c>
      <c r="D2349" s="11">
        <v>40599.4375</v>
      </c>
      <c r="E2349" s="10">
        <v>86.64</v>
      </c>
      <c r="H2349" s="17"/>
      <c r="I2349" s="17"/>
    </row>
    <row r="2350" spans="1:9" x14ac:dyDescent="0.25">
      <c r="A2350" s="11">
        <v>40599.447916666664</v>
      </c>
      <c r="B2350" s="10">
        <v>92.69</v>
      </c>
      <c r="D2350" s="11">
        <v>40599.447916666664</v>
      </c>
      <c r="E2350" s="10">
        <v>85.83</v>
      </c>
      <c r="H2350" s="17"/>
      <c r="I2350" s="17"/>
    </row>
    <row r="2351" spans="1:9" x14ac:dyDescent="0.25">
      <c r="A2351" s="11">
        <v>40599.458333333336</v>
      </c>
      <c r="B2351" s="10">
        <v>19.36</v>
      </c>
      <c r="D2351" s="11">
        <v>40599.458333333336</v>
      </c>
      <c r="E2351" s="10">
        <v>77.84</v>
      </c>
      <c r="H2351" s="17"/>
      <c r="I2351" s="17"/>
    </row>
    <row r="2352" spans="1:9" x14ac:dyDescent="0.25">
      <c r="A2352" s="11">
        <v>40599.46875</v>
      </c>
      <c r="B2352" s="10">
        <v>8.42</v>
      </c>
      <c r="D2352" s="11">
        <v>40599.46875</v>
      </c>
      <c r="E2352" s="10">
        <v>15.6</v>
      </c>
      <c r="H2352" s="17"/>
      <c r="I2352" s="17"/>
    </row>
    <row r="2353" spans="1:9" x14ac:dyDescent="0.25">
      <c r="A2353" s="11">
        <v>40599.479166666664</v>
      </c>
      <c r="B2353" s="10">
        <v>46.07</v>
      </c>
      <c r="D2353" s="11">
        <v>40599.479166666664</v>
      </c>
      <c r="E2353" s="10">
        <v>41.27</v>
      </c>
      <c r="H2353" s="17"/>
      <c r="I2353" s="17"/>
    </row>
    <row r="2354" spans="1:9" x14ac:dyDescent="0.25">
      <c r="A2354" s="11">
        <v>40599.489583333336</v>
      </c>
      <c r="B2354" s="10">
        <v>62.55</v>
      </c>
      <c r="D2354" s="11">
        <v>40599.489583333336</v>
      </c>
      <c r="E2354" s="10">
        <v>46.83</v>
      </c>
      <c r="H2354" s="17"/>
      <c r="I2354" s="17"/>
    </row>
    <row r="2355" spans="1:9" x14ac:dyDescent="0.25">
      <c r="A2355" s="11">
        <v>40599.5</v>
      </c>
      <c r="B2355" s="10">
        <v>78.86</v>
      </c>
      <c r="D2355" s="11">
        <v>40599.5</v>
      </c>
      <c r="E2355" s="10">
        <v>59.3</v>
      </c>
      <c r="H2355" s="17"/>
      <c r="I2355" s="17"/>
    </row>
    <row r="2356" spans="1:9" x14ac:dyDescent="0.25">
      <c r="A2356" s="11">
        <v>40599.510416666664</v>
      </c>
      <c r="B2356" s="10">
        <v>10.01</v>
      </c>
      <c r="D2356" s="11">
        <v>40599.510416666664</v>
      </c>
      <c r="E2356" s="10">
        <v>65.19</v>
      </c>
      <c r="H2356" s="17"/>
      <c r="I2356" s="17"/>
    </row>
    <row r="2357" spans="1:9" x14ac:dyDescent="0.25">
      <c r="A2357" s="11">
        <v>40599.520833333336</v>
      </c>
      <c r="B2357" s="10">
        <v>43.38</v>
      </c>
      <c r="D2357" s="11">
        <v>40599.520833333336</v>
      </c>
      <c r="E2357" s="10">
        <v>2.1800000000000002</v>
      </c>
      <c r="H2357" s="17"/>
      <c r="I2357" s="17"/>
    </row>
    <row r="2358" spans="1:9" x14ac:dyDescent="0.25">
      <c r="A2358" s="11">
        <v>40599.53125</v>
      </c>
      <c r="B2358" s="10">
        <v>27.06</v>
      </c>
      <c r="D2358" s="11">
        <v>40599.53125</v>
      </c>
      <c r="E2358" s="10">
        <v>32.11</v>
      </c>
      <c r="H2358" s="17"/>
      <c r="I2358" s="17"/>
    </row>
    <row r="2359" spans="1:9" x14ac:dyDescent="0.25">
      <c r="A2359" s="11">
        <v>40599.541666666664</v>
      </c>
      <c r="B2359" s="10">
        <v>86.45</v>
      </c>
      <c r="D2359" s="11">
        <v>40599.541666666664</v>
      </c>
      <c r="E2359" s="10">
        <v>73.08</v>
      </c>
      <c r="H2359" s="17"/>
      <c r="I2359" s="17"/>
    </row>
    <row r="2360" spans="1:9" x14ac:dyDescent="0.25">
      <c r="A2360" s="11">
        <v>40599.552083333336</v>
      </c>
      <c r="B2360" s="10">
        <v>48.33</v>
      </c>
      <c r="D2360" s="11">
        <v>40599.552083333336</v>
      </c>
      <c r="E2360" s="10">
        <v>58.52</v>
      </c>
      <c r="H2360" s="17"/>
      <c r="I2360" s="17"/>
    </row>
    <row r="2361" spans="1:9" x14ac:dyDescent="0.25">
      <c r="A2361" s="11">
        <v>40599.5625</v>
      </c>
      <c r="B2361" s="10">
        <v>47.52</v>
      </c>
      <c r="D2361" s="11">
        <v>40599.5625</v>
      </c>
      <c r="E2361" s="10">
        <v>15.64</v>
      </c>
      <c r="H2361" s="17"/>
      <c r="I2361" s="17"/>
    </row>
    <row r="2362" spans="1:9" x14ac:dyDescent="0.25">
      <c r="A2362" s="11">
        <v>40599.572916666664</v>
      </c>
      <c r="B2362" s="10">
        <v>38.49</v>
      </c>
      <c r="D2362" s="11">
        <v>40599.572916666664</v>
      </c>
      <c r="E2362" s="10">
        <v>82.52</v>
      </c>
      <c r="H2362" s="17"/>
      <c r="I2362" s="17"/>
    </row>
    <row r="2363" spans="1:9" x14ac:dyDescent="0.25">
      <c r="A2363" s="11">
        <v>40599.583333333336</v>
      </c>
      <c r="B2363" s="10">
        <v>55.83</v>
      </c>
      <c r="D2363" s="11">
        <v>40599.583333333336</v>
      </c>
      <c r="E2363" s="10">
        <v>57.23</v>
      </c>
      <c r="H2363" s="17"/>
      <c r="I2363" s="17"/>
    </row>
    <row r="2364" spans="1:9" x14ac:dyDescent="0.25">
      <c r="A2364" s="11">
        <v>40599.59375</v>
      </c>
      <c r="B2364" s="10">
        <v>69.95</v>
      </c>
      <c r="D2364" s="11">
        <v>40599.59375</v>
      </c>
      <c r="E2364" s="10">
        <v>11.66</v>
      </c>
      <c r="H2364" s="17"/>
      <c r="I2364" s="17"/>
    </row>
    <row r="2365" spans="1:9" x14ac:dyDescent="0.25">
      <c r="A2365" s="11">
        <v>40599.604166666664</v>
      </c>
      <c r="B2365" s="10">
        <v>29.85</v>
      </c>
      <c r="D2365" s="11">
        <v>40599.604166666664</v>
      </c>
      <c r="E2365" s="10">
        <v>1.63</v>
      </c>
      <c r="H2365" s="17"/>
      <c r="I2365" s="17"/>
    </row>
    <row r="2366" spans="1:9" x14ac:dyDescent="0.25">
      <c r="A2366" s="11">
        <v>40599.614583333336</v>
      </c>
      <c r="B2366" s="10">
        <v>12.75</v>
      </c>
      <c r="D2366" s="11">
        <v>40599.614583333336</v>
      </c>
      <c r="E2366" s="10">
        <v>29.24</v>
      </c>
      <c r="H2366" s="17"/>
      <c r="I2366" s="17"/>
    </row>
    <row r="2367" spans="1:9" x14ac:dyDescent="0.25">
      <c r="A2367" s="11">
        <v>40599.625</v>
      </c>
      <c r="B2367" s="10">
        <v>4.41</v>
      </c>
      <c r="D2367" s="11">
        <v>40599.625</v>
      </c>
      <c r="E2367" s="10">
        <v>46.91</v>
      </c>
      <c r="H2367" s="17"/>
      <c r="I2367" s="17"/>
    </row>
    <row r="2368" spans="1:9" x14ac:dyDescent="0.25">
      <c r="A2368" s="11">
        <v>40599.635416666664</v>
      </c>
      <c r="B2368" s="10">
        <v>51.53</v>
      </c>
      <c r="D2368" s="11">
        <v>40599.635416666664</v>
      </c>
      <c r="E2368" s="10">
        <v>91.28</v>
      </c>
      <c r="H2368" s="17"/>
      <c r="I2368" s="17"/>
    </row>
    <row r="2369" spans="1:9" x14ac:dyDescent="0.25">
      <c r="A2369" s="11">
        <v>40599.645833333336</v>
      </c>
      <c r="B2369" s="10">
        <v>9.8800000000000008</v>
      </c>
      <c r="D2369" s="11">
        <v>40599.645833333336</v>
      </c>
      <c r="E2369" s="10">
        <v>10.63</v>
      </c>
      <c r="H2369" s="17"/>
      <c r="I2369" s="17"/>
    </row>
    <row r="2370" spans="1:9" x14ac:dyDescent="0.25">
      <c r="A2370" s="11">
        <v>40599.65625</v>
      </c>
      <c r="B2370" s="10">
        <v>69.23</v>
      </c>
      <c r="D2370" s="11">
        <v>40599.65625</v>
      </c>
      <c r="E2370" s="10">
        <v>84.9</v>
      </c>
      <c r="H2370" s="17"/>
      <c r="I2370" s="17"/>
    </row>
    <row r="2371" spans="1:9" x14ac:dyDescent="0.25">
      <c r="A2371" s="11">
        <v>40599.666666666664</v>
      </c>
      <c r="B2371" s="10">
        <v>29.53</v>
      </c>
      <c r="D2371" s="11">
        <v>40599.666666666664</v>
      </c>
      <c r="E2371" s="10">
        <v>61.94</v>
      </c>
      <c r="H2371" s="17"/>
      <c r="I2371" s="17"/>
    </row>
    <row r="2372" spans="1:9" x14ac:dyDescent="0.25">
      <c r="A2372" s="11">
        <v>40599.677083333336</v>
      </c>
      <c r="B2372" s="10">
        <v>43.88</v>
      </c>
      <c r="D2372" s="11">
        <v>40599.677083333336</v>
      </c>
      <c r="E2372" s="10">
        <v>48.7</v>
      </c>
      <c r="H2372" s="17"/>
      <c r="I2372" s="17"/>
    </row>
    <row r="2373" spans="1:9" x14ac:dyDescent="0.25">
      <c r="A2373" s="11">
        <v>40599.6875</v>
      </c>
      <c r="B2373" s="10">
        <v>81.180000000000007</v>
      </c>
      <c r="D2373" s="11">
        <v>40599.6875</v>
      </c>
      <c r="E2373" s="10">
        <v>90.25</v>
      </c>
      <c r="H2373" s="17"/>
      <c r="I2373" s="17"/>
    </row>
    <row r="2374" spans="1:9" x14ac:dyDescent="0.25">
      <c r="A2374" s="11">
        <v>40599.697916666664</v>
      </c>
      <c r="B2374" s="10">
        <v>72.55</v>
      </c>
      <c r="D2374" s="11">
        <v>40599.697916666664</v>
      </c>
      <c r="E2374" s="10">
        <v>64.62</v>
      </c>
      <c r="H2374" s="17"/>
      <c r="I2374" s="17"/>
    </row>
    <row r="2375" spans="1:9" x14ac:dyDescent="0.25">
      <c r="A2375" s="11">
        <v>40599.708333333336</v>
      </c>
      <c r="B2375" s="10">
        <v>36.94</v>
      </c>
      <c r="D2375" s="11">
        <v>40599.708333333336</v>
      </c>
      <c r="E2375" s="10">
        <v>84.46</v>
      </c>
      <c r="H2375" s="17"/>
      <c r="I2375" s="17"/>
    </row>
    <row r="2376" spans="1:9" x14ac:dyDescent="0.25">
      <c r="A2376" s="11">
        <v>40599.71875</v>
      </c>
      <c r="B2376" s="10">
        <v>61.68</v>
      </c>
      <c r="D2376" s="11">
        <v>40599.71875</v>
      </c>
      <c r="E2376" s="10">
        <v>62.57</v>
      </c>
      <c r="H2376" s="17"/>
      <c r="I2376" s="17"/>
    </row>
    <row r="2377" spans="1:9" x14ac:dyDescent="0.25">
      <c r="A2377" s="11">
        <v>40599.729166666664</v>
      </c>
      <c r="B2377" s="10">
        <v>60.81</v>
      </c>
      <c r="D2377" s="11">
        <v>40599.729166666664</v>
      </c>
      <c r="E2377" s="10">
        <v>96.48</v>
      </c>
      <c r="H2377" s="17"/>
      <c r="I2377" s="17"/>
    </row>
    <row r="2378" spans="1:9" x14ac:dyDescent="0.25">
      <c r="A2378" s="11">
        <v>40599.739583333336</v>
      </c>
      <c r="B2378" s="10">
        <v>83.69</v>
      </c>
      <c r="D2378" s="11">
        <v>40599.739583333336</v>
      </c>
      <c r="E2378" s="10">
        <v>97.58</v>
      </c>
      <c r="H2378" s="17"/>
      <c r="I2378" s="17"/>
    </row>
    <row r="2379" spans="1:9" x14ac:dyDescent="0.25">
      <c r="A2379" s="11">
        <v>40599.75</v>
      </c>
      <c r="B2379" s="10">
        <v>17.149999999999999</v>
      </c>
      <c r="D2379" s="11">
        <v>40599.75</v>
      </c>
      <c r="E2379" s="10">
        <v>34.07</v>
      </c>
      <c r="H2379" s="17"/>
      <c r="I2379" s="17"/>
    </row>
    <row r="2380" spans="1:9" x14ac:dyDescent="0.25">
      <c r="A2380" s="11">
        <v>40599.760416666664</v>
      </c>
      <c r="B2380" s="10">
        <v>33.21</v>
      </c>
      <c r="D2380" s="11">
        <v>40599.760416666664</v>
      </c>
      <c r="E2380" s="10">
        <v>11.38</v>
      </c>
      <c r="H2380" s="17"/>
      <c r="I2380" s="17"/>
    </row>
    <row r="2381" spans="1:9" x14ac:dyDescent="0.25">
      <c r="A2381" s="11">
        <v>40599.770833333336</v>
      </c>
      <c r="B2381" s="10">
        <v>82.19</v>
      </c>
      <c r="D2381" s="11">
        <v>40599.770833333336</v>
      </c>
      <c r="E2381" s="10">
        <v>2.5499999999999998</v>
      </c>
      <c r="H2381" s="17"/>
      <c r="I2381" s="17"/>
    </row>
    <row r="2382" spans="1:9" x14ac:dyDescent="0.25">
      <c r="A2382" s="11">
        <v>40599.78125</v>
      </c>
      <c r="B2382" s="10">
        <v>74.44</v>
      </c>
      <c r="D2382" s="11">
        <v>40599.78125</v>
      </c>
      <c r="E2382" s="10">
        <v>14.79</v>
      </c>
      <c r="H2382" s="17"/>
      <c r="I2382" s="17"/>
    </row>
    <row r="2383" spans="1:9" x14ac:dyDescent="0.25">
      <c r="A2383" s="11">
        <v>40599.791666666664</v>
      </c>
      <c r="B2383" s="10">
        <v>10.6</v>
      </c>
      <c r="D2383" s="11">
        <v>40599.791666666664</v>
      </c>
      <c r="E2383" s="10">
        <v>57.39</v>
      </c>
      <c r="H2383" s="17"/>
      <c r="I2383" s="17"/>
    </row>
    <row r="2384" spans="1:9" x14ac:dyDescent="0.25">
      <c r="A2384" s="11">
        <v>40599.802083333336</v>
      </c>
      <c r="B2384" s="10">
        <v>98.91</v>
      </c>
      <c r="D2384" s="11">
        <v>40599.802083333336</v>
      </c>
      <c r="E2384" s="10">
        <v>58.77</v>
      </c>
      <c r="H2384" s="17"/>
      <c r="I2384" s="17"/>
    </row>
    <row r="2385" spans="1:9" x14ac:dyDescent="0.25">
      <c r="A2385" s="11">
        <v>40599.8125</v>
      </c>
      <c r="B2385" s="10">
        <v>36.94</v>
      </c>
      <c r="D2385" s="11">
        <v>40599.8125</v>
      </c>
      <c r="E2385" s="10">
        <v>23.13</v>
      </c>
      <c r="H2385" s="17"/>
      <c r="I2385" s="17"/>
    </row>
    <row r="2386" spans="1:9" x14ac:dyDescent="0.25">
      <c r="A2386" s="11">
        <v>40599.822916666664</v>
      </c>
      <c r="B2386" s="10">
        <v>2.3199999999999998</v>
      </c>
      <c r="D2386" s="11">
        <v>40599.822916666664</v>
      </c>
      <c r="E2386" s="10">
        <v>58.16</v>
      </c>
      <c r="H2386" s="17"/>
      <c r="I2386" s="17"/>
    </row>
    <row r="2387" spans="1:9" x14ac:dyDescent="0.25">
      <c r="A2387" s="11">
        <v>40599.833333333336</v>
      </c>
      <c r="B2387" s="10">
        <v>20.78</v>
      </c>
      <c r="D2387" s="11">
        <v>40599.833333333336</v>
      </c>
      <c r="E2387" s="10">
        <v>86.49</v>
      </c>
      <c r="H2387" s="17"/>
      <c r="I2387" s="17"/>
    </row>
    <row r="2388" spans="1:9" x14ac:dyDescent="0.25">
      <c r="A2388" s="11">
        <v>40599.84375</v>
      </c>
      <c r="B2388" s="10">
        <v>52.25</v>
      </c>
      <c r="D2388" s="11">
        <v>40599.84375</v>
      </c>
      <c r="E2388" s="10">
        <v>14.99</v>
      </c>
      <c r="H2388" s="17"/>
      <c r="I2388" s="17"/>
    </row>
    <row r="2389" spans="1:9" x14ac:dyDescent="0.25">
      <c r="A2389" s="11">
        <v>40599.854166666664</v>
      </c>
      <c r="B2389" s="10">
        <v>79.83</v>
      </c>
      <c r="D2389" s="11">
        <v>40599.854166666664</v>
      </c>
      <c r="E2389" s="10">
        <v>12.2</v>
      </c>
      <c r="H2389" s="17"/>
      <c r="I2389" s="17"/>
    </row>
    <row r="2390" spans="1:9" x14ac:dyDescent="0.25">
      <c r="A2390" s="11">
        <v>40599.864583333336</v>
      </c>
      <c r="B2390" s="10">
        <v>49.83</v>
      </c>
      <c r="D2390" s="11">
        <v>40599.864583333336</v>
      </c>
      <c r="E2390" s="10">
        <v>99.36</v>
      </c>
      <c r="H2390" s="17"/>
      <c r="I2390" s="17"/>
    </row>
    <row r="2391" spans="1:9" x14ac:dyDescent="0.25">
      <c r="A2391" s="11">
        <v>40599.875</v>
      </c>
      <c r="B2391" s="10">
        <v>64.14</v>
      </c>
      <c r="D2391" s="11">
        <v>40599.875</v>
      </c>
      <c r="E2391" s="10">
        <v>5.32</v>
      </c>
      <c r="H2391" s="17"/>
      <c r="I2391" s="17"/>
    </row>
    <row r="2392" spans="1:9" x14ac:dyDescent="0.25">
      <c r="A2392" s="11">
        <v>40599.885416666664</v>
      </c>
      <c r="B2392" s="10">
        <v>36.06</v>
      </c>
      <c r="D2392" s="11">
        <v>40599.885416666664</v>
      </c>
      <c r="E2392" s="10">
        <v>97.64</v>
      </c>
      <c r="H2392" s="17"/>
      <c r="I2392" s="17"/>
    </row>
    <row r="2393" spans="1:9" x14ac:dyDescent="0.25">
      <c r="A2393" s="11">
        <v>40599.895833333336</v>
      </c>
      <c r="B2393" s="10">
        <v>3.44</v>
      </c>
      <c r="D2393" s="11">
        <v>40599.895833333336</v>
      </c>
      <c r="E2393" s="10">
        <v>93.56</v>
      </c>
      <c r="H2393" s="17"/>
      <c r="I2393" s="17"/>
    </row>
    <row r="2394" spans="1:9" x14ac:dyDescent="0.25">
      <c r="A2394" s="11">
        <v>40599.90625</v>
      </c>
      <c r="B2394" s="10">
        <v>99.24</v>
      </c>
      <c r="D2394" s="11">
        <v>40599.90625</v>
      </c>
      <c r="E2394" s="10">
        <v>68.03</v>
      </c>
      <c r="H2394" s="17"/>
      <c r="I2394" s="17"/>
    </row>
    <row r="2395" spans="1:9" x14ac:dyDescent="0.25">
      <c r="A2395" s="11">
        <v>40599.916666666664</v>
      </c>
      <c r="B2395" s="10">
        <v>49.52</v>
      </c>
      <c r="D2395" s="11">
        <v>40599.916666666664</v>
      </c>
      <c r="E2395" s="10">
        <v>60.93</v>
      </c>
      <c r="H2395" s="17"/>
      <c r="I2395" s="17"/>
    </row>
    <row r="2396" spans="1:9" x14ac:dyDescent="0.25">
      <c r="A2396" s="11">
        <v>40599.927083333336</v>
      </c>
      <c r="B2396" s="10">
        <v>79.7</v>
      </c>
      <c r="D2396" s="11">
        <v>40599.927083333336</v>
      </c>
      <c r="E2396" s="10">
        <v>51.71</v>
      </c>
      <c r="H2396" s="17"/>
      <c r="I2396" s="17"/>
    </row>
    <row r="2397" spans="1:9" x14ac:dyDescent="0.25">
      <c r="A2397" s="11">
        <v>40599.9375</v>
      </c>
      <c r="B2397" s="10">
        <v>89.11</v>
      </c>
      <c r="D2397" s="11">
        <v>40599.9375</v>
      </c>
      <c r="E2397" s="10">
        <v>81.96</v>
      </c>
      <c r="H2397" s="17"/>
      <c r="I2397" s="17"/>
    </row>
    <row r="2398" spans="1:9" x14ac:dyDescent="0.25">
      <c r="A2398" s="11">
        <v>40599.947916666664</v>
      </c>
      <c r="B2398" s="10">
        <v>90.75</v>
      </c>
      <c r="D2398" s="11">
        <v>40599.947916666664</v>
      </c>
      <c r="E2398" s="10">
        <v>33.479999999999997</v>
      </c>
      <c r="H2398" s="17"/>
      <c r="I2398" s="17"/>
    </row>
    <row r="2399" spans="1:9" x14ac:dyDescent="0.25">
      <c r="A2399" s="11">
        <v>40599.958333333336</v>
      </c>
      <c r="B2399" s="10">
        <v>41.69</v>
      </c>
      <c r="D2399" s="11">
        <v>40599.958333333336</v>
      </c>
      <c r="E2399" s="10">
        <v>44.36</v>
      </c>
      <c r="H2399" s="17"/>
      <c r="I2399" s="17"/>
    </row>
    <row r="2400" spans="1:9" x14ac:dyDescent="0.25">
      <c r="A2400" s="11">
        <v>40599.96875</v>
      </c>
      <c r="B2400" s="10">
        <v>13.16</v>
      </c>
      <c r="D2400" s="11">
        <v>40599.96875</v>
      </c>
      <c r="E2400" s="10">
        <v>38.44</v>
      </c>
      <c r="H2400" s="17"/>
      <c r="I2400" s="17"/>
    </row>
    <row r="2401" spans="1:9" x14ac:dyDescent="0.25">
      <c r="A2401" s="11">
        <v>40599.979166666664</v>
      </c>
      <c r="B2401" s="10">
        <v>65.37</v>
      </c>
      <c r="D2401" s="11">
        <v>40599.979166666664</v>
      </c>
      <c r="E2401" s="10">
        <v>33.159999999999997</v>
      </c>
      <c r="H2401" s="17"/>
      <c r="I2401" s="17"/>
    </row>
    <row r="2402" spans="1:9" x14ac:dyDescent="0.25">
      <c r="A2402" s="11">
        <v>40599.989583333336</v>
      </c>
      <c r="B2402" s="10">
        <v>65.2</v>
      </c>
      <c r="D2402" s="11">
        <v>40599.989583333336</v>
      </c>
      <c r="E2402" s="10">
        <v>41.97</v>
      </c>
      <c r="H2402" s="17"/>
      <c r="I2402" s="17"/>
    </row>
    <row r="2403" spans="1:9" x14ac:dyDescent="0.25">
      <c r="A2403" s="11">
        <v>40600</v>
      </c>
      <c r="B2403" s="10">
        <v>22.03</v>
      </c>
      <c r="D2403" s="11">
        <v>40600</v>
      </c>
      <c r="E2403" s="10">
        <v>45.57</v>
      </c>
      <c r="H2403" s="17"/>
      <c r="I2403" s="17"/>
    </row>
    <row r="2404" spans="1:9" x14ac:dyDescent="0.25">
      <c r="A2404" s="11">
        <v>40600.010416666664</v>
      </c>
      <c r="B2404" s="10">
        <v>0.8</v>
      </c>
      <c r="D2404" s="11">
        <v>40600.010416666664</v>
      </c>
      <c r="E2404" s="10">
        <v>94.01</v>
      </c>
      <c r="H2404" s="17"/>
      <c r="I2404" s="17"/>
    </row>
    <row r="2405" spans="1:9" x14ac:dyDescent="0.25">
      <c r="A2405" s="11">
        <v>40600.020833333336</v>
      </c>
      <c r="B2405" s="10">
        <v>80.010000000000005</v>
      </c>
      <c r="D2405" s="11">
        <v>40600.020833333336</v>
      </c>
      <c r="E2405" s="10">
        <v>7.16</v>
      </c>
      <c r="H2405" s="17"/>
      <c r="I2405" s="17"/>
    </row>
    <row r="2406" spans="1:9" x14ac:dyDescent="0.25">
      <c r="A2406" s="11">
        <v>40600.03125</v>
      </c>
      <c r="B2406" s="10">
        <v>70.06</v>
      </c>
      <c r="D2406" s="11">
        <v>40600.03125</v>
      </c>
      <c r="E2406" s="10">
        <v>29.67</v>
      </c>
      <c r="H2406" s="17"/>
      <c r="I2406" s="17"/>
    </row>
    <row r="2407" spans="1:9" x14ac:dyDescent="0.25">
      <c r="A2407" s="11">
        <v>40600.041666666664</v>
      </c>
      <c r="B2407" s="10">
        <v>90.86</v>
      </c>
      <c r="D2407" s="11">
        <v>40600.041666666664</v>
      </c>
      <c r="E2407" s="10">
        <v>51.78</v>
      </c>
      <c r="H2407" s="17"/>
      <c r="I2407" s="17"/>
    </row>
    <row r="2408" spans="1:9" x14ac:dyDescent="0.25">
      <c r="A2408" s="11">
        <v>40600.052083333336</v>
      </c>
      <c r="B2408" s="10">
        <v>33.47</v>
      </c>
      <c r="D2408" s="11">
        <v>40600.052083333336</v>
      </c>
      <c r="E2408" s="10">
        <v>89.56</v>
      </c>
      <c r="H2408" s="17"/>
      <c r="I2408" s="17"/>
    </row>
    <row r="2409" spans="1:9" x14ac:dyDescent="0.25">
      <c r="A2409" s="11">
        <v>40600.0625</v>
      </c>
      <c r="B2409" s="10">
        <v>52.94</v>
      </c>
      <c r="D2409" s="11">
        <v>40600.0625</v>
      </c>
      <c r="E2409" s="10">
        <v>4.2699999999999996</v>
      </c>
      <c r="H2409" s="17"/>
      <c r="I2409" s="17"/>
    </row>
    <row r="2410" spans="1:9" x14ac:dyDescent="0.25">
      <c r="A2410" s="11">
        <v>40600.072916666664</v>
      </c>
      <c r="B2410" s="10">
        <v>64.14</v>
      </c>
      <c r="D2410" s="11">
        <v>40600.072916666664</v>
      </c>
      <c r="E2410" s="10">
        <v>99.12</v>
      </c>
      <c r="H2410" s="17"/>
      <c r="I2410" s="17"/>
    </row>
    <row r="2411" spans="1:9" x14ac:dyDescent="0.25">
      <c r="A2411" s="11">
        <v>40600.083333333336</v>
      </c>
      <c r="B2411" s="10">
        <v>2.67</v>
      </c>
      <c r="D2411" s="11">
        <v>40600.083333333336</v>
      </c>
      <c r="E2411" s="10">
        <v>55.02</v>
      </c>
      <c r="H2411" s="17"/>
      <c r="I2411" s="17"/>
    </row>
    <row r="2412" spans="1:9" x14ac:dyDescent="0.25">
      <c r="A2412" s="11">
        <v>40600.09375</v>
      </c>
      <c r="B2412" s="10">
        <v>41.04</v>
      </c>
      <c r="D2412" s="11">
        <v>40600.09375</v>
      </c>
      <c r="E2412" s="10">
        <v>73.72</v>
      </c>
      <c r="H2412" s="17"/>
      <c r="I2412" s="17"/>
    </row>
    <row r="2413" spans="1:9" x14ac:dyDescent="0.25">
      <c r="A2413" s="11">
        <v>40600.104166666664</v>
      </c>
      <c r="B2413" s="10">
        <v>82.16</v>
      </c>
      <c r="D2413" s="11">
        <v>40600.104166666664</v>
      </c>
      <c r="E2413" s="10">
        <v>98.77</v>
      </c>
      <c r="H2413" s="17"/>
      <c r="I2413" s="17"/>
    </row>
    <row r="2414" spans="1:9" x14ac:dyDescent="0.25">
      <c r="A2414" s="11">
        <v>40600.114583333336</v>
      </c>
      <c r="B2414" s="10">
        <v>70.69</v>
      </c>
      <c r="D2414" s="11">
        <v>40600.114583333336</v>
      </c>
      <c r="E2414" s="10">
        <v>35.54</v>
      </c>
      <c r="H2414" s="17"/>
      <c r="I2414" s="17"/>
    </row>
    <row r="2415" spans="1:9" x14ac:dyDescent="0.25">
      <c r="A2415" s="11">
        <v>40600.125</v>
      </c>
      <c r="B2415" s="10">
        <v>14.41</v>
      </c>
      <c r="D2415" s="11">
        <v>40600.125</v>
      </c>
      <c r="E2415" s="10">
        <v>56.38</v>
      </c>
      <c r="H2415" s="17"/>
      <c r="I2415" s="17"/>
    </row>
    <row r="2416" spans="1:9" x14ac:dyDescent="0.25">
      <c r="A2416" s="11">
        <v>40600.135416666664</v>
      </c>
      <c r="B2416" s="10">
        <v>48.45</v>
      </c>
      <c r="D2416" s="11">
        <v>40600.135416666664</v>
      </c>
      <c r="E2416" s="10">
        <v>55.01</v>
      </c>
      <c r="H2416" s="17"/>
      <c r="I2416" s="17"/>
    </row>
    <row r="2417" spans="1:9" x14ac:dyDescent="0.25">
      <c r="A2417" s="11">
        <v>40600.145833333336</v>
      </c>
      <c r="B2417" s="10">
        <v>12.17</v>
      </c>
      <c r="D2417" s="11">
        <v>40600.145833333336</v>
      </c>
      <c r="E2417" s="10">
        <v>10.89</v>
      </c>
      <c r="H2417" s="17"/>
      <c r="I2417" s="17"/>
    </row>
    <row r="2418" spans="1:9" x14ac:dyDescent="0.25">
      <c r="A2418" s="11">
        <v>40600.15625</v>
      </c>
      <c r="B2418" s="10">
        <v>19.53</v>
      </c>
      <c r="D2418" s="11">
        <v>40600.15625</v>
      </c>
      <c r="E2418" s="10">
        <v>89.77</v>
      </c>
      <c r="H2418" s="17"/>
      <c r="I2418" s="17"/>
    </row>
    <row r="2419" spans="1:9" x14ac:dyDescent="0.25">
      <c r="A2419" s="11">
        <v>40600.166666666664</v>
      </c>
      <c r="B2419" s="10">
        <v>77.25</v>
      </c>
      <c r="D2419" s="11">
        <v>40600.166666666664</v>
      </c>
      <c r="E2419" s="10">
        <v>12.43</v>
      </c>
      <c r="H2419" s="17"/>
      <c r="I2419" s="17"/>
    </row>
    <row r="2420" spans="1:9" x14ac:dyDescent="0.25">
      <c r="A2420" s="11">
        <v>40600.177083333336</v>
      </c>
      <c r="B2420" s="10">
        <v>39.07</v>
      </c>
      <c r="D2420" s="11">
        <v>40600.177083333336</v>
      </c>
      <c r="E2420" s="10">
        <v>92.63</v>
      </c>
      <c r="H2420" s="17"/>
      <c r="I2420" s="17"/>
    </row>
    <row r="2421" spans="1:9" x14ac:dyDescent="0.25">
      <c r="A2421" s="11">
        <v>40600.1875</v>
      </c>
      <c r="B2421" s="10">
        <v>29.44</v>
      </c>
      <c r="D2421" s="11">
        <v>40600.1875</v>
      </c>
      <c r="E2421" s="10">
        <v>12.59</v>
      </c>
      <c r="H2421" s="17"/>
      <c r="I2421" s="17"/>
    </row>
    <row r="2422" spans="1:9" x14ac:dyDescent="0.25">
      <c r="A2422" s="11">
        <v>40600.197916666664</v>
      </c>
      <c r="B2422" s="10">
        <v>58.25</v>
      </c>
      <c r="D2422" s="11">
        <v>40600.197916666664</v>
      </c>
      <c r="E2422" s="10">
        <v>79.13</v>
      </c>
      <c r="H2422" s="17"/>
      <c r="I2422" s="17"/>
    </row>
    <row r="2423" spans="1:9" x14ac:dyDescent="0.25">
      <c r="A2423" s="11">
        <v>40600.208333333336</v>
      </c>
      <c r="B2423" s="10">
        <v>92.25</v>
      </c>
      <c r="D2423" s="11">
        <v>40600.208333333336</v>
      </c>
      <c r="E2423" s="10">
        <v>63.64</v>
      </c>
      <c r="H2423" s="17"/>
      <c r="I2423" s="17"/>
    </row>
    <row r="2424" spans="1:9" x14ac:dyDescent="0.25">
      <c r="A2424" s="11">
        <v>40600.21875</v>
      </c>
      <c r="B2424" s="10">
        <v>70.47</v>
      </c>
      <c r="D2424" s="11">
        <v>40600.21875</v>
      </c>
      <c r="E2424" s="10">
        <v>80.14</v>
      </c>
      <c r="H2424" s="17"/>
      <c r="I2424" s="17"/>
    </row>
    <row r="2425" spans="1:9" x14ac:dyDescent="0.25">
      <c r="A2425" s="11">
        <v>40600.229166666664</v>
      </c>
      <c r="B2425" s="10">
        <v>70.08</v>
      </c>
      <c r="D2425" s="11">
        <v>40600.229166666664</v>
      </c>
      <c r="E2425" s="10">
        <v>62.88</v>
      </c>
      <c r="H2425" s="17"/>
      <c r="I2425" s="17"/>
    </row>
    <row r="2426" spans="1:9" x14ac:dyDescent="0.25">
      <c r="A2426" s="11">
        <v>40600.239583333336</v>
      </c>
      <c r="B2426" s="10">
        <v>26.02</v>
      </c>
      <c r="D2426" s="11">
        <v>40600.239583333336</v>
      </c>
      <c r="E2426" s="10">
        <v>83.54</v>
      </c>
      <c r="H2426" s="17"/>
      <c r="I2426" s="17"/>
    </row>
    <row r="2427" spans="1:9" x14ac:dyDescent="0.25">
      <c r="A2427" s="11">
        <v>40600.25</v>
      </c>
      <c r="B2427" s="10">
        <v>28.28</v>
      </c>
      <c r="D2427" s="11">
        <v>40600.25</v>
      </c>
      <c r="E2427" s="10">
        <v>80.040000000000006</v>
      </c>
      <c r="H2427" s="17"/>
      <c r="I2427" s="17"/>
    </row>
    <row r="2428" spans="1:9" x14ac:dyDescent="0.25">
      <c r="A2428" s="11">
        <v>40600.260416666664</v>
      </c>
      <c r="B2428" s="10">
        <v>69.92</v>
      </c>
      <c r="D2428" s="11">
        <v>40600.260416666664</v>
      </c>
      <c r="E2428" s="10">
        <v>11.01</v>
      </c>
      <c r="H2428" s="17"/>
      <c r="I2428" s="17"/>
    </row>
    <row r="2429" spans="1:9" x14ac:dyDescent="0.25">
      <c r="A2429" s="11">
        <v>40600.270833333336</v>
      </c>
      <c r="B2429" s="10">
        <v>29.85</v>
      </c>
      <c r="D2429" s="11">
        <v>40600.270833333336</v>
      </c>
      <c r="E2429" s="10">
        <v>10.37</v>
      </c>
      <c r="H2429" s="17"/>
      <c r="I2429" s="17"/>
    </row>
    <row r="2430" spans="1:9" x14ac:dyDescent="0.25">
      <c r="A2430" s="11">
        <v>40600.28125</v>
      </c>
      <c r="B2430" s="10">
        <v>11.07</v>
      </c>
      <c r="D2430" s="11">
        <v>40600.28125</v>
      </c>
      <c r="E2430" s="10">
        <v>52.36</v>
      </c>
      <c r="H2430" s="17"/>
      <c r="I2430" s="17"/>
    </row>
    <row r="2431" spans="1:9" x14ac:dyDescent="0.25">
      <c r="A2431" s="11">
        <v>40600.291666666664</v>
      </c>
      <c r="B2431" s="10">
        <v>88.95</v>
      </c>
      <c r="D2431" s="11">
        <v>40600.291666666664</v>
      </c>
      <c r="E2431" s="10">
        <v>84.16</v>
      </c>
      <c r="H2431" s="17"/>
      <c r="I2431" s="17"/>
    </row>
    <row r="2432" spans="1:9" x14ac:dyDescent="0.25">
      <c r="A2432" s="11">
        <v>40600.302083333336</v>
      </c>
      <c r="B2432" s="10">
        <v>30.97</v>
      </c>
      <c r="D2432" s="11">
        <v>40600.302083333336</v>
      </c>
      <c r="E2432" s="10">
        <v>83.86</v>
      </c>
      <c r="H2432" s="17"/>
      <c r="I2432" s="17"/>
    </row>
    <row r="2433" spans="1:9" x14ac:dyDescent="0.25">
      <c r="A2433" s="11">
        <v>40600.3125</v>
      </c>
      <c r="B2433" s="10">
        <v>31.09</v>
      </c>
      <c r="D2433" s="11">
        <v>40600.3125</v>
      </c>
      <c r="E2433" s="10">
        <v>80.540000000000006</v>
      </c>
      <c r="H2433" s="17"/>
      <c r="I2433" s="17"/>
    </row>
    <row r="2434" spans="1:9" x14ac:dyDescent="0.25">
      <c r="A2434" s="11">
        <v>40600.322916666664</v>
      </c>
      <c r="B2434" s="10">
        <v>35.56</v>
      </c>
      <c r="D2434" s="11">
        <v>40600.322916666664</v>
      </c>
      <c r="E2434" s="10">
        <v>57.83</v>
      </c>
      <c r="H2434" s="17"/>
      <c r="I2434" s="17"/>
    </row>
    <row r="2435" spans="1:9" x14ac:dyDescent="0.25">
      <c r="A2435" s="11">
        <v>40600.333333333336</v>
      </c>
      <c r="B2435" s="10">
        <v>88.48</v>
      </c>
      <c r="D2435" s="11">
        <v>40600.333333333336</v>
      </c>
      <c r="E2435" s="10">
        <v>67.39</v>
      </c>
      <c r="H2435" s="17"/>
      <c r="I2435" s="17"/>
    </row>
    <row r="2436" spans="1:9" x14ac:dyDescent="0.25">
      <c r="A2436" s="11">
        <v>40600.34375</v>
      </c>
      <c r="B2436" s="10">
        <v>78.27</v>
      </c>
      <c r="D2436" s="11">
        <v>40600.34375</v>
      </c>
      <c r="E2436" s="10">
        <v>89.54</v>
      </c>
      <c r="H2436" s="17"/>
      <c r="I2436" s="17"/>
    </row>
    <row r="2437" spans="1:9" x14ac:dyDescent="0.25">
      <c r="A2437" s="11">
        <v>40600.354166666664</v>
      </c>
      <c r="B2437" s="10">
        <v>98.99</v>
      </c>
      <c r="D2437" s="11">
        <v>40600.354166666664</v>
      </c>
      <c r="E2437" s="10">
        <v>0.33</v>
      </c>
      <c r="H2437" s="17"/>
      <c r="I2437" s="17"/>
    </row>
    <row r="2438" spans="1:9" x14ac:dyDescent="0.25">
      <c r="A2438" s="11">
        <v>40600.364583333336</v>
      </c>
      <c r="B2438" s="10">
        <v>48.09</v>
      </c>
      <c r="D2438" s="11">
        <v>40600.364583333336</v>
      </c>
      <c r="E2438" s="10">
        <v>81.93</v>
      </c>
      <c r="H2438" s="17"/>
      <c r="I2438" s="17"/>
    </row>
    <row r="2439" spans="1:9" x14ac:dyDescent="0.25">
      <c r="A2439" s="11">
        <v>40600.375</v>
      </c>
      <c r="B2439" s="10">
        <v>29.36</v>
      </c>
      <c r="D2439" s="11">
        <v>40600.375</v>
      </c>
      <c r="E2439" s="10">
        <v>75.209999999999994</v>
      </c>
      <c r="H2439" s="17"/>
      <c r="I2439" s="17"/>
    </row>
    <row r="2440" spans="1:9" x14ac:dyDescent="0.25">
      <c r="A2440" s="11">
        <v>40600.385416666664</v>
      </c>
      <c r="B2440" s="10">
        <v>18.7</v>
      </c>
      <c r="D2440" s="11">
        <v>40600.385416666664</v>
      </c>
      <c r="E2440" s="10">
        <v>88.83</v>
      </c>
      <c r="H2440" s="17"/>
      <c r="I2440" s="17"/>
    </row>
    <row r="2441" spans="1:9" x14ac:dyDescent="0.25">
      <c r="A2441" s="11">
        <v>40600.395833333336</v>
      </c>
      <c r="B2441" s="10">
        <v>56.29</v>
      </c>
      <c r="D2441" s="11">
        <v>40600.395833333336</v>
      </c>
      <c r="E2441" s="10">
        <v>65.180000000000007</v>
      </c>
      <c r="H2441" s="17"/>
      <c r="I2441" s="17"/>
    </row>
    <row r="2442" spans="1:9" x14ac:dyDescent="0.25">
      <c r="A2442" s="11">
        <v>40600.40625</v>
      </c>
      <c r="B2442" s="10">
        <v>42.56</v>
      </c>
      <c r="D2442" s="11">
        <v>40600.40625</v>
      </c>
      <c r="E2442" s="10">
        <v>28.76</v>
      </c>
      <c r="H2442" s="17"/>
      <c r="I2442" s="17"/>
    </row>
    <row r="2443" spans="1:9" x14ac:dyDescent="0.25">
      <c r="A2443" s="11">
        <v>40600.416666666664</v>
      </c>
      <c r="B2443" s="10">
        <v>75.95</v>
      </c>
      <c r="D2443" s="11">
        <v>40600.416666666664</v>
      </c>
      <c r="E2443" s="10">
        <v>66.209999999999994</v>
      </c>
      <c r="H2443" s="17"/>
      <c r="I2443" s="17"/>
    </row>
    <row r="2444" spans="1:9" x14ac:dyDescent="0.25">
      <c r="A2444" s="11">
        <v>40600.427083333336</v>
      </c>
      <c r="B2444" s="10">
        <v>28.89</v>
      </c>
      <c r="D2444" s="11">
        <v>40600.427083333336</v>
      </c>
      <c r="E2444" s="10">
        <v>36.090000000000003</v>
      </c>
      <c r="H2444" s="17"/>
      <c r="I2444" s="17"/>
    </row>
    <row r="2445" spans="1:9" x14ac:dyDescent="0.25">
      <c r="A2445" s="11">
        <v>40600.4375</v>
      </c>
      <c r="B2445" s="10">
        <v>81.73</v>
      </c>
      <c r="D2445" s="11">
        <v>40600.4375</v>
      </c>
      <c r="E2445" s="10">
        <v>66.03</v>
      </c>
      <c r="H2445" s="17"/>
      <c r="I2445" s="17"/>
    </row>
    <row r="2446" spans="1:9" x14ac:dyDescent="0.25">
      <c r="A2446" s="11">
        <v>40600.447916666664</v>
      </c>
      <c r="B2446" s="10">
        <v>54</v>
      </c>
      <c r="D2446" s="11">
        <v>40600.447916666664</v>
      </c>
      <c r="E2446" s="10">
        <v>54.77</v>
      </c>
      <c r="H2446" s="17"/>
      <c r="I2446" s="17"/>
    </row>
    <row r="2447" spans="1:9" x14ac:dyDescent="0.25">
      <c r="A2447" s="11">
        <v>40600.458333333336</v>
      </c>
      <c r="B2447" s="10">
        <v>33.700000000000003</v>
      </c>
      <c r="D2447" s="11">
        <v>40600.458333333336</v>
      </c>
      <c r="E2447" s="10">
        <v>35.57</v>
      </c>
      <c r="H2447" s="17"/>
      <c r="I2447" s="17"/>
    </row>
    <row r="2448" spans="1:9" x14ac:dyDescent="0.25">
      <c r="A2448" s="11">
        <v>40600.46875</v>
      </c>
      <c r="B2448" s="10">
        <v>80.400000000000006</v>
      </c>
      <c r="D2448" s="11">
        <v>40600.46875</v>
      </c>
      <c r="E2448" s="10">
        <v>93.16</v>
      </c>
      <c r="H2448" s="17"/>
      <c r="I2448" s="17"/>
    </row>
    <row r="2449" spans="1:9" x14ac:dyDescent="0.25">
      <c r="A2449" s="11">
        <v>40600.479166666664</v>
      </c>
      <c r="B2449" s="10">
        <v>7.06</v>
      </c>
      <c r="D2449" s="11">
        <v>40600.479166666664</v>
      </c>
      <c r="E2449" s="10">
        <v>87.86</v>
      </c>
      <c r="H2449" s="17"/>
      <c r="I2449" s="17"/>
    </row>
    <row r="2450" spans="1:9" x14ac:dyDescent="0.25">
      <c r="A2450" s="11">
        <v>40600.489583333336</v>
      </c>
      <c r="B2450" s="10">
        <v>92.74</v>
      </c>
      <c r="D2450" s="11">
        <v>40600.489583333336</v>
      </c>
      <c r="E2450" s="10">
        <v>14</v>
      </c>
      <c r="H2450" s="17"/>
      <c r="I2450" s="17"/>
    </row>
    <row r="2451" spans="1:9" x14ac:dyDescent="0.25">
      <c r="A2451" s="11">
        <v>40600.5</v>
      </c>
      <c r="B2451" s="10">
        <v>23.28</v>
      </c>
      <c r="D2451" s="11">
        <v>40600.5</v>
      </c>
      <c r="E2451" s="10">
        <v>85.07</v>
      </c>
      <c r="H2451" s="17"/>
      <c r="I2451" s="17"/>
    </row>
    <row r="2452" spans="1:9" x14ac:dyDescent="0.25">
      <c r="A2452" s="11">
        <v>40600.510416666664</v>
      </c>
      <c r="B2452" s="10">
        <v>82.93</v>
      </c>
      <c r="D2452" s="11">
        <v>40600.510416666664</v>
      </c>
      <c r="E2452" s="10">
        <v>37.31</v>
      </c>
      <c r="H2452" s="17"/>
      <c r="I2452" s="17"/>
    </row>
    <row r="2453" spans="1:9" x14ac:dyDescent="0.25">
      <c r="A2453" s="11">
        <v>40600.520833333336</v>
      </c>
      <c r="B2453" s="10">
        <v>71.37</v>
      </c>
      <c r="D2453" s="11">
        <v>40600.520833333336</v>
      </c>
      <c r="E2453" s="10">
        <v>21.25</v>
      </c>
      <c r="H2453" s="17"/>
      <c r="I2453" s="17"/>
    </row>
    <row r="2454" spans="1:9" x14ac:dyDescent="0.25">
      <c r="A2454" s="11">
        <v>40600.53125</v>
      </c>
      <c r="B2454" s="10">
        <v>83.74</v>
      </c>
      <c r="D2454" s="11">
        <v>40600.53125</v>
      </c>
      <c r="E2454" s="10">
        <v>7.65</v>
      </c>
      <c r="H2454" s="17"/>
      <c r="I2454" s="17"/>
    </row>
    <row r="2455" spans="1:9" x14ac:dyDescent="0.25">
      <c r="A2455" s="11">
        <v>40600.541666666664</v>
      </c>
      <c r="B2455" s="10">
        <v>61.4</v>
      </c>
      <c r="D2455" s="11">
        <v>40600.541666666664</v>
      </c>
      <c r="E2455" s="10">
        <v>51.29</v>
      </c>
      <c r="H2455" s="17"/>
      <c r="I2455" s="17"/>
    </row>
    <row r="2456" spans="1:9" x14ac:dyDescent="0.25">
      <c r="A2456" s="11">
        <v>40600.552083333336</v>
      </c>
      <c r="B2456" s="10">
        <v>97.31</v>
      </c>
      <c r="D2456" s="11">
        <v>40600.552083333336</v>
      </c>
      <c r="E2456" s="10">
        <v>2.57</v>
      </c>
      <c r="H2456" s="17"/>
      <c r="I2456" s="17"/>
    </row>
    <row r="2457" spans="1:9" x14ac:dyDescent="0.25">
      <c r="A2457" s="11">
        <v>40600.5625</v>
      </c>
      <c r="B2457" s="10">
        <v>83.78</v>
      </c>
      <c r="D2457" s="11">
        <v>40600.5625</v>
      </c>
      <c r="E2457" s="10">
        <v>71.760000000000005</v>
      </c>
      <c r="H2457" s="17"/>
      <c r="I2457" s="17"/>
    </row>
    <row r="2458" spans="1:9" x14ac:dyDescent="0.25">
      <c r="A2458" s="11">
        <v>40600.572916666664</v>
      </c>
      <c r="B2458" s="10">
        <v>53.93</v>
      </c>
      <c r="D2458" s="11">
        <v>40600.572916666664</v>
      </c>
      <c r="E2458" s="10">
        <v>26.27</v>
      </c>
      <c r="H2458" s="17"/>
      <c r="I2458" s="17"/>
    </row>
    <row r="2459" spans="1:9" x14ac:dyDescent="0.25">
      <c r="A2459" s="11">
        <v>40600.583333333336</v>
      </c>
      <c r="B2459" s="10">
        <v>15.79</v>
      </c>
      <c r="D2459" s="11">
        <v>40600.583333333336</v>
      </c>
      <c r="E2459" s="10">
        <v>18.75</v>
      </c>
      <c r="H2459" s="17"/>
      <c r="I2459" s="17"/>
    </row>
    <row r="2460" spans="1:9" x14ac:dyDescent="0.25">
      <c r="A2460" s="11">
        <v>40600.59375</v>
      </c>
      <c r="B2460" s="10">
        <v>7.93</v>
      </c>
      <c r="D2460" s="11">
        <v>40600.59375</v>
      </c>
      <c r="E2460" s="10">
        <v>0.17</v>
      </c>
      <c r="H2460" s="17"/>
      <c r="I2460" s="17"/>
    </row>
    <row r="2461" spans="1:9" x14ac:dyDescent="0.25">
      <c r="A2461" s="11">
        <v>40600.604166666664</v>
      </c>
      <c r="B2461" s="10">
        <v>0.4</v>
      </c>
      <c r="D2461" s="11">
        <v>40600.604166666664</v>
      </c>
      <c r="E2461" s="10">
        <v>66.25</v>
      </c>
      <c r="H2461" s="17"/>
      <c r="I2461" s="17"/>
    </row>
    <row r="2462" spans="1:9" x14ac:dyDescent="0.25">
      <c r="A2462" s="11">
        <v>40600.614583333336</v>
      </c>
      <c r="B2462" s="10">
        <v>50.87</v>
      </c>
      <c r="D2462" s="11">
        <v>40600.614583333336</v>
      </c>
      <c r="E2462" s="10">
        <v>53.12</v>
      </c>
      <c r="H2462" s="17"/>
      <c r="I2462" s="17"/>
    </row>
    <row r="2463" spans="1:9" x14ac:dyDescent="0.25">
      <c r="A2463" s="11">
        <v>40600.625</v>
      </c>
      <c r="B2463" s="10">
        <v>44</v>
      </c>
      <c r="D2463" s="11">
        <v>40600.625</v>
      </c>
      <c r="E2463" s="10">
        <v>51.68</v>
      </c>
      <c r="H2463" s="17"/>
      <c r="I2463" s="17"/>
    </row>
    <row r="2464" spans="1:9" x14ac:dyDescent="0.25">
      <c r="A2464" s="11">
        <v>40600.635416666664</v>
      </c>
      <c r="B2464" s="10">
        <v>77.09</v>
      </c>
      <c r="D2464" s="11">
        <v>40600.635416666664</v>
      </c>
      <c r="E2464" s="10">
        <v>63.65</v>
      </c>
      <c r="H2464" s="17"/>
      <c r="I2464" s="17"/>
    </row>
    <row r="2465" spans="1:9" x14ac:dyDescent="0.25">
      <c r="A2465" s="11">
        <v>40600.645833333336</v>
      </c>
      <c r="B2465" s="10">
        <v>53.58</v>
      </c>
      <c r="D2465" s="11">
        <v>40600.645833333336</v>
      </c>
      <c r="E2465" s="10">
        <v>86.9</v>
      </c>
      <c r="H2465" s="17"/>
      <c r="I2465" s="17"/>
    </row>
    <row r="2466" spans="1:9" x14ac:dyDescent="0.25">
      <c r="A2466" s="11">
        <v>40600.65625</v>
      </c>
      <c r="B2466" s="10">
        <v>13.2</v>
      </c>
      <c r="D2466" s="11">
        <v>40600.65625</v>
      </c>
      <c r="E2466" s="10">
        <v>66.650000000000006</v>
      </c>
      <c r="H2466" s="17"/>
      <c r="I2466" s="17"/>
    </row>
    <row r="2467" spans="1:9" x14ac:dyDescent="0.25">
      <c r="A2467" s="11">
        <v>40600.666666666664</v>
      </c>
      <c r="B2467" s="10">
        <v>85.39</v>
      </c>
      <c r="D2467" s="11">
        <v>40600.666666666664</v>
      </c>
      <c r="E2467" s="10">
        <v>40.82</v>
      </c>
      <c r="H2467" s="17"/>
      <c r="I2467" s="17"/>
    </row>
    <row r="2468" spans="1:9" x14ac:dyDescent="0.25">
      <c r="A2468" s="11">
        <v>40600.677083333336</v>
      </c>
      <c r="B2468" s="10">
        <v>52.84</v>
      </c>
      <c r="D2468" s="11">
        <v>40600.677083333336</v>
      </c>
      <c r="E2468" s="10">
        <v>75.650000000000006</v>
      </c>
      <c r="H2468" s="17"/>
      <c r="I2468" s="17"/>
    </row>
    <row r="2469" spans="1:9" x14ac:dyDescent="0.25">
      <c r="A2469" s="11">
        <v>40600.6875</v>
      </c>
      <c r="B2469" s="10">
        <v>95.11</v>
      </c>
      <c r="D2469" s="11">
        <v>40600.6875</v>
      </c>
      <c r="E2469" s="10">
        <v>92.26</v>
      </c>
      <c r="H2469" s="17"/>
      <c r="I2469" s="17"/>
    </row>
    <row r="2470" spans="1:9" x14ac:dyDescent="0.25">
      <c r="A2470" s="11">
        <v>40600.697916666664</v>
      </c>
      <c r="B2470" s="10">
        <v>16.37</v>
      </c>
      <c r="D2470" s="11">
        <v>40600.697916666664</v>
      </c>
      <c r="E2470" s="10">
        <v>79.59</v>
      </c>
      <c r="H2470" s="17"/>
      <c r="I2470" s="17"/>
    </row>
    <row r="2471" spans="1:9" x14ac:dyDescent="0.25">
      <c r="A2471" s="11">
        <v>40600.708333333336</v>
      </c>
      <c r="B2471" s="10">
        <v>56.62</v>
      </c>
      <c r="D2471" s="11">
        <v>40600.708333333336</v>
      </c>
      <c r="E2471" s="10">
        <v>74.06</v>
      </c>
      <c r="H2471" s="17"/>
      <c r="I2471" s="17"/>
    </row>
    <row r="2472" spans="1:9" x14ac:dyDescent="0.25">
      <c r="A2472" s="11">
        <v>40600.71875</v>
      </c>
      <c r="B2472" s="10">
        <v>41.15</v>
      </c>
      <c r="D2472" s="11">
        <v>40600.71875</v>
      </c>
      <c r="E2472" s="10">
        <v>35.5</v>
      </c>
      <c r="H2472" s="17"/>
      <c r="I2472" s="17"/>
    </row>
    <row r="2473" spans="1:9" x14ac:dyDescent="0.25">
      <c r="A2473" s="11">
        <v>40600.729166666664</v>
      </c>
      <c r="B2473" s="10">
        <v>77.14</v>
      </c>
      <c r="D2473" s="11">
        <v>40600.729166666664</v>
      </c>
      <c r="E2473" s="10">
        <v>27.37</v>
      </c>
      <c r="H2473" s="17"/>
      <c r="I2473" s="17"/>
    </row>
    <row r="2474" spans="1:9" x14ac:dyDescent="0.25">
      <c r="A2474" s="11">
        <v>40600.739583333336</v>
      </c>
      <c r="B2474" s="10">
        <v>0.5</v>
      </c>
      <c r="D2474" s="11">
        <v>40600.739583333336</v>
      </c>
      <c r="E2474" s="10">
        <v>65.88</v>
      </c>
      <c r="H2474" s="17"/>
      <c r="I2474" s="17"/>
    </row>
    <row r="2475" spans="1:9" x14ac:dyDescent="0.25">
      <c r="A2475" s="11">
        <v>40600.75</v>
      </c>
      <c r="B2475" s="10">
        <v>66.540000000000006</v>
      </c>
      <c r="D2475" s="11">
        <v>40600.75</v>
      </c>
      <c r="E2475" s="10">
        <v>20.2</v>
      </c>
      <c r="H2475" s="17"/>
      <c r="I2475" s="17"/>
    </row>
    <row r="2476" spans="1:9" x14ac:dyDescent="0.25">
      <c r="A2476" s="11">
        <v>40600.760416666664</v>
      </c>
      <c r="B2476" s="10">
        <v>60.91</v>
      </c>
      <c r="D2476" s="11">
        <v>40600.760416666664</v>
      </c>
      <c r="E2476" s="10">
        <v>95.25</v>
      </c>
      <c r="H2476" s="17"/>
      <c r="I2476" s="17"/>
    </row>
    <row r="2477" spans="1:9" x14ac:dyDescent="0.25">
      <c r="A2477" s="11">
        <v>40600.770833333336</v>
      </c>
      <c r="B2477" s="10">
        <v>34.47</v>
      </c>
      <c r="D2477" s="11">
        <v>40600.770833333336</v>
      </c>
      <c r="E2477" s="10">
        <v>41.95</v>
      </c>
      <c r="H2477" s="17"/>
      <c r="I2477" s="17"/>
    </row>
    <row r="2478" spans="1:9" x14ac:dyDescent="0.25">
      <c r="A2478" s="11">
        <v>40600.78125</v>
      </c>
      <c r="B2478" s="10">
        <v>87.37</v>
      </c>
      <c r="D2478" s="11">
        <v>40600.78125</v>
      </c>
      <c r="E2478" s="10">
        <v>87.4</v>
      </c>
      <c r="H2478" s="17"/>
      <c r="I2478" s="17"/>
    </row>
    <row r="2479" spans="1:9" x14ac:dyDescent="0.25">
      <c r="A2479" s="11">
        <v>40600.791666666664</v>
      </c>
      <c r="B2479" s="10">
        <v>37.78</v>
      </c>
      <c r="D2479" s="11">
        <v>40600.791666666664</v>
      </c>
      <c r="E2479" s="10">
        <v>1.67</v>
      </c>
      <c r="H2479" s="17"/>
      <c r="I2479" s="17"/>
    </row>
    <row r="2480" spans="1:9" x14ac:dyDescent="0.25">
      <c r="A2480" s="11">
        <v>40600.802083333336</v>
      </c>
      <c r="B2480" s="10">
        <v>2.82</v>
      </c>
      <c r="D2480" s="11">
        <v>40600.802083333336</v>
      </c>
      <c r="E2480" s="10">
        <v>9.42</v>
      </c>
      <c r="H2480" s="17"/>
      <c r="I2480" s="17"/>
    </row>
    <row r="2481" spans="1:9" x14ac:dyDescent="0.25">
      <c r="A2481" s="11">
        <v>40600.8125</v>
      </c>
      <c r="B2481" s="10">
        <v>20.04</v>
      </c>
      <c r="D2481" s="11">
        <v>40600.8125</v>
      </c>
      <c r="E2481" s="10">
        <v>20.54</v>
      </c>
      <c r="H2481" s="17"/>
      <c r="I2481" s="17"/>
    </row>
    <row r="2482" spans="1:9" x14ac:dyDescent="0.25">
      <c r="A2482" s="11">
        <v>40600.822916666664</v>
      </c>
      <c r="B2482" s="10">
        <v>6.85</v>
      </c>
      <c r="D2482" s="11">
        <v>40600.822916666664</v>
      </c>
      <c r="E2482" s="10">
        <v>5.33</v>
      </c>
      <c r="H2482" s="17"/>
      <c r="I2482" s="17"/>
    </row>
    <row r="2483" spans="1:9" x14ac:dyDescent="0.25">
      <c r="A2483" s="11">
        <v>40600.833333333336</v>
      </c>
      <c r="B2483" s="10">
        <v>19.399999999999999</v>
      </c>
      <c r="D2483" s="11">
        <v>40600.833333333336</v>
      </c>
      <c r="E2483" s="10">
        <v>16.989999999999998</v>
      </c>
      <c r="H2483" s="17"/>
      <c r="I2483" s="17"/>
    </row>
    <row r="2484" spans="1:9" x14ac:dyDescent="0.25">
      <c r="A2484" s="11">
        <v>40600.84375</v>
      </c>
      <c r="B2484" s="10">
        <v>69.260000000000005</v>
      </c>
      <c r="D2484" s="11">
        <v>40600.84375</v>
      </c>
      <c r="E2484" s="10">
        <v>0.86</v>
      </c>
      <c r="H2484" s="17"/>
      <c r="I2484" s="17"/>
    </row>
    <row r="2485" spans="1:9" x14ac:dyDescent="0.25">
      <c r="A2485" s="11">
        <v>40600.854166666664</v>
      </c>
      <c r="B2485" s="10">
        <v>79.17</v>
      </c>
      <c r="D2485" s="11">
        <v>40600.854166666664</v>
      </c>
      <c r="E2485" s="10">
        <v>37.08</v>
      </c>
      <c r="H2485" s="17"/>
      <c r="I2485" s="17"/>
    </row>
    <row r="2486" spans="1:9" x14ac:dyDescent="0.25">
      <c r="A2486" s="11">
        <v>40600.864583333336</v>
      </c>
      <c r="B2486" s="10">
        <v>61.69</v>
      </c>
      <c r="D2486" s="11">
        <v>40600.864583333336</v>
      </c>
      <c r="E2486" s="10">
        <v>16.71</v>
      </c>
      <c r="H2486" s="17"/>
      <c r="I2486" s="17"/>
    </row>
    <row r="2487" spans="1:9" x14ac:dyDescent="0.25">
      <c r="A2487" s="11">
        <v>40600.875</v>
      </c>
      <c r="B2487" s="10">
        <v>18.3</v>
      </c>
      <c r="D2487" s="11">
        <v>40600.875</v>
      </c>
      <c r="E2487" s="10">
        <v>30.93</v>
      </c>
      <c r="H2487" s="17"/>
      <c r="I2487" s="17"/>
    </row>
    <row r="2488" spans="1:9" x14ac:dyDescent="0.25">
      <c r="A2488" s="11">
        <v>40600.885416666664</v>
      </c>
      <c r="B2488" s="10">
        <v>81.62</v>
      </c>
      <c r="D2488" s="11">
        <v>40600.885416666664</v>
      </c>
      <c r="E2488" s="10">
        <v>64.69</v>
      </c>
      <c r="H2488" s="17"/>
      <c r="I2488" s="17"/>
    </row>
    <row r="2489" spans="1:9" x14ac:dyDescent="0.25">
      <c r="A2489" s="11">
        <v>40600.895833333336</v>
      </c>
      <c r="B2489" s="10">
        <v>7.14</v>
      </c>
      <c r="D2489" s="11">
        <v>40600.895833333336</v>
      </c>
      <c r="E2489" s="10">
        <v>35.200000000000003</v>
      </c>
      <c r="H2489" s="17"/>
      <c r="I2489" s="17"/>
    </row>
    <row r="2490" spans="1:9" x14ac:dyDescent="0.25">
      <c r="A2490" s="11">
        <v>40600.90625</v>
      </c>
      <c r="B2490" s="10">
        <v>33.020000000000003</v>
      </c>
      <c r="D2490" s="11">
        <v>40600.90625</v>
      </c>
      <c r="E2490" s="10">
        <v>6.48</v>
      </c>
      <c r="H2490" s="17"/>
      <c r="I2490" s="17"/>
    </row>
    <row r="2491" spans="1:9" x14ac:dyDescent="0.25">
      <c r="A2491" s="11">
        <v>40600.916666666664</v>
      </c>
      <c r="B2491" s="10">
        <v>21.92</v>
      </c>
      <c r="D2491" s="11">
        <v>40600.916666666664</v>
      </c>
      <c r="E2491" s="10">
        <v>37.159999999999997</v>
      </c>
      <c r="H2491" s="17"/>
      <c r="I2491" s="17"/>
    </row>
    <row r="2492" spans="1:9" x14ac:dyDescent="0.25">
      <c r="A2492" s="11">
        <v>40600.927083333336</v>
      </c>
      <c r="B2492" s="10">
        <v>48.24</v>
      </c>
      <c r="D2492" s="11">
        <v>40600.927083333336</v>
      </c>
      <c r="E2492" s="10">
        <v>77.14</v>
      </c>
      <c r="H2492" s="17"/>
      <c r="I2492" s="17"/>
    </row>
    <row r="2493" spans="1:9" x14ac:dyDescent="0.25">
      <c r="A2493" s="11">
        <v>40600.9375</v>
      </c>
      <c r="B2493" s="10">
        <v>89.07</v>
      </c>
      <c r="D2493" s="11">
        <v>40600.9375</v>
      </c>
      <c r="E2493" s="10">
        <v>35.44</v>
      </c>
      <c r="H2493" s="17"/>
      <c r="I2493" s="17"/>
    </row>
    <row r="2494" spans="1:9" x14ac:dyDescent="0.25">
      <c r="A2494" s="11">
        <v>40600.947916666664</v>
      </c>
      <c r="B2494" s="10">
        <v>39.57</v>
      </c>
      <c r="D2494" s="11">
        <v>40600.947916666664</v>
      </c>
      <c r="E2494" s="10">
        <v>76.83</v>
      </c>
      <c r="H2494" s="17"/>
      <c r="I2494" s="17"/>
    </row>
    <row r="2495" spans="1:9" x14ac:dyDescent="0.25">
      <c r="A2495" s="11">
        <v>40600.958333333336</v>
      </c>
      <c r="B2495" s="10">
        <v>39.1</v>
      </c>
      <c r="D2495" s="11">
        <v>40600.958333333336</v>
      </c>
      <c r="E2495" s="10">
        <v>64.510000000000005</v>
      </c>
      <c r="H2495" s="17"/>
      <c r="I2495" s="17"/>
    </row>
    <row r="2496" spans="1:9" x14ac:dyDescent="0.25">
      <c r="A2496" s="11">
        <v>40600.96875</v>
      </c>
      <c r="B2496" s="10">
        <v>58.98</v>
      </c>
      <c r="D2496" s="11">
        <v>40600.96875</v>
      </c>
      <c r="E2496" s="10">
        <v>8.24</v>
      </c>
      <c r="H2496" s="17"/>
      <c r="I2496" s="17"/>
    </row>
    <row r="2497" spans="1:9" x14ac:dyDescent="0.25">
      <c r="A2497" s="11">
        <v>40600.979166666664</v>
      </c>
      <c r="B2497" s="10">
        <v>88.71</v>
      </c>
      <c r="D2497" s="11">
        <v>40600.979166666664</v>
      </c>
      <c r="E2497" s="10">
        <v>84.39</v>
      </c>
      <c r="H2497" s="17"/>
      <c r="I2497" s="17"/>
    </row>
    <row r="2498" spans="1:9" x14ac:dyDescent="0.25">
      <c r="A2498" s="11">
        <v>40600.989583333336</v>
      </c>
      <c r="B2498" s="10">
        <v>85.13</v>
      </c>
      <c r="D2498" s="11">
        <v>40600.989583333336</v>
      </c>
      <c r="E2498" s="10">
        <v>31.13</v>
      </c>
      <c r="H2498" s="17"/>
      <c r="I2498" s="17"/>
    </row>
    <row r="2499" spans="1:9" x14ac:dyDescent="0.25">
      <c r="A2499" s="11">
        <v>40601</v>
      </c>
      <c r="B2499" s="10">
        <v>85.43</v>
      </c>
      <c r="D2499" s="11">
        <v>40601</v>
      </c>
      <c r="E2499" s="10">
        <v>64.709999999999994</v>
      </c>
      <c r="H2499" s="17"/>
      <c r="I2499" s="17"/>
    </row>
    <row r="2500" spans="1:9" x14ac:dyDescent="0.25">
      <c r="A2500" s="11">
        <v>40601.010416666664</v>
      </c>
      <c r="B2500" s="10">
        <v>28.79</v>
      </c>
      <c r="D2500" s="11">
        <v>40601.010416666664</v>
      </c>
      <c r="E2500" s="10">
        <v>99.05</v>
      </c>
      <c r="H2500" s="17"/>
      <c r="I2500" s="17"/>
    </row>
    <row r="2501" spans="1:9" x14ac:dyDescent="0.25">
      <c r="A2501" s="11">
        <v>40601.020833333336</v>
      </c>
      <c r="B2501" s="10">
        <v>96.76</v>
      </c>
      <c r="D2501" s="11">
        <v>40601.020833333336</v>
      </c>
      <c r="E2501" s="10">
        <v>77.489999999999995</v>
      </c>
      <c r="H2501" s="17"/>
      <c r="I2501" s="17"/>
    </row>
    <row r="2502" spans="1:9" x14ac:dyDescent="0.25">
      <c r="A2502" s="11">
        <v>40601.03125</v>
      </c>
      <c r="B2502" s="10">
        <v>4.8600000000000003</v>
      </c>
      <c r="D2502" s="11">
        <v>40601.03125</v>
      </c>
      <c r="E2502" s="10">
        <v>65.58</v>
      </c>
      <c r="H2502" s="17"/>
      <c r="I2502" s="17"/>
    </row>
    <row r="2503" spans="1:9" x14ac:dyDescent="0.25">
      <c r="A2503" s="11">
        <v>40601.041666666664</v>
      </c>
      <c r="B2503" s="10">
        <v>43.93</v>
      </c>
      <c r="D2503" s="11">
        <v>40601.041666666664</v>
      </c>
      <c r="E2503" s="10">
        <v>29.94</v>
      </c>
      <c r="H2503" s="17"/>
      <c r="I2503" s="17"/>
    </row>
    <row r="2504" spans="1:9" x14ac:dyDescent="0.25">
      <c r="A2504" s="11">
        <v>40601.052083333336</v>
      </c>
      <c r="B2504" s="10">
        <v>84.4</v>
      </c>
      <c r="D2504" s="11">
        <v>40601.052083333336</v>
      </c>
      <c r="E2504" s="10">
        <v>80.3</v>
      </c>
      <c r="H2504" s="17"/>
      <c r="I2504" s="17"/>
    </row>
    <row r="2505" spans="1:9" x14ac:dyDescent="0.25">
      <c r="A2505" s="11">
        <v>40601.0625</v>
      </c>
      <c r="B2505" s="10">
        <v>76.959999999999994</v>
      </c>
      <c r="D2505" s="11">
        <v>40601.0625</v>
      </c>
      <c r="E2505" s="10">
        <v>28.27</v>
      </c>
      <c r="H2505" s="17"/>
      <c r="I2505" s="17"/>
    </row>
    <row r="2506" spans="1:9" x14ac:dyDescent="0.25">
      <c r="A2506" s="11">
        <v>40601.072916666664</v>
      </c>
      <c r="B2506" s="10">
        <v>22.43</v>
      </c>
      <c r="D2506" s="11">
        <v>40601.072916666664</v>
      </c>
      <c r="E2506" s="10">
        <v>72.19</v>
      </c>
      <c r="H2506" s="17"/>
      <c r="I2506" s="17"/>
    </row>
    <row r="2507" spans="1:9" x14ac:dyDescent="0.25">
      <c r="A2507" s="11">
        <v>40601.083333333336</v>
      </c>
      <c r="B2507" s="10">
        <v>7.86</v>
      </c>
      <c r="D2507" s="11">
        <v>40601.083333333336</v>
      </c>
      <c r="E2507" s="10">
        <v>59.02</v>
      </c>
      <c r="H2507" s="17"/>
      <c r="I2507" s="17"/>
    </row>
    <row r="2508" spans="1:9" x14ac:dyDescent="0.25">
      <c r="A2508" s="11">
        <v>40601.09375</v>
      </c>
      <c r="B2508" s="10">
        <v>50.79</v>
      </c>
      <c r="D2508" s="11">
        <v>40601.09375</v>
      </c>
      <c r="E2508" s="10">
        <v>13.96</v>
      </c>
      <c r="H2508" s="17"/>
      <c r="I2508" s="17"/>
    </row>
    <row r="2509" spans="1:9" x14ac:dyDescent="0.25">
      <c r="A2509" s="11">
        <v>40601.104166666664</v>
      </c>
      <c r="B2509" s="10">
        <v>32.64</v>
      </c>
      <c r="D2509" s="11">
        <v>40601.104166666664</v>
      </c>
      <c r="E2509" s="10">
        <v>77.33</v>
      </c>
      <c r="H2509" s="17"/>
      <c r="I2509" s="17"/>
    </row>
    <row r="2510" spans="1:9" x14ac:dyDescent="0.25">
      <c r="A2510" s="11">
        <v>40601.114583333336</v>
      </c>
      <c r="B2510" s="10">
        <v>30.73</v>
      </c>
      <c r="D2510" s="11">
        <v>40601.114583333336</v>
      </c>
      <c r="E2510" s="10">
        <v>24.35</v>
      </c>
      <c r="H2510" s="17"/>
      <c r="I2510" s="17"/>
    </row>
    <row r="2511" spans="1:9" x14ac:dyDescent="0.25">
      <c r="A2511" s="11">
        <v>40601.125</v>
      </c>
      <c r="B2511" s="10">
        <v>64.819999999999993</v>
      </c>
      <c r="D2511" s="11">
        <v>40601.125</v>
      </c>
      <c r="E2511" s="10">
        <v>48.56</v>
      </c>
      <c r="H2511" s="17"/>
      <c r="I2511" s="17"/>
    </row>
    <row r="2512" spans="1:9" x14ac:dyDescent="0.25">
      <c r="A2512" s="11">
        <v>40601.135416666664</v>
      </c>
      <c r="B2512" s="10">
        <v>66.58</v>
      </c>
      <c r="D2512" s="11">
        <v>40601.135416666664</v>
      </c>
      <c r="E2512" s="10">
        <v>57.99</v>
      </c>
      <c r="H2512" s="17"/>
      <c r="I2512" s="17"/>
    </row>
    <row r="2513" spans="1:9" x14ac:dyDescent="0.25">
      <c r="A2513" s="11">
        <v>40601.145833333336</v>
      </c>
      <c r="B2513" s="10">
        <v>78.11</v>
      </c>
      <c r="D2513" s="11">
        <v>40601.145833333336</v>
      </c>
      <c r="E2513" s="10">
        <v>52.58</v>
      </c>
      <c r="H2513" s="17"/>
      <c r="I2513" s="17"/>
    </row>
    <row r="2514" spans="1:9" x14ac:dyDescent="0.25">
      <c r="A2514" s="11">
        <v>40601.15625</v>
      </c>
      <c r="B2514" s="10">
        <v>38.380000000000003</v>
      </c>
      <c r="D2514" s="11">
        <v>40601.15625</v>
      </c>
      <c r="E2514" s="10">
        <v>93.95</v>
      </c>
      <c r="H2514" s="17"/>
      <c r="I2514" s="17"/>
    </row>
    <row r="2515" spans="1:9" x14ac:dyDescent="0.25">
      <c r="A2515" s="11">
        <v>40601.166666666664</v>
      </c>
      <c r="B2515" s="10">
        <v>59.92</v>
      </c>
      <c r="D2515" s="11">
        <v>40601.166666666664</v>
      </c>
      <c r="E2515" s="10">
        <v>95.94</v>
      </c>
      <c r="H2515" s="17"/>
      <c r="I2515" s="17"/>
    </row>
    <row r="2516" spans="1:9" x14ac:dyDescent="0.25">
      <c r="A2516" s="11">
        <v>40601.177083333336</v>
      </c>
      <c r="B2516" s="10">
        <v>75.3</v>
      </c>
      <c r="D2516" s="11">
        <v>40601.177083333336</v>
      </c>
      <c r="E2516" s="10">
        <v>43.25</v>
      </c>
      <c r="H2516" s="17"/>
      <c r="I2516" s="17"/>
    </row>
    <row r="2517" spans="1:9" x14ac:dyDescent="0.25">
      <c r="A2517" s="11">
        <v>40601.1875</v>
      </c>
      <c r="B2517" s="10">
        <v>27.01</v>
      </c>
      <c r="D2517" s="11">
        <v>40601.1875</v>
      </c>
      <c r="E2517" s="10">
        <v>13.16</v>
      </c>
      <c r="H2517" s="17"/>
      <c r="I2517" s="17"/>
    </row>
    <row r="2518" spans="1:9" x14ac:dyDescent="0.25">
      <c r="A2518" s="11">
        <v>40601.197916666664</v>
      </c>
      <c r="B2518" s="10">
        <v>96.93</v>
      </c>
      <c r="D2518" s="11">
        <v>40601.197916666664</v>
      </c>
      <c r="E2518" s="10">
        <v>3.33</v>
      </c>
      <c r="H2518" s="17"/>
      <c r="I2518" s="17"/>
    </row>
    <row r="2519" spans="1:9" x14ac:dyDescent="0.25">
      <c r="A2519" s="11">
        <v>40601.208333333336</v>
      </c>
      <c r="B2519" s="10">
        <v>21.23</v>
      </c>
      <c r="D2519" s="11">
        <v>40601.208333333336</v>
      </c>
      <c r="E2519" s="10">
        <v>59.68</v>
      </c>
      <c r="H2519" s="17"/>
      <c r="I2519" s="17"/>
    </row>
    <row r="2520" spans="1:9" x14ac:dyDescent="0.25">
      <c r="A2520" s="11">
        <v>40601.21875</v>
      </c>
      <c r="B2520" s="10">
        <v>21.25</v>
      </c>
      <c r="D2520" s="11">
        <v>40601.21875</v>
      </c>
      <c r="E2520" s="10">
        <v>85.88</v>
      </c>
      <c r="H2520" s="17"/>
      <c r="I2520" s="17"/>
    </row>
    <row r="2521" spans="1:9" x14ac:dyDescent="0.25">
      <c r="A2521" s="11">
        <v>40601.229166666664</v>
      </c>
      <c r="B2521" s="10">
        <v>65.83</v>
      </c>
      <c r="D2521" s="11">
        <v>40601.229166666664</v>
      </c>
      <c r="E2521" s="10">
        <v>67.25</v>
      </c>
      <c r="H2521" s="17"/>
      <c r="I2521" s="17"/>
    </row>
    <row r="2522" spans="1:9" x14ac:dyDescent="0.25">
      <c r="A2522" s="11">
        <v>40601.239583333336</v>
      </c>
      <c r="B2522" s="10">
        <v>7.87</v>
      </c>
      <c r="D2522" s="11">
        <v>40601.239583333336</v>
      </c>
      <c r="E2522" s="10">
        <v>20.68</v>
      </c>
      <c r="H2522" s="17"/>
      <c r="I2522" s="17"/>
    </row>
    <row r="2523" spans="1:9" x14ac:dyDescent="0.25">
      <c r="A2523" s="11">
        <v>40601.25</v>
      </c>
      <c r="B2523" s="10">
        <v>73.14</v>
      </c>
      <c r="D2523" s="11">
        <v>40601.25</v>
      </c>
      <c r="E2523" s="10">
        <v>45.02</v>
      </c>
      <c r="H2523" s="17"/>
      <c r="I2523" s="17"/>
    </row>
    <row r="2524" spans="1:9" x14ac:dyDescent="0.25">
      <c r="A2524" s="11">
        <v>40601.260416666664</v>
      </c>
      <c r="B2524" s="10">
        <v>20.010000000000002</v>
      </c>
      <c r="D2524" s="11">
        <v>40601.260416666664</v>
      </c>
      <c r="E2524" s="10">
        <v>41.53</v>
      </c>
      <c r="H2524" s="17"/>
      <c r="I2524" s="17"/>
    </row>
    <row r="2525" spans="1:9" x14ac:dyDescent="0.25">
      <c r="A2525" s="11">
        <v>40601.270833333336</v>
      </c>
      <c r="B2525" s="10">
        <v>70.7</v>
      </c>
      <c r="D2525" s="11">
        <v>40601.270833333336</v>
      </c>
      <c r="E2525" s="10">
        <v>96.09</v>
      </c>
      <c r="H2525" s="17"/>
      <c r="I2525" s="17"/>
    </row>
    <row r="2526" spans="1:9" x14ac:dyDescent="0.25">
      <c r="A2526" s="11">
        <v>40601.28125</v>
      </c>
      <c r="B2526" s="10">
        <v>41.48</v>
      </c>
      <c r="D2526" s="11">
        <v>40601.28125</v>
      </c>
      <c r="E2526" s="10">
        <v>14.22</v>
      </c>
      <c r="H2526" s="17"/>
      <c r="I2526" s="17"/>
    </row>
    <row r="2527" spans="1:9" x14ac:dyDescent="0.25">
      <c r="A2527" s="11">
        <v>40601.291666666664</v>
      </c>
      <c r="B2527" s="10">
        <v>64.099999999999994</v>
      </c>
      <c r="D2527" s="11">
        <v>40601.291666666664</v>
      </c>
      <c r="E2527" s="10">
        <v>82.61</v>
      </c>
      <c r="H2527" s="17"/>
      <c r="I2527" s="17"/>
    </row>
    <row r="2528" spans="1:9" x14ac:dyDescent="0.25">
      <c r="A2528" s="11">
        <v>40601.302083333336</v>
      </c>
      <c r="B2528" s="10">
        <v>40.18</v>
      </c>
      <c r="D2528" s="11">
        <v>40601.302083333336</v>
      </c>
      <c r="E2528" s="10">
        <v>59.6</v>
      </c>
      <c r="H2528" s="17"/>
      <c r="I2528" s="17"/>
    </row>
    <row r="2529" spans="1:9" x14ac:dyDescent="0.25">
      <c r="A2529" s="11">
        <v>40601.3125</v>
      </c>
      <c r="B2529" s="10">
        <v>74.319999999999993</v>
      </c>
      <c r="D2529" s="11">
        <v>40601.3125</v>
      </c>
      <c r="E2529" s="10">
        <v>16.68</v>
      </c>
      <c r="H2529" s="17"/>
      <c r="I2529" s="17"/>
    </row>
    <row r="2530" spans="1:9" x14ac:dyDescent="0.25">
      <c r="A2530" s="11">
        <v>40601.322916666664</v>
      </c>
      <c r="B2530" s="10">
        <v>22.67</v>
      </c>
      <c r="D2530" s="11">
        <v>40601.322916666664</v>
      </c>
      <c r="E2530" s="10">
        <v>86.86</v>
      </c>
      <c r="H2530" s="17"/>
      <c r="I2530" s="17"/>
    </row>
    <row r="2531" spans="1:9" x14ac:dyDescent="0.25">
      <c r="A2531" s="11">
        <v>40601.333333333336</v>
      </c>
      <c r="B2531" s="10">
        <v>74.48</v>
      </c>
      <c r="D2531" s="11">
        <v>40601.333333333336</v>
      </c>
      <c r="E2531" s="10">
        <v>65.69</v>
      </c>
      <c r="H2531" s="17"/>
      <c r="I2531" s="17"/>
    </row>
    <row r="2532" spans="1:9" x14ac:dyDescent="0.25">
      <c r="A2532" s="11">
        <v>40601.34375</v>
      </c>
      <c r="B2532" s="10">
        <v>12.21</v>
      </c>
      <c r="D2532" s="11">
        <v>40601.34375</v>
      </c>
      <c r="E2532" s="10">
        <v>18.739999999999998</v>
      </c>
      <c r="H2532" s="17"/>
      <c r="I2532" s="17"/>
    </row>
    <row r="2533" spans="1:9" x14ac:dyDescent="0.25">
      <c r="A2533" s="11">
        <v>40601.354166666664</v>
      </c>
      <c r="B2533" s="10">
        <v>29.73</v>
      </c>
      <c r="D2533" s="11">
        <v>40601.354166666664</v>
      </c>
      <c r="E2533" s="10">
        <v>46.45</v>
      </c>
      <c r="H2533" s="17"/>
      <c r="I2533" s="17"/>
    </row>
    <row r="2534" spans="1:9" x14ac:dyDescent="0.25">
      <c r="A2534" s="11">
        <v>40601.364583333336</v>
      </c>
      <c r="B2534" s="10">
        <v>4.3</v>
      </c>
      <c r="D2534" s="11">
        <v>40601.364583333336</v>
      </c>
      <c r="E2534" s="10">
        <v>95.6</v>
      </c>
      <c r="H2534" s="17"/>
      <c r="I2534" s="17"/>
    </row>
    <row r="2535" spans="1:9" x14ac:dyDescent="0.25">
      <c r="A2535" s="11">
        <v>40601.375</v>
      </c>
      <c r="B2535" s="10">
        <v>71.34</v>
      </c>
      <c r="D2535" s="11">
        <v>40601.375</v>
      </c>
      <c r="E2535" s="10">
        <v>68.790000000000006</v>
      </c>
      <c r="H2535" s="17"/>
      <c r="I2535" s="17"/>
    </row>
    <row r="2536" spans="1:9" x14ac:dyDescent="0.25">
      <c r="A2536" s="11">
        <v>40601.385416666664</v>
      </c>
      <c r="B2536" s="10">
        <v>50.59</v>
      </c>
      <c r="D2536" s="11">
        <v>40601.385416666664</v>
      </c>
      <c r="E2536" s="10">
        <v>60.8</v>
      </c>
      <c r="H2536" s="17"/>
      <c r="I2536" s="17"/>
    </row>
    <row r="2537" spans="1:9" x14ac:dyDescent="0.25">
      <c r="A2537" s="11">
        <v>40601.395833333336</v>
      </c>
      <c r="B2537" s="10">
        <v>57.44</v>
      </c>
      <c r="D2537" s="11">
        <v>40601.395833333336</v>
      </c>
      <c r="E2537" s="10">
        <v>1.36</v>
      </c>
      <c r="H2537" s="17"/>
      <c r="I2537" s="17"/>
    </row>
    <row r="2538" spans="1:9" x14ac:dyDescent="0.25">
      <c r="A2538" s="11">
        <v>40601.40625</v>
      </c>
      <c r="B2538" s="10">
        <v>17.29</v>
      </c>
      <c r="D2538" s="11">
        <v>40601.40625</v>
      </c>
      <c r="E2538" s="10">
        <v>6.15</v>
      </c>
      <c r="H2538" s="17"/>
      <c r="I2538" s="17"/>
    </row>
    <row r="2539" spans="1:9" x14ac:dyDescent="0.25">
      <c r="A2539" s="11">
        <v>40601.416666666664</v>
      </c>
      <c r="B2539" s="10">
        <v>9.32</v>
      </c>
      <c r="D2539" s="11">
        <v>40601.416666666664</v>
      </c>
      <c r="E2539" s="10">
        <v>2.2999999999999998</v>
      </c>
      <c r="H2539" s="17"/>
      <c r="I2539" s="17"/>
    </row>
    <row r="2540" spans="1:9" x14ac:dyDescent="0.25">
      <c r="A2540" s="11">
        <v>40601.427083333336</v>
      </c>
      <c r="B2540" s="10">
        <v>55.53</v>
      </c>
      <c r="D2540" s="11">
        <v>40601.427083333336</v>
      </c>
      <c r="E2540" s="10">
        <v>97.56</v>
      </c>
      <c r="H2540" s="17"/>
      <c r="I2540" s="17"/>
    </row>
    <row r="2541" spans="1:9" x14ac:dyDescent="0.25">
      <c r="A2541" s="11">
        <v>40601.4375</v>
      </c>
      <c r="B2541" s="10">
        <v>7.46</v>
      </c>
      <c r="D2541" s="11">
        <v>40601.4375</v>
      </c>
      <c r="E2541" s="10">
        <v>36.200000000000003</v>
      </c>
      <c r="H2541" s="17"/>
      <c r="I2541" s="17"/>
    </row>
    <row r="2542" spans="1:9" x14ac:dyDescent="0.25">
      <c r="A2542" s="11">
        <v>40601.447916666664</v>
      </c>
      <c r="B2542" s="10">
        <v>93.78</v>
      </c>
      <c r="D2542" s="11">
        <v>40601.447916666664</v>
      </c>
      <c r="E2542" s="10">
        <v>55.64</v>
      </c>
      <c r="H2542" s="17"/>
      <c r="I2542" s="17"/>
    </row>
    <row r="2543" spans="1:9" x14ac:dyDescent="0.25">
      <c r="A2543" s="11">
        <v>40601.458333333336</v>
      </c>
      <c r="B2543" s="10">
        <v>51.08</v>
      </c>
      <c r="D2543" s="11">
        <v>40601.458333333336</v>
      </c>
      <c r="E2543" s="10">
        <v>7.7</v>
      </c>
      <c r="H2543" s="17"/>
      <c r="I2543" s="17"/>
    </row>
    <row r="2544" spans="1:9" x14ac:dyDescent="0.25">
      <c r="A2544" s="11">
        <v>40601.46875</v>
      </c>
      <c r="B2544" s="10">
        <v>97.82</v>
      </c>
      <c r="D2544" s="11">
        <v>40601.46875</v>
      </c>
      <c r="E2544" s="10">
        <v>11.76</v>
      </c>
      <c r="H2544" s="17"/>
      <c r="I2544" s="17"/>
    </row>
    <row r="2545" spans="1:9" x14ac:dyDescent="0.25">
      <c r="A2545" s="11">
        <v>40601.479166666664</v>
      </c>
      <c r="B2545" s="10">
        <v>68.91</v>
      </c>
      <c r="D2545" s="11">
        <v>40601.479166666664</v>
      </c>
      <c r="E2545" s="10">
        <v>95.65</v>
      </c>
      <c r="H2545" s="17"/>
      <c r="I2545" s="17"/>
    </row>
    <row r="2546" spans="1:9" x14ac:dyDescent="0.25">
      <c r="A2546" s="11">
        <v>40601.489583333336</v>
      </c>
      <c r="B2546" s="10">
        <v>71.16</v>
      </c>
      <c r="D2546" s="11">
        <v>40601.489583333336</v>
      </c>
      <c r="E2546" s="10">
        <v>57.22</v>
      </c>
      <c r="H2546" s="17"/>
      <c r="I2546" s="17"/>
    </row>
    <row r="2547" spans="1:9" x14ac:dyDescent="0.25">
      <c r="A2547" s="11">
        <v>40601.5</v>
      </c>
      <c r="B2547" s="10">
        <v>70.150000000000006</v>
      </c>
      <c r="D2547" s="11">
        <v>40601.5</v>
      </c>
      <c r="E2547" s="10">
        <v>71.16</v>
      </c>
      <c r="H2547" s="17"/>
      <c r="I2547" s="17"/>
    </row>
    <row r="2548" spans="1:9" x14ac:dyDescent="0.25">
      <c r="A2548" s="11">
        <v>40601.510416666664</v>
      </c>
      <c r="B2548" s="10">
        <v>46.74</v>
      </c>
      <c r="D2548" s="11">
        <v>40601.510416666664</v>
      </c>
      <c r="E2548" s="10">
        <v>23.02</v>
      </c>
      <c r="H2548" s="17"/>
      <c r="I2548" s="17"/>
    </row>
    <row r="2549" spans="1:9" x14ac:dyDescent="0.25">
      <c r="A2549" s="11">
        <v>40601.520833333336</v>
      </c>
      <c r="B2549" s="10">
        <v>42.1</v>
      </c>
      <c r="D2549" s="11">
        <v>40601.520833333336</v>
      </c>
      <c r="E2549" s="10">
        <v>19.7</v>
      </c>
      <c r="H2549" s="17"/>
      <c r="I2549" s="17"/>
    </row>
    <row r="2550" spans="1:9" x14ac:dyDescent="0.25">
      <c r="A2550" s="11">
        <v>40601.53125</v>
      </c>
      <c r="B2550" s="10">
        <v>13.16</v>
      </c>
      <c r="D2550" s="11">
        <v>40601.53125</v>
      </c>
      <c r="E2550" s="10">
        <v>25.22</v>
      </c>
      <c r="H2550" s="17"/>
      <c r="I2550" s="17"/>
    </row>
    <row r="2551" spans="1:9" x14ac:dyDescent="0.25">
      <c r="A2551" s="11">
        <v>40601.541666666664</v>
      </c>
      <c r="B2551" s="10">
        <v>94.48</v>
      </c>
      <c r="D2551" s="11">
        <v>40601.541666666664</v>
      </c>
      <c r="E2551" s="10">
        <v>73.83</v>
      </c>
      <c r="H2551" s="17"/>
      <c r="I2551" s="17"/>
    </row>
    <row r="2552" spans="1:9" x14ac:dyDescent="0.25">
      <c r="A2552" s="11">
        <v>40601.552083333336</v>
      </c>
      <c r="B2552" s="10">
        <v>81.44</v>
      </c>
      <c r="D2552" s="11">
        <v>40601.552083333336</v>
      </c>
      <c r="E2552" s="10">
        <v>96.34</v>
      </c>
      <c r="H2552" s="17"/>
      <c r="I2552" s="17"/>
    </row>
    <row r="2553" spans="1:9" x14ac:dyDescent="0.25">
      <c r="A2553" s="11">
        <v>40601.5625</v>
      </c>
      <c r="B2553" s="10">
        <v>70.849999999999994</v>
      </c>
      <c r="D2553" s="11">
        <v>40601.5625</v>
      </c>
      <c r="E2553" s="10">
        <v>27.17</v>
      </c>
      <c r="H2553" s="17"/>
      <c r="I2553" s="17"/>
    </row>
    <row r="2554" spans="1:9" x14ac:dyDescent="0.25">
      <c r="A2554" s="11">
        <v>40601.572916666664</v>
      </c>
      <c r="B2554" s="10">
        <v>44.34</v>
      </c>
      <c r="D2554" s="11">
        <v>40601.572916666664</v>
      </c>
      <c r="E2554" s="10">
        <v>70.39</v>
      </c>
      <c r="H2554" s="17"/>
      <c r="I2554" s="17"/>
    </row>
    <row r="2555" spans="1:9" x14ac:dyDescent="0.25">
      <c r="A2555" s="11">
        <v>40601.583333333336</v>
      </c>
      <c r="B2555" s="10">
        <v>58.75</v>
      </c>
      <c r="D2555" s="11">
        <v>40601.583333333336</v>
      </c>
      <c r="E2555" s="10">
        <v>87.3</v>
      </c>
      <c r="H2555" s="17"/>
      <c r="I2555" s="17"/>
    </row>
    <row r="2556" spans="1:9" x14ac:dyDescent="0.25">
      <c r="A2556" s="11">
        <v>40601.59375</v>
      </c>
      <c r="B2556" s="10">
        <v>98.82</v>
      </c>
      <c r="D2556" s="11">
        <v>40601.59375</v>
      </c>
      <c r="E2556" s="10">
        <v>24.1</v>
      </c>
      <c r="H2556" s="17"/>
      <c r="I2556" s="17"/>
    </row>
    <row r="2557" spans="1:9" x14ac:dyDescent="0.25">
      <c r="A2557" s="11">
        <v>40601.604166666664</v>
      </c>
      <c r="B2557" s="10">
        <v>2.74</v>
      </c>
      <c r="D2557" s="11">
        <v>40601.604166666664</v>
      </c>
      <c r="E2557" s="10">
        <v>10.41</v>
      </c>
      <c r="H2557" s="17"/>
      <c r="I2557" s="17"/>
    </row>
    <row r="2558" spans="1:9" x14ac:dyDescent="0.25">
      <c r="A2558" s="11">
        <v>40601.614583333336</v>
      </c>
      <c r="B2558" s="10">
        <v>13.64</v>
      </c>
      <c r="D2558" s="11">
        <v>40601.614583333336</v>
      </c>
      <c r="E2558" s="10">
        <v>41.42</v>
      </c>
      <c r="H2558" s="17"/>
      <c r="I2558" s="17"/>
    </row>
    <row r="2559" spans="1:9" x14ac:dyDescent="0.25">
      <c r="A2559" s="11">
        <v>40601.625</v>
      </c>
      <c r="B2559" s="10">
        <v>7.35</v>
      </c>
      <c r="D2559" s="11">
        <v>40601.625</v>
      </c>
      <c r="E2559" s="10">
        <v>57.94</v>
      </c>
      <c r="H2559" s="17"/>
      <c r="I2559" s="17"/>
    </row>
    <row r="2560" spans="1:9" x14ac:dyDescent="0.25">
      <c r="A2560" s="11">
        <v>40601.635416666664</v>
      </c>
      <c r="B2560" s="10">
        <v>83.11</v>
      </c>
      <c r="D2560" s="11">
        <v>40601.635416666664</v>
      </c>
      <c r="E2560" s="10">
        <v>20.7</v>
      </c>
      <c r="H2560" s="17"/>
      <c r="I2560" s="17"/>
    </row>
    <row r="2561" spans="1:9" x14ac:dyDescent="0.25">
      <c r="A2561" s="11">
        <v>40601.645833333336</v>
      </c>
      <c r="B2561" s="10">
        <v>74.53</v>
      </c>
      <c r="D2561" s="11">
        <v>40601.645833333336</v>
      </c>
      <c r="E2561" s="10">
        <v>51.53</v>
      </c>
      <c r="H2561" s="17"/>
      <c r="I2561" s="17"/>
    </row>
    <row r="2562" spans="1:9" x14ac:dyDescent="0.25">
      <c r="A2562" s="11">
        <v>40601.65625</v>
      </c>
      <c r="B2562" s="10">
        <v>97.89</v>
      </c>
      <c r="D2562" s="11">
        <v>40601.65625</v>
      </c>
      <c r="E2562" s="10">
        <v>44.42</v>
      </c>
      <c r="H2562" s="17"/>
      <c r="I2562" s="17"/>
    </row>
    <row r="2563" spans="1:9" x14ac:dyDescent="0.25">
      <c r="A2563" s="11">
        <v>40601.666666666664</v>
      </c>
      <c r="B2563" s="10">
        <v>55.18</v>
      </c>
      <c r="D2563" s="11">
        <v>40601.666666666664</v>
      </c>
      <c r="E2563" s="10">
        <v>38.049999999999997</v>
      </c>
      <c r="H2563" s="17"/>
      <c r="I2563" s="17"/>
    </row>
    <row r="2564" spans="1:9" x14ac:dyDescent="0.25">
      <c r="A2564" s="11">
        <v>40601.677083333336</v>
      </c>
      <c r="B2564" s="10">
        <v>56.76</v>
      </c>
      <c r="D2564" s="11">
        <v>40601.677083333336</v>
      </c>
      <c r="E2564" s="10">
        <v>24.57</v>
      </c>
      <c r="H2564" s="17"/>
      <c r="I2564" s="17"/>
    </row>
    <row r="2565" spans="1:9" x14ac:dyDescent="0.25">
      <c r="A2565" s="11">
        <v>40601.6875</v>
      </c>
      <c r="B2565" s="10">
        <v>3.95</v>
      </c>
      <c r="D2565" s="11">
        <v>40601.6875</v>
      </c>
      <c r="E2565" s="10">
        <v>42.63</v>
      </c>
      <c r="H2565" s="17"/>
      <c r="I2565" s="17"/>
    </row>
    <row r="2566" spans="1:9" x14ac:dyDescent="0.25">
      <c r="A2566" s="11">
        <v>40601.697916666664</v>
      </c>
      <c r="B2566" s="10">
        <v>49.17</v>
      </c>
      <c r="D2566" s="11">
        <v>40601.697916666664</v>
      </c>
      <c r="E2566" s="10">
        <v>46.95</v>
      </c>
      <c r="H2566" s="17"/>
      <c r="I2566" s="17"/>
    </row>
    <row r="2567" spans="1:9" x14ac:dyDescent="0.25">
      <c r="A2567" s="11">
        <v>40601.708333333336</v>
      </c>
      <c r="B2567" s="10">
        <v>56.38</v>
      </c>
      <c r="D2567" s="11">
        <v>40601.708333333336</v>
      </c>
      <c r="E2567" s="10">
        <v>52.44</v>
      </c>
      <c r="H2567" s="17"/>
      <c r="I2567" s="17"/>
    </row>
    <row r="2568" spans="1:9" x14ac:dyDescent="0.25">
      <c r="A2568" s="11">
        <v>40601.71875</v>
      </c>
      <c r="B2568" s="10">
        <v>26.97</v>
      </c>
      <c r="D2568" s="11">
        <v>40601.71875</v>
      </c>
      <c r="E2568" s="10">
        <v>77.34</v>
      </c>
      <c r="H2568" s="17"/>
      <c r="I2568" s="17"/>
    </row>
    <row r="2569" spans="1:9" x14ac:dyDescent="0.25">
      <c r="A2569" s="11">
        <v>40601.729166666664</v>
      </c>
      <c r="B2569" s="10">
        <v>11.71</v>
      </c>
      <c r="D2569" s="11">
        <v>40601.729166666664</v>
      </c>
      <c r="E2569" s="10">
        <v>57.36</v>
      </c>
      <c r="H2569" s="17"/>
      <c r="I2569" s="17"/>
    </row>
    <row r="2570" spans="1:9" x14ac:dyDescent="0.25">
      <c r="A2570" s="11">
        <v>40601.739583333336</v>
      </c>
      <c r="B2570" s="10">
        <v>94.49</v>
      </c>
      <c r="D2570" s="11">
        <v>40601.739583333336</v>
      </c>
      <c r="E2570" s="10">
        <v>98.15</v>
      </c>
      <c r="H2570" s="17"/>
      <c r="I2570" s="17"/>
    </row>
    <row r="2571" spans="1:9" x14ac:dyDescent="0.25">
      <c r="A2571" s="11">
        <v>40601.75</v>
      </c>
      <c r="B2571" s="10">
        <v>41.57</v>
      </c>
      <c r="D2571" s="11">
        <v>40601.75</v>
      </c>
      <c r="E2571" s="10">
        <v>98.23</v>
      </c>
      <c r="H2571" s="17"/>
      <c r="I2571" s="17"/>
    </row>
    <row r="2572" spans="1:9" x14ac:dyDescent="0.25">
      <c r="A2572" s="11">
        <v>40601.760416666664</v>
      </c>
      <c r="B2572" s="10">
        <v>32.44</v>
      </c>
      <c r="D2572" s="11">
        <v>40601.760416666664</v>
      </c>
      <c r="E2572" s="10">
        <v>27.3</v>
      </c>
      <c r="H2572" s="17"/>
      <c r="I2572" s="17"/>
    </row>
    <row r="2573" spans="1:9" x14ac:dyDescent="0.25">
      <c r="A2573" s="11">
        <v>40601.770833333336</v>
      </c>
      <c r="B2573" s="10">
        <v>61.26</v>
      </c>
      <c r="D2573" s="11">
        <v>40601.770833333336</v>
      </c>
      <c r="E2573" s="10">
        <v>43.68</v>
      </c>
      <c r="H2573" s="17"/>
      <c r="I2573" s="17"/>
    </row>
    <row r="2574" spans="1:9" x14ac:dyDescent="0.25">
      <c r="A2574" s="11">
        <v>40601.78125</v>
      </c>
      <c r="B2574" s="10">
        <v>5.74</v>
      </c>
      <c r="D2574" s="11">
        <v>40601.78125</v>
      </c>
      <c r="E2574" s="10">
        <v>5.22</v>
      </c>
      <c r="H2574" s="17"/>
      <c r="I2574" s="17"/>
    </row>
    <row r="2575" spans="1:9" x14ac:dyDescent="0.25">
      <c r="A2575" s="11">
        <v>40601.791666666664</v>
      </c>
      <c r="B2575" s="10">
        <v>52.77</v>
      </c>
      <c r="D2575" s="11">
        <v>40601.791666666664</v>
      </c>
      <c r="E2575" s="10">
        <v>91.09</v>
      </c>
      <c r="H2575" s="17"/>
      <c r="I2575" s="17"/>
    </row>
    <row r="2576" spans="1:9" x14ac:dyDescent="0.25">
      <c r="A2576" s="11">
        <v>40601.802083333336</v>
      </c>
      <c r="B2576" s="10">
        <v>77.88</v>
      </c>
      <c r="D2576" s="11">
        <v>40601.802083333336</v>
      </c>
      <c r="E2576" s="10">
        <v>55.88</v>
      </c>
      <c r="H2576" s="17"/>
      <c r="I2576" s="17"/>
    </row>
    <row r="2577" spans="1:9" x14ac:dyDescent="0.25">
      <c r="A2577" s="11">
        <v>40601.8125</v>
      </c>
      <c r="B2577" s="10">
        <v>44.52</v>
      </c>
      <c r="D2577" s="11">
        <v>40601.8125</v>
      </c>
      <c r="E2577" s="10">
        <v>37.47</v>
      </c>
      <c r="H2577" s="17"/>
      <c r="I2577" s="17"/>
    </row>
    <row r="2578" spans="1:9" x14ac:dyDescent="0.25">
      <c r="A2578" s="11">
        <v>40601.822916666664</v>
      </c>
      <c r="B2578" s="10">
        <v>6.63</v>
      </c>
      <c r="D2578" s="11">
        <v>40601.822916666664</v>
      </c>
      <c r="E2578" s="10">
        <v>92.35</v>
      </c>
      <c r="H2578" s="17"/>
      <c r="I2578" s="17"/>
    </row>
    <row r="2579" spans="1:9" x14ac:dyDescent="0.25">
      <c r="A2579" s="11">
        <v>40601.833333333336</v>
      </c>
      <c r="B2579" s="10">
        <v>36.76</v>
      </c>
      <c r="D2579" s="11">
        <v>40601.833333333336</v>
      </c>
      <c r="E2579" s="10">
        <v>25.06</v>
      </c>
      <c r="H2579" s="17"/>
      <c r="I2579" s="17"/>
    </row>
    <row r="2580" spans="1:9" x14ac:dyDescent="0.25">
      <c r="A2580" s="11">
        <v>40601.84375</v>
      </c>
      <c r="B2580" s="10">
        <v>98.99</v>
      </c>
      <c r="D2580" s="11">
        <v>40601.84375</v>
      </c>
      <c r="E2580" s="10">
        <v>1.34</v>
      </c>
      <c r="H2580" s="17"/>
      <c r="I2580" s="17"/>
    </row>
    <row r="2581" spans="1:9" x14ac:dyDescent="0.25">
      <c r="A2581" s="11">
        <v>40601.854166666664</v>
      </c>
      <c r="B2581" s="10">
        <v>6.85</v>
      </c>
      <c r="D2581" s="11">
        <v>40601.854166666664</v>
      </c>
      <c r="E2581" s="10">
        <v>18.63</v>
      </c>
      <c r="H2581" s="17"/>
      <c r="I2581" s="17"/>
    </row>
    <row r="2582" spans="1:9" x14ac:dyDescent="0.25">
      <c r="A2582" s="11">
        <v>40601.864583333336</v>
      </c>
      <c r="B2582" s="10">
        <v>0.92</v>
      </c>
      <c r="D2582" s="11">
        <v>40601.864583333336</v>
      </c>
      <c r="E2582" s="10">
        <v>62.6</v>
      </c>
      <c r="H2582" s="17"/>
      <c r="I2582" s="17"/>
    </row>
    <row r="2583" spans="1:9" x14ac:dyDescent="0.25">
      <c r="A2583" s="11">
        <v>40601.875</v>
      </c>
      <c r="B2583" s="10">
        <v>47.23</v>
      </c>
      <c r="D2583" s="11">
        <v>40601.875</v>
      </c>
      <c r="E2583" s="10">
        <v>50</v>
      </c>
      <c r="H2583" s="17"/>
      <c r="I2583" s="17"/>
    </row>
    <row r="2584" spans="1:9" x14ac:dyDescent="0.25">
      <c r="A2584" s="11">
        <v>40601.885416666664</v>
      </c>
      <c r="B2584" s="10">
        <v>93.12</v>
      </c>
      <c r="D2584" s="11">
        <v>40601.885416666664</v>
      </c>
      <c r="E2584" s="10">
        <v>78.849999999999994</v>
      </c>
      <c r="H2584" s="17"/>
      <c r="I2584" s="17"/>
    </row>
    <row r="2585" spans="1:9" x14ac:dyDescent="0.25">
      <c r="A2585" s="11">
        <v>40601.895833333336</v>
      </c>
      <c r="B2585" s="10">
        <v>93.8</v>
      </c>
      <c r="D2585" s="11">
        <v>40601.895833333336</v>
      </c>
      <c r="E2585" s="10">
        <v>85.52</v>
      </c>
      <c r="H2585" s="17"/>
      <c r="I2585" s="17"/>
    </row>
    <row r="2586" spans="1:9" x14ac:dyDescent="0.25">
      <c r="A2586" s="11">
        <v>40601.90625</v>
      </c>
      <c r="B2586" s="10">
        <v>87.65</v>
      </c>
      <c r="D2586" s="11">
        <v>40601.90625</v>
      </c>
      <c r="E2586" s="10">
        <v>39.07</v>
      </c>
      <c r="H2586" s="17"/>
      <c r="I2586" s="17"/>
    </row>
    <row r="2587" spans="1:9" x14ac:dyDescent="0.25">
      <c r="A2587" s="11">
        <v>40601.916666666664</v>
      </c>
      <c r="B2587" s="10">
        <v>75.239999999999995</v>
      </c>
      <c r="D2587" s="11">
        <v>40601.916666666664</v>
      </c>
      <c r="E2587" s="10">
        <v>24.83</v>
      </c>
      <c r="H2587" s="17"/>
      <c r="I2587" s="17"/>
    </row>
    <row r="2588" spans="1:9" x14ac:dyDescent="0.25">
      <c r="A2588" s="11">
        <v>40601.927083333336</v>
      </c>
      <c r="B2588" s="10">
        <v>48.7</v>
      </c>
      <c r="D2588" s="11">
        <v>40601.927083333336</v>
      </c>
      <c r="E2588" s="10">
        <v>65.209999999999994</v>
      </c>
      <c r="H2588" s="17"/>
      <c r="I2588" s="17"/>
    </row>
    <row r="2589" spans="1:9" x14ac:dyDescent="0.25">
      <c r="A2589" s="11">
        <v>40601.9375</v>
      </c>
      <c r="B2589" s="10">
        <v>73.78</v>
      </c>
      <c r="D2589" s="11">
        <v>40601.9375</v>
      </c>
      <c r="E2589" s="10">
        <v>3.16</v>
      </c>
      <c r="H2589" s="17"/>
      <c r="I2589" s="17"/>
    </row>
    <row r="2590" spans="1:9" x14ac:dyDescent="0.25">
      <c r="A2590" s="11">
        <v>40601.947916666664</v>
      </c>
      <c r="B2590" s="10">
        <v>95.42</v>
      </c>
      <c r="D2590" s="11">
        <v>40601.947916666664</v>
      </c>
      <c r="E2590" s="10">
        <v>31.66</v>
      </c>
      <c r="H2590" s="17"/>
      <c r="I2590" s="17"/>
    </row>
    <row r="2591" spans="1:9" x14ac:dyDescent="0.25">
      <c r="A2591" s="11">
        <v>40601.958333333336</v>
      </c>
      <c r="B2591" s="10">
        <v>51.03</v>
      </c>
      <c r="D2591" s="11">
        <v>40601.958333333336</v>
      </c>
      <c r="E2591" s="10">
        <v>71.63</v>
      </c>
      <c r="H2591" s="17"/>
      <c r="I2591" s="17"/>
    </row>
    <row r="2592" spans="1:9" x14ac:dyDescent="0.25">
      <c r="A2592" s="11">
        <v>40601.96875</v>
      </c>
      <c r="B2592" s="10">
        <v>54.6</v>
      </c>
      <c r="D2592" s="11">
        <v>40601.96875</v>
      </c>
      <c r="E2592" s="10">
        <v>76.599999999999994</v>
      </c>
      <c r="H2592" s="17"/>
      <c r="I2592" s="17"/>
    </row>
    <row r="2593" spans="1:9" x14ac:dyDescent="0.25">
      <c r="A2593" s="11">
        <v>40601.979166666664</v>
      </c>
      <c r="B2593" s="10">
        <v>73.02</v>
      </c>
      <c r="D2593" s="11">
        <v>40601.979166666664</v>
      </c>
      <c r="E2593" s="10">
        <v>43.22</v>
      </c>
      <c r="H2593" s="17"/>
      <c r="I2593" s="17"/>
    </row>
    <row r="2594" spans="1:9" x14ac:dyDescent="0.25">
      <c r="A2594" s="11">
        <v>40601.989583333336</v>
      </c>
      <c r="B2594" s="10">
        <v>78.78</v>
      </c>
      <c r="D2594" s="11">
        <v>40601.989583333336</v>
      </c>
      <c r="E2594" s="10">
        <v>93</v>
      </c>
      <c r="H2594" s="17"/>
      <c r="I2594" s="17"/>
    </row>
    <row r="2595" spans="1:9" x14ac:dyDescent="0.25">
      <c r="A2595" s="11">
        <v>40602</v>
      </c>
      <c r="B2595" s="10">
        <v>33.42</v>
      </c>
      <c r="D2595" s="11">
        <v>40602</v>
      </c>
      <c r="E2595" s="10">
        <v>85.48</v>
      </c>
      <c r="H2595" s="17"/>
      <c r="I2595" s="17"/>
    </row>
    <row r="2596" spans="1:9" x14ac:dyDescent="0.25">
      <c r="A2596" s="11">
        <v>40602.010416666664</v>
      </c>
      <c r="B2596" s="10">
        <v>49.38</v>
      </c>
      <c r="D2596" s="11">
        <v>40602.010416666664</v>
      </c>
      <c r="E2596" s="10">
        <v>68.5</v>
      </c>
      <c r="H2596" s="17"/>
      <c r="I2596" s="17"/>
    </row>
    <row r="2597" spans="1:9" x14ac:dyDescent="0.25">
      <c r="A2597" s="11">
        <v>40602.020833333336</v>
      </c>
      <c r="B2597" s="10">
        <v>36.909999999999997</v>
      </c>
      <c r="D2597" s="11">
        <v>40602.020833333336</v>
      </c>
      <c r="E2597" s="10">
        <v>75.27</v>
      </c>
      <c r="H2597" s="17"/>
      <c r="I2597" s="17"/>
    </row>
    <row r="2598" spans="1:9" x14ac:dyDescent="0.25">
      <c r="A2598" s="11">
        <v>40602.03125</v>
      </c>
      <c r="B2598" s="10">
        <v>85.9</v>
      </c>
      <c r="D2598" s="11">
        <v>40602.03125</v>
      </c>
      <c r="E2598" s="10">
        <v>35.51</v>
      </c>
      <c r="H2598" s="17"/>
      <c r="I2598" s="17"/>
    </row>
    <row r="2599" spans="1:9" x14ac:dyDescent="0.25">
      <c r="A2599" s="11">
        <v>40602.041666666664</v>
      </c>
      <c r="B2599" s="10">
        <v>40.01</v>
      </c>
      <c r="D2599" s="11">
        <v>40602.041666666664</v>
      </c>
      <c r="E2599" s="10">
        <v>7.98</v>
      </c>
      <c r="H2599" s="17"/>
      <c r="I2599" s="17"/>
    </row>
    <row r="2600" spans="1:9" x14ac:dyDescent="0.25">
      <c r="A2600" s="11">
        <v>40602.052083333336</v>
      </c>
      <c r="B2600" s="10">
        <v>89.7</v>
      </c>
      <c r="D2600" s="11">
        <v>40602.052083333336</v>
      </c>
      <c r="E2600" s="10">
        <v>37.119999999999997</v>
      </c>
      <c r="H2600" s="17"/>
      <c r="I2600" s="17"/>
    </row>
    <row r="2601" spans="1:9" x14ac:dyDescent="0.25">
      <c r="A2601" s="11">
        <v>40602.0625</v>
      </c>
      <c r="B2601" s="10">
        <v>86.2</v>
      </c>
      <c r="D2601" s="11">
        <v>40602.0625</v>
      </c>
      <c r="E2601" s="10">
        <v>31.98</v>
      </c>
      <c r="H2601" s="17"/>
      <c r="I2601" s="17"/>
    </row>
    <row r="2602" spans="1:9" x14ac:dyDescent="0.25">
      <c r="A2602" s="11">
        <v>40602.072916666664</v>
      </c>
      <c r="B2602" s="10">
        <v>37.700000000000003</v>
      </c>
      <c r="D2602" s="11">
        <v>40602.072916666664</v>
      </c>
      <c r="E2602" s="10">
        <v>39.14</v>
      </c>
      <c r="H2602" s="17"/>
      <c r="I2602" s="17"/>
    </row>
    <row r="2603" spans="1:9" x14ac:dyDescent="0.25">
      <c r="A2603" s="11">
        <v>40602.083333333336</v>
      </c>
      <c r="B2603" s="10">
        <v>41.84</v>
      </c>
      <c r="D2603" s="11">
        <v>40602.083333333336</v>
      </c>
      <c r="E2603" s="10">
        <v>61.36</v>
      </c>
      <c r="H2603" s="17"/>
      <c r="I2603" s="17"/>
    </row>
    <row r="2604" spans="1:9" x14ac:dyDescent="0.25">
      <c r="A2604" s="11">
        <v>40602.09375</v>
      </c>
      <c r="B2604" s="10">
        <v>72.34</v>
      </c>
      <c r="D2604" s="11">
        <v>40602.09375</v>
      </c>
      <c r="E2604" s="10">
        <v>78.040000000000006</v>
      </c>
      <c r="H2604" s="17"/>
      <c r="I2604" s="17"/>
    </row>
    <row r="2605" spans="1:9" x14ac:dyDescent="0.25">
      <c r="A2605" s="11">
        <v>40602.104166666664</v>
      </c>
      <c r="B2605" s="10">
        <v>58.14</v>
      </c>
      <c r="D2605" s="11">
        <v>40602.104166666664</v>
      </c>
      <c r="E2605" s="10">
        <v>4.37</v>
      </c>
      <c r="H2605" s="17"/>
      <c r="I2605" s="17"/>
    </row>
    <row r="2606" spans="1:9" x14ac:dyDescent="0.25">
      <c r="A2606" s="11">
        <v>40602.114583333336</v>
      </c>
      <c r="B2606" s="10">
        <v>33.159999999999997</v>
      </c>
      <c r="D2606" s="11">
        <v>40602.114583333336</v>
      </c>
      <c r="E2606" s="10">
        <v>21.52</v>
      </c>
      <c r="H2606" s="17"/>
      <c r="I2606" s="17"/>
    </row>
    <row r="2607" spans="1:9" x14ac:dyDescent="0.25">
      <c r="A2607" s="11">
        <v>40602.125</v>
      </c>
      <c r="B2607" s="10">
        <v>40.340000000000003</v>
      </c>
      <c r="D2607" s="11">
        <v>40602.125</v>
      </c>
      <c r="E2607" s="10">
        <v>18.79</v>
      </c>
      <c r="H2607" s="17"/>
      <c r="I2607" s="17"/>
    </row>
    <row r="2608" spans="1:9" x14ac:dyDescent="0.25">
      <c r="A2608" s="11">
        <v>40602.135416666664</v>
      </c>
      <c r="B2608" s="10">
        <v>22.63</v>
      </c>
      <c r="D2608" s="11">
        <v>40602.135416666664</v>
      </c>
      <c r="E2608" s="10">
        <v>64.040000000000006</v>
      </c>
      <c r="H2608" s="17"/>
      <c r="I2608" s="17"/>
    </row>
    <row r="2609" spans="1:9" x14ac:dyDescent="0.25">
      <c r="A2609" s="11">
        <v>40602.145833333336</v>
      </c>
      <c r="B2609" s="10">
        <v>85.53</v>
      </c>
      <c r="D2609" s="11">
        <v>40602.145833333336</v>
      </c>
      <c r="E2609" s="10">
        <v>14.75</v>
      </c>
      <c r="H2609" s="17"/>
      <c r="I2609" s="17"/>
    </row>
    <row r="2610" spans="1:9" x14ac:dyDescent="0.25">
      <c r="A2610" s="11">
        <v>40602.15625</v>
      </c>
      <c r="B2610" s="10">
        <v>27.25</v>
      </c>
      <c r="D2610" s="11">
        <v>40602.15625</v>
      </c>
      <c r="E2610" s="10">
        <v>47.22</v>
      </c>
      <c r="H2610" s="17"/>
      <c r="I2610" s="17"/>
    </row>
    <row r="2611" spans="1:9" x14ac:dyDescent="0.25">
      <c r="A2611" s="11">
        <v>40602.166666666664</v>
      </c>
      <c r="B2611" s="10">
        <v>86.1</v>
      </c>
      <c r="D2611" s="11">
        <v>40602.166666666664</v>
      </c>
      <c r="E2611" s="10">
        <v>39.18</v>
      </c>
      <c r="H2611" s="17"/>
      <c r="I2611" s="17"/>
    </row>
    <row r="2612" spans="1:9" x14ac:dyDescent="0.25">
      <c r="A2612" s="11">
        <v>40602.177083333336</v>
      </c>
      <c r="B2612" s="10">
        <v>42.3</v>
      </c>
      <c r="D2612" s="11">
        <v>40602.177083333336</v>
      </c>
      <c r="E2612" s="10">
        <v>9.06</v>
      </c>
      <c r="H2612" s="17"/>
      <c r="I2612" s="17"/>
    </row>
    <row r="2613" spans="1:9" x14ac:dyDescent="0.25">
      <c r="A2613" s="11">
        <v>40602.1875</v>
      </c>
      <c r="B2613" s="10">
        <v>54.12</v>
      </c>
      <c r="D2613" s="11">
        <v>40602.1875</v>
      </c>
      <c r="E2613" s="10">
        <v>63.61</v>
      </c>
      <c r="H2613" s="17"/>
      <c r="I2613" s="17"/>
    </row>
    <row r="2614" spans="1:9" x14ac:dyDescent="0.25">
      <c r="A2614" s="11">
        <v>40602.197916666664</v>
      </c>
      <c r="B2614" s="10">
        <v>89.52</v>
      </c>
      <c r="D2614" s="11">
        <v>40602.197916666664</v>
      </c>
      <c r="E2614" s="10">
        <v>80.05</v>
      </c>
      <c r="H2614" s="17"/>
      <c r="I2614" s="17"/>
    </row>
    <row r="2615" spans="1:9" x14ac:dyDescent="0.25">
      <c r="A2615" s="11">
        <v>40602.208333333336</v>
      </c>
      <c r="B2615" s="10">
        <v>18.77</v>
      </c>
      <c r="D2615" s="11">
        <v>40602.208333333336</v>
      </c>
      <c r="E2615" s="10">
        <v>88.22</v>
      </c>
      <c r="H2615" s="17"/>
      <c r="I2615" s="17"/>
    </row>
    <row r="2616" spans="1:9" x14ac:dyDescent="0.25">
      <c r="A2616" s="11">
        <v>40602.21875</v>
      </c>
      <c r="B2616" s="10">
        <v>87.91</v>
      </c>
      <c r="D2616" s="11">
        <v>40602.21875</v>
      </c>
      <c r="E2616" s="10">
        <v>59.63</v>
      </c>
      <c r="H2616" s="17"/>
      <c r="I2616" s="17"/>
    </row>
    <row r="2617" spans="1:9" x14ac:dyDescent="0.25">
      <c r="A2617" s="11">
        <v>40602.229166666664</v>
      </c>
      <c r="B2617" s="10">
        <v>54.5</v>
      </c>
      <c r="D2617" s="11">
        <v>40602.229166666664</v>
      </c>
      <c r="E2617" s="10">
        <v>3.45</v>
      </c>
      <c r="H2617" s="17"/>
      <c r="I2617" s="17"/>
    </row>
    <row r="2618" spans="1:9" x14ac:dyDescent="0.25">
      <c r="A2618" s="11">
        <v>40602.239583333336</v>
      </c>
      <c r="B2618" s="10">
        <v>1.73</v>
      </c>
      <c r="D2618" s="11">
        <v>40602.239583333336</v>
      </c>
      <c r="E2618" s="10">
        <v>85.46</v>
      </c>
      <c r="H2618" s="17"/>
      <c r="I2618" s="17"/>
    </row>
    <row r="2619" spans="1:9" x14ac:dyDescent="0.25">
      <c r="A2619" s="11">
        <v>40602.25</v>
      </c>
      <c r="B2619" s="10">
        <v>38.9</v>
      </c>
      <c r="D2619" s="11">
        <v>40602.25</v>
      </c>
      <c r="E2619" s="10">
        <v>15.63</v>
      </c>
      <c r="H2619" s="17"/>
      <c r="I2619" s="17"/>
    </row>
    <row r="2620" spans="1:9" x14ac:dyDescent="0.25">
      <c r="A2620" s="11">
        <v>40602.260416666664</v>
      </c>
      <c r="B2620" s="10">
        <v>2.16</v>
      </c>
      <c r="D2620" s="11">
        <v>40602.260416666664</v>
      </c>
      <c r="E2620" s="10">
        <v>49.93</v>
      </c>
      <c r="H2620" s="17"/>
      <c r="I2620" s="17"/>
    </row>
    <row r="2621" spans="1:9" x14ac:dyDescent="0.25">
      <c r="A2621" s="11">
        <v>40602.270833333336</v>
      </c>
      <c r="B2621" s="10">
        <v>93</v>
      </c>
      <c r="D2621" s="11">
        <v>40602.270833333336</v>
      </c>
      <c r="E2621" s="10">
        <v>72.02</v>
      </c>
      <c r="H2621" s="17"/>
      <c r="I2621" s="17"/>
    </row>
    <row r="2622" spans="1:9" x14ac:dyDescent="0.25">
      <c r="A2622" s="11">
        <v>40602.28125</v>
      </c>
      <c r="B2622" s="10">
        <v>36.36</v>
      </c>
      <c r="D2622" s="11">
        <v>40602.28125</v>
      </c>
      <c r="E2622" s="10">
        <v>47.39</v>
      </c>
      <c r="H2622" s="17"/>
      <c r="I2622" s="17"/>
    </row>
    <row r="2623" spans="1:9" x14ac:dyDescent="0.25">
      <c r="A2623" s="11">
        <v>40602.291666666664</v>
      </c>
      <c r="B2623" s="10">
        <v>98.47</v>
      </c>
      <c r="D2623" s="11">
        <v>40602.291666666664</v>
      </c>
      <c r="E2623" s="10">
        <v>45.29</v>
      </c>
      <c r="H2623" s="17"/>
      <c r="I2623" s="17"/>
    </row>
    <row r="2624" spans="1:9" x14ac:dyDescent="0.25">
      <c r="A2624" s="11">
        <v>40602.302083333336</v>
      </c>
      <c r="B2624" s="10">
        <v>27.59</v>
      </c>
      <c r="D2624" s="11">
        <v>40602.302083333336</v>
      </c>
      <c r="E2624" s="10">
        <v>43.58</v>
      </c>
      <c r="H2624" s="17"/>
      <c r="I2624" s="17"/>
    </row>
    <row r="2625" spans="1:9" x14ac:dyDescent="0.25">
      <c r="A2625" s="11">
        <v>40602.3125</v>
      </c>
      <c r="B2625" s="10">
        <v>58.5</v>
      </c>
      <c r="D2625" s="11">
        <v>40602.3125</v>
      </c>
      <c r="E2625" s="10">
        <v>46.64</v>
      </c>
      <c r="H2625" s="17"/>
      <c r="I2625" s="17"/>
    </row>
    <row r="2626" spans="1:9" x14ac:dyDescent="0.25">
      <c r="A2626" s="11">
        <v>40602.322916666664</v>
      </c>
      <c r="B2626" s="10">
        <v>46.75</v>
      </c>
      <c r="D2626" s="11">
        <v>40602.322916666664</v>
      </c>
      <c r="E2626" s="10">
        <v>4.68</v>
      </c>
      <c r="H2626" s="17"/>
      <c r="I2626" s="17"/>
    </row>
    <row r="2627" spans="1:9" x14ac:dyDescent="0.25">
      <c r="A2627" s="11">
        <v>40602.333333333336</v>
      </c>
      <c r="B2627" s="10">
        <v>5.87</v>
      </c>
      <c r="D2627" s="11">
        <v>40602.333333333336</v>
      </c>
      <c r="E2627" s="10">
        <v>27.08</v>
      </c>
      <c r="H2627" s="17"/>
      <c r="I2627" s="17"/>
    </row>
    <row r="2628" spans="1:9" x14ac:dyDescent="0.25">
      <c r="A2628" s="11">
        <v>40602.34375</v>
      </c>
      <c r="B2628" s="10">
        <v>89.21</v>
      </c>
      <c r="D2628" s="11">
        <v>40602.34375</v>
      </c>
      <c r="E2628" s="10">
        <v>6.33</v>
      </c>
      <c r="H2628" s="17"/>
      <c r="I2628" s="17"/>
    </row>
    <row r="2629" spans="1:9" x14ac:dyDescent="0.25">
      <c r="A2629" s="11">
        <v>40602.354166666664</v>
      </c>
      <c r="B2629" s="10">
        <v>88.77</v>
      </c>
      <c r="D2629" s="11">
        <v>40602.354166666664</v>
      </c>
      <c r="E2629" s="10">
        <v>19.329999999999998</v>
      </c>
      <c r="H2629" s="17"/>
      <c r="I2629" s="17"/>
    </row>
    <row r="2630" spans="1:9" x14ac:dyDescent="0.25">
      <c r="A2630" s="11">
        <v>40602.364583333336</v>
      </c>
      <c r="B2630" s="10">
        <v>78.540000000000006</v>
      </c>
      <c r="D2630" s="11">
        <v>40602.364583333336</v>
      </c>
      <c r="E2630" s="10">
        <v>71.91</v>
      </c>
      <c r="H2630" s="17"/>
      <c r="I2630" s="17"/>
    </row>
    <row r="2631" spans="1:9" x14ac:dyDescent="0.25">
      <c r="A2631" s="11">
        <v>40602.375</v>
      </c>
      <c r="B2631" s="10">
        <v>49.96</v>
      </c>
      <c r="D2631" s="11">
        <v>40602.375</v>
      </c>
      <c r="E2631" s="10">
        <v>10.82</v>
      </c>
      <c r="H2631" s="17"/>
      <c r="I2631" s="17"/>
    </row>
    <row r="2632" spans="1:9" x14ac:dyDescent="0.25">
      <c r="A2632" s="11">
        <v>40602.385416666664</v>
      </c>
      <c r="B2632" s="10">
        <v>18.649999999999999</v>
      </c>
      <c r="D2632" s="11">
        <v>40602.385416666664</v>
      </c>
      <c r="E2632" s="10">
        <v>91.52</v>
      </c>
      <c r="H2632" s="17"/>
      <c r="I2632" s="17"/>
    </row>
    <row r="2633" spans="1:9" x14ac:dyDescent="0.25">
      <c r="A2633" s="11">
        <v>40602.395833333336</v>
      </c>
      <c r="B2633" s="10">
        <v>37.4</v>
      </c>
      <c r="D2633" s="11">
        <v>40602.395833333336</v>
      </c>
      <c r="E2633" s="10">
        <v>95.36</v>
      </c>
      <c r="H2633" s="17"/>
      <c r="I2633" s="17"/>
    </row>
    <row r="2634" spans="1:9" x14ac:dyDescent="0.25">
      <c r="A2634" s="11">
        <v>40602.40625</v>
      </c>
      <c r="B2634" s="10">
        <v>98.05</v>
      </c>
      <c r="D2634" s="11">
        <v>40602.40625</v>
      </c>
      <c r="E2634" s="10">
        <v>14.41</v>
      </c>
      <c r="H2634" s="17"/>
      <c r="I2634" s="17"/>
    </row>
    <row r="2635" spans="1:9" x14ac:dyDescent="0.25">
      <c r="A2635" s="11">
        <v>40602.416666666664</v>
      </c>
      <c r="B2635" s="10">
        <v>3.05</v>
      </c>
      <c r="D2635" s="11">
        <v>40602.416666666664</v>
      </c>
      <c r="E2635" s="10">
        <v>74.209999999999994</v>
      </c>
      <c r="H2635" s="17"/>
      <c r="I2635" s="17"/>
    </row>
    <row r="2636" spans="1:9" x14ac:dyDescent="0.25">
      <c r="A2636" s="11">
        <v>40602.427083333336</v>
      </c>
      <c r="B2636" s="10">
        <v>78.58</v>
      </c>
      <c r="D2636" s="11">
        <v>40602.427083333336</v>
      </c>
      <c r="E2636" s="10">
        <v>26.68</v>
      </c>
      <c r="H2636" s="17"/>
      <c r="I2636" s="17"/>
    </row>
    <row r="2637" spans="1:9" x14ac:dyDescent="0.25">
      <c r="A2637" s="11">
        <v>40602.4375</v>
      </c>
      <c r="B2637" s="10">
        <v>26.57</v>
      </c>
      <c r="D2637" s="11">
        <v>40602.4375</v>
      </c>
      <c r="E2637" s="10">
        <v>39.32</v>
      </c>
      <c r="H2637" s="17"/>
      <c r="I2637" s="17"/>
    </row>
    <row r="2638" spans="1:9" x14ac:dyDescent="0.25">
      <c r="A2638" s="11">
        <v>40602.447916666664</v>
      </c>
      <c r="B2638" s="10">
        <v>35.53</v>
      </c>
      <c r="D2638" s="11">
        <v>40602.447916666664</v>
      </c>
      <c r="E2638" s="10">
        <v>23.46</v>
      </c>
      <c r="H2638" s="17"/>
      <c r="I2638" s="17"/>
    </row>
    <row r="2639" spans="1:9" x14ac:dyDescent="0.25">
      <c r="A2639" s="11">
        <v>40602.458333333336</v>
      </c>
      <c r="B2639" s="10">
        <v>68.349999999999994</v>
      </c>
      <c r="D2639" s="11">
        <v>40602.458333333336</v>
      </c>
      <c r="E2639" s="10">
        <v>55.31</v>
      </c>
      <c r="H2639" s="17"/>
      <c r="I2639" s="17"/>
    </row>
    <row r="2640" spans="1:9" x14ac:dyDescent="0.25">
      <c r="A2640" s="11">
        <v>40602.46875</v>
      </c>
      <c r="B2640" s="10">
        <v>78.59</v>
      </c>
      <c r="D2640" s="11">
        <v>40602.46875</v>
      </c>
      <c r="E2640" s="10">
        <v>94.24</v>
      </c>
      <c r="H2640" s="17"/>
      <c r="I2640" s="17"/>
    </row>
    <row r="2641" spans="1:9" x14ac:dyDescent="0.25">
      <c r="A2641" s="11">
        <v>40602.479166666664</v>
      </c>
      <c r="B2641" s="10">
        <v>44.92</v>
      </c>
      <c r="D2641" s="11">
        <v>40602.479166666664</v>
      </c>
      <c r="E2641" s="10">
        <v>57.11</v>
      </c>
      <c r="H2641" s="17"/>
      <c r="I2641" s="17"/>
    </row>
    <row r="2642" spans="1:9" x14ac:dyDescent="0.25">
      <c r="A2642" s="11">
        <v>40602.489583333336</v>
      </c>
      <c r="B2642" s="10">
        <v>97.53</v>
      </c>
      <c r="D2642" s="11">
        <v>40602.489583333336</v>
      </c>
      <c r="E2642" s="10">
        <v>5.68</v>
      </c>
      <c r="H2642" s="17"/>
      <c r="I2642" s="17"/>
    </row>
    <row r="2643" spans="1:9" x14ac:dyDescent="0.25">
      <c r="A2643" s="11">
        <v>40602.5</v>
      </c>
      <c r="B2643" s="10">
        <v>4.9000000000000004</v>
      </c>
      <c r="D2643" s="11">
        <v>40602.5</v>
      </c>
      <c r="E2643" s="10">
        <v>78.91</v>
      </c>
      <c r="H2643" s="17"/>
      <c r="I2643" s="17"/>
    </row>
    <row r="2644" spans="1:9" x14ac:dyDescent="0.25">
      <c r="A2644" s="11">
        <v>40602.510416666664</v>
      </c>
      <c r="B2644" s="10">
        <v>93.05</v>
      </c>
      <c r="D2644" s="11">
        <v>40602.510416666664</v>
      </c>
      <c r="E2644" s="10">
        <v>5.52</v>
      </c>
      <c r="H2644" s="17"/>
      <c r="I2644" s="17"/>
    </row>
    <row r="2645" spans="1:9" x14ac:dyDescent="0.25">
      <c r="A2645" s="11">
        <v>40602.520833333336</v>
      </c>
      <c r="B2645" s="10">
        <v>40.04</v>
      </c>
      <c r="D2645" s="11">
        <v>40602.520833333336</v>
      </c>
      <c r="E2645" s="10">
        <v>44.4</v>
      </c>
      <c r="H2645" s="17"/>
      <c r="I2645" s="17"/>
    </row>
    <row r="2646" spans="1:9" x14ac:dyDescent="0.25">
      <c r="A2646" s="11">
        <v>40602.53125</v>
      </c>
      <c r="B2646" s="10">
        <v>84.96</v>
      </c>
      <c r="D2646" s="11">
        <v>40602.53125</v>
      </c>
      <c r="E2646" s="10">
        <v>28.19</v>
      </c>
      <c r="H2646" s="17"/>
      <c r="I2646" s="17"/>
    </row>
    <row r="2647" spans="1:9" x14ac:dyDescent="0.25">
      <c r="A2647" s="11">
        <v>40602.541666666664</v>
      </c>
      <c r="B2647" s="10">
        <v>82.85</v>
      </c>
      <c r="D2647" s="11">
        <v>40602.541666666664</v>
      </c>
      <c r="E2647" s="10">
        <v>78.400000000000006</v>
      </c>
      <c r="H2647" s="17"/>
      <c r="I2647" s="17"/>
    </row>
    <row r="2648" spans="1:9" x14ac:dyDescent="0.25">
      <c r="A2648" s="11">
        <v>40602.552083333336</v>
      </c>
      <c r="B2648" s="10">
        <v>94.66</v>
      </c>
      <c r="D2648" s="11">
        <v>40602.552083333336</v>
      </c>
      <c r="E2648" s="10">
        <v>51.01</v>
      </c>
      <c r="H2648" s="17"/>
      <c r="I2648" s="17"/>
    </row>
    <row r="2649" spans="1:9" x14ac:dyDescent="0.25">
      <c r="A2649" s="11">
        <v>40602.5625</v>
      </c>
      <c r="B2649" s="10">
        <v>23.52</v>
      </c>
      <c r="D2649" s="11">
        <v>40602.5625</v>
      </c>
      <c r="E2649" s="10">
        <v>5.18</v>
      </c>
      <c r="H2649" s="17"/>
      <c r="I2649" s="17"/>
    </row>
    <row r="2650" spans="1:9" x14ac:dyDescent="0.25">
      <c r="A2650" s="11">
        <v>40602.572916666664</v>
      </c>
      <c r="B2650" s="10">
        <v>8.25</v>
      </c>
      <c r="D2650" s="11">
        <v>40602.572916666664</v>
      </c>
      <c r="E2650" s="10">
        <v>63.51</v>
      </c>
      <c r="H2650" s="17"/>
      <c r="I2650" s="17"/>
    </row>
    <row r="2651" spans="1:9" x14ac:dyDescent="0.25">
      <c r="A2651" s="11">
        <v>40602.583333333336</v>
      </c>
      <c r="B2651" s="10">
        <v>71.17</v>
      </c>
      <c r="D2651" s="11">
        <v>40602.583333333336</v>
      </c>
      <c r="E2651" s="10">
        <v>61.26</v>
      </c>
      <c r="H2651" s="17"/>
      <c r="I2651" s="17"/>
    </row>
    <row r="2652" spans="1:9" x14ac:dyDescent="0.25">
      <c r="A2652" s="11">
        <v>40602.59375</v>
      </c>
      <c r="B2652" s="10">
        <v>98.49</v>
      </c>
      <c r="D2652" s="11">
        <v>40602.59375</v>
      </c>
      <c r="E2652" s="10">
        <v>51.69</v>
      </c>
      <c r="H2652" s="17"/>
      <c r="I2652" s="17"/>
    </row>
    <row r="2653" spans="1:9" x14ac:dyDescent="0.25">
      <c r="A2653" s="11">
        <v>40602.604166666664</v>
      </c>
      <c r="B2653" s="10">
        <v>95.39</v>
      </c>
      <c r="D2653" s="11">
        <v>40602.604166666664</v>
      </c>
      <c r="E2653" s="10">
        <v>87.23</v>
      </c>
      <c r="H2653" s="17"/>
      <c r="I2653" s="17"/>
    </row>
    <row r="2654" spans="1:9" x14ac:dyDescent="0.25">
      <c r="A2654" s="11">
        <v>40602.614583333336</v>
      </c>
      <c r="B2654" s="10">
        <v>61.52</v>
      </c>
      <c r="D2654" s="11">
        <v>40602.614583333336</v>
      </c>
      <c r="E2654" s="10">
        <v>43.01</v>
      </c>
      <c r="H2654" s="17"/>
      <c r="I2654" s="17"/>
    </row>
    <row r="2655" spans="1:9" x14ac:dyDescent="0.25">
      <c r="A2655" s="11">
        <v>40602.625</v>
      </c>
      <c r="B2655" s="10">
        <v>80.849999999999994</v>
      </c>
      <c r="D2655" s="11">
        <v>40602.625</v>
      </c>
      <c r="E2655" s="10">
        <v>58.55</v>
      </c>
      <c r="H2655" s="17"/>
      <c r="I2655" s="17"/>
    </row>
    <row r="2656" spans="1:9" x14ac:dyDescent="0.25">
      <c r="A2656" s="11">
        <v>40602.635416666664</v>
      </c>
      <c r="B2656" s="10">
        <v>1.71</v>
      </c>
      <c r="D2656" s="11">
        <v>40602.635416666664</v>
      </c>
      <c r="E2656" s="10">
        <v>85.15</v>
      </c>
      <c r="H2656" s="17"/>
      <c r="I2656" s="17"/>
    </row>
    <row r="2657" spans="1:9" x14ac:dyDescent="0.25">
      <c r="A2657" s="11">
        <v>40602.645833333336</v>
      </c>
      <c r="B2657" s="10">
        <v>5.46</v>
      </c>
      <c r="D2657" s="11">
        <v>40602.645833333336</v>
      </c>
      <c r="E2657" s="10">
        <v>68.73</v>
      </c>
      <c r="H2657" s="17"/>
      <c r="I2657" s="17"/>
    </row>
    <row r="2658" spans="1:9" x14ac:dyDescent="0.25">
      <c r="A2658" s="11">
        <v>40602.65625</v>
      </c>
      <c r="B2658" s="10">
        <v>68.760000000000005</v>
      </c>
      <c r="D2658" s="11">
        <v>40602.65625</v>
      </c>
      <c r="E2658" s="10">
        <v>78</v>
      </c>
      <c r="H2658" s="17"/>
      <c r="I2658" s="17"/>
    </row>
    <row r="2659" spans="1:9" x14ac:dyDescent="0.25">
      <c r="A2659" s="11">
        <v>40602.666666666664</v>
      </c>
      <c r="B2659" s="10">
        <v>55.37</v>
      </c>
      <c r="D2659" s="11">
        <v>40602.666666666664</v>
      </c>
      <c r="E2659" s="10">
        <v>26.18</v>
      </c>
      <c r="H2659" s="17"/>
      <c r="I2659" s="17"/>
    </row>
    <row r="2660" spans="1:9" x14ac:dyDescent="0.25">
      <c r="A2660" s="11">
        <v>40602.677083333336</v>
      </c>
      <c r="B2660" s="10">
        <v>5.03</v>
      </c>
      <c r="D2660" s="11">
        <v>40602.677083333336</v>
      </c>
      <c r="E2660" s="10">
        <v>74.930000000000007</v>
      </c>
      <c r="H2660" s="17"/>
      <c r="I2660" s="17"/>
    </row>
    <row r="2661" spans="1:9" x14ac:dyDescent="0.25">
      <c r="A2661" s="11">
        <v>40602.6875</v>
      </c>
      <c r="B2661" s="10">
        <v>84.91</v>
      </c>
      <c r="D2661" s="11">
        <v>40602.6875</v>
      </c>
      <c r="E2661" s="10">
        <v>62.05</v>
      </c>
      <c r="H2661" s="17"/>
      <c r="I2661" s="17"/>
    </row>
    <row r="2662" spans="1:9" x14ac:dyDescent="0.25">
      <c r="A2662" s="11">
        <v>40602.697916666664</v>
      </c>
      <c r="B2662" s="10">
        <v>99.42</v>
      </c>
      <c r="D2662" s="11">
        <v>40602.697916666664</v>
      </c>
      <c r="E2662" s="10">
        <v>4.1399999999999997</v>
      </c>
      <c r="H2662" s="17"/>
      <c r="I2662" s="17"/>
    </row>
    <row r="2663" spans="1:9" x14ac:dyDescent="0.25">
      <c r="A2663" s="11">
        <v>40602.708333333336</v>
      </c>
      <c r="B2663" s="10">
        <v>43.03</v>
      </c>
      <c r="D2663" s="11">
        <v>40602.708333333336</v>
      </c>
      <c r="E2663" s="10">
        <v>89.79</v>
      </c>
      <c r="H2663" s="17"/>
      <c r="I2663" s="17"/>
    </row>
    <row r="2664" spans="1:9" x14ac:dyDescent="0.25">
      <c r="A2664" s="11">
        <v>40602.71875</v>
      </c>
      <c r="B2664" s="10">
        <v>14.42</v>
      </c>
      <c r="D2664" s="11">
        <v>40602.71875</v>
      </c>
      <c r="E2664" s="10">
        <v>57.69</v>
      </c>
      <c r="H2664" s="17"/>
      <c r="I2664" s="17"/>
    </row>
    <row r="2665" spans="1:9" x14ac:dyDescent="0.25">
      <c r="A2665" s="11">
        <v>40602.729166666664</v>
      </c>
      <c r="B2665" s="10">
        <v>42.93</v>
      </c>
      <c r="D2665" s="11">
        <v>40602.729166666664</v>
      </c>
      <c r="E2665" s="10">
        <v>41.7</v>
      </c>
      <c r="H2665" s="17"/>
      <c r="I2665" s="17"/>
    </row>
    <row r="2666" spans="1:9" x14ac:dyDescent="0.25">
      <c r="A2666" s="11">
        <v>40602.739583333336</v>
      </c>
      <c r="B2666" s="10">
        <v>81.62</v>
      </c>
      <c r="D2666" s="11">
        <v>40602.739583333336</v>
      </c>
      <c r="E2666" s="10">
        <v>15.3</v>
      </c>
      <c r="H2666" s="17"/>
      <c r="I2666" s="17"/>
    </row>
    <row r="2667" spans="1:9" x14ac:dyDescent="0.25">
      <c r="A2667" s="11">
        <v>40602.75</v>
      </c>
      <c r="B2667" s="10">
        <v>38.880000000000003</v>
      </c>
      <c r="D2667" s="11">
        <v>40602.75</v>
      </c>
      <c r="E2667" s="10">
        <v>71.47</v>
      </c>
      <c r="H2667" s="17"/>
      <c r="I2667" s="17"/>
    </row>
    <row r="2668" spans="1:9" x14ac:dyDescent="0.25">
      <c r="A2668" s="11">
        <v>40602.760416666664</v>
      </c>
      <c r="B2668" s="10">
        <v>43.2</v>
      </c>
      <c r="D2668" s="11">
        <v>40602.760416666664</v>
      </c>
      <c r="E2668" s="10">
        <v>97.32</v>
      </c>
      <c r="H2668" s="17"/>
      <c r="I2668" s="17"/>
    </row>
    <row r="2669" spans="1:9" x14ac:dyDescent="0.25">
      <c r="A2669" s="11">
        <v>40602.770833333336</v>
      </c>
      <c r="B2669" s="10">
        <v>10.88</v>
      </c>
      <c r="D2669" s="11">
        <v>40602.770833333336</v>
      </c>
      <c r="E2669" s="10">
        <v>87.87</v>
      </c>
      <c r="H2669" s="17"/>
      <c r="I2669" s="17"/>
    </row>
    <row r="2670" spans="1:9" x14ac:dyDescent="0.25">
      <c r="A2670" s="11">
        <v>40602.78125</v>
      </c>
      <c r="B2670" s="10">
        <v>97.57</v>
      </c>
      <c r="D2670" s="11">
        <v>40602.78125</v>
      </c>
      <c r="E2670" s="10">
        <v>65.400000000000006</v>
      </c>
      <c r="H2670" s="17"/>
      <c r="I2670" s="17"/>
    </row>
    <row r="2671" spans="1:9" x14ac:dyDescent="0.25">
      <c r="A2671" s="11">
        <v>40602.791666666664</v>
      </c>
      <c r="B2671" s="10">
        <v>9.7799999999999994</v>
      </c>
      <c r="D2671" s="11">
        <v>40602.791666666664</v>
      </c>
      <c r="E2671" s="10">
        <v>10.72</v>
      </c>
      <c r="H2671" s="17"/>
      <c r="I2671" s="17"/>
    </row>
    <row r="2672" spans="1:9" x14ac:dyDescent="0.25">
      <c r="A2672" s="11">
        <v>40602.802083333336</v>
      </c>
      <c r="B2672" s="10">
        <v>51.33</v>
      </c>
      <c r="D2672" s="11">
        <v>40602.802083333336</v>
      </c>
      <c r="E2672" s="10">
        <v>58.22</v>
      </c>
      <c r="H2672" s="17"/>
      <c r="I2672" s="17"/>
    </row>
    <row r="2673" spans="1:9" x14ac:dyDescent="0.25">
      <c r="A2673" s="11">
        <v>40602.8125</v>
      </c>
      <c r="B2673" s="10">
        <v>43.09</v>
      </c>
      <c r="D2673" s="11">
        <v>40602.8125</v>
      </c>
      <c r="E2673" s="10">
        <v>16.59</v>
      </c>
      <c r="H2673" s="17"/>
      <c r="I2673" s="17"/>
    </row>
    <row r="2674" spans="1:9" x14ac:dyDescent="0.25">
      <c r="A2674" s="11">
        <v>40602.822916666664</v>
      </c>
      <c r="B2674" s="10">
        <v>64.63</v>
      </c>
      <c r="D2674" s="11">
        <v>40602.822916666664</v>
      </c>
      <c r="E2674" s="10">
        <v>38.72</v>
      </c>
      <c r="H2674" s="17"/>
      <c r="I2674" s="17"/>
    </row>
    <row r="2675" spans="1:9" x14ac:dyDescent="0.25">
      <c r="A2675" s="11">
        <v>40602.833333333336</v>
      </c>
      <c r="B2675" s="10">
        <v>54.37</v>
      </c>
      <c r="D2675" s="11">
        <v>40602.833333333336</v>
      </c>
      <c r="E2675" s="10">
        <v>24.68</v>
      </c>
      <c r="H2675" s="17"/>
      <c r="I2675" s="17"/>
    </row>
    <row r="2676" spans="1:9" x14ac:dyDescent="0.25">
      <c r="A2676" s="11">
        <v>40602.84375</v>
      </c>
      <c r="B2676" s="10">
        <v>59.6</v>
      </c>
      <c r="D2676" s="11">
        <v>40602.84375</v>
      </c>
      <c r="E2676" s="10">
        <v>33.24</v>
      </c>
      <c r="H2676" s="17"/>
      <c r="I2676" s="17"/>
    </row>
    <row r="2677" spans="1:9" x14ac:dyDescent="0.25">
      <c r="A2677" s="11">
        <v>40602.854166666664</v>
      </c>
      <c r="B2677" s="10">
        <v>15.95</v>
      </c>
      <c r="D2677" s="11">
        <v>40602.854166666664</v>
      </c>
      <c r="E2677" s="10">
        <v>8.7899999999999991</v>
      </c>
      <c r="H2677" s="17"/>
      <c r="I2677" s="17"/>
    </row>
    <row r="2678" spans="1:9" x14ac:dyDescent="0.25">
      <c r="A2678" s="11">
        <v>40602.864583333336</v>
      </c>
      <c r="B2678" s="10">
        <v>0.05</v>
      </c>
      <c r="D2678" s="11">
        <v>40602.864583333336</v>
      </c>
      <c r="E2678" s="10">
        <v>86.8</v>
      </c>
      <c r="H2678" s="17"/>
      <c r="I2678" s="17"/>
    </row>
    <row r="2679" spans="1:9" x14ac:dyDescent="0.25">
      <c r="A2679" s="11">
        <v>40602.875</v>
      </c>
      <c r="B2679" s="10">
        <v>24.88</v>
      </c>
      <c r="D2679" s="11">
        <v>40602.875</v>
      </c>
      <c r="E2679" s="10">
        <v>72.290000000000006</v>
      </c>
      <c r="H2679" s="17"/>
      <c r="I2679" s="17"/>
    </row>
    <row r="2680" spans="1:9" x14ac:dyDescent="0.25">
      <c r="A2680" s="11">
        <v>40602.885416666664</v>
      </c>
      <c r="B2680" s="10">
        <v>92.28</v>
      </c>
      <c r="D2680" s="11">
        <v>40602.885416666664</v>
      </c>
      <c r="E2680" s="10">
        <v>85.5</v>
      </c>
      <c r="H2680" s="17"/>
      <c r="I2680" s="17"/>
    </row>
    <row r="2681" spans="1:9" x14ac:dyDescent="0.25">
      <c r="A2681" s="11">
        <v>40602.895833333336</v>
      </c>
      <c r="B2681" s="10">
        <v>26.08</v>
      </c>
      <c r="D2681" s="11">
        <v>40602.895833333336</v>
      </c>
      <c r="E2681" s="10">
        <v>44.15</v>
      </c>
      <c r="H2681" s="17"/>
      <c r="I2681" s="17"/>
    </row>
    <row r="2682" spans="1:9" x14ac:dyDescent="0.25">
      <c r="A2682" s="11">
        <v>40602.90625</v>
      </c>
      <c r="B2682" s="10">
        <v>20.16</v>
      </c>
      <c r="D2682" s="11">
        <v>40602.90625</v>
      </c>
      <c r="E2682" s="10">
        <v>50.65</v>
      </c>
      <c r="H2682" s="17"/>
      <c r="I2682" s="17"/>
    </row>
    <row r="2683" spans="1:9" x14ac:dyDescent="0.25">
      <c r="A2683" s="11">
        <v>40602.916666666664</v>
      </c>
      <c r="B2683" s="10">
        <v>38.51</v>
      </c>
      <c r="D2683" s="11">
        <v>40602.916666666664</v>
      </c>
      <c r="E2683" s="10">
        <v>56.69</v>
      </c>
      <c r="H2683" s="17"/>
      <c r="I2683" s="17"/>
    </row>
    <row r="2684" spans="1:9" x14ac:dyDescent="0.25">
      <c r="A2684" s="11">
        <v>40602.927083333336</v>
      </c>
      <c r="B2684" s="10">
        <v>9.3000000000000007</v>
      </c>
      <c r="D2684" s="11">
        <v>40602.927083333336</v>
      </c>
      <c r="E2684" s="10">
        <v>65.680000000000007</v>
      </c>
      <c r="H2684" s="17"/>
      <c r="I2684" s="17"/>
    </row>
    <row r="2685" spans="1:9" x14ac:dyDescent="0.25">
      <c r="A2685" s="11">
        <v>40602.9375</v>
      </c>
      <c r="B2685" s="10">
        <v>66.39</v>
      </c>
      <c r="D2685" s="11">
        <v>40602.9375</v>
      </c>
      <c r="E2685" s="10">
        <v>38.46</v>
      </c>
      <c r="H2685" s="17"/>
      <c r="I2685" s="17"/>
    </row>
    <row r="2686" spans="1:9" x14ac:dyDescent="0.25">
      <c r="A2686" s="11">
        <v>40602.947916666664</v>
      </c>
      <c r="B2686" s="10">
        <v>84.01</v>
      </c>
      <c r="D2686" s="11">
        <v>40602.947916666664</v>
      </c>
      <c r="E2686" s="10">
        <v>44.35</v>
      </c>
      <c r="H2686" s="17"/>
      <c r="I2686" s="17"/>
    </row>
    <row r="2687" spans="1:9" x14ac:dyDescent="0.25">
      <c r="A2687" s="11">
        <v>40602.958333333336</v>
      </c>
      <c r="B2687" s="10">
        <v>22.35</v>
      </c>
      <c r="D2687" s="11">
        <v>40602.958333333336</v>
      </c>
      <c r="E2687" s="10">
        <v>34.67</v>
      </c>
      <c r="H2687" s="17"/>
      <c r="I2687" s="17"/>
    </row>
    <row r="2688" spans="1:9" x14ac:dyDescent="0.25">
      <c r="A2688" s="11">
        <v>40602.96875</v>
      </c>
      <c r="B2688" s="10">
        <v>2.34</v>
      </c>
      <c r="D2688" s="11">
        <v>40602.96875</v>
      </c>
      <c r="E2688" s="10">
        <v>73.510000000000005</v>
      </c>
      <c r="H2688" s="17"/>
      <c r="I2688" s="17"/>
    </row>
    <row r="2689" spans="1:9" x14ac:dyDescent="0.25">
      <c r="A2689" s="11">
        <v>40602.979166666664</v>
      </c>
      <c r="B2689" s="10">
        <v>82.93</v>
      </c>
      <c r="D2689" s="11">
        <v>40602.979166666664</v>
      </c>
      <c r="E2689" s="10">
        <v>46.92</v>
      </c>
      <c r="H2689" s="17"/>
      <c r="I2689" s="17"/>
    </row>
    <row r="2690" spans="1:9" x14ac:dyDescent="0.25">
      <c r="A2690" s="11">
        <v>40602.989583333336</v>
      </c>
      <c r="B2690" s="10">
        <v>0.38</v>
      </c>
      <c r="D2690" s="11">
        <v>40602.989583333336</v>
      </c>
      <c r="E2690" s="10">
        <v>24.49</v>
      </c>
      <c r="I2690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2"/>
  <sheetViews>
    <sheetView topLeftCell="A79" workbookViewId="0">
      <selection activeCell="G3" sqref="G3:G98"/>
    </sheetView>
  </sheetViews>
  <sheetFormatPr defaultRowHeight="15" x14ac:dyDescent="0.25"/>
  <cols>
    <col min="1" max="1" width="10.140625" bestFit="1" customWidth="1"/>
    <col min="6" max="6" width="15.28515625" bestFit="1" customWidth="1"/>
  </cols>
  <sheetData>
    <row r="1" spans="1:7" x14ac:dyDescent="0.25">
      <c r="F1" t="s">
        <v>99</v>
      </c>
    </row>
    <row r="2" spans="1:7" x14ac:dyDescent="0.25">
      <c r="A2" s="17" t="s">
        <v>0</v>
      </c>
      <c r="B2" s="17" t="s">
        <v>4</v>
      </c>
      <c r="C2" s="17"/>
    </row>
    <row r="3" spans="1:7" x14ac:dyDescent="0.25">
      <c r="A3" s="2">
        <v>40848</v>
      </c>
      <c r="B3" s="17">
        <v>1</v>
      </c>
      <c r="C3" s="17">
        <v>36.079500811233501</v>
      </c>
      <c r="F3" s="11">
        <v>40848</v>
      </c>
      <c r="G3" s="10">
        <v>51.67</v>
      </c>
    </row>
    <row r="4" spans="1:7" x14ac:dyDescent="0.25">
      <c r="A4" s="2">
        <v>40848</v>
      </c>
      <c r="B4" s="17">
        <v>2</v>
      </c>
      <c r="C4" s="17">
        <v>35.305947663652603</v>
      </c>
      <c r="F4" s="11">
        <v>40848.010416666664</v>
      </c>
      <c r="G4" s="10">
        <v>98.84</v>
      </c>
    </row>
    <row r="5" spans="1:7" x14ac:dyDescent="0.25">
      <c r="A5" s="2">
        <v>40848</v>
      </c>
      <c r="B5" s="17">
        <v>3</v>
      </c>
      <c r="C5" s="17">
        <v>34.820032922135603</v>
      </c>
      <c r="F5" s="11">
        <v>40848.020833333336</v>
      </c>
      <c r="G5" s="10">
        <v>16</v>
      </c>
    </row>
    <row r="6" spans="1:7" x14ac:dyDescent="0.25">
      <c r="A6" s="2">
        <v>40848</v>
      </c>
      <c r="B6" s="17">
        <v>4</v>
      </c>
      <c r="C6" s="17">
        <v>34.922671672952397</v>
      </c>
      <c r="F6" s="11">
        <v>40848.03125</v>
      </c>
      <c r="G6" s="10">
        <v>85.42</v>
      </c>
    </row>
    <row r="7" spans="1:7" x14ac:dyDescent="0.25">
      <c r="A7" s="2">
        <v>40848</v>
      </c>
      <c r="B7" s="17">
        <v>5</v>
      </c>
      <c r="C7" s="17">
        <v>35.912041865105998</v>
      </c>
      <c r="F7" s="11">
        <v>40848.041666666664</v>
      </c>
      <c r="G7" s="10">
        <v>95.54</v>
      </c>
    </row>
    <row r="8" spans="1:7" x14ac:dyDescent="0.25">
      <c r="A8" s="2">
        <v>40848</v>
      </c>
      <c r="B8" s="17">
        <v>6</v>
      </c>
      <c r="C8" s="17">
        <v>37.7744486596958</v>
      </c>
      <c r="F8" s="11">
        <v>40848.052083333336</v>
      </c>
      <c r="G8" s="10">
        <v>76.38</v>
      </c>
    </row>
    <row r="9" spans="1:7" x14ac:dyDescent="0.25">
      <c r="A9" s="2">
        <v>40848</v>
      </c>
      <c r="B9" s="17">
        <v>7</v>
      </c>
      <c r="C9" s="17">
        <v>39.654367565115102</v>
      </c>
      <c r="F9" s="11">
        <v>40848.0625</v>
      </c>
      <c r="G9" s="10">
        <v>70.5</v>
      </c>
    </row>
    <row r="10" spans="1:7" x14ac:dyDescent="0.25">
      <c r="A10" s="2">
        <v>40848</v>
      </c>
      <c r="B10" s="17">
        <v>8</v>
      </c>
      <c r="C10" s="17">
        <v>42.200998225249201</v>
      </c>
      <c r="F10" s="11">
        <v>40848.072916666664</v>
      </c>
      <c r="G10" s="10">
        <v>51.33</v>
      </c>
    </row>
    <row r="11" spans="1:7" x14ac:dyDescent="0.25">
      <c r="A11" s="2">
        <v>40848</v>
      </c>
      <c r="B11" s="17">
        <v>9</v>
      </c>
      <c r="C11" s="17">
        <v>43.6014275566097</v>
      </c>
      <c r="F11" s="11">
        <v>40848.083333333336</v>
      </c>
      <c r="G11" s="10">
        <v>61.44</v>
      </c>
    </row>
    <row r="12" spans="1:7" x14ac:dyDescent="0.25">
      <c r="A12" s="2">
        <v>40848</v>
      </c>
      <c r="B12" s="17">
        <v>10</v>
      </c>
      <c r="C12" s="17">
        <v>42.8719360186603</v>
      </c>
      <c r="F12" s="11">
        <v>40848.09375</v>
      </c>
      <c r="G12" s="10">
        <v>44.34</v>
      </c>
    </row>
    <row r="13" spans="1:7" x14ac:dyDescent="0.25">
      <c r="A13" s="2">
        <v>40848</v>
      </c>
      <c r="B13" s="17">
        <v>11</v>
      </c>
      <c r="C13" s="17">
        <v>42.469780075704797</v>
      </c>
      <c r="F13" s="11">
        <v>40848.104166666664</v>
      </c>
      <c r="G13" s="10">
        <v>46.75</v>
      </c>
    </row>
    <row r="14" spans="1:7" x14ac:dyDescent="0.25">
      <c r="A14" s="2">
        <v>40848</v>
      </c>
      <c r="B14" s="17">
        <v>12</v>
      </c>
      <c r="C14" s="17">
        <v>41.878039076141803</v>
      </c>
      <c r="F14" s="11">
        <v>40848.114583333336</v>
      </c>
      <c r="G14" s="10">
        <v>3.37</v>
      </c>
    </row>
    <row r="15" spans="1:7" x14ac:dyDescent="0.25">
      <c r="A15" s="2">
        <v>40848</v>
      </c>
      <c r="B15" s="17">
        <v>13</v>
      </c>
      <c r="C15" s="17">
        <v>41.277727769868299</v>
      </c>
      <c r="F15" s="11">
        <v>40848.125</v>
      </c>
      <c r="G15" s="10">
        <v>63.86</v>
      </c>
    </row>
    <row r="16" spans="1:7" x14ac:dyDescent="0.25">
      <c r="A16" s="2">
        <v>40848</v>
      </c>
      <c r="B16" s="17">
        <v>14</v>
      </c>
      <c r="C16" s="17">
        <v>40.938527840957804</v>
      </c>
      <c r="F16" s="11">
        <v>40848.135416666664</v>
      </c>
      <c r="G16" s="10">
        <v>32.35</v>
      </c>
    </row>
    <row r="17" spans="1:7" x14ac:dyDescent="0.25">
      <c r="A17" s="2">
        <v>40848</v>
      </c>
      <c r="B17" s="17">
        <v>15</v>
      </c>
      <c r="C17" s="17">
        <v>41.027520813767602</v>
      </c>
      <c r="F17" s="11">
        <v>40848.145833333336</v>
      </c>
      <c r="G17" s="10">
        <v>6.12</v>
      </c>
    </row>
    <row r="18" spans="1:7" x14ac:dyDescent="0.25">
      <c r="A18" s="2">
        <v>40848</v>
      </c>
      <c r="B18" s="17">
        <v>16</v>
      </c>
      <c r="C18" s="17">
        <v>41.892667218293397</v>
      </c>
      <c r="F18" s="11">
        <v>40848.15625</v>
      </c>
      <c r="G18" s="10">
        <v>32.31</v>
      </c>
    </row>
    <row r="19" spans="1:7" x14ac:dyDescent="0.25">
      <c r="A19" s="2">
        <v>40848</v>
      </c>
      <c r="B19" s="17">
        <v>17</v>
      </c>
      <c r="C19" s="17">
        <v>43.832979659958198</v>
      </c>
      <c r="F19" s="11">
        <v>40848.166666666664</v>
      </c>
      <c r="G19" s="10">
        <v>36.74</v>
      </c>
    </row>
    <row r="20" spans="1:7" x14ac:dyDescent="0.25">
      <c r="A20" s="2">
        <v>40848</v>
      </c>
      <c r="B20" s="17">
        <v>18</v>
      </c>
      <c r="C20" s="17">
        <v>45.126752833421101</v>
      </c>
      <c r="F20" s="11">
        <v>40848.177083333336</v>
      </c>
      <c r="G20" s="10">
        <v>69.36</v>
      </c>
    </row>
    <row r="21" spans="1:7" x14ac:dyDescent="0.25">
      <c r="A21" s="2">
        <v>40848</v>
      </c>
      <c r="B21" s="17">
        <v>19</v>
      </c>
      <c r="C21" s="17">
        <v>43.806538301360398</v>
      </c>
      <c r="F21" s="11">
        <v>40848.1875</v>
      </c>
      <c r="G21" s="10">
        <v>2.8</v>
      </c>
    </row>
    <row r="22" spans="1:7" x14ac:dyDescent="0.25">
      <c r="A22" s="2">
        <v>40848</v>
      </c>
      <c r="B22" s="17">
        <v>20</v>
      </c>
      <c r="C22" s="17">
        <v>41.9601028352565</v>
      </c>
      <c r="F22" s="11">
        <v>40848.197916666664</v>
      </c>
      <c r="G22" s="10">
        <v>75.430000000000007</v>
      </c>
    </row>
    <row r="23" spans="1:7" x14ac:dyDescent="0.25">
      <c r="A23" s="2">
        <v>40848</v>
      </c>
      <c r="B23" s="17">
        <v>21</v>
      </c>
      <c r="C23" s="17">
        <v>40.501217754893297</v>
      </c>
      <c r="F23" s="11">
        <v>40848.208333333336</v>
      </c>
      <c r="G23" s="10">
        <v>99.29</v>
      </c>
    </row>
    <row r="24" spans="1:7" x14ac:dyDescent="0.25">
      <c r="A24" s="2">
        <v>40848</v>
      </c>
      <c r="B24" s="17">
        <v>22</v>
      </c>
      <c r="C24" s="17">
        <v>40.0004989822311</v>
      </c>
      <c r="F24" s="11">
        <v>40848.21875</v>
      </c>
      <c r="G24" s="10">
        <v>3.53</v>
      </c>
    </row>
    <row r="25" spans="1:7" x14ac:dyDescent="0.25">
      <c r="A25" s="2">
        <v>40848</v>
      </c>
      <c r="B25" s="17">
        <v>23</v>
      </c>
      <c r="C25" s="17">
        <v>38.621487340415101</v>
      </c>
      <c r="F25" s="11">
        <v>40848.229166666664</v>
      </c>
      <c r="G25" s="10">
        <v>12.06</v>
      </c>
    </row>
    <row r="26" spans="1:7" x14ac:dyDescent="0.25">
      <c r="A26" s="2">
        <v>40848</v>
      </c>
      <c r="B26" s="17">
        <v>24</v>
      </c>
      <c r="C26" s="17">
        <v>37.362786537319998</v>
      </c>
      <c r="F26" s="11">
        <v>40848.239583333336</v>
      </c>
      <c r="G26" s="10">
        <v>62.57</v>
      </c>
    </row>
    <row r="27" spans="1:7" x14ac:dyDescent="0.25">
      <c r="A27" s="2">
        <v>40849</v>
      </c>
      <c r="B27" s="17">
        <v>1</v>
      </c>
      <c r="C27" s="17">
        <v>36.9083435701288</v>
      </c>
      <c r="F27" s="11">
        <v>40848.25</v>
      </c>
      <c r="G27" s="10">
        <v>36.07</v>
      </c>
    </row>
    <row r="28" spans="1:7" x14ac:dyDescent="0.25">
      <c r="A28" s="2">
        <v>40849</v>
      </c>
      <c r="B28" s="17">
        <v>2</v>
      </c>
      <c r="C28" s="17">
        <v>36.041783763449502</v>
      </c>
      <c r="F28" s="11">
        <v>40848.260416666664</v>
      </c>
      <c r="G28" s="10">
        <v>76.510000000000005</v>
      </c>
    </row>
    <row r="29" spans="1:7" x14ac:dyDescent="0.25">
      <c r="A29" s="2">
        <v>40849</v>
      </c>
      <c r="B29" s="17">
        <v>3</v>
      </c>
      <c r="C29" s="17">
        <v>35.392779441869301</v>
      </c>
      <c r="F29" s="11">
        <v>40848.270833333336</v>
      </c>
      <c r="G29" s="10">
        <v>68.260000000000005</v>
      </c>
    </row>
    <row r="30" spans="1:7" x14ac:dyDescent="0.25">
      <c r="A30" s="2">
        <v>40849</v>
      </c>
      <c r="B30" s="17">
        <v>4</v>
      </c>
      <c r="C30" s="17">
        <v>35.481354808784303</v>
      </c>
      <c r="F30" s="11">
        <v>40848.28125</v>
      </c>
      <c r="G30" s="10">
        <v>70.14</v>
      </c>
    </row>
    <row r="31" spans="1:7" x14ac:dyDescent="0.25">
      <c r="A31" s="2">
        <v>40849</v>
      </c>
      <c r="B31" s="17">
        <v>5</v>
      </c>
      <c r="C31" s="17">
        <v>36.434034870156303</v>
      </c>
      <c r="F31" s="11">
        <v>40848.291666666664</v>
      </c>
      <c r="G31" s="10">
        <v>84.19</v>
      </c>
    </row>
    <row r="32" spans="1:7" x14ac:dyDescent="0.25">
      <c r="A32" s="2">
        <v>40849</v>
      </c>
      <c r="B32" s="17">
        <v>6</v>
      </c>
      <c r="C32" s="17">
        <v>38.007322180119701</v>
      </c>
      <c r="F32" s="11">
        <v>40848.302083333336</v>
      </c>
      <c r="G32" s="10">
        <v>91.94</v>
      </c>
    </row>
    <row r="33" spans="1:7" x14ac:dyDescent="0.25">
      <c r="A33" s="2">
        <v>40849</v>
      </c>
      <c r="B33" s="17">
        <v>7</v>
      </c>
      <c r="C33" s="17">
        <v>39.465147136974799</v>
      </c>
      <c r="F33" s="11">
        <v>40848.3125</v>
      </c>
      <c r="G33" s="10">
        <v>94.49</v>
      </c>
    </row>
    <row r="34" spans="1:7" x14ac:dyDescent="0.25">
      <c r="A34" s="2">
        <v>40849</v>
      </c>
      <c r="B34" s="17">
        <v>8</v>
      </c>
      <c r="C34" s="17">
        <v>41.714457442175998</v>
      </c>
      <c r="F34" s="11">
        <v>40848.322916666664</v>
      </c>
      <c r="G34" s="10">
        <v>37.83</v>
      </c>
    </row>
    <row r="35" spans="1:7" x14ac:dyDescent="0.25">
      <c r="A35" s="2">
        <v>40849</v>
      </c>
      <c r="B35" s="17">
        <v>9</v>
      </c>
      <c r="C35" s="17">
        <v>44.650391881787399</v>
      </c>
      <c r="F35" s="11">
        <v>40848.333333333336</v>
      </c>
      <c r="G35" s="10">
        <v>95.69</v>
      </c>
    </row>
    <row r="36" spans="1:7" x14ac:dyDescent="0.25">
      <c r="A36" s="2">
        <v>40849</v>
      </c>
      <c r="B36" s="17">
        <v>10</v>
      </c>
      <c r="C36" s="17">
        <v>44.135159116736602</v>
      </c>
      <c r="F36" s="11">
        <v>40848.34375</v>
      </c>
      <c r="G36" s="10">
        <v>34.51</v>
      </c>
    </row>
    <row r="37" spans="1:7" x14ac:dyDescent="0.25">
      <c r="A37" s="2">
        <v>40849</v>
      </c>
      <c r="B37" s="17">
        <v>11</v>
      </c>
      <c r="C37" s="17">
        <v>43.895202582912098</v>
      </c>
      <c r="F37" s="11">
        <v>40848.354166666664</v>
      </c>
      <c r="G37" s="10">
        <v>8.7100000000000009</v>
      </c>
    </row>
    <row r="38" spans="1:7" x14ac:dyDescent="0.25">
      <c r="A38" s="2">
        <v>40849</v>
      </c>
      <c r="B38" s="17">
        <v>12</v>
      </c>
      <c r="C38" s="17">
        <v>43.338361158896497</v>
      </c>
      <c r="F38" s="11">
        <v>40848.364583333336</v>
      </c>
      <c r="G38" s="10">
        <v>30.01</v>
      </c>
    </row>
    <row r="39" spans="1:7" x14ac:dyDescent="0.25">
      <c r="A39" s="2">
        <v>40849</v>
      </c>
      <c r="B39" s="17">
        <v>13</v>
      </c>
      <c r="C39" s="17">
        <v>42.761934877869699</v>
      </c>
      <c r="F39" s="11">
        <v>40848.375</v>
      </c>
      <c r="G39" s="10">
        <v>52.84</v>
      </c>
    </row>
    <row r="40" spans="1:7" x14ac:dyDescent="0.25">
      <c r="A40" s="2">
        <v>40849</v>
      </c>
      <c r="B40" s="17">
        <v>14</v>
      </c>
      <c r="C40" s="17">
        <v>42.484950773689398</v>
      </c>
      <c r="F40" s="11">
        <v>40848.385416666664</v>
      </c>
      <c r="G40" s="10">
        <v>64.349999999999994</v>
      </c>
    </row>
    <row r="41" spans="1:7" x14ac:dyDescent="0.25">
      <c r="A41" s="2">
        <v>40849</v>
      </c>
      <c r="B41" s="17">
        <v>15</v>
      </c>
      <c r="C41" s="17">
        <v>42.644776623445402</v>
      </c>
      <c r="F41" s="11">
        <v>40848.395833333336</v>
      </c>
      <c r="G41" s="10">
        <v>52.45</v>
      </c>
    </row>
    <row r="42" spans="1:7" x14ac:dyDescent="0.25">
      <c r="A42" s="2">
        <v>40849</v>
      </c>
      <c r="B42" s="17">
        <v>16</v>
      </c>
      <c r="C42" s="17">
        <v>43.492811051769003</v>
      </c>
      <c r="F42" s="11">
        <v>40848.40625</v>
      </c>
      <c r="G42" s="10">
        <v>99.06</v>
      </c>
    </row>
    <row r="43" spans="1:7" x14ac:dyDescent="0.25">
      <c r="A43" s="2">
        <v>40849</v>
      </c>
      <c r="B43" s="17">
        <v>17</v>
      </c>
      <c r="C43" s="17">
        <v>46.325204598054803</v>
      </c>
      <c r="F43" s="11">
        <v>40848.416666666664</v>
      </c>
      <c r="G43" s="10">
        <v>82.5</v>
      </c>
    </row>
    <row r="44" spans="1:7" x14ac:dyDescent="0.25">
      <c r="A44" s="2">
        <v>40849</v>
      </c>
      <c r="B44" s="17">
        <v>18</v>
      </c>
      <c r="C44" s="17">
        <v>47.972928482002402</v>
      </c>
      <c r="F44" s="11">
        <v>40848.427083333336</v>
      </c>
      <c r="G44" s="10">
        <v>82.21</v>
      </c>
    </row>
    <row r="45" spans="1:7" x14ac:dyDescent="0.25">
      <c r="A45" s="2">
        <v>40849</v>
      </c>
      <c r="B45" s="17">
        <v>19</v>
      </c>
      <c r="C45" s="17">
        <v>45.437643197505601</v>
      </c>
      <c r="F45" s="11">
        <v>40848.4375</v>
      </c>
      <c r="G45" s="10">
        <v>2.02</v>
      </c>
    </row>
    <row r="46" spans="1:7" x14ac:dyDescent="0.25">
      <c r="A46" s="2">
        <v>40849</v>
      </c>
      <c r="B46" s="17">
        <v>20</v>
      </c>
      <c r="C46" s="17">
        <v>43.528045289945098</v>
      </c>
      <c r="F46" s="11">
        <v>40848.447916666664</v>
      </c>
      <c r="G46" s="10">
        <v>18.690000000000001</v>
      </c>
    </row>
    <row r="47" spans="1:7" x14ac:dyDescent="0.25">
      <c r="A47" s="2">
        <v>40849</v>
      </c>
      <c r="B47" s="17">
        <v>21</v>
      </c>
      <c r="C47" s="17">
        <v>40.1160551244297</v>
      </c>
      <c r="F47" s="11">
        <v>40848.458333333336</v>
      </c>
      <c r="G47" s="10">
        <v>91.03</v>
      </c>
    </row>
    <row r="48" spans="1:7" x14ac:dyDescent="0.25">
      <c r="A48" s="2">
        <v>40849</v>
      </c>
      <c r="B48" s="17">
        <v>22</v>
      </c>
      <c r="C48" s="17">
        <v>39.34981351719</v>
      </c>
      <c r="F48" s="11">
        <v>40848.46875</v>
      </c>
      <c r="G48" s="10">
        <v>86.42</v>
      </c>
    </row>
    <row r="49" spans="1:7" x14ac:dyDescent="0.25">
      <c r="A49" s="2">
        <v>40849</v>
      </c>
      <c r="B49" s="17">
        <v>23</v>
      </c>
      <c r="C49" s="17">
        <v>37.953711882850399</v>
      </c>
      <c r="F49" s="11">
        <v>40848.479166666664</v>
      </c>
      <c r="G49" s="10">
        <v>53.94</v>
      </c>
    </row>
    <row r="50" spans="1:7" x14ac:dyDescent="0.25">
      <c r="A50" s="2">
        <v>40849</v>
      </c>
      <c r="B50" s="17">
        <v>24</v>
      </c>
      <c r="C50" s="17">
        <v>36.467786627257297</v>
      </c>
      <c r="F50" s="11">
        <v>40848.489583333336</v>
      </c>
      <c r="G50" s="10">
        <v>89.28</v>
      </c>
    </row>
    <row r="51" spans="1:7" x14ac:dyDescent="0.25">
      <c r="A51" s="2">
        <v>40850</v>
      </c>
      <c r="B51" s="17">
        <v>1</v>
      </c>
      <c r="C51" s="17">
        <v>32.356189913211402</v>
      </c>
      <c r="F51" s="11">
        <v>40848.5</v>
      </c>
      <c r="G51" s="10">
        <v>10.130000000000001</v>
      </c>
    </row>
    <row r="52" spans="1:7" x14ac:dyDescent="0.25">
      <c r="A52" s="2">
        <v>40850</v>
      </c>
      <c r="B52" s="17">
        <v>2</v>
      </c>
      <c r="C52" s="17">
        <v>31.426724665938</v>
      </c>
      <c r="F52" s="11">
        <v>40848.510416666664</v>
      </c>
      <c r="G52" s="10">
        <v>44.75</v>
      </c>
    </row>
    <row r="53" spans="1:7" x14ac:dyDescent="0.25">
      <c r="A53" s="2">
        <v>40850</v>
      </c>
      <c r="B53" s="17">
        <v>3</v>
      </c>
      <c r="C53" s="17">
        <v>30.471618810925101</v>
      </c>
      <c r="F53" s="11">
        <v>40848.520833333336</v>
      </c>
      <c r="G53" s="10">
        <v>4.84</v>
      </c>
    </row>
    <row r="54" spans="1:7" x14ac:dyDescent="0.25">
      <c r="A54" s="2">
        <v>40850</v>
      </c>
      <c r="B54" s="17">
        <v>4</v>
      </c>
      <c r="C54" s="17">
        <v>30.3775983864757</v>
      </c>
      <c r="F54" s="11">
        <v>40848.53125</v>
      </c>
      <c r="G54" s="10">
        <v>9.5500000000000007</v>
      </c>
    </row>
    <row r="55" spans="1:7" x14ac:dyDescent="0.25">
      <c r="A55" s="2">
        <v>40850</v>
      </c>
      <c r="B55" s="17">
        <v>5</v>
      </c>
      <c r="C55" s="17">
        <v>32.158968108058701</v>
      </c>
      <c r="F55" s="11">
        <v>40848.541666666664</v>
      </c>
      <c r="G55" s="10">
        <v>42.36</v>
      </c>
    </row>
    <row r="56" spans="1:7" x14ac:dyDescent="0.25">
      <c r="A56" s="2">
        <v>40850</v>
      </c>
      <c r="B56" s="17">
        <v>6</v>
      </c>
      <c r="C56" s="17">
        <v>34.902178987457397</v>
      </c>
      <c r="F56" s="11">
        <v>40848.552083333336</v>
      </c>
      <c r="G56" s="10">
        <v>58.47</v>
      </c>
    </row>
    <row r="57" spans="1:7" x14ac:dyDescent="0.25">
      <c r="A57" s="2">
        <v>40850</v>
      </c>
      <c r="B57" s="17">
        <v>7</v>
      </c>
      <c r="C57" s="17">
        <v>38.361268306802202</v>
      </c>
      <c r="F57" s="11">
        <v>40848.5625</v>
      </c>
      <c r="G57" s="10">
        <v>47.22</v>
      </c>
    </row>
    <row r="58" spans="1:7" x14ac:dyDescent="0.25">
      <c r="A58" s="2">
        <v>40850</v>
      </c>
      <c r="B58" s="17">
        <v>8</v>
      </c>
      <c r="C58" s="17">
        <v>42.2865999284152</v>
      </c>
      <c r="F58" s="11">
        <v>40848.572916666664</v>
      </c>
      <c r="G58" s="10">
        <v>41.74</v>
      </c>
    </row>
    <row r="59" spans="1:7" x14ac:dyDescent="0.25">
      <c r="A59" s="2">
        <v>40850</v>
      </c>
      <c r="B59" s="17">
        <v>9</v>
      </c>
      <c r="C59" s="17">
        <v>46.154112443830499</v>
      </c>
      <c r="F59" s="11">
        <v>40848.583333333336</v>
      </c>
      <c r="G59" s="10">
        <v>79.13</v>
      </c>
    </row>
    <row r="60" spans="1:7" x14ac:dyDescent="0.25">
      <c r="A60" s="2">
        <v>40850</v>
      </c>
      <c r="B60" s="17">
        <v>10</v>
      </c>
      <c r="C60" s="17">
        <v>44.954360973404</v>
      </c>
      <c r="F60" s="11">
        <v>40848.59375</v>
      </c>
      <c r="G60" s="10">
        <v>41.01</v>
      </c>
    </row>
    <row r="61" spans="1:7" x14ac:dyDescent="0.25">
      <c r="A61" s="2">
        <v>40850</v>
      </c>
      <c r="B61" s="17">
        <v>11</v>
      </c>
      <c r="C61" s="17">
        <v>44.450185841645997</v>
      </c>
      <c r="F61" s="11">
        <v>40848.604166666664</v>
      </c>
      <c r="G61" s="10">
        <v>53.19</v>
      </c>
    </row>
    <row r="62" spans="1:7" x14ac:dyDescent="0.25">
      <c r="A62" s="2">
        <v>40850</v>
      </c>
      <c r="B62" s="17">
        <v>12</v>
      </c>
      <c r="C62" s="17">
        <v>43.819501141083897</v>
      </c>
      <c r="F62" s="11">
        <v>40848.614583333336</v>
      </c>
      <c r="G62" s="10">
        <v>86.93</v>
      </c>
    </row>
    <row r="63" spans="1:7" x14ac:dyDescent="0.25">
      <c r="A63" s="2">
        <v>40850</v>
      </c>
      <c r="B63" s="17">
        <v>13</v>
      </c>
      <c r="C63" s="17">
        <v>42.989031077630699</v>
      </c>
      <c r="F63" s="11">
        <v>40848.625</v>
      </c>
      <c r="G63" s="10">
        <v>62.86</v>
      </c>
    </row>
    <row r="64" spans="1:7" x14ac:dyDescent="0.25">
      <c r="A64" s="2">
        <v>40850</v>
      </c>
      <c r="B64" s="17">
        <v>14</v>
      </c>
      <c r="C64" s="17">
        <v>42.743756172849999</v>
      </c>
      <c r="F64" s="11">
        <v>40848.635416666664</v>
      </c>
      <c r="G64" s="10">
        <v>96.54</v>
      </c>
    </row>
    <row r="65" spans="1:7" x14ac:dyDescent="0.25">
      <c r="A65" s="2">
        <v>40850</v>
      </c>
      <c r="B65" s="17">
        <v>15</v>
      </c>
      <c r="C65" s="17">
        <v>42.764831090693697</v>
      </c>
      <c r="F65" s="11">
        <v>40848.645833333336</v>
      </c>
      <c r="G65" s="10">
        <v>68.819999999999993</v>
      </c>
    </row>
    <row r="66" spans="1:7" x14ac:dyDescent="0.25">
      <c r="A66" s="2">
        <v>40850</v>
      </c>
      <c r="B66" s="17">
        <v>16</v>
      </c>
      <c r="C66" s="17">
        <v>43.8149649928854</v>
      </c>
      <c r="F66" s="11">
        <v>40848.65625</v>
      </c>
      <c r="G66" s="10">
        <v>68.03</v>
      </c>
    </row>
    <row r="67" spans="1:7" x14ac:dyDescent="0.25">
      <c r="A67" s="2">
        <v>40850</v>
      </c>
      <c r="B67" s="17">
        <v>17</v>
      </c>
      <c r="C67" s="17">
        <v>46.946667229051897</v>
      </c>
      <c r="F67" s="11">
        <v>40848.666666666664</v>
      </c>
      <c r="G67" s="10">
        <v>45.65</v>
      </c>
    </row>
    <row r="68" spans="1:7" x14ac:dyDescent="0.25">
      <c r="A68" s="2">
        <v>40850</v>
      </c>
      <c r="B68" s="17">
        <v>18</v>
      </c>
      <c r="C68" s="17">
        <v>50.025965842396602</v>
      </c>
      <c r="F68" s="11">
        <v>40848.677083333336</v>
      </c>
      <c r="G68" s="10">
        <v>37.299999999999997</v>
      </c>
    </row>
    <row r="69" spans="1:7" x14ac:dyDescent="0.25">
      <c r="A69" s="2">
        <v>40850</v>
      </c>
      <c r="B69" s="17">
        <v>19</v>
      </c>
      <c r="C69" s="17">
        <v>47.573033792637297</v>
      </c>
      <c r="F69" s="11">
        <v>40848.6875</v>
      </c>
      <c r="G69" s="10">
        <v>83.16</v>
      </c>
    </row>
    <row r="70" spans="1:7" x14ac:dyDescent="0.25">
      <c r="A70" s="2">
        <v>40850</v>
      </c>
      <c r="B70" s="17">
        <v>20</v>
      </c>
      <c r="C70" s="17">
        <v>44.8018522912271</v>
      </c>
      <c r="F70" s="11">
        <v>40848.697916666664</v>
      </c>
      <c r="G70" s="10">
        <v>2.93</v>
      </c>
    </row>
    <row r="71" spans="1:7" x14ac:dyDescent="0.25">
      <c r="A71" s="2">
        <v>40850</v>
      </c>
      <c r="B71" s="17">
        <v>21</v>
      </c>
      <c r="C71" s="17">
        <v>39.772732297490499</v>
      </c>
      <c r="F71" s="11">
        <v>40848.708333333336</v>
      </c>
      <c r="G71" s="10">
        <v>11.51</v>
      </c>
    </row>
    <row r="72" spans="1:7" x14ac:dyDescent="0.25">
      <c r="A72" s="2">
        <v>40850</v>
      </c>
      <c r="B72" s="17">
        <v>22</v>
      </c>
      <c r="C72" s="17">
        <v>38.4723900551569</v>
      </c>
      <c r="F72" s="11">
        <v>40848.71875</v>
      </c>
      <c r="G72" s="10">
        <v>1</v>
      </c>
    </row>
    <row r="73" spans="1:7" x14ac:dyDescent="0.25">
      <c r="A73" s="2">
        <v>40850</v>
      </c>
      <c r="B73" s="17">
        <v>23</v>
      </c>
      <c r="C73" s="17">
        <v>35.923482500090998</v>
      </c>
      <c r="F73" s="11">
        <v>40848.729166666664</v>
      </c>
      <c r="G73" s="10">
        <v>73.040000000000006</v>
      </c>
    </row>
    <row r="74" spans="1:7" x14ac:dyDescent="0.25">
      <c r="A74" s="2">
        <v>40850</v>
      </c>
      <c r="B74" s="17">
        <v>24</v>
      </c>
      <c r="C74" s="17">
        <v>32.451985150641299</v>
      </c>
      <c r="F74" s="11">
        <v>40848.739583333336</v>
      </c>
      <c r="G74" s="10">
        <v>8.19</v>
      </c>
    </row>
    <row r="75" spans="1:7" x14ac:dyDescent="0.25">
      <c r="A75" s="2">
        <v>40851</v>
      </c>
      <c r="B75" s="17">
        <v>1</v>
      </c>
      <c r="C75" s="17">
        <v>27.892930002188301</v>
      </c>
      <c r="F75" s="11">
        <v>40848.75</v>
      </c>
      <c r="G75" s="10">
        <v>10.19</v>
      </c>
    </row>
    <row r="76" spans="1:7" x14ac:dyDescent="0.25">
      <c r="A76" s="2">
        <v>40851</v>
      </c>
      <c r="B76" s="17">
        <v>2</v>
      </c>
      <c r="C76" s="17">
        <v>26.2690609323293</v>
      </c>
      <c r="F76" s="11">
        <v>40848.760416666664</v>
      </c>
      <c r="G76" s="10">
        <v>85.71</v>
      </c>
    </row>
    <row r="77" spans="1:7" x14ac:dyDescent="0.25">
      <c r="A77" s="2">
        <v>40851</v>
      </c>
      <c r="B77" s="17">
        <v>3</v>
      </c>
      <c r="C77" s="17">
        <v>24.430288230113899</v>
      </c>
      <c r="F77" s="11">
        <v>40848.770833333336</v>
      </c>
      <c r="G77" s="10">
        <v>31.68</v>
      </c>
    </row>
    <row r="78" spans="1:7" x14ac:dyDescent="0.25">
      <c r="A78" s="2">
        <v>40851</v>
      </c>
      <c r="B78" s="17">
        <v>4</v>
      </c>
      <c r="C78" s="17">
        <v>24.480219277052701</v>
      </c>
      <c r="F78" s="11">
        <v>40848.78125</v>
      </c>
      <c r="G78" s="10">
        <v>7.94</v>
      </c>
    </row>
    <row r="79" spans="1:7" x14ac:dyDescent="0.25">
      <c r="A79" s="2">
        <v>40851</v>
      </c>
      <c r="B79" s="17">
        <v>5</v>
      </c>
      <c r="C79" s="17">
        <v>26.559185829520001</v>
      </c>
      <c r="F79" s="11">
        <v>40848.791666666664</v>
      </c>
      <c r="G79" s="10">
        <v>45.08</v>
      </c>
    </row>
    <row r="80" spans="1:7" x14ac:dyDescent="0.25">
      <c r="A80" s="2">
        <v>40851</v>
      </c>
      <c r="B80" s="17">
        <v>6</v>
      </c>
      <c r="C80" s="17">
        <v>31.701277847744102</v>
      </c>
      <c r="F80" s="11">
        <v>40848.802083333336</v>
      </c>
      <c r="G80" s="10">
        <v>73.13</v>
      </c>
    </row>
    <row r="81" spans="1:7" x14ac:dyDescent="0.25">
      <c r="A81" s="2">
        <v>40851</v>
      </c>
      <c r="B81" s="17">
        <v>7</v>
      </c>
      <c r="C81" s="17">
        <v>37.916138369490298</v>
      </c>
      <c r="F81" s="11">
        <v>40848.8125</v>
      </c>
      <c r="G81" s="10">
        <v>75.77</v>
      </c>
    </row>
    <row r="82" spans="1:7" x14ac:dyDescent="0.25">
      <c r="A82" s="2">
        <v>40851</v>
      </c>
      <c r="B82" s="17">
        <v>8</v>
      </c>
      <c r="C82" s="17">
        <v>45.911759117394702</v>
      </c>
      <c r="F82" s="11">
        <v>40848.822916666664</v>
      </c>
      <c r="G82" s="10">
        <v>44.66</v>
      </c>
    </row>
    <row r="83" spans="1:7" x14ac:dyDescent="0.25">
      <c r="A83" s="2">
        <v>40851</v>
      </c>
      <c r="B83" s="17">
        <v>9</v>
      </c>
      <c r="C83" s="17">
        <v>52.078241966313101</v>
      </c>
      <c r="F83" s="11">
        <v>40848.833333333336</v>
      </c>
      <c r="G83" s="10">
        <v>55.76</v>
      </c>
    </row>
    <row r="84" spans="1:7" x14ac:dyDescent="0.25">
      <c r="A84" s="2">
        <v>40851</v>
      </c>
      <c r="B84" s="17">
        <v>10</v>
      </c>
      <c r="C84" s="17">
        <v>50.118668102053903</v>
      </c>
      <c r="F84" s="11">
        <v>40848.84375</v>
      </c>
      <c r="G84" s="10">
        <v>71.64</v>
      </c>
    </row>
    <row r="85" spans="1:7" x14ac:dyDescent="0.25">
      <c r="A85" s="2">
        <v>40851</v>
      </c>
      <c r="B85" s="17">
        <v>11</v>
      </c>
      <c r="C85" s="17">
        <v>48.898491411442897</v>
      </c>
      <c r="F85" s="11">
        <v>40848.854166666664</v>
      </c>
      <c r="G85" s="10">
        <v>65.09</v>
      </c>
    </row>
    <row r="86" spans="1:7" x14ac:dyDescent="0.25">
      <c r="A86" s="2">
        <v>40851</v>
      </c>
      <c r="B86" s="17">
        <v>12</v>
      </c>
      <c r="C86" s="17">
        <v>46.869314668368602</v>
      </c>
      <c r="F86" s="11">
        <v>40848.864583333336</v>
      </c>
      <c r="G86" s="10">
        <v>73.34</v>
      </c>
    </row>
    <row r="87" spans="1:7" x14ac:dyDescent="0.25">
      <c r="A87" s="2">
        <v>40851</v>
      </c>
      <c r="B87" s="17">
        <v>13</v>
      </c>
      <c r="C87" s="17">
        <v>43.855603206969498</v>
      </c>
      <c r="F87" s="11">
        <v>40848.875</v>
      </c>
      <c r="G87" s="10">
        <v>92.15</v>
      </c>
    </row>
    <row r="88" spans="1:7" x14ac:dyDescent="0.25">
      <c r="A88" s="2">
        <v>40851</v>
      </c>
      <c r="B88" s="17">
        <v>14</v>
      </c>
      <c r="C88" s="17">
        <v>41.790043605024401</v>
      </c>
      <c r="F88" s="11">
        <v>40848.885416666664</v>
      </c>
      <c r="G88" s="10">
        <v>30.85</v>
      </c>
    </row>
    <row r="89" spans="1:7" x14ac:dyDescent="0.25">
      <c r="A89" s="2">
        <v>40851</v>
      </c>
      <c r="B89" s="17">
        <v>15</v>
      </c>
      <c r="C89" s="17">
        <v>40.730227703286097</v>
      </c>
      <c r="F89" s="11">
        <v>40848.895833333336</v>
      </c>
      <c r="G89" s="10">
        <v>18.489999999999998</v>
      </c>
    </row>
    <row r="90" spans="1:7" x14ac:dyDescent="0.25">
      <c r="A90" s="2">
        <v>40851</v>
      </c>
      <c r="B90" s="17">
        <v>16</v>
      </c>
      <c r="C90" s="17">
        <v>41.347117537497603</v>
      </c>
      <c r="F90" s="11">
        <v>40848.90625</v>
      </c>
      <c r="G90" s="10">
        <v>24.75</v>
      </c>
    </row>
    <row r="91" spans="1:7" x14ac:dyDescent="0.25">
      <c r="A91" s="2">
        <v>40851</v>
      </c>
      <c r="B91" s="17">
        <v>17</v>
      </c>
      <c r="C91" s="17">
        <v>45.682995364454698</v>
      </c>
      <c r="F91" s="11">
        <v>40848.916666666664</v>
      </c>
      <c r="G91" s="10">
        <v>92.03</v>
      </c>
    </row>
    <row r="92" spans="1:7" x14ac:dyDescent="0.25">
      <c r="A92" s="2">
        <v>40851</v>
      </c>
      <c r="B92" s="17">
        <v>18</v>
      </c>
      <c r="C92" s="17">
        <v>50.078022285335997</v>
      </c>
      <c r="F92" s="11">
        <v>40848.927083333336</v>
      </c>
      <c r="G92" s="10">
        <v>33.22</v>
      </c>
    </row>
    <row r="93" spans="1:7" x14ac:dyDescent="0.25">
      <c r="A93" s="2">
        <v>40851</v>
      </c>
      <c r="B93" s="17">
        <v>19</v>
      </c>
      <c r="C93" s="17">
        <v>47.682948187008499</v>
      </c>
      <c r="F93" s="11">
        <v>40848.9375</v>
      </c>
      <c r="G93" s="10">
        <v>90.95</v>
      </c>
    </row>
    <row r="94" spans="1:7" x14ac:dyDescent="0.25">
      <c r="A94" s="2">
        <v>40851</v>
      </c>
      <c r="B94" s="17">
        <v>20</v>
      </c>
      <c r="C94" s="17">
        <v>42.192587623360502</v>
      </c>
      <c r="F94" s="11">
        <v>40848.947916666664</v>
      </c>
      <c r="G94" s="10">
        <v>48.65</v>
      </c>
    </row>
    <row r="95" spans="1:7" x14ac:dyDescent="0.25">
      <c r="A95" s="2">
        <v>40851</v>
      </c>
      <c r="B95" s="17">
        <v>21</v>
      </c>
      <c r="C95" s="17">
        <v>35.385099295256197</v>
      </c>
      <c r="F95" s="11">
        <v>40848.958333333336</v>
      </c>
      <c r="G95" s="10">
        <v>77.959999999999994</v>
      </c>
    </row>
    <row r="96" spans="1:7" x14ac:dyDescent="0.25">
      <c r="A96" s="2">
        <v>40851</v>
      </c>
      <c r="B96" s="17">
        <v>22</v>
      </c>
      <c r="C96" s="17">
        <v>33.680439718085303</v>
      </c>
      <c r="F96" s="11">
        <v>40848.96875</v>
      </c>
      <c r="G96" s="10">
        <v>60.57</v>
      </c>
    </row>
    <row r="97" spans="1:7" x14ac:dyDescent="0.25">
      <c r="A97" s="2">
        <v>40851</v>
      </c>
      <c r="B97" s="17">
        <v>23</v>
      </c>
      <c r="C97" s="17">
        <v>30.611192214387099</v>
      </c>
      <c r="F97" s="11">
        <v>40848.979166666664</v>
      </c>
      <c r="G97" s="10">
        <v>99.7</v>
      </c>
    </row>
    <row r="98" spans="1:7" x14ac:dyDescent="0.25">
      <c r="A98" s="2">
        <v>40851</v>
      </c>
      <c r="B98" s="17">
        <v>24</v>
      </c>
      <c r="C98" s="17">
        <v>27.838147505321899</v>
      </c>
      <c r="F98" s="11">
        <v>40848.989583333336</v>
      </c>
      <c r="G98" s="10">
        <v>22</v>
      </c>
    </row>
    <row r="99" spans="1:7" x14ac:dyDescent="0.25">
      <c r="A99" s="2">
        <v>40852</v>
      </c>
      <c r="B99" s="17">
        <v>1</v>
      </c>
      <c r="C99" s="17">
        <v>38.404614707547999</v>
      </c>
    </row>
    <row r="100" spans="1:7" x14ac:dyDescent="0.25">
      <c r="A100" s="2">
        <v>40852</v>
      </c>
      <c r="B100" s="17">
        <v>2</v>
      </c>
      <c r="C100" s="17">
        <v>37.756585119129298</v>
      </c>
    </row>
    <row r="101" spans="1:7" x14ac:dyDescent="0.25">
      <c r="A101" s="2">
        <v>40852</v>
      </c>
      <c r="B101" s="17">
        <v>3</v>
      </c>
      <c r="C101" s="17">
        <v>36.840409788461201</v>
      </c>
    </row>
    <row r="102" spans="1:7" x14ac:dyDescent="0.25">
      <c r="A102" s="2">
        <v>40852</v>
      </c>
      <c r="B102" s="17">
        <v>4</v>
      </c>
      <c r="C102" s="17">
        <v>36.084463320772201</v>
      </c>
    </row>
    <row r="103" spans="1:7" x14ac:dyDescent="0.25">
      <c r="A103" s="2">
        <v>40852</v>
      </c>
      <c r="B103" s="17">
        <v>5</v>
      </c>
      <c r="C103" s="17">
        <v>36.468672572597299</v>
      </c>
    </row>
    <row r="104" spans="1:7" x14ac:dyDescent="0.25">
      <c r="A104" s="2">
        <v>40852</v>
      </c>
      <c r="B104" s="17">
        <v>6</v>
      </c>
      <c r="C104" s="17">
        <v>37.158356279755303</v>
      </c>
    </row>
    <row r="105" spans="1:7" x14ac:dyDescent="0.25">
      <c r="A105" s="2">
        <v>40852</v>
      </c>
      <c r="B105" s="17">
        <v>7</v>
      </c>
      <c r="C105" s="17">
        <v>37.398265475876897</v>
      </c>
    </row>
    <row r="106" spans="1:7" x14ac:dyDescent="0.25">
      <c r="A106" s="2">
        <v>40852</v>
      </c>
      <c r="B106" s="17">
        <v>8</v>
      </c>
      <c r="C106" s="17">
        <v>37.466528673719303</v>
      </c>
    </row>
    <row r="107" spans="1:7" x14ac:dyDescent="0.25">
      <c r="A107" s="2">
        <v>40852</v>
      </c>
      <c r="B107" s="17">
        <v>9</v>
      </c>
      <c r="C107" s="17">
        <v>38.214294776120703</v>
      </c>
    </row>
    <row r="108" spans="1:7" x14ac:dyDescent="0.25">
      <c r="A108" s="2">
        <v>40852</v>
      </c>
      <c r="B108" s="17">
        <v>10</v>
      </c>
      <c r="C108" s="17">
        <v>39.301959688411699</v>
      </c>
    </row>
    <row r="109" spans="1:7" x14ac:dyDescent="0.25">
      <c r="A109" s="2">
        <v>40852</v>
      </c>
      <c r="B109" s="17">
        <v>11</v>
      </c>
      <c r="C109" s="17">
        <v>39.864394673046498</v>
      </c>
    </row>
    <row r="110" spans="1:7" x14ac:dyDescent="0.25">
      <c r="A110" s="2">
        <v>40852</v>
      </c>
      <c r="B110" s="17">
        <v>12</v>
      </c>
      <c r="C110" s="17">
        <v>39.842030899210698</v>
      </c>
    </row>
    <row r="111" spans="1:7" x14ac:dyDescent="0.25">
      <c r="A111" s="2">
        <v>40852</v>
      </c>
      <c r="B111" s="17">
        <v>13</v>
      </c>
      <c r="C111" s="17">
        <v>39.36744005365</v>
      </c>
    </row>
    <row r="112" spans="1:7" x14ac:dyDescent="0.25">
      <c r="A112" s="2">
        <v>40852</v>
      </c>
      <c r="B112" s="17">
        <v>14</v>
      </c>
      <c r="C112" s="17">
        <v>38.755199125566598</v>
      </c>
    </row>
    <row r="113" spans="1:3" x14ac:dyDescent="0.25">
      <c r="A113" s="2">
        <v>40852</v>
      </c>
      <c r="B113" s="17">
        <v>15</v>
      </c>
      <c r="C113" s="17">
        <v>38.676048920369098</v>
      </c>
    </row>
    <row r="114" spans="1:3" x14ac:dyDescent="0.25">
      <c r="A114" s="2">
        <v>40852</v>
      </c>
      <c r="B114" s="17">
        <v>16</v>
      </c>
      <c r="C114" s="17">
        <v>39.763154969689097</v>
      </c>
    </row>
    <row r="115" spans="1:3" x14ac:dyDescent="0.25">
      <c r="A115" s="2">
        <v>40852</v>
      </c>
      <c r="B115" s="17">
        <v>17</v>
      </c>
      <c r="C115" s="17">
        <v>41.637205912483203</v>
      </c>
    </row>
    <row r="116" spans="1:3" x14ac:dyDescent="0.25">
      <c r="A116" s="2">
        <v>40852</v>
      </c>
      <c r="B116" s="17">
        <v>18</v>
      </c>
      <c r="C116" s="17">
        <v>43.150069313439701</v>
      </c>
    </row>
    <row r="117" spans="1:3" x14ac:dyDescent="0.25">
      <c r="A117" s="2">
        <v>40852</v>
      </c>
      <c r="B117" s="17">
        <v>19</v>
      </c>
      <c r="C117" s="17">
        <v>42.819007209014302</v>
      </c>
    </row>
    <row r="118" spans="1:3" x14ac:dyDescent="0.25">
      <c r="A118" s="2">
        <v>40852</v>
      </c>
      <c r="B118" s="17">
        <v>20</v>
      </c>
      <c r="C118" s="17">
        <v>41.114296843800503</v>
      </c>
    </row>
    <row r="119" spans="1:3" x14ac:dyDescent="0.25">
      <c r="A119" s="2">
        <v>40852</v>
      </c>
      <c r="B119" s="17">
        <v>21</v>
      </c>
      <c r="C119" s="17">
        <v>39.638027798289599</v>
      </c>
    </row>
    <row r="120" spans="1:3" x14ac:dyDescent="0.25">
      <c r="A120" s="2">
        <v>40852</v>
      </c>
      <c r="B120" s="17">
        <v>22</v>
      </c>
      <c r="C120" s="17">
        <v>39.427328829760398</v>
      </c>
    </row>
    <row r="121" spans="1:3" x14ac:dyDescent="0.25">
      <c r="A121" s="2">
        <v>40852</v>
      </c>
      <c r="B121" s="17">
        <v>23</v>
      </c>
      <c r="C121" s="17">
        <v>38.6588577146468</v>
      </c>
    </row>
    <row r="122" spans="1:3" x14ac:dyDescent="0.25">
      <c r="A122" s="2">
        <v>40852</v>
      </c>
      <c r="B122" s="17">
        <v>24</v>
      </c>
      <c r="C122" s="17">
        <v>38.192787334641501</v>
      </c>
    </row>
    <row r="123" spans="1:3" x14ac:dyDescent="0.25">
      <c r="A123" s="2">
        <v>40853</v>
      </c>
      <c r="B123" s="17">
        <v>1</v>
      </c>
      <c r="C123" s="17">
        <v>37.940205190341203</v>
      </c>
    </row>
    <row r="124" spans="1:3" x14ac:dyDescent="0.25">
      <c r="A124" s="2">
        <v>40853</v>
      </c>
      <c r="B124" s="17">
        <v>2</v>
      </c>
      <c r="C124" s="17">
        <v>37.171421365996402</v>
      </c>
    </row>
    <row r="125" spans="1:3" x14ac:dyDescent="0.25">
      <c r="A125" s="2">
        <v>40853</v>
      </c>
      <c r="B125" s="17">
        <v>3</v>
      </c>
      <c r="C125" s="17">
        <v>36.684688571491201</v>
      </c>
    </row>
    <row r="126" spans="1:3" x14ac:dyDescent="0.25">
      <c r="A126" s="2">
        <v>40853</v>
      </c>
      <c r="B126" s="17">
        <v>4</v>
      </c>
      <c r="C126" s="17">
        <v>35.137965122907197</v>
      </c>
    </row>
    <row r="127" spans="1:3" x14ac:dyDescent="0.25">
      <c r="A127" s="2">
        <v>40853</v>
      </c>
      <c r="B127" s="17">
        <v>5</v>
      </c>
      <c r="C127" s="17">
        <v>34.6652756275898</v>
      </c>
    </row>
    <row r="128" spans="1:3" x14ac:dyDescent="0.25">
      <c r="A128" s="2">
        <v>40853</v>
      </c>
      <c r="B128" s="17">
        <v>6</v>
      </c>
      <c r="C128" s="17">
        <v>35.568015645815599</v>
      </c>
    </row>
    <row r="129" spans="1:3" x14ac:dyDescent="0.25">
      <c r="A129" s="2">
        <v>40853</v>
      </c>
      <c r="B129" s="17">
        <v>7</v>
      </c>
      <c r="C129" s="17">
        <v>35.4568594327543</v>
      </c>
    </row>
    <row r="130" spans="1:3" x14ac:dyDescent="0.25">
      <c r="A130" s="2">
        <v>40853</v>
      </c>
      <c r="B130" s="17">
        <v>8</v>
      </c>
      <c r="C130" s="17">
        <v>35.235283873152298</v>
      </c>
    </row>
    <row r="131" spans="1:3" x14ac:dyDescent="0.25">
      <c r="A131" s="2">
        <v>40853</v>
      </c>
      <c r="B131" s="17">
        <v>9</v>
      </c>
      <c r="C131" s="17">
        <v>35.968146148943802</v>
      </c>
    </row>
    <row r="132" spans="1:3" x14ac:dyDescent="0.25">
      <c r="A132" s="2">
        <v>40853</v>
      </c>
      <c r="B132" s="17">
        <v>10</v>
      </c>
      <c r="C132" s="17">
        <v>37.088325964193103</v>
      </c>
    </row>
    <row r="133" spans="1:3" x14ac:dyDescent="0.25">
      <c r="A133" s="2">
        <v>40853</v>
      </c>
      <c r="B133" s="17">
        <v>11</v>
      </c>
      <c r="C133" s="17">
        <v>38.096941658203399</v>
      </c>
    </row>
    <row r="134" spans="1:3" x14ac:dyDescent="0.25">
      <c r="A134" s="2">
        <v>40853</v>
      </c>
      <c r="B134" s="17">
        <v>12</v>
      </c>
      <c r="C134" s="17">
        <v>38.5667789051558</v>
      </c>
    </row>
    <row r="135" spans="1:3" x14ac:dyDescent="0.25">
      <c r="A135" s="2">
        <v>40853</v>
      </c>
      <c r="B135" s="17">
        <v>13</v>
      </c>
      <c r="C135" s="17">
        <v>38.123991810085101</v>
      </c>
    </row>
    <row r="136" spans="1:3" x14ac:dyDescent="0.25">
      <c r="A136" s="2">
        <v>40853</v>
      </c>
      <c r="B136" s="17">
        <v>14</v>
      </c>
      <c r="C136" s="17">
        <v>37.640978185724201</v>
      </c>
    </row>
    <row r="137" spans="1:3" x14ac:dyDescent="0.25">
      <c r="A137" s="2">
        <v>40853</v>
      </c>
      <c r="B137" s="17">
        <v>15</v>
      </c>
      <c r="C137" s="17">
        <v>37.675900220205897</v>
      </c>
    </row>
    <row r="138" spans="1:3" x14ac:dyDescent="0.25">
      <c r="A138" s="2">
        <v>40853</v>
      </c>
      <c r="B138" s="17">
        <v>16</v>
      </c>
      <c r="C138" s="17">
        <v>38.723795048574701</v>
      </c>
    </row>
    <row r="139" spans="1:3" x14ac:dyDescent="0.25">
      <c r="A139" s="2">
        <v>40853</v>
      </c>
      <c r="B139" s="17">
        <v>17</v>
      </c>
      <c r="C139" s="17">
        <v>40.511777318650303</v>
      </c>
    </row>
    <row r="140" spans="1:3" x14ac:dyDescent="0.25">
      <c r="A140" s="2">
        <v>40853</v>
      </c>
      <c r="B140" s="17">
        <v>18</v>
      </c>
      <c r="C140" s="17">
        <v>42.215928955341298</v>
      </c>
    </row>
    <row r="141" spans="1:3" x14ac:dyDescent="0.25">
      <c r="A141" s="2">
        <v>40853</v>
      </c>
      <c r="B141" s="17">
        <v>19</v>
      </c>
      <c r="C141" s="17">
        <v>42.3943063730215</v>
      </c>
    </row>
    <row r="142" spans="1:3" x14ac:dyDescent="0.25">
      <c r="A142" s="2">
        <v>40853</v>
      </c>
      <c r="B142" s="17">
        <v>20</v>
      </c>
      <c r="C142" s="17">
        <v>41.315661174944701</v>
      </c>
    </row>
    <row r="143" spans="1:3" x14ac:dyDescent="0.25">
      <c r="A143" s="2">
        <v>40853</v>
      </c>
      <c r="B143" s="17">
        <v>21</v>
      </c>
      <c r="C143" s="17">
        <v>40.020126169615899</v>
      </c>
    </row>
    <row r="144" spans="1:3" x14ac:dyDescent="0.25">
      <c r="A144" s="2">
        <v>40853</v>
      </c>
      <c r="B144" s="17">
        <v>22</v>
      </c>
      <c r="C144" s="17">
        <v>39.615208141698702</v>
      </c>
    </row>
    <row r="145" spans="1:3" x14ac:dyDescent="0.25">
      <c r="A145" s="2">
        <v>40853</v>
      </c>
      <c r="B145" s="17">
        <v>23</v>
      </c>
      <c r="C145" s="17">
        <v>38.542820788726999</v>
      </c>
    </row>
    <row r="146" spans="1:3" x14ac:dyDescent="0.25">
      <c r="A146" s="2">
        <v>40853</v>
      </c>
      <c r="B146" s="17">
        <v>24</v>
      </c>
      <c r="C146" s="17">
        <v>37.639598306866198</v>
      </c>
    </row>
    <row r="147" spans="1:3" x14ac:dyDescent="0.25">
      <c r="A147" s="2">
        <v>40854</v>
      </c>
      <c r="B147" s="17">
        <v>1</v>
      </c>
      <c r="C147" s="17">
        <v>38.231201700982901</v>
      </c>
    </row>
    <row r="148" spans="1:3" x14ac:dyDescent="0.25">
      <c r="A148" s="2">
        <v>40854</v>
      </c>
      <c r="B148" s="17">
        <v>2</v>
      </c>
      <c r="C148" s="17">
        <v>36.480423366963898</v>
      </c>
    </row>
    <row r="149" spans="1:3" x14ac:dyDescent="0.25">
      <c r="A149" s="2">
        <v>40854</v>
      </c>
      <c r="B149" s="17">
        <v>3</v>
      </c>
      <c r="C149" s="17">
        <v>35.524179810639502</v>
      </c>
    </row>
    <row r="150" spans="1:3" x14ac:dyDescent="0.25">
      <c r="A150" s="2">
        <v>40854</v>
      </c>
      <c r="B150" s="17">
        <v>4</v>
      </c>
      <c r="C150" s="17">
        <v>35.793851163337798</v>
      </c>
    </row>
    <row r="151" spans="1:3" x14ac:dyDescent="0.25">
      <c r="A151" s="2">
        <v>40854</v>
      </c>
      <c r="B151" s="17">
        <v>5</v>
      </c>
      <c r="C151" s="17">
        <v>37.774847765872998</v>
      </c>
    </row>
    <row r="152" spans="1:3" x14ac:dyDescent="0.25">
      <c r="A152" s="2">
        <v>40854</v>
      </c>
      <c r="B152" s="17">
        <v>6</v>
      </c>
      <c r="C152" s="17">
        <v>41.413108331712003</v>
      </c>
    </row>
    <row r="153" spans="1:3" x14ac:dyDescent="0.25">
      <c r="A153" s="2">
        <v>40854</v>
      </c>
      <c r="B153" s="17">
        <v>7</v>
      </c>
      <c r="C153" s="17">
        <v>45.204258944162703</v>
      </c>
    </row>
    <row r="154" spans="1:3" x14ac:dyDescent="0.25">
      <c r="A154" s="2">
        <v>40854</v>
      </c>
      <c r="B154" s="17">
        <v>8</v>
      </c>
      <c r="C154" s="17">
        <v>50.337602925410003</v>
      </c>
    </row>
    <row r="155" spans="1:3" x14ac:dyDescent="0.25">
      <c r="A155" s="2">
        <v>40854</v>
      </c>
      <c r="B155" s="17">
        <v>9</v>
      </c>
      <c r="C155" s="17">
        <v>52.299523922338402</v>
      </c>
    </row>
    <row r="156" spans="1:3" x14ac:dyDescent="0.25">
      <c r="A156" s="2">
        <v>40854</v>
      </c>
      <c r="B156" s="17">
        <v>10</v>
      </c>
      <c r="C156" s="17">
        <v>50.7998471717803</v>
      </c>
    </row>
    <row r="157" spans="1:3" x14ac:dyDescent="0.25">
      <c r="A157" s="2">
        <v>40854</v>
      </c>
      <c r="B157" s="17">
        <v>11</v>
      </c>
      <c r="C157" s="17">
        <v>49.615606884403498</v>
      </c>
    </row>
    <row r="158" spans="1:3" x14ac:dyDescent="0.25">
      <c r="A158" s="2">
        <v>40854</v>
      </c>
      <c r="B158" s="17">
        <v>12</v>
      </c>
      <c r="C158" s="17">
        <v>48.985259077903898</v>
      </c>
    </row>
    <row r="159" spans="1:3" x14ac:dyDescent="0.25">
      <c r="A159" s="2">
        <v>40854</v>
      </c>
      <c r="B159" s="17">
        <v>13</v>
      </c>
      <c r="C159" s="17">
        <v>47.518121925804003</v>
      </c>
    </row>
    <row r="160" spans="1:3" x14ac:dyDescent="0.25">
      <c r="A160" s="2">
        <v>40854</v>
      </c>
      <c r="B160" s="17">
        <v>14</v>
      </c>
      <c r="C160" s="17">
        <v>46.917121714909101</v>
      </c>
    </row>
    <row r="161" spans="1:3" x14ac:dyDescent="0.25">
      <c r="A161" s="2">
        <v>40854</v>
      </c>
      <c r="B161" s="17">
        <v>15</v>
      </c>
      <c r="C161" s="17">
        <v>47.083889100913503</v>
      </c>
    </row>
    <row r="162" spans="1:3" x14ac:dyDescent="0.25">
      <c r="A162" s="2">
        <v>40854</v>
      </c>
      <c r="B162" s="17">
        <v>16</v>
      </c>
      <c r="C162" s="17">
        <v>49.342088664831302</v>
      </c>
    </row>
    <row r="163" spans="1:3" x14ac:dyDescent="0.25">
      <c r="A163" s="2">
        <v>40854</v>
      </c>
      <c r="B163" s="17">
        <v>17</v>
      </c>
      <c r="C163" s="17">
        <v>52.888163787766601</v>
      </c>
    </row>
    <row r="164" spans="1:3" x14ac:dyDescent="0.25">
      <c r="A164" s="2">
        <v>40854</v>
      </c>
      <c r="B164" s="17">
        <v>18</v>
      </c>
      <c r="C164" s="17">
        <v>56.2395976528774</v>
      </c>
    </row>
    <row r="165" spans="1:3" x14ac:dyDescent="0.25">
      <c r="A165" s="2">
        <v>40854</v>
      </c>
      <c r="B165" s="17">
        <v>19</v>
      </c>
      <c r="C165" s="17">
        <v>52.628150699932696</v>
      </c>
    </row>
    <row r="166" spans="1:3" x14ac:dyDescent="0.25">
      <c r="A166" s="2">
        <v>40854</v>
      </c>
      <c r="B166" s="17">
        <v>20</v>
      </c>
      <c r="C166" s="17">
        <v>48.923327782479099</v>
      </c>
    </row>
    <row r="167" spans="1:3" x14ac:dyDescent="0.25">
      <c r="A167" s="2">
        <v>40854</v>
      </c>
      <c r="B167" s="17">
        <v>21</v>
      </c>
      <c r="C167" s="17">
        <v>45.257066500509801</v>
      </c>
    </row>
    <row r="168" spans="1:3" x14ac:dyDescent="0.25">
      <c r="A168" s="2">
        <v>40854</v>
      </c>
      <c r="B168" s="17">
        <v>22</v>
      </c>
      <c r="C168" s="17">
        <v>44.343658787701699</v>
      </c>
    </row>
    <row r="169" spans="1:3" x14ac:dyDescent="0.25">
      <c r="A169" s="2">
        <v>40854</v>
      </c>
      <c r="B169" s="17">
        <v>23</v>
      </c>
      <c r="C169" s="17">
        <v>41.501506795677898</v>
      </c>
    </row>
    <row r="170" spans="1:3" x14ac:dyDescent="0.25">
      <c r="A170" s="2">
        <v>40854</v>
      </c>
      <c r="B170" s="17">
        <v>24</v>
      </c>
      <c r="C170" s="17">
        <v>38.667758629292102</v>
      </c>
    </row>
    <row r="171" spans="1:3" x14ac:dyDescent="0.25">
      <c r="A171" s="2">
        <v>40855</v>
      </c>
      <c r="B171" s="17">
        <v>1</v>
      </c>
      <c r="C171" s="17">
        <v>37.729761649746102</v>
      </c>
    </row>
    <row r="172" spans="1:3" x14ac:dyDescent="0.25">
      <c r="A172" s="2">
        <v>40855</v>
      </c>
      <c r="B172" s="17">
        <v>2</v>
      </c>
      <c r="C172" s="17">
        <v>36.329866233967302</v>
      </c>
    </row>
    <row r="173" spans="1:3" x14ac:dyDescent="0.25">
      <c r="A173" s="2">
        <v>40855</v>
      </c>
      <c r="B173" s="17">
        <v>3</v>
      </c>
      <c r="C173" s="17">
        <v>35.462081752673498</v>
      </c>
    </row>
    <row r="174" spans="1:3" x14ac:dyDescent="0.25">
      <c r="A174" s="2">
        <v>40855</v>
      </c>
      <c r="B174" s="17">
        <v>4</v>
      </c>
      <c r="C174" s="17">
        <v>35.644636047653698</v>
      </c>
    </row>
    <row r="175" spans="1:3" x14ac:dyDescent="0.25">
      <c r="A175" s="2">
        <v>40855</v>
      </c>
      <c r="B175" s="17">
        <v>5</v>
      </c>
      <c r="C175" s="17">
        <v>37.4247976885855</v>
      </c>
    </row>
    <row r="176" spans="1:3" x14ac:dyDescent="0.25">
      <c r="A176" s="2">
        <v>40855</v>
      </c>
      <c r="B176" s="17">
        <v>6</v>
      </c>
      <c r="C176" s="17">
        <v>40.875670287909699</v>
      </c>
    </row>
    <row r="177" spans="1:3" x14ac:dyDescent="0.25">
      <c r="A177" s="2">
        <v>40855</v>
      </c>
      <c r="B177" s="17">
        <v>7</v>
      </c>
      <c r="C177" s="17">
        <v>44.489845024954498</v>
      </c>
    </row>
    <row r="178" spans="1:3" x14ac:dyDescent="0.25">
      <c r="A178" s="2">
        <v>40855</v>
      </c>
      <c r="B178" s="17">
        <v>8</v>
      </c>
      <c r="C178" s="17">
        <v>49.592582252516102</v>
      </c>
    </row>
    <row r="179" spans="1:3" x14ac:dyDescent="0.25">
      <c r="A179" s="2">
        <v>40855</v>
      </c>
      <c r="B179" s="17">
        <v>9</v>
      </c>
      <c r="C179" s="17">
        <v>52.498826875907497</v>
      </c>
    </row>
    <row r="180" spans="1:3" x14ac:dyDescent="0.25">
      <c r="A180" s="2">
        <v>40855</v>
      </c>
      <c r="B180" s="17">
        <v>10</v>
      </c>
      <c r="C180" s="17">
        <v>50.976135322629403</v>
      </c>
    </row>
    <row r="181" spans="1:3" x14ac:dyDescent="0.25">
      <c r="A181" s="2">
        <v>40855</v>
      </c>
      <c r="B181" s="17">
        <v>11</v>
      </c>
      <c r="C181" s="17">
        <v>50.1448916419005</v>
      </c>
    </row>
    <row r="182" spans="1:3" x14ac:dyDescent="0.25">
      <c r="A182" s="2">
        <v>40855</v>
      </c>
      <c r="B182" s="17">
        <v>12</v>
      </c>
      <c r="C182" s="17">
        <v>48.932401569019</v>
      </c>
    </row>
    <row r="183" spans="1:3" x14ac:dyDescent="0.25">
      <c r="A183" s="2">
        <v>40855</v>
      </c>
      <c r="B183" s="17">
        <v>13</v>
      </c>
      <c r="C183" s="17">
        <v>47.7153142653099</v>
      </c>
    </row>
    <row r="184" spans="1:3" x14ac:dyDescent="0.25">
      <c r="A184" s="2">
        <v>40855</v>
      </c>
      <c r="B184" s="17">
        <v>14</v>
      </c>
      <c r="C184" s="17">
        <v>47.033402413628799</v>
      </c>
    </row>
    <row r="185" spans="1:3" x14ac:dyDescent="0.25">
      <c r="A185" s="2">
        <v>40855</v>
      </c>
      <c r="B185" s="17">
        <v>15</v>
      </c>
      <c r="C185" s="17">
        <v>47.211904421469001</v>
      </c>
    </row>
    <row r="186" spans="1:3" x14ac:dyDescent="0.25">
      <c r="A186" s="2">
        <v>40855</v>
      </c>
      <c r="B186" s="17">
        <v>16</v>
      </c>
      <c r="C186" s="17">
        <v>48.962222206403901</v>
      </c>
    </row>
    <row r="187" spans="1:3" x14ac:dyDescent="0.25">
      <c r="A187" s="2">
        <v>40855</v>
      </c>
      <c r="B187" s="17">
        <v>17</v>
      </c>
      <c r="C187" s="17">
        <v>52.986146890818503</v>
      </c>
    </row>
    <row r="188" spans="1:3" x14ac:dyDescent="0.25">
      <c r="A188" s="2">
        <v>40855</v>
      </c>
      <c r="B188" s="17">
        <v>18</v>
      </c>
      <c r="C188" s="17">
        <v>55.744258384718698</v>
      </c>
    </row>
    <row r="189" spans="1:3" x14ac:dyDescent="0.25">
      <c r="A189" s="2">
        <v>40855</v>
      </c>
      <c r="B189" s="17">
        <v>19</v>
      </c>
      <c r="C189" s="17">
        <v>52.930401771333102</v>
      </c>
    </row>
    <row r="190" spans="1:3" x14ac:dyDescent="0.25">
      <c r="A190" s="2">
        <v>40855</v>
      </c>
      <c r="B190" s="17">
        <v>20</v>
      </c>
      <c r="C190" s="17">
        <v>49.099795333125499</v>
      </c>
    </row>
    <row r="191" spans="1:3" x14ac:dyDescent="0.25">
      <c r="A191" s="2">
        <v>40855</v>
      </c>
      <c r="B191" s="17">
        <v>21</v>
      </c>
      <c r="C191" s="17">
        <v>46.160442964143201</v>
      </c>
    </row>
    <row r="192" spans="1:3" x14ac:dyDescent="0.25">
      <c r="A192" s="2">
        <v>40855</v>
      </c>
      <c r="B192" s="17">
        <v>22</v>
      </c>
      <c r="C192" s="17">
        <v>45.169489625538702</v>
      </c>
    </row>
    <row r="193" spans="1:3" x14ac:dyDescent="0.25">
      <c r="A193" s="2">
        <v>40855</v>
      </c>
      <c r="B193" s="17">
        <v>23</v>
      </c>
      <c r="C193" s="17">
        <v>42.487942106212401</v>
      </c>
    </row>
    <row r="194" spans="1:3" x14ac:dyDescent="0.25">
      <c r="A194" s="2">
        <v>40855</v>
      </c>
      <c r="B194" s="17">
        <v>24</v>
      </c>
      <c r="C194" s="17">
        <v>40.101731642238498</v>
      </c>
    </row>
    <row r="195" spans="1:3" x14ac:dyDescent="0.25">
      <c r="A195" s="2">
        <v>40856</v>
      </c>
      <c r="B195" s="17">
        <v>1</v>
      </c>
      <c r="C195" s="17">
        <v>39.842699761345401</v>
      </c>
    </row>
    <row r="196" spans="1:3" x14ac:dyDescent="0.25">
      <c r="A196" s="2">
        <v>40856</v>
      </c>
      <c r="B196" s="17">
        <v>2</v>
      </c>
      <c r="C196" s="17">
        <v>38.282923875534301</v>
      </c>
    </row>
    <row r="197" spans="1:3" x14ac:dyDescent="0.25">
      <c r="A197" s="2">
        <v>40856</v>
      </c>
      <c r="B197" s="17">
        <v>3</v>
      </c>
      <c r="C197" s="17">
        <v>37.131314455361498</v>
      </c>
    </row>
    <row r="198" spans="1:3" x14ac:dyDescent="0.25">
      <c r="A198" s="2">
        <v>40856</v>
      </c>
      <c r="B198" s="17">
        <v>4</v>
      </c>
      <c r="C198" s="17">
        <v>37.287644775254002</v>
      </c>
    </row>
    <row r="199" spans="1:3" x14ac:dyDescent="0.25">
      <c r="A199" s="2">
        <v>40856</v>
      </c>
      <c r="B199" s="17">
        <v>5</v>
      </c>
      <c r="C199" s="17">
        <v>38.985836024798701</v>
      </c>
    </row>
    <row r="200" spans="1:3" x14ac:dyDescent="0.25">
      <c r="A200" s="2">
        <v>40856</v>
      </c>
      <c r="B200" s="17">
        <v>6</v>
      </c>
      <c r="C200" s="17">
        <v>41.856944329329501</v>
      </c>
    </row>
    <row r="201" spans="1:3" x14ac:dyDescent="0.25">
      <c r="A201" s="2">
        <v>40856</v>
      </c>
      <c r="B201" s="17">
        <v>7</v>
      </c>
      <c r="C201" s="17">
        <v>44.590626703562997</v>
      </c>
    </row>
    <row r="202" spans="1:3" x14ac:dyDescent="0.25">
      <c r="A202" s="2">
        <v>40856</v>
      </c>
      <c r="B202" s="17">
        <v>8</v>
      </c>
      <c r="C202" s="17">
        <v>48.944788615026198</v>
      </c>
    </row>
    <row r="203" spans="1:3" x14ac:dyDescent="0.25">
      <c r="A203" s="2">
        <v>40856</v>
      </c>
      <c r="B203" s="17">
        <v>9</v>
      </c>
      <c r="C203" s="17">
        <v>51.313192649181602</v>
      </c>
    </row>
    <row r="204" spans="1:3" x14ac:dyDescent="0.25">
      <c r="A204" s="2">
        <v>40856</v>
      </c>
      <c r="B204" s="17">
        <v>10</v>
      </c>
      <c r="C204" s="17">
        <v>50.321852634781898</v>
      </c>
    </row>
    <row r="205" spans="1:3" x14ac:dyDescent="0.25">
      <c r="A205" s="2">
        <v>40856</v>
      </c>
      <c r="B205" s="17">
        <v>11</v>
      </c>
      <c r="C205" s="17">
        <v>49.862837827952802</v>
      </c>
    </row>
    <row r="206" spans="1:3" x14ac:dyDescent="0.25">
      <c r="A206" s="2">
        <v>40856</v>
      </c>
      <c r="B206" s="17">
        <v>12</v>
      </c>
      <c r="C206" s="17">
        <v>48.804225564897003</v>
      </c>
    </row>
    <row r="207" spans="1:3" x14ac:dyDescent="0.25">
      <c r="A207" s="2">
        <v>40856</v>
      </c>
      <c r="B207" s="17">
        <v>13</v>
      </c>
      <c r="C207" s="17">
        <v>47.7180923001699</v>
      </c>
    </row>
    <row r="208" spans="1:3" x14ac:dyDescent="0.25">
      <c r="A208" s="2">
        <v>40856</v>
      </c>
      <c r="B208" s="17">
        <v>14</v>
      </c>
      <c r="C208" s="17">
        <v>47.199710554256598</v>
      </c>
    </row>
    <row r="209" spans="1:3" x14ac:dyDescent="0.25">
      <c r="A209" s="2">
        <v>40856</v>
      </c>
      <c r="B209" s="17">
        <v>15</v>
      </c>
      <c r="C209" s="17">
        <v>47.498548255014597</v>
      </c>
    </row>
    <row r="210" spans="1:3" x14ac:dyDescent="0.25">
      <c r="A210" s="2">
        <v>40856</v>
      </c>
      <c r="B210" s="17">
        <v>16</v>
      </c>
      <c r="C210" s="17">
        <v>49.0969282244467</v>
      </c>
    </row>
    <row r="211" spans="1:3" x14ac:dyDescent="0.25">
      <c r="A211" s="2">
        <v>40856</v>
      </c>
      <c r="B211" s="17">
        <v>17</v>
      </c>
      <c r="C211" s="17">
        <v>54.589500805015298</v>
      </c>
    </row>
    <row r="212" spans="1:3" x14ac:dyDescent="0.25">
      <c r="A212" s="2">
        <v>40856</v>
      </c>
      <c r="B212" s="17">
        <v>18</v>
      </c>
      <c r="C212" s="17">
        <v>57.892498761285999</v>
      </c>
    </row>
    <row r="213" spans="1:3" x14ac:dyDescent="0.25">
      <c r="A213" s="2">
        <v>40856</v>
      </c>
      <c r="B213" s="17">
        <v>19</v>
      </c>
      <c r="C213" s="17">
        <v>52.843002733886998</v>
      </c>
    </row>
    <row r="214" spans="1:3" x14ac:dyDescent="0.25">
      <c r="A214" s="2">
        <v>40856</v>
      </c>
      <c r="B214" s="17">
        <v>20</v>
      </c>
      <c r="C214" s="17">
        <v>49.163800966659302</v>
      </c>
    </row>
    <row r="215" spans="1:3" x14ac:dyDescent="0.25">
      <c r="A215" s="2">
        <v>40856</v>
      </c>
      <c r="B215" s="17">
        <v>21</v>
      </c>
      <c r="C215" s="17">
        <v>45.833728026495699</v>
      </c>
    </row>
    <row r="216" spans="1:3" x14ac:dyDescent="0.25">
      <c r="A216" s="2">
        <v>40856</v>
      </c>
      <c r="B216" s="17">
        <v>22</v>
      </c>
      <c r="C216" s="17">
        <v>44.371808502138599</v>
      </c>
    </row>
    <row r="217" spans="1:3" x14ac:dyDescent="0.25">
      <c r="A217" s="2">
        <v>40856</v>
      </c>
      <c r="B217" s="17">
        <v>23</v>
      </c>
      <c r="C217" s="17">
        <v>41.757753500324696</v>
      </c>
    </row>
    <row r="218" spans="1:3" x14ac:dyDescent="0.25">
      <c r="A218" s="2">
        <v>40856</v>
      </c>
      <c r="B218" s="17">
        <v>24</v>
      </c>
      <c r="C218" s="17">
        <v>39.046560871398697</v>
      </c>
    </row>
    <row r="219" spans="1:3" x14ac:dyDescent="0.25">
      <c r="A219" s="2">
        <v>40857</v>
      </c>
      <c r="B219" s="17">
        <v>1</v>
      </c>
      <c r="C219" s="17">
        <v>39.1234350214445</v>
      </c>
    </row>
    <row r="220" spans="1:3" x14ac:dyDescent="0.25">
      <c r="A220" s="2">
        <v>40857</v>
      </c>
      <c r="B220" s="17">
        <v>2</v>
      </c>
      <c r="C220" s="17">
        <v>38.262992785978902</v>
      </c>
    </row>
    <row r="221" spans="1:3" x14ac:dyDescent="0.25">
      <c r="A221" s="2">
        <v>40857</v>
      </c>
      <c r="B221" s="17">
        <v>3</v>
      </c>
      <c r="C221" s="17">
        <v>37.372503989475902</v>
      </c>
    </row>
    <row r="222" spans="1:3" x14ac:dyDescent="0.25">
      <c r="A222" s="2">
        <v>40857</v>
      </c>
      <c r="B222" s="17">
        <v>4</v>
      </c>
      <c r="C222" s="17">
        <v>37.284489509566797</v>
      </c>
    </row>
    <row r="223" spans="1:3" x14ac:dyDescent="0.25">
      <c r="A223" s="2">
        <v>40857</v>
      </c>
      <c r="B223" s="17">
        <v>5</v>
      </c>
      <c r="C223" s="17">
        <v>38.941354302887902</v>
      </c>
    </row>
    <row r="224" spans="1:3" x14ac:dyDescent="0.25">
      <c r="A224" s="2">
        <v>40857</v>
      </c>
      <c r="B224" s="17">
        <v>6</v>
      </c>
      <c r="C224" s="17">
        <v>41.451036257094799</v>
      </c>
    </row>
    <row r="225" spans="1:3" x14ac:dyDescent="0.25">
      <c r="A225" s="2">
        <v>40857</v>
      </c>
      <c r="B225" s="17">
        <v>7</v>
      </c>
      <c r="C225" s="17">
        <v>44.550066941425897</v>
      </c>
    </row>
    <row r="226" spans="1:3" x14ac:dyDescent="0.25">
      <c r="A226" s="2">
        <v>40857</v>
      </c>
      <c r="B226" s="17">
        <v>8</v>
      </c>
      <c r="C226" s="17">
        <v>47.987675462871699</v>
      </c>
    </row>
    <row r="227" spans="1:3" x14ac:dyDescent="0.25">
      <c r="A227" s="2">
        <v>40857</v>
      </c>
      <c r="B227" s="17">
        <v>9</v>
      </c>
      <c r="C227" s="17">
        <v>49.6805623939361</v>
      </c>
    </row>
    <row r="228" spans="1:3" x14ac:dyDescent="0.25">
      <c r="A228" s="2">
        <v>40857</v>
      </c>
      <c r="B228" s="17">
        <v>10</v>
      </c>
      <c r="C228" s="17">
        <v>48.692175620090303</v>
      </c>
    </row>
    <row r="229" spans="1:3" x14ac:dyDescent="0.25">
      <c r="A229" s="2">
        <v>40857</v>
      </c>
      <c r="B229" s="17">
        <v>11</v>
      </c>
      <c r="C229" s="17">
        <v>48.274962639532397</v>
      </c>
    </row>
    <row r="230" spans="1:3" x14ac:dyDescent="0.25">
      <c r="A230" s="2">
        <v>40857</v>
      </c>
      <c r="B230" s="17">
        <v>12</v>
      </c>
      <c r="C230" s="17">
        <v>47.7514775026984</v>
      </c>
    </row>
    <row r="231" spans="1:3" x14ac:dyDescent="0.25">
      <c r="A231" s="2">
        <v>40857</v>
      </c>
      <c r="B231" s="17">
        <v>13</v>
      </c>
      <c r="C231" s="17">
        <v>47.059430729182097</v>
      </c>
    </row>
    <row r="232" spans="1:3" x14ac:dyDescent="0.25">
      <c r="A232" s="2">
        <v>40857</v>
      </c>
      <c r="B232" s="17">
        <v>14</v>
      </c>
      <c r="C232" s="17">
        <v>46.854434134203402</v>
      </c>
    </row>
    <row r="233" spans="1:3" x14ac:dyDescent="0.25">
      <c r="A233" s="2">
        <v>40857</v>
      </c>
      <c r="B233" s="17">
        <v>15</v>
      </c>
      <c r="C233" s="17">
        <v>46.872059122848398</v>
      </c>
    </row>
    <row r="234" spans="1:3" x14ac:dyDescent="0.25">
      <c r="A234" s="2">
        <v>40857</v>
      </c>
      <c r="B234" s="17">
        <v>16</v>
      </c>
      <c r="C234" s="17">
        <v>47.747705935860097</v>
      </c>
    </row>
    <row r="235" spans="1:3" x14ac:dyDescent="0.25">
      <c r="A235" s="2">
        <v>40857</v>
      </c>
      <c r="B235" s="17">
        <v>17</v>
      </c>
      <c r="C235" s="17">
        <v>50.330146859795903</v>
      </c>
    </row>
    <row r="236" spans="1:3" x14ac:dyDescent="0.25">
      <c r="A236" s="2">
        <v>40857</v>
      </c>
      <c r="B236" s="17">
        <v>18</v>
      </c>
      <c r="C236" s="17">
        <v>52.829817986831202</v>
      </c>
    </row>
    <row r="237" spans="1:3" x14ac:dyDescent="0.25">
      <c r="A237" s="2">
        <v>40857</v>
      </c>
      <c r="B237" s="17">
        <v>19</v>
      </c>
      <c r="C237" s="17">
        <v>50.841683783775402</v>
      </c>
    </row>
    <row r="238" spans="1:3" x14ac:dyDescent="0.25">
      <c r="A238" s="2">
        <v>40857</v>
      </c>
      <c r="B238" s="17">
        <v>20</v>
      </c>
      <c r="C238" s="17">
        <v>48.566089824101503</v>
      </c>
    </row>
    <row r="239" spans="1:3" x14ac:dyDescent="0.25">
      <c r="A239" s="2">
        <v>40857</v>
      </c>
      <c r="B239" s="17">
        <v>21</v>
      </c>
      <c r="C239" s="17">
        <v>45.795346378109997</v>
      </c>
    </row>
    <row r="240" spans="1:3" x14ac:dyDescent="0.25">
      <c r="A240" s="2">
        <v>40857</v>
      </c>
      <c r="B240" s="17">
        <v>22</v>
      </c>
      <c r="C240" s="17">
        <v>44.648494581323703</v>
      </c>
    </row>
    <row r="241" spans="1:3" x14ac:dyDescent="0.25">
      <c r="A241" s="2">
        <v>40857</v>
      </c>
      <c r="B241" s="17">
        <v>23</v>
      </c>
      <c r="C241" s="17">
        <v>42.373310498165303</v>
      </c>
    </row>
    <row r="242" spans="1:3" x14ac:dyDescent="0.25">
      <c r="A242" s="2">
        <v>40857</v>
      </c>
      <c r="B242" s="17">
        <v>24</v>
      </c>
      <c r="C242" s="17">
        <v>39.211780890135003</v>
      </c>
    </row>
    <row r="243" spans="1:3" x14ac:dyDescent="0.25">
      <c r="A243" s="2">
        <v>40858</v>
      </c>
      <c r="B243" s="17">
        <v>1</v>
      </c>
      <c r="C243" s="17">
        <v>38.842088656566403</v>
      </c>
    </row>
    <row r="244" spans="1:3" x14ac:dyDescent="0.25">
      <c r="A244" s="2">
        <v>40858</v>
      </c>
      <c r="B244" s="17">
        <v>2</v>
      </c>
      <c r="C244" s="17">
        <v>37.811720327584098</v>
      </c>
    </row>
    <row r="245" spans="1:3" x14ac:dyDescent="0.25">
      <c r="A245" s="2">
        <v>40858</v>
      </c>
      <c r="B245" s="17">
        <v>3</v>
      </c>
      <c r="C245" s="17">
        <v>36.601602165118798</v>
      </c>
    </row>
    <row r="246" spans="1:3" x14ac:dyDescent="0.25">
      <c r="A246" s="2">
        <v>40858</v>
      </c>
      <c r="B246" s="17">
        <v>4</v>
      </c>
      <c r="C246" s="17">
        <v>36.635113915428498</v>
      </c>
    </row>
    <row r="247" spans="1:3" x14ac:dyDescent="0.25">
      <c r="A247" s="2">
        <v>40858</v>
      </c>
      <c r="B247" s="17">
        <v>5</v>
      </c>
      <c r="C247" s="17">
        <v>37.998335849193801</v>
      </c>
    </row>
    <row r="248" spans="1:3" x14ac:dyDescent="0.25">
      <c r="A248" s="2">
        <v>40858</v>
      </c>
      <c r="B248" s="17">
        <v>6</v>
      </c>
      <c r="C248" s="17">
        <v>41.135441685798703</v>
      </c>
    </row>
    <row r="249" spans="1:3" x14ac:dyDescent="0.25">
      <c r="A249" s="2">
        <v>40858</v>
      </c>
      <c r="B249" s="17">
        <v>7</v>
      </c>
      <c r="C249" s="17">
        <v>44.572234554556204</v>
      </c>
    </row>
    <row r="250" spans="1:3" x14ac:dyDescent="0.25">
      <c r="A250" s="2">
        <v>40858</v>
      </c>
      <c r="B250" s="17">
        <v>8</v>
      </c>
      <c r="C250" s="17">
        <v>48.563680421447003</v>
      </c>
    </row>
    <row r="251" spans="1:3" x14ac:dyDescent="0.25">
      <c r="A251" s="2">
        <v>40858</v>
      </c>
      <c r="B251" s="17">
        <v>9</v>
      </c>
      <c r="C251" s="17">
        <v>50.349644356501997</v>
      </c>
    </row>
    <row r="252" spans="1:3" x14ac:dyDescent="0.25">
      <c r="A252" s="2">
        <v>40858</v>
      </c>
      <c r="B252" s="17">
        <v>10</v>
      </c>
      <c r="C252" s="17">
        <v>49.4914858476834</v>
      </c>
    </row>
    <row r="253" spans="1:3" x14ac:dyDescent="0.25">
      <c r="A253" s="2">
        <v>40858</v>
      </c>
      <c r="B253" s="17">
        <v>11</v>
      </c>
      <c r="C253" s="17">
        <v>48.947747458275202</v>
      </c>
    </row>
    <row r="254" spans="1:3" x14ac:dyDescent="0.25">
      <c r="A254" s="2">
        <v>40858</v>
      </c>
      <c r="B254" s="17">
        <v>12</v>
      </c>
      <c r="C254" s="17">
        <v>48.026658213145701</v>
      </c>
    </row>
    <row r="255" spans="1:3" x14ac:dyDescent="0.25">
      <c r="A255" s="2">
        <v>40858</v>
      </c>
      <c r="B255" s="17">
        <v>13</v>
      </c>
      <c r="C255" s="17">
        <v>46.617085165438503</v>
      </c>
    </row>
    <row r="256" spans="1:3" x14ac:dyDescent="0.25">
      <c r="A256" s="2">
        <v>40858</v>
      </c>
      <c r="B256" s="17">
        <v>14</v>
      </c>
      <c r="C256" s="17">
        <v>45.619848783328202</v>
      </c>
    </row>
    <row r="257" spans="1:3" x14ac:dyDescent="0.25">
      <c r="A257" s="2">
        <v>40858</v>
      </c>
      <c r="B257" s="17">
        <v>15</v>
      </c>
      <c r="C257" s="17">
        <v>45.097604561249703</v>
      </c>
    </row>
    <row r="258" spans="1:3" x14ac:dyDescent="0.25">
      <c r="A258" s="2">
        <v>40858</v>
      </c>
      <c r="B258" s="17">
        <v>16</v>
      </c>
      <c r="C258" s="17">
        <v>45.4024880164596</v>
      </c>
    </row>
    <row r="259" spans="1:3" x14ac:dyDescent="0.25">
      <c r="A259" s="2">
        <v>40858</v>
      </c>
      <c r="B259" s="17">
        <v>17</v>
      </c>
      <c r="C259" s="17">
        <v>47.477938849282801</v>
      </c>
    </row>
    <row r="260" spans="1:3" x14ac:dyDescent="0.25">
      <c r="A260" s="2">
        <v>40858</v>
      </c>
      <c r="B260" s="17">
        <v>18</v>
      </c>
      <c r="C260" s="17">
        <v>49.473491510832602</v>
      </c>
    </row>
    <row r="261" spans="1:3" x14ac:dyDescent="0.25">
      <c r="A261" s="2">
        <v>40858</v>
      </c>
      <c r="B261" s="17">
        <v>19</v>
      </c>
      <c r="C261" s="17">
        <v>48.398577428551199</v>
      </c>
    </row>
    <row r="262" spans="1:3" x14ac:dyDescent="0.25">
      <c r="A262" s="2">
        <v>40858</v>
      </c>
      <c r="B262" s="17">
        <v>20</v>
      </c>
      <c r="C262" s="17">
        <v>45.816292516643799</v>
      </c>
    </row>
    <row r="263" spans="1:3" x14ac:dyDescent="0.25">
      <c r="A263" s="2">
        <v>40858</v>
      </c>
      <c r="B263" s="17">
        <v>21</v>
      </c>
      <c r="C263" s="17">
        <v>43.213162252088303</v>
      </c>
    </row>
    <row r="264" spans="1:3" x14ac:dyDescent="0.25">
      <c r="A264" s="2">
        <v>40858</v>
      </c>
      <c r="B264" s="17">
        <v>22</v>
      </c>
      <c r="C264" s="17">
        <v>42.267340604721397</v>
      </c>
    </row>
    <row r="265" spans="1:3" x14ac:dyDescent="0.25">
      <c r="A265" s="2">
        <v>40858</v>
      </c>
      <c r="B265" s="17">
        <v>23</v>
      </c>
      <c r="C265" s="17">
        <v>40.495306828349499</v>
      </c>
    </row>
    <row r="266" spans="1:3" x14ac:dyDescent="0.25">
      <c r="A266" s="2">
        <v>40858</v>
      </c>
      <c r="B266" s="17">
        <v>24</v>
      </c>
      <c r="C266" s="17">
        <v>38.807876240151799</v>
      </c>
    </row>
    <row r="267" spans="1:3" x14ac:dyDescent="0.25">
      <c r="A267" s="2">
        <v>40859</v>
      </c>
      <c r="B267" s="17">
        <v>1</v>
      </c>
      <c r="C267" s="17">
        <v>40.752266612361097</v>
      </c>
    </row>
    <row r="268" spans="1:3" x14ac:dyDescent="0.25">
      <c r="A268" s="2">
        <v>40859</v>
      </c>
      <c r="B268" s="17">
        <v>2</v>
      </c>
      <c r="C268" s="17">
        <v>39.658160675158399</v>
      </c>
    </row>
    <row r="269" spans="1:3" x14ac:dyDescent="0.25">
      <c r="A269" s="2">
        <v>40859</v>
      </c>
      <c r="B269" s="17">
        <v>3</v>
      </c>
      <c r="C269" s="17">
        <v>38.130445426412798</v>
      </c>
    </row>
    <row r="270" spans="1:3" x14ac:dyDescent="0.25">
      <c r="A270" s="2">
        <v>40859</v>
      </c>
      <c r="B270" s="17">
        <v>4</v>
      </c>
      <c r="C270" s="17">
        <v>36.886913112877899</v>
      </c>
    </row>
    <row r="271" spans="1:3" x14ac:dyDescent="0.25">
      <c r="A271" s="2">
        <v>40859</v>
      </c>
      <c r="B271" s="17">
        <v>5</v>
      </c>
      <c r="C271" s="17">
        <v>37.517007381207101</v>
      </c>
    </row>
    <row r="272" spans="1:3" x14ac:dyDescent="0.25">
      <c r="A272" s="2">
        <v>40859</v>
      </c>
      <c r="B272" s="17">
        <v>6</v>
      </c>
      <c r="C272" s="17">
        <v>38.658070213885502</v>
      </c>
    </row>
    <row r="273" spans="1:3" x14ac:dyDescent="0.25">
      <c r="A273" s="2">
        <v>40859</v>
      </c>
      <c r="B273" s="17">
        <v>7</v>
      </c>
      <c r="C273" s="17">
        <v>39.057989458303702</v>
      </c>
    </row>
    <row r="274" spans="1:3" x14ac:dyDescent="0.25">
      <c r="A274" s="2">
        <v>40859</v>
      </c>
      <c r="B274" s="17">
        <v>8</v>
      </c>
      <c r="C274" s="17">
        <v>39.172063134910601</v>
      </c>
    </row>
    <row r="275" spans="1:3" x14ac:dyDescent="0.25">
      <c r="A275" s="2">
        <v>40859</v>
      </c>
      <c r="B275" s="17">
        <v>9</v>
      </c>
      <c r="C275" s="17">
        <v>40.429782047744801</v>
      </c>
    </row>
    <row r="276" spans="1:3" x14ac:dyDescent="0.25">
      <c r="A276" s="2">
        <v>40859</v>
      </c>
      <c r="B276" s="17">
        <v>10</v>
      </c>
      <c r="C276" s="17">
        <v>42.285645383143397</v>
      </c>
    </row>
    <row r="277" spans="1:3" x14ac:dyDescent="0.25">
      <c r="A277" s="2">
        <v>40859</v>
      </c>
      <c r="B277" s="17">
        <v>11</v>
      </c>
      <c r="C277" s="17">
        <v>43.257510986172697</v>
      </c>
    </row>
    <row r="278" spans="1:3" x14ac:dyDescent="0.25">
      <c r="A278" s="2">
        <v>40859</v>
      </c>
      <c r="B278" s="17">
        <v>12</v>
      </c>
      <c r="C278" s="17">
        <v>43.218709460842703</v>
      </c>
    </row>
    <row r="279" spans="1:3" x14ac:dyDescent="0.25">
      <c r="A279" s="2">
        <v>40859</v>
      </c>
      <c r="B279" s="17">
        <v>13</v>
      </c>
      <c r="C279" s="17">
        <v>42.398367056332397</v>
      </c>
    </row>
    <row r="280" spans="1:3" x14ac:dyDescent="0.25">
      <c r="A280" s="2">
        <v>40859</v>
      </c>
      <c r="B280" s="17">
        <v>14</v>
      </c>
      <c r="C280" s="17">
        <v>41.348817350159202</v>
      </c>
    </row>
    <row r="281" spans="1:3" x14ac:dyDescent="0.25">
      <c r="A281" s="2">
        <v>40859</v>
      </c>
      <c r="B281" s="17">
        <v>15</v>
      </c>
      <c r="C281" s="17">
        <v>41.2138524488673</v>
      </c>
    </row>
    <row r="282" spans="1:3" x14ac:dyDescent="0.25">
      <c r="A282" s="2">
        <v>40859</v>
      </c>
      <c r="B282" s="17">
        <v>16</v>
      </c>
      <c r="C282" s="17">
        <v>43.0819625588042</v>
      </c>
    </row>
    <row r="283" spans="1:3" x14ac:dyDescent="0.25">
      <c r="A283" s="2">
        <v>40859</v>
      </c>
      <c r="B283" s="17">
        <v>17</v>
      </c>
      <c r="C283" s="17">
        <v>46.3746266342947</v>
      </c>
    </row>
    <row r="284" spans="1:3" x14ac:dyDescent="0.25">
      <c r="A284" s="2">
        <v>40859</v>
      </c>
      <c r="B284" s="17">
        <v>18</v>
      </c>
      <c r="C284" s="17">
        <v>49.098431596243998</v>
      </c>
    </row>
    <row r="285" spans="1:3" x14ac:dyDescent="0.25">
      <c r="A285" s="2">
        <v>40859</v>
      </c>
      <c r="B285" s="17">
        <v>19</v>
      </c>
      <c r="C285" s="17">
        <v>48.497406596756903</v>
      </c>
    </row>
    <row r="286" spans="1:3" x14ac:dyDescent="0.25">
      <c r="A286" s="2">
        <v>40859</v>
      </c>
      <c r="B286" s="17">
        <v>20</v>
      </c>
      <c r="C286" s="17">
        <v>45.4467633380184</v>
      </c>
    </row>
    <row r="287" spans="1:3" x14ac:dyDescent="0.25">
      <c r="A287" s="2">
        <v>40859</v>
      </c>
      <c r="B287" s="17">
        <v>21</v>
      </c>
      <c r="C287" s="17">
        <v>42.865363293019797</v>
      </c>
    </row>
    <row r="288" spans="1:3" x14ac:dyDescent="0.25">
      <c r="A288" s="2">
        <v>40859</v>
      </c>
      <c r="B288" s="17">
        <v>22</v>
      </c>
      <c r="C288" s="17">
        <v>42.501561444120398</v>
      </c>
    </row>
    <row r="289" spans="1:3" x14ac:dyDescent="0.25">
      <c r="A289" s="2">
        <v>40859</v>
      </c>
      <c r="B289" s="17">
        <v>23</v>
      </c>
      <c r="C289" s="17">
        <v>41.184560300698301</v>
      </c>
    </row>
    <row r="290" spans="1:3" x14ac:dyDescent="0.25">
      <c r="A290" s="2">
        <v>40859</v>
      </c>
      <c r="B290" s="17">
        <v>24</v>
      </c>
      <c r="C290" s="17">
        <v>40.393399493291703</v>
      </c>
    </row>
    <row r="291" spans="1:3" x14ac:dyDescent="0.25">
      <c r="A291" s="2">
        <v>40860</v>
      </c>
      <c r="B291" s="17">
        <v>1</v>
      </c>
      <c r="C291" s="17">
        <v>40.874065271455599</v>
      </c>
    </row>
    <row r="292" spans="1:3" x14ac:dyDescent="0.25">
      <c r="A292" s="2">
        <v>40860</v>
      </c>
      <c r="B292" s="17">
        <v>2</v>
      </c>
      <c r="C292" s="17">
        <v>39.557619779359797</v>
      </c>
    </row>
    <row r="293" spans="1:3" x14ac:dyDescent="0.25">
      <c r="A293" s="2">
        <v>40860</v>
      </c>
      <c r="B293" s="17">
        <v>3</v>
      </c>
      <c r="C293" s="17">
        <v>38.732523806499898</v>
      </c>
    </row>
    <row r="294" spans="1:3" x14ac:dyDescent="0.25">
      <c r="A294" s="2">
        <v>40860</v>
      </c>
      <c r="B294" s="17">
        <v>4</v>
      </c>
      <c r="C294" s="17">
        <v>36.154095100056999</v>
      </c>
    </row>
    <row r="295" spans="1:3" x14ac:dyDescent="0.25">
      <c r="A295" s="2">
        <v>40860</v>
      </c>
      <c r="B295" s="17">
        <v>5</v>
      </c>
      <c r="C295" s="17">
        <v>35.379445552511498</v>
      </c>
    </row>
    <row r="296" spans="1:3" x14ac:dyDescent="0.25">
      <c r="A296" s="2">
        <v>40860</v>
      </c>
      <c r="B296" s="17">
        <v>6</v>
      </c>
      <c r="C296" s="17">
        <v>36.864314105806102</v>
      </c>
    </row>
    <row r="297" spans="1:3" x14ac:dyDescent="0.25">
      <c r="A297" s="2">
        <v>40860</v>
      </c>
      <c r="B297" s="17">
        <v>7</v>
      </c>
      <c r="C297" s="17">
        <v>36.680246231675902</v>
      </c>
    </row>
    <row r="298" spans="1:3" x14ac:dyDescent="0.25">
      <c r="A298" s="2">
        <v>40860</v>
      </c>
      <c r="B298" s="17">
        <v>8</v>
      </c>
      <c r="C298" s="17">
        <v>36.314361562602599</v>
      </c>
    </row>
    <row r="299" spans="1:3" x14ac:dyDescent="0.25">
      <c r="A299" s="2">
        <v>40860</v>
      </c>
      <c r="B299" s="17">
        <v>9</v>
      </c>
      <c r="C299" s="17">
        <v>37.529758407583003</v>
      </c>
    </row>
    <row r="300" spans="1:3" x14ac:dyDescent="0.25">
      <c r="A300" s="2">
        <v>40860</v>
      </c>
      <c r="B300" s="17">
        <v>10</v>
      </c>
      <c r="C300" s="17">
        <v>39.416297811173401</v>
      </c>
    </row>
    <row r="301" spans="1:3" x14ac:dyDescent="0.25">
      <c r="A301" s="2">
        <v>40860</v>
      </c>
      <c r="B301" s="17">
        <v>11</v>
      </c>
      <c r="C301" s="17">
        <v>41.1444342392371</v>
      </c>
    </row>
    <row r="302" spans="1:3" x14ac:dyDescent="0.25">
      <c r="A302" s="2">
        <v>40860</v>
      </c>
      <c r="B302" s="17">
        <v>12</v>
      </c>
      <c r="C302" s="17">
        <v>41.958892599434598</v>
      </c>
    </row>
    <row r="303" spans="1:3" x14ac:dyDescent="0.25">
      <c r="A303" s="2">
        <v>40860</v>
      </c>
      <c r="B303" s="17">
        <v>13</v>
      </c>
      <c r="C303" s="17">
        <v>41.191163046122803</v>
      </c>
    </row>
    <row r="304" spans="1:3" x14ac:dyDescent="0.25">
      <c r="A304" s="2">
        <v>40860</v>
      </c>
      <c r="B304" s="17">
        <v>14</v>
      </c>
      <c r="C304" s="17">
        <v>40.359758250409101</v>
      </c>
    </row>
    <row r="305" spans="1:3" x14ac:dyDescent="0.25">
      <c r="A305" s="2">
        <v>40860</v>
      </c>
      <c r="B305" s="17">
        <v>15</v>
      </c>
      <c r="C305" s="17">
        <v>40.419655932851903</v>
      </c>
    </row>
    <row r="306" spans="1:3" x14ac:dyDescent="0.25">
      <c r="A306" s="2">
        <v>40860</v>
      </c>
      <c r="B306" s="17">
        <v>16</v>
      </c>
      <c r="C306" s="17">
        <v>42.232410102794297</v>
      </c>
    </row>
    <row r="307" spans="1:3" x14ac:dyDescent="0.25">
      <c r="A307" s="2">
        <v>40860</v>
      </c>
      <c r="B307" s="17">
        <v>17</v>
      </c>
      <c r="C307" s="17">
        <v>45.393680865189999</v>
      </c>
    </row>
    <row r="308" spans="1:3" x14ac:dyDescent="0.25">
      <c r="A308" s="2">
        <v>40860</v>
      </c>
      <c r="B308" s="17">
        <v>18</v>
      </c>
      <c r="C308" s="17">
        <v>48.485611326994601</v>
      </c>
    </row>
    <row r="309" spans="1:3" x14ac:dyDescent="0.25">
      <c r="A309" s="2">
        <v>40860</v>
      </c>
      <c r="B309" s="17">
        <v>19</v>
      </c>
      <c r="C309" s="17">
        <v>48.813648414778399</v>
      </c>
    </row>
    <row r="310" spans="1:3" x14ac:dyDescent="0.25">
      <c r="A310" s="2">
        <v>40860</v>
      </c>
      <c r="B310" s="17">
        <v>20</v>
      </c>
      <c r="C310" s="17">
        <v>46.842698192459103</v>
      </c>
    </row>
    <row r="311" spans="1:3" x14ac:dyDescent="0.25">
      <c r="A311" s="2">
        <v>40860</v>
      </c>
      <c r="B311" s="17">
        <v>21</v>
      </c>
      <c r="C311" s="17">
        <v>44.515900143355204</v>
      </c>
    </row>
    <row r="312" spans="1:3" x14ac:dyDescent="0.25">
      <c r="A312" s="2">
        <v>40860</v>
      </c>
      <c r="B312" s="17">
        <v>22</v>
      </c>
      <c r="C312" s="17">
        <v>43.797802676578002</v>
      </c>
    </row>
    <row r="313" spans="1:3" x14ac:dyDescent="0.25">
      <c r="A313" s="2">
        <v>40860</v>
      </c>
      <c r="B313" s="17">
        <v>23</v>
      </c>
      <c r="C313" s="17">
        <v>41.917216829970798</v>
      </c>
    </row>
    <row r="314" spans="1:3" x14ac:dyDescent="0.25">
      <c r="A314" s="2">
        <v>40860</v>
      </c>
      <c r="B314" s="17">
        <v>24</v>
      </c>
      <c r="C314" s="17">
        <v>40.357392189013403</v>
      </c>
    </row>
    <row r="315" spans="1:3" x14ac:dyDescent="0.25">
      <c r="A315" s="2">
        <v>40861</v>
      </c>
      <c r="B315" s="17">
        <v>1</v>
      </c>
      <c r="C315" s="17">
        <v>39.827145959058797</v>
      </c>
    </row>
    <row r="316" spans="1:3" x14ac:dyDescent="0.25">
      <c r="A316" s="2">
        <v>40861</v>
      </c>
      <c r="B316" s="17">
        <v>2</v>
      </c>
      <c r="C316" s="17">
        <v>37.945906301053398</v>
      </c>
    </row>
    <row r="317" spans="1:3" x14ac:dyDescent="0.25">
      <c r="A317" s="2">
        <v>40861</v>
      </c>
      <c r="B317" s="17">
        <v>3</v>
      </c>
      <c r="C317" s="17">
        <v>36.919626650634797</v>
      </c>
    </row>
    <row r="318" spans="1:3" x14ac:dyDescent="0.25">
      <c r="A318" s="2">
        <v>40861</v>
      </c>
      <c r="B318" s="17">
        <v>4</v>
      </c>
      <c r="C318" s="17">
        <v>37.208959845010199</v>
      </c>
    </row>
    <row r="319" spans="1:3" x14ac:dyDescent="0.25">
      <c r="A319" s="2">
        <v>40861</v>
      </c>
      <c r="B319" s="17">
        <v>5</v>
      </c>
      <c r="C319" s="17">
        <v>39.336513396434</v>
      </c>
    </row>
    <row r="320" spans="1:3" x14ac:dyDescent="0.25">
      <c r="A320" s="2">
        <v>40861</v>
      </c>
      <c r="B320" s="17">
        <v>6</v>
      </c>
      <c r="C320" s="17">
        <v>43.2531904074728</v>
      </c>
    </row>
    <row r="321" spans="1:3" x14ac:dyDescent="0.25">
      <c r="A321" s="2">
        <v>40861</v>
      </c>
      <c r="B321" s="17">
        <v>7</v>
      </c>
      <c r="C321" s="17">
        <v>47.346275103878199</v>
      </c>
    </row>
    <row r="322" spans="1:3" x14ac:dyDescent="0.25">
      <c r="A322" s="2">
        <v>40861</v>
      </c>
      <c r="B322" s="17">
        <v>8</v>
      </c>
      <c r="C322" s="17">
        <v>52.905965060161897</v>
      </c>
    </row>
    <row r="323" spans="1:3" x14ac:dyDescent="0.25">
      <c r="A323" s="2">
        <v>40861</v>
      </c>
      <c r="B323" s="17">
        <v>9</v>
      </c>
      <c r="C323" s="17">
        <v>55.035771689257402</v>
      </c>
    </row>
    <row r="324" spans="1:3" x14ac:dyDescent="0.25">
      <c r="A324" s="2">
        <v>40861</v>
      </c>
      <c r="B324" s="17">
        <v>10</v>
      </c>
      <c r="C324" s="17">
        <v>53.407527389218998</v>
      </c>
    </row>
    <row r="325" spans="1:3" x14ac:dyDescent="0.25">
      <c r="A325" s="2">
        <v>40861</v>
      </c>
      <c r="B325" s="17">
        <v>11</v>
      </c>
      <c r="C325" s="17">
        <v>52.122854161333898</v>
      </c>
    </row>
    <row r="326" spans="1:3" x14ac:dyDescent="0.25">
      <c r="A326" s="2">
        <v>40861</v>
      </c>
      <c r="B326" s="17">
        <v>12</v>
      </c>
      <c r="C326" s="17">
        <v>51.439449337408597</v>
      </c>
    </row>
    <row r="327" spans="1:3" x14ac:dyDescent="0.25">
      <c r="A327" s="2">
        <v>40861</v>
      </c>
      <c r="B327" s="17">
        <v>13</v>
      </c>
      <c r="C327" s="17">
        <v>49.849925325613199</v>
      </c>
    </row>
    <row r="328" spans="1:3" x14ac:dyDescent="0.25">
      <c r="A328" s="2">
        <v>40861</v>
      </c>
      <c r="B328" s="17">
        <v>14</v>
      </c>
      <c r="C328" s="17">
        <v>49.199244239344203</v>
      </c>
    </row>
    <row r="329" spans="1:3" x14ac:dyDescent="0.25">
      <c r="A329" s="2">
        <v>40861</v>
      </c>
      <c r="B329" s="17">
        <v>15</v>
      </c>
      <c r="C329" s="17">
        <v>49.379770443268903</v>
      </c>
    </row>
    <row r="330" spans="1:3" x14ac:dyDescent="0.25">
      <c r="A330" s="2">
        <v>40861</v>
      </c>
      <c r="B330" s="17">
        <v>16</v>
      </c>
      <c r="C330" s="17">
        <v>51.826279053808001</v>
      </c>
    </row>
    <row r="331" spans="1:3" x14ac:dyDescent="0.25">
      <c r="A331" s="2">
        <v>40861</v>
      </c>
      <c r="B331" s="17">
        <v>17</v>
      </c>
      <c r="C331" s="17">
        <v>55.675289565740798</v>
      </c>
    </row>
    <row r="332" spans="1:3" x14ac:dyDescent="0.25">
      <c r="A332" s="2">
        <v>40861</v>
      </c>
      <c r="B332" s="17">
        <v>18</v>
      </c>
      <c r="C332" s="17">
        <v>59.320699424724403</v>
      </c>
    </row>
    <row r="333" spans="1:3" x14ac:dyDescent="0.25">
      <c r="A333" s="2">
        <v>40861</v>
      </c>
      <c r="B333" s="17">
        <v>19</v>
      </c>
      <c r="C333" s="17">
        <v>55.3927742817378</v>
      </c>
    </row>
    <row r="334" spans="1:3" x14ac:dyDescent="0.25">
      <c r="A334" s="2">
        <v>40861</v>
      </c>
      <c r="B334" s="17">
        <v>20</v>
      </c>
      <c r="C334" s="17">
        <v>51.372320454157403</v>
      </c>
    </row>
    <row r="335" spans="1:3" x14ac:dyDescent="0.25">
      <c r="A335" s="2">
        <v>40861</v>
      </c>
      <c r="B335" s="17">
        <v>21</v>
      </c>
      <c r="C335" s="17">
        <v>47.403368768093301</v>
      </c>
    </row>
    <row r="336" spans="1:3" x14ac:dyDescent="0.25">
      <c r="A336" s="2">
        <v>40861</v>
      </c>
      <c r="B336" s="17">
        <v>22</v>
      </c>
      <c r="C336" s="17">
        <v>46.416129370324597</v>
      </c>
    </row>
    <row r="337" spans="1:3" x14ac:dyDescent="0.25">
      <c r="A337" s="2">
        <v>40861</v>
      </c>
      <c r="B337" s="17">
        <v>23</v>
      </c>
      <c r="C337" s="17">
        <v>43.348495734441101</v>
      </c>
    </row>
    <row r="338" spans="1:3" x14ac:dyDescent="0.25">
      <c r="A338" s="2">
        <v>40861</v>
      </c>
      <c r="B338" s="17">
        <v>24</v>
      </c>
      <c r="C338" s="17">
        <v>40.296671207931603</v>
      </c>
    </row>
    <row r="339" spans="1:3" x14ac:dyDescent="0.25">
      <c r="A339" s="2">
        <v>40862</v>
      </c>
      <c r="B339" s="17">
        <v>1</v>
      </c>
      <c r="C339" s="17">
        <v>39.288051007570402</v>
      </c>
    </row>
    <row r="340" spans="1:3" x14ac:dyDescent="0.25">
      <c r="A340" s="2">
        <v>40862</v>
      </c>
      <c r="B340" s="17">
        <v>2</v>
      </c>
      <c r="C340" s="17">
        <v>37.7842641279845</v>
      </c>
    </row>
    <row r="341" spans="1:3" x14ac:dyDescent="0.25">
      <c r="A341" s="2">
        <v>40862</v>
      </c>
      <c r="B341" s="17">
        <v>3</v>
      </c>
      <c r="C341" s="17">
        <v>36.853011007257699</v>
      </c>
    </row>
    <row r="342" spans="1:3" x14ac:dyDescent="0.25">
      <c r="A342" s="2">
        <v>40862</v>
      </c>
      <c r="B342" s="17">
        <v>4</v>
      </c>
      <c r="C342" s="17">
        <v>37.048856681447198</v>
      </c>
    </row>
    <row r="343" spans="1:3" x14ac:dyDescent="0.25">
      <c r="A343" s="2">
        <v>40862</v>
      </c>
      <c r="B343" s="17">
        <v>5</v>
      </c>
      <c r="C343" s="17">
        <v>38.960298948716101</v>
      </c>
    </row>
    <row r="344" spans="1:3" x14ac:dyDescent="0.25">
      <c r="A344" s="2">
        <v>40862</v>
      </c>
      <c r="B344" s="17">
        <v>6</v>
      </c>
      <c r="C344" s="17">
        <v>42.673902168506302</v>
      </c>
    </row>
    <row r="345" spans="1:3" x14ac:dyDescent="0.25">
      <c r="A345" s="2">
        <v>40862</v>
      </c>
      <c r="B345" s="17">
        <v>7</v>
      </c>
      <c r="C345" s="17">
        <v>46.574088285814497</v>
      </c>
    </row>
    <row r="346" spans="1:3" x14ac:dyDescent="0.25">
      <c r="A346" s="2">
        <v>40862</v>
      </c>
      <c r="B346" s="17">
        <v>8</v>
      </c>
      <c r="C346" s="17">
        <v>52.097886576327802</v>
      </c>
    </row>
    <row r="347" spans="1:3" x14ac:dyDescent="0.25">
      <c r="A347" s="2">
        <v>40862</v>
      </c>
      <c r="B347" s="17">
        <v>9</v>
      </c>
      <c r="C347" s="17">
        <v>55.252275182012902</v>
      </c>
    </row>
    <row r="348" spans="1:3" x14ac:dyDescent="0.25">
      <c r="A348" s="2">
        <v>40862</v>
      </c>
      <c r="B348" s="17">
        <v>10</v>
      </c>
      <c r="C348" s="17">
        <v>53.598849277304602</v>
      </c>
    </row>
    <row r="349" spans="1:3" x14ac:dyDescent="0.25">
      <c r="A349" s="2">
        <v>40862</v>
      </c>
      <c r="B349" s="17">
        <v>11</v>
      </c>
      <c r="C349" s="17">
        <v>52.696905691632097</v>
      </c>
    </row>
    <row r="350" spans="1:3" x14ac:dyDescent="0.25">
      <c r="A350" s="2">
        <v>40862</v>
      </c>
      <c r="B350" s="17">
        <v>12</v>
      </c>
      <c r="C350" s="17">
        <v>51.382155587630898</v>
      </c>
    </row>
    <row r="351" spans="1:3" x14ac:dyDescent="0.25">
      <c r="A351" s="2">
        <v>40862</v>
      </c>
      <c r="B351" s="17">
        <v>13</v>
      </c>
      <c r="C351" s="17">
        <v>50.0634762709131</v>
      </c>
    </row>
    <row r="352" spans="1:3" x14ac:dyDescent="0.25">
      <c r="A352" s="2">
        <v>40862</v>
      </c>
      <c r="B352" s="17">
        <v>14</v>
      </c>
      <c r="C352" s="17">
        <v>49.325116271771101</v>
      </c>
    </row>
    <row r="353" spans="1:3" x14ac:dyDescent="0.25">
      <c r="A353" s="2">
        <v>40862</v>
      </c>
      <c r="B353" s="17">
        <v>15</v>
      </c>
      <c r="C353" s="17">
        <v>49.518361404868799</v>
      </c>
    </row>
    <row r="354" spans="1:3" x14ac:dyDescent="0.25">
      <c r="A354" s="2">
        <v>40862</v>
      </c>
      <c r="B354" s="17">
        <v>16</v>
      </c>
      <c r="C354" s="17">
        <v>51.414478775327296</v>
      </c>
    </row>
    <row r="355" spans="1:3" x14ac:dyDescent="0.25">
      <c r="A355" s="2">
        <v>40862</v>
      </c>
      <c r="B355" s="17">
        <v>17</v>
      </c>
      <c r="C355" s="17">
        <v>55.781764002742896</v>
      </c>
    </row>
    <row r="356" spans="1:3" x14ac:dyDescent="0.25">
      <c r="A356" s="2">
        <v>40862</v>
      </c>
      <c r="B356" s="17">
        <v>18</v>
      </c>
      <c r="C356" s="17">
        <v>58.781459300867297</v>
      </c>
    </row>
    <row r="357" spans="1:3" x14ac:dyDescent="0.25">
      <c r="A357" s="2">
        <v>40862</v>
      </c>
      <c r="B357" s="17">
        <v>19</v>
      </c>
      <c r="C357" s="17">
        <v>55.721187164973102</v>
      </c>
    </row>
    <row r="358" spans="1:3" x14ac:dyDescent="0.25">
      <c r="A358" s="2">
        <v>40862</v>
      </c>
      <c r="B358" s="17">
        <v>20</v>
      </c>
      <c r="C358" s="17">
        <v>51.563605260318297</v>
      </c>
    </row>
    <row r="359" spans="1:3" x14ac:dyDescent="0.25">
      <c r="A359" s="2">
        <v>40862</v>
      </c>
      <c r="B359" s="17">
        <v>21</v>
      </c>
      <c r="C359" s="17">
        <v>48.3803980531899</v>
      </c>
    </row>
    <row r="360" spans="1:3" x14ac:dyDescent="0.25">
      <c r="A360" s="2">
        <v>40862</v>
      </c>
      <c r="B360" s="17">
        <v>22</v>
      </c>
      <c r="C360" s="17">
        <v>47.308684918505797</v>
      </c>
    </row>
    <row r="361" spans="1:3" x14ac:dyDescent="0.25">
      <c r="A361" s="2">
        <v>40862</v>
      </c>
      <c r="B361" s="17">
        <v>23</v>
      </c>
      <c r="C361" s="17">
        <v>44.412445322698602</v>
      </c>
    </row>
    <row r="362" spans="1:3" x14ac:dyDescent="0.25">
      <c r="A362" s="2">
        <v>40862</v>
      </c>
      <c r="B362" s="17">
        <v>24</v>
      </c>
      <c r="C362" s="17">
        <v>41.840129115103899</v>
      </c>
    </row>
    <row r="363" spans="1:3" x14ac:dyDescent="0.25">
      <c r="A363" s="2">
        <v>40863</v>
      </c>
      <c r="B363" s="17">
        <v>1</v>
      </c>
      <c r="C363" s="17">
        <v>41.5611864078395</v>
      </c>
    </row>
    <row r="364" spans="1:3" x14ac:dyDescent="0.25">
      <c r="A364" s="2">
        <v>40863</v>
      </c>
      <c r="B364" s="17">
        <v>2</v>
      </c>
      <c r="C364" s="17">
        <v>39.882765152386703</v>
      </c>
    </row>
    <row r="365" spans="1:3" x14ac:dyDescent="0.25">
      <c r="A365" s="2">
        <v>40863</v>
      </c>
      <c r="B365" s="17">
        <v>3</v>
      </c>
      <c r="C365" s="17">
        <v>38.644966767859898</v>
      </c>
    </row>
    <row r="366" spans="1:3" x14ac:dyDescent="0.25">
      <c r="A366" s="2">
        <v>40863</v>
      </c>
      <c r="B366" s="17">
        <v>4</v>
      </c>
      <c r="C366" s="17">
        <v>38.812925453194097</v>
      </c>
    </row>
    <row r="367" spans="1:3" x14ac:dyDescent="0.25">
      <c r="A367" s="2">
        <v>40863</v>
      </c>
      <c r="B367" s="17">
        <v>5</v>
      </c>
      <c r="C367" s="17">
        <v>40.638877196960799</v>
      </c>
    </row>
    <row r="368" spans="1:3" x14ac:dyDescent="0.25">
      <c r="A368" s="2">
        <v>40863</v>
      </c>
      <c r="B368" s="17">
        <v>6</v>
      </c>
      <c r="C368" s="17">
        <v>43.731770684761003</v>
      </c>
    </row>
    <row r="369" spans="1:3" x14ac:dyDescent="0.25">
      <c r="A369" s="2">
        <v>40863</v>
      </c>
      <c r="B369" s="17">
        <v>7</v>
      </c>
      <c r="C369" s="17">
        <v>46.682995866041502</v>
      </c>
    </row>
    <row r="370" spans="1:3" x14ac:dyDescent="0.25">
      <c r="A370" s="2">
        <v>40863</v>
      </c>
      <c r="B370" s="17">
        <v>8</v>
      </c>
      <c r="C370" s="17">
        <v>51.3955820784754</v>
      </c>
    </row>
    <row r="371" spans="1:3" x14ac:dyDescent="0.25">
      <c r="A371" s="2">
        <v>40863</v>
      </c>
      <c r="B371" s="17">
        <v>9</v>
      </c>
      <c r="C371" s="17">
        <v>53.964709940145099</v>
      </c>
    </row>
    <row r="372" spans="1:3" x14ac:dyDescent="0.25">
      <c r="A372" s="2">
        <v>40863</v>
      </c>
      <c r="B372" s="17">
        <v>10</v>
      </c>
      <c r="C372" s="17">
        <v>52.888877671375496</v>
      </c>
    </row>
    <row r="373" spans="1:3" x14ac:dyDescent="0.25">
      <c r="A373" s="2">
        <v>40863</v>
      </c>
      <c r="B373" s="17">
        <v>11</v>
      </c>
      <c r="C373" s="17">
        <v>52.390971398060202</v>
      </c>
    </row>
    <row r="374" spans="1:3" x14ac:dyDescent="0.25">
      <c r="A374" s="2">
        <v>40863</v>
      </c>
      <c r="B374" s="17">
        <v>12</v>
      </c>
      <c r="C374" s="17">
        <v>51.243230276968603</v>
      </c>
    </row>
    <row r="375" spans="1:3" x14ac:dyDescent="0.25">
      <c r="A375" s="2">
        <v>40863</v>
      </c>
      <c r="B375" s="17">
        <v>13</v>
      </c>
      <c r="C375" s="17">
        <v>50.066484968389197</v>
      </c>
    </row>
    <row r="376" spans="1:3" x14ac:dyDescent="0.25">
      <c r="A376" s="2">
        <v>40863</v>
      </c>
      <c r="B376" s="17">
        <v>14</v>
      </c>
      <c r="C376" s="17">
        <v>49.505159651701398</v>
      </c>
    </row>
    <row r="377" spans="1:3" x14ac:dyDescent="0.25">
      <c r="A377" s="2">
        <v>40863</v>
      </c>
      <c r="B377" s="17">
        <v>15</v>
      </c>
      <c r="C377" s="17">
        <v>49.828729426203502</v>
      </c>
    </row>
    <row r="378" spans="1:3" x14ac:dyDescent="0.25">
      <c r="A378" s="2">
        <v>40863</v>
      </c>
      <c r="B378" s="17">
        <v>16</v>
      </c>
      <c r="C378" s="17">
        <v>51.560497234992802</v>
      </c>
    </row>
    <row r="379" spans="1:3" x14ac:dyDescent="0.25">
      <c r="A379" s="2">
        <v>40863</v>
      </c>
      <c r="B379" s="17">
        <v>17</v>
      </c>
      <c r="C379" s="17">
        <v>57.5249599691535</v>
      </c>
    </row>
    <row r="380" spans="1:3" x14ac:dyDescent="0.25">
      <c r="A380" s="2">
        <v>40863</v>
      </c>
      <c r="B380" s="17">
        <v>18</v>
      </c>
      <c r="C380" s="17">
        <v>61.121194225326697</v>
      </c>
    </row>
    <row r="381" spans="1:3" x14ac:dyDescent="0.25">
      <c r="A381" s="2">
        <v>40863</v>
      </c>
      <c r="B381" s="17">
        <v>19</v>
      </c>
      <c r="C381" s="17">
        <v>55.626216940240496</v>
      </c>
    </row>
    <row r="382" spans="1:3" x14ac:dyDescent="0.25">
      <c r="A382" s="2">
        <v>40863</v>
      </c>
      <c r="B382" s="17">
        <v>20</v>
      </c>
      <c r="C382" s="17">
        <v>51.632990664555699</v>
      </c>
    </row>
    <row r="383" spans="1:3" x14ac:dyDescent="0.25">
      <c r="A383" s="2">
        <v>40863</v>
      </c>
      <c r="B383" s="17">
        <v>21</v>
      </c>
      <c r="C383" s="17">
        <v>48.026974071313902</v>
      </c>
    </row>
    <row r="384" spans="1:3" x14ac:dyDescent="0.25">
      <c r="A384" s="2">
        <v>40863</v>
      </c>
      <c r="B384" s="17">
        <v>22</v>
      </c>
      <c r="C384" s="17">
        <v>46.446544736041602</v>
      </c>
    </row>
    <row r="385" spans="1:3" x14ac:dyDescent="0.25">
      <c r="A385" s="2">
        <v>40863</v>
      </c>
      <c r="B385" s="17">
        <v>23</v>
      </c>
      <c r="C385" s="17">
        <v>43.624800764595498</v>
      </c>
    </row>
    <row r="386" spans="1:3" x14ac:dyDescent="0.25">
      <c r="A386" s="2">
        <v>40863</v>
      </c>
      <c r="B386" s="17">
        <v>24</v>
      </c>
      <c r="C386" s="17">
        <v>40.704218739116598</v>
      </c>
    </row>
    <row r="387" spans="1:3" x14ac:dyDescent="0.25">
      <c r="A387" s="2">
        <v>40864</v>
      </c>
      <c r="B387" s="17">
        <v>1</v>
      </c>
      <c r="C387" s="17">
        <v>40.786942056445497</v>
      </c>
    </row>
    <row r="388" spans="1:3" x14ac:dyDescent="0.25">
      <c r="A388" s="2">
        <v>40864</v>
      </c>
      <c r="B388" s="17">
        <v>2</v>
      </c>
      <c r="C388" s="17">
        <v>39.861332063428598</v>
      </c>
    </row>
    <row r="389" spans="1:3" x14ac:dyDescent="0.25">
      <c r="A389" s="2">
        <v>40864</v>
      </c>
      <c r="B389" s="17">
        <v>3</v>
      </c>
      <c r="C389" s="17">
        <v>38.9041062865196</v>
      </c>
    </row>
    <row r="390" spans="1:3" x14ac:dyDescent="0.25">
      <c r="A390" s="2">
        <v>40864</v>
      </c>
      <c r="B390" s="17">
        <v>4</v>
      </c>
      <c r="C390" s="17">
        <v>38.809535263674498</v>
      </c>
    </row>
    <row r="391" spans="1:3" x14ac:dyDescent="0.25">
      <c r="A391" s="2">
        <v>40864</v>
      </c>
      <c r="B391" s="17">
        <v>5</v>
      </c>
      <c r="C391" s="17">
        <v>40.591015768134397</v>
      </c>
    </row>
    <row r="392" spans="1:3" x14ac:dyDescent="0.25">
      <c r="A392" s="2">
        <v>40864</v>
      </c>
      <c r="B392" s="17">
        <v>6</v>
      </c>
      <c r="C392" s="17">
        <v>43.294080964214302</v>
      </c>
    </row>
    <row r="393" spans="1:3" x14ac:dyDescent="0.25">
      <c r="A393" s="2">
        <v>40864</v>
      </c>
      <c r="B393" s="17">
        <v>7</v>
      </c>
      <c r="C393" s="17">
        <v>46.639164865655303</v>
      </c>
    </row>
    <row r="394" spans="1:3" x14ac:dyDescent="0.25">
      <c r="A394" s="2">
        <v>40864</v>
      </c>
      <c r="B394" s="17">
        <v>8</v>
      </c>
      <c r="C394" s="17">
        <v>50.3584786604304</v>
      </c>
    </row>
    <row r="395" spans="1:3" x14ac:dyDescent="0.25">
      <c r="A395" s="2">
        <v>40864</v>
      </c>
      <c r="B395" s="17">
        <v>9</v>
      </c>
      <c r="C395" s="17">
        <v>52.193293009067297</v>
      </c>
    </row>
    <row r="396" spans="1:3" x14ac:dyDescent="0.25">
      <c r="A396" s="2">
        <v>40864</v>
      </c>
      <c r="B396" s="17">
        <v>10</v>
      </c>
      <c r="C396" s="17">
        <v>51.121793048173501</v>
      </c>
    </row>
    <row r="397" spans="1:3" x14ac:dyDescent="0.25">
      <c r="A397" s="2">
        <v>40864</v>
      </c>
      <c r="B397" s="17">
        <v>11</v>
      </c>
      <c r="C397" s="17">
        <v>50.669706298675898</v>
      </c>
    </row>
    <row r="398" spans="1:3" x14ac:dyDescent="0.25">
      <c r="A398" s="2">
        <v>40864</v>
      </c>
      <c r="B398" s="17">
        <v>12</v>
      </c>
      <c r="C398" s="17">
        <v>50.102642614417903</v>
      </c>
    </row>
    <row r="399" spans="1:3" x14ac:dyDescent="0.25">
      <c r="A399" s="2">
        <v>40864</v>
      </c>
      <c r="B399" s="17">
        <v>13</v>
      </c>
      <c r="C399" s="17">
        <v>49.353292889868797</v>
      </c>
    </row>
    <row r="400" spans="1:3" x14ac:dyDescent="0.25">
      <c r="A400" s="2">
        <v>40864</v>
      </c>
      <c r="B400" s="17">
        <v>14</v>
      </c>
      <c r="C400" s="17">
        <v>49.1313900864142</v>
      </c>
    </row>
    <row r="401" spans="1:3" x14ac:dyDescent="0.25">
      <c r="A401" s="2">
        <v>40864</v>
      </c>
      <c r="B401" s="17">
        <v>15</v>
      </c>
      <c r="C401" s="17">
        <v>49.150467392249297</v>
      </c>
    </row>
    <row r="402" spans="1:3" x14ac:dyDescent="0.25">
      <c r="A402" s="2">
        <v>40864</v>
      </c>
      <c r="B402" s="17">
        <v>16</v>
      </c>
      <c r="C402" s="17">
        <v>50.098557800437703</v>
      </c>
    </row>
    <row r="403" spans="1:3" x14ac:dyDescent="0.25">
      <c r="A403" s="2">
        <v>40864</v>
      </c>
      <c r="B403" s="17">
        <v>17</v>
      </c>
      <c r="C403" s="17">
        <v>52.897876001150699</v>
      </c>
    </row>
    <row r="404" spans="1:3" x14ac:dyDescent="0.25">
      <c r="A404" s="2">
        <v>40864</v>
      </c>
      <c r="B404" s="17">
        <v>18</v>
      </c>
      <c r="C404" s="17">
        <v>55.611890466687598</v>
      </c>
    </row>
    <row r="405" spans="1:3" x14ac:dyDescent="0.25">
      <c r="A405" s="2">
        <v>40864</v>
      </c>
      <c r="B405" s="17">
        <v>19</v>
      </c>
      <c r="C405" s="17">
        <v>53.452929866010301</v>
      </c>
    </row>
    <row r="406" spans="1:3" x14ac:dyDescent="0.25">
      <c r="A406" s="2">
        <v>40864</v>
      </c>
      <c r="B406" s="17">
        <v>20</v>
      </c>
      <c r="C406" s="17">
        <v>50.985154848057597</v>
      </c>
    </row>
    <row r="407" spans="1:3" x14ac:dyDescent="0.25">
      <c r="A407" s="2">
        <v>40864</v>
      </c>
      <c r="B407" s="17">
        <v>21</v>
      </c>
      <c r="C407" s="17">
        <v>47.985460030260498</v>
      </c>
    </row>
    <row r="408" spans="1:3" x14ac:dyDescent="0.25">
      <c r="A408" s="2">
        <v>40864</v>
      </c>
      <c r="B408" s="17">
        <v>22</v>
      </c>
      <c r="C408" s="17">
        <v>46.745533145795598</v>
      </c>
    </row>
    <row r="409" spans="1:3" x14ac:dyDescent="0.25">
      <c r="A409" s="2">
        <v>40864</v>
      </c>
      <c r="B409" s="17">
        <v>23</v>
      </c>
      <c r="C409" s="17">
        <v>44.288764694383403</v>
      </c>
    </row>
    <row r="410" spans="1:3" x14ac:dyDescent="0.25">
      <c r="A410" s="2">
        <v>40864</v>
      </c>
      <c r="B410" s="17">
        <v>24</v>
      </c>
      <c r="C410" s="17">
        <v>40.882016417348296</v>
      </c>
    </row>
    <row r="411" spans="1:3" x14ac:dyDescent="0.25">
      <c r="A411" s="2">
        <v>40865</v>
      </c>
      <c r="B411" s="17">
        <v>1</v>
      </c>
      <c r="C411" s="17">
        <v>40.484214306699798</v>
      </c>
    </row>
    <row r="412" spans="1:3" x14ac:dyDescent="0.25">
      <c r="A412" s="2">
        <v>40865</v>
      </c>
      <c r="B412" s="17">
        <v>2</v>
      </c>
      <c r="C412" s="17">
        <v>39.376148545012597</v>
      </c>
    </row>
    <row r="413" spans="1:3" x14ac:dyDescent="0.25">
      <c r="A413" s="2">
        <v>40865</v>
      </c>
      <c r="B413" s="17">
        <v>3</v>
      </c>
      <c r="C413" s="17">
        <v>38.076022729439501</v>
      </c>
    </row>
    <row r="414" spans="1:3" x14ac:dyDescent="0.25">
      <c r="A414" s="2">
        <v>40865</v>
      </c>
      <c r="B414" s="17">
        <v>4</v>
      </c>
      <c r="C414" s="17">
        <v>38.112008616118999</v>
      </c>
    </row>
    <row r="415" spans="1:3" x14ac:dyDescent="0.25">
      <c r="A415" s="2">
        <v>40865</v>
      </c>
      <c r="B415" s="17">
        <v>5</v>
      </c>
      <c r="C415" s="17">
        <v>39.576764863570702</v>
      </c>
    </row>
    <row r="416" spans="1:3" x14ac:dyDescent="0.25">
      <c r="A416" s="2">
        <v>40865</v>
      </c>
      <c r="B416" s="17">
        <v>6</v>
      </c>
      <c r="C416" s="17">
        <v>42.953871459291598</v>
      </c>
    </row>
    <row r="417" spans="1:3" x14ac:dyDescent="0.25">
      <c r="A417" s="2">
        <v>40865</v>
      </c>
      <c r="B417" s="17">
        <v>7</v>
      </c>
      <c r="C417" s="17">
        <v>46.663120188540901</v>
      </c>
    </row>
    <row r="418" spans="1:3" x14ac:dyDescent="0.25">
      <c r="A418" s="2">
        <v>40865</v>
      </c>
      <c r="B418" s="17">
        <v>8</v>
      </c>
      <c r="C418" s="17">
        <v>50.982543908307498</v>
      </c>
    </row>
    <row r="419" spans="1:3" x14ac:dyDescent="0.25">
      <c r="A419" s="2">
        <v>40865</v>
      </c>
      <c r="B419" s="17">
        <v>9</v>
      </c>
      <c r="C419" s="17">
        <v>52.919028847382002</v>
      </c>
    </row>
    <row r="420" spans="1:3" x14ac:dyDescent="0.25">
      <c r="A420" s="2">
        <v>40865</v>
      </c>
      <c r="B420" s="17">
        <v>10</v>
      </c>
      <c r="C420" s="17">
        <v>51.988263489547201</v>
      </c>
    </row>
    <row r="421" spans="1:3" x14ac:dyDescent="0.25">
      <c r="A421" s="2">
        <v>40865</v>
      </c>
      <c r="B421" s="17">
        <v>11</v>
      </c>
      <c r="C421" s="17">
        <v>51.3987892258871</v>
      </c>
    </row>
    <row r="422" spans="1:3" x14ac:dyDescent="0.25">
      <c r="A422" s="2">
        <v>40865</v>
      </c>
      <c r="B422" s="17">
        <v>12</v>
      </c>
      <c r="C422" s="17">
        <v>50.400706441125102</v>
      </c>
    </row>
    <row r="423" spans="1:3" x14ac:dyDescent="0.25">
      <c r="A423" s="2">
        <v>40865</v>
      </c>
      <c r="B423" s="17">
        <v>13</v>
      </c>
      <c r="C423" s="17">
        <v>48.874505883249903</v>
      </c>
    </row>
    <row r="424" spans="1:3" x14ac:dyDescent="0.25">
      <c r="A424" s="2">
        <v>40865</v>
      </c>
      <c r="B424" s="17">
        <v>14</v>
      </c>
      <c r="C424" s="17">
        <v>47.795654074138298</v>
      </c>
    </row>
    <row r="425" spans="1:3" x14ac:dyDescent="0.25">
      <c r="A425" s="2">
        <v>40865</v>
      </c>
      <c r="B425" s="17">
        <v>15</v>
      </c>
      <c r="C425" s="17">
        <v>47.230970711047597</v>
      </c>
    </row>
    <row r="426" spans="1:3" x14ac:dyDescent="0.25">
      <c r="A426" s="2">
        <v>40865</v>
      </c>
      <c r="B426" s="17">
        <v>16</v>
      </c>
      <c r="C426" s="17">
        <v>47.560604464515002</v>
      </c>
    </row>
    <row r="427" spans="1:3" x14ac:dyDescent="0.25">
      <c r="A427" s="2">
        <v>40865</v>
      </c>
      <c r="B427" s="17">
        <v>17</v>
      </c>
      <c r="C427" s="17">
        <v>49.806412256380298</v>
      </c>
    </row>
    <row r="428" spans="1:3" x14ac:dyDescent="0.25">
      <c r="A428" s="2">
        <v>40865</v>
      </c>
      <c r="B428" s="17">
        <v>18</v>
      </c>
      <c r="C428" s="17">
        <v>51.968752228971198</v>
      </c>
    </row>
    <row r="429" spans="1:3" x14ac:dyDescent="0.25">
      <c r="A429" s="2">
        <v>40865</v>
      </c>
      <c r="B429" s="17">
        <v>19</v>
      </c>
      <c r="C429" s="17">
        <v>50.803640653042102</v>
      </c>
    </row>
    <row r="430" spans="1:3" x14ac:dyDescent="0.25">
      <c r="A430" s="2">
        <v>40865</v>
      </c>
      <c r="B430" s="17">
        <v>20</v>
      </c>
      <c r="C430" s="17">
        <v>48.008115480416599</v>
      </c>
    </row>
    <row r="431" spans="1:3" x14ac:dyDescent="0.25">
      <c r="A431" s="2">
        <v>40865</v>
      </c>
      <c r="B431" s="17">
        <v>21</v>
      </c>
      <c r="C431" s="17">
        <v>45.195162482184898</v>
      </c>
    </row>
    <row r="432" spans="1:3" x14ac:dyDescent="0.25">
      <c r="A432" s="2">
        <v>40865</v>
      </c>
      <c r="B432" s="17">
        <v>22</v>
      </c>
      <c r="C432" s="17">
        <v>44.174439128360902</v>
      </c>
    </row>
    <row r="433" spans="1:3" x14ac:dyDescent="0.25">
      <c r="A433" s="2">
        <v>40865</v>
      </c>
      <c r="B433" s="17">
        <v>23</v>
      </c>
      <c r="C433" s="17">
        <v>42.264068024115197</v>
      </c>
    </row>
    <row r="434" spans="1:3" x14ac:dyDescent="0.25">
      <c r="A434" s="2">
        <v>40865</v>
      </c>
      <c r="B434" s="17">
        <v>24</v>
      </c>
      <c r="C434" s="17">
        <v>40.447406670156802</v>
      </c>
    </row>
    <row r="435" spans="1:3" x14ac:dyDescent="0.25">
      <c r="A435" s="2">
        <v>40866</v>
      </c>
      <c r="B435" s="17">
        <v>1</v>
      </c>
      <c r="C435" s="17">
        <v>42.540923609354003</v>
      </c>
    </row>
    <row r="436" spans="1:3" x14ac:dyDescent="0.25">
      <c r="A436" s="2">
        <v>40866</v>
      </c>
      <c r="B436" s="17">
        <v>2</v>
      </c>
      <c r="C436" s="17">
        <v>41.362498111748799</v>
      </c>
    </row>
    <row r="437" spans="1:3" x14ac:dyDescent="0.25">
      <c r="A437" s="2">
        <v>40866</v>
      </c>
      <c r="B437" s="17">
        <v>3</v>
      </c>
      <c r="C437" s="17">
        <v>39.718805147334699</v>
      </c>
    </row>
    <row r="438" spans="1:3" x14ac:dyDescent="0.25">
      <c r="A438" s="2">
        <v>40866</v>
      </c>
      <c r="B438" s="17">
        <v>4</v>
      </c>
      <c r="C438" s="17">
        <v>38.382431748413701</v>
      </c>
    </row>
    <row r="439" spans="1:3" x14ac:dyDescent="0.25">
      <c r="A439" s="2">
        <v>40866</v>
      </c>
      <c r="B439" s="17">
        <v>5</v>
      </c>
      <c r="C439" s="17">
        <v>39.059389862504602</v>
      </c>
    </row>
    <row r="440" spans="1:3" x14ac:dyDescent="0.25">
      <c r="A440" s="2">
        <v>40866</v>
      </c>
      <c r="B440" s="17">
        <v>6</v>
      </c>
      <c r="C440" s="17">
        <v>40.286249272463401</v>
      </c>
    </row>
    <row r="441" spans="1:3" x14ac:dyDescent="0.25">
      <c r="A441" s="2">
        <v>40866</v>
      </c>
      <c r="B441" s="17">
        <v>7</v>
      </c>
      <c r="C441" s="17">
        <v>40.716516567488299</v>
      </c>
    </row>
    <row r="442" spans="1:3" x14ac:dyDescent="0.25">
      <c r="A442" s="2">
        <v>40866</v>
      </c>
      <c r="B442" s="17">
        <v>8</v>
      </c>
      <c r="C442" s="17">
        <v>40.839272870847502</v>
      </c>
    </row>
    <row r="443" spans="1:3" x14ac:dyDescent="0.25">
      <c r="A443" s="2">
        <v>40866</v>
      </c>
      <c r="B443" s="17">
        <v>9</v>
      </c>
      <c r="C443" s="17">
        <v>42.193478857231497</v>
      </c>
    </row>
    <row r="444" spans="1:3" x14ac:dyDescent="0.25">
      <c r="A444" s="2">
        <v>40866</v>
      </c>
      <c r="B444" s="17">
        <v>10</v>
      </c>
      <c r="C444" s="17">
        <v>44.194186569882</v>
      </c>
    </row>
    <row r="445" spans="1:3" x14ac:dyDescent="0.25">
      <c r="A445" s="2">
        <v>40866</v>
      </c>
      <c r="B445" s="17">
        <v>11</v>
      </c>
      <c r="C445" s="17">
        <v>45.243041090797298</v>
      </c>
    </row>
    <row r="446" spans="1:3" x14ac:dyDescent="0.25">
      <c r="A446" s="2">
        <v>40866</v>
      </c>
      <c r="B446" s="17">
        <v>12</v>
      </c>
      <c r="C446" s="17">
        <v>45.201151126517999</v>
      </c>
    </row>
    <row r="447" spans="1:3" x14ac:dyDescent="0.25">
      <c r="A447" s="2">
        <v>40866</v>
      </c>
      <c r="B447" s="17">
        <v>13</v>
      </c>
      <c r="C447" s="17">
        <v>44.315798297501203</v>
      </c>
    </row>
    <row r="448" spans="1:3" x14ac:dyDescent="0.25">
      <c r="A448" s="2">
        <v>40866</v>
      </c>
      <c r="B448" s="17">
        <v>14</v>
      </c>
      <c r="C448" s="17">
        <v>43.183880277548901</v>
      </c>
    </row>
    <row r="449" spans="1:3" x14ac:dyDescent="0.25">
      <c r="A449" s="2">
        <v>40866</v>
      </c>
      <c r="B449" s="17">
        <v>15</v>
      </c>
      <c r="C449" s="17">
        <v>43.038390074075402</v>
      </c>
    </row>
    <row r="450" spans="1:3" x14ac:dyDescent="0.25">
      <c r="A450" s="2">
        <v>40866</v>
      </c>
      <c r="B450" s="17">
        <v>16</v>
      </c>
      <c r="C450" s="17">
        <v>45.053529414606402</v>
      </c>
    </row>
    <row r="451" spans="1:3" x14ac:dyDescent="0.25">
      <c r="A451" s="2">
        <v>40866</v>
      </c>
      <c r="B451" s="17">
        <v>17</v>
      </c>
      <c r="C451" s="17">
        <v>48.612135095880397</v>
      </c>
    </row>
    <row r="452" spans="1:3" x14ac:dyDescent="0.25">
      <c r="A452" s="2">
        <v>40866</v>
      </c>
      <c r="B452" s="17">
        <v>18</v>
      </c>
      <c r="C452" s="17">
        <v>51.562126930986899</v>
      </c>
    </row>
    <row r="453" spans="1:3" x14ac:dyDescent="0.25">
      <c r="A453" s="2">
        <v>40866</v>
      </c>
      <c r="B453" s="17">
        <v>19</v>
      </c>
      <c r="C453" s="17">
        <v>50.910728175333702</v>
      </c>
    </row>
    <row r="454" spans="1:3" x14ac:dyDescent="0.25">
      <c r="A454" s="2">
        <v>40866</v>
      </c>
      <c r="B454" s="17">
        <v>20</v>
      </c>
      <c r="C454" s="17">
        <v>47.608479980679803</v>
      </c>
    </row>
    <row r="455" spans="1:3" x14ac:dyDescent="0.25">
      <c r="A455" s="2">
        <v>40866</v>
      </c>
      <c r="B455" s="17">
        <v>21</v>
      </c>
      <c r="C455" s="17">
        <v>44.819735995821603</v>
      </c>
    </row>
    <row r="456" spans="1:3" x14ac:dyDescent="0.25">
      <c r="A456" s="2">
        <v>40866</v>
      </c>
      <c r="B456" s="17">
        <v>22</v>
      </c>
      <c r="C456" s="17">
        <v>44.427140486683903</v>
      </c>
    </row>
    <row r="457" spans="1:3" x14ac:dyDescent="0.25">
      <c r="A457" s="2">
        <v>40866</v>
      </c>
      <c r="B457" s="17">
        <v>23</v>
      </c>
      <c r="C457" s="17">
        <v>43.006815590126401</v>
      </c>
    </row>
    <row r="458" spans="1:3" x14ac:dyDescent="0.25">
      <c r="A458" s="2">
        <v>40866</v>
      </c>
      <c r="B458" s="17">
        <v>24</v>
      </c>
      <c r="C458" s="17">
        <v>42.154285900215299</v>
      </c>
    </row>
    <row r="459" spans="1:3" x14ac:dyDescent="0.25">
      <c r="A459" s="2">
        <v>40867</v>
      </c>
      <c r="B459" s="17">
        <v>1</v>
      </c>
      <c r="C459" s="17">
        <v>42.672172535783297</v>
      </c>
    </row>
    <row r="460" spans="1:3" x14ac:dyDescent="0.25">
      <c r="A460" s="2">
        <v>40867</v>
      </c>
      <c r="B460" s="17">
        <v>2</v>
      </c>
      <c r="C460" s="17">
        <v>41.254260950593498</v>
      </c>
    </row>
    <row r="461" spans="1:3" x14ac:dyDescent="0.25">
      <c r="A461" s="2">
        <v>40867</v>
      </c>
      <c r="B461" s="17">
        <v>3</v>
      </c>
      <c r="C461" s="17">
        <v>40.366341985307102</v>
      </c>
    </row>
    <row r="462" spans="1:3" x14ac:dyDescent="0.25">
      <c r="A462" s="2">
        <v>40867</v>
      </c>
      <c r="B462" s="17">
        <v>4</v>
      </c>
      <c r="C462" s="17">
        <v>37.595578849946001</v>
      </c>
    </row>
    <row r="463" spans="1:3" x14ac:dyDescent="0.25">
      <c r="A463" s="2">
        <v>40867</v>
      </c>
      <c r="B463" s="17">
        <v>5</v>
      </c>
      <c r="C463" s="17">
        <v>36.7643689195626</v>
      </c>
    </row>
    <row r="464" spans="1:3" x14ac:dyDescent="0.25">
      <c r="A464" s="2">
        <v>40867</v>
      </c>
      <c r="B464" s="17">
        <v>6</v>
      </c>
      <c r="C464" s="17">
        <v>38.358158804530397</v>
      </c>
    </row>
    <row r="465" spans="1:3" x14ac:dyDescent="0.25">
      <c r="A465" s="2">
        <v>40867</v>
      </c>
      <c r="B465" s="17">
        <v>7</v>
      </c>
      <c r="C465" s="17">
        <v>38.160474679094897</v>
      </c>
    </row>
    <row r="466" spans="1:3" x14ac:dyDescent="0.25">
      <c r="A466" s="2">
        <v>40867</v>
      </c>
      <c r="B466" s="17">
        <v>8</v>
      </c>
      <c r="C466" s="17">
        <v>37.767619121957601</v>
      </c>
    </row>
    <row r="467" spans="1:3" x14ac:dyDescent="0.25">
      <c r="A467" s="2">
        <v>40867</v>
      </c>
      <c r="B467" s="17">
        <v>9</v>
      </c>
      <c r="C467" s="17">
        <v>39.073093062555301</v>
      </c>
    </row>
    <row r="468" spans="1:3" x14ac:dyDescent="0.25">
      <c r="A468" s="2">
        <v>40867</v>
      </c>
      <c r="B468" s="17">
        <v>10</v>
      </c>
      <c r="C468" s="17">
        <v>41.102135978419497</v>
      </c>
    </row>
    <row r="469" spans="1:3" x14ac:dyDescent="0.25">
      <c r="A469" s="2">
        <v>40867</v>
      </c>
      <c r="B469" s="17">
        <v>11</v>
      </c>
      <c r="C469" s="17">
        <v>42.963564229451599</v>
      </c>
    </row>
    <row r="470" spans="1:3" x14ac:dyDescent="0.25">
      <c r="A470" s="2">
        <v>40867</v>
      </c>
      <c r="B470" s="17">
        <v>12</v>
      </c>
      <c r="C470" s="17">
        <v>43.841722814272899</v>
      </c>
    </row>
    <row r="471" spans="1:3" x14ac:dyDescent="0.25">
      <c r="A471" s="2">
        <v>40867</v>
      </c>
      <c r="B471" s="17">
        <v>13</v>
      </c>
      <c r="C471" s="17">
        <v>43.013932733866703</v>
      </c>
    </row>
    <row r="472" spans="1:3" x14ac:dyDescent="0.25">
      <c r="A472" s="2">
        <v>40867</v>
      </c>
      <c r="B472" s="17">
        <v>14</v>
      </c>
      <c r="C472" s="17">
        <v>42.118047022222598</v>
      </c>
    </row>
    <row r="473" spans="1:3" x14ac:dyDescent="0.25">
      <c r="A473" s="2">
        <v>40867</v>
      </c>
      <c r="B473" s="17">
        <v>15</v>
      </c>
      <c r="C473" s="17">
        <v>42.182570427434797</v>
      </c>
    </row>
    <row r="474" spans="1:3" x14ac:dyDescent="0.25">
      <c r="A474" s="2">
        <v>40867</v>
      </c>
      <c r="B474" s="17">
        <v>16</v>
      </c>
      <c r="C474" s="17">
        <v>44.136756397362298</v>
      </c>
    </row>
    <row r="475" spans="1:3" x14ac:dyDescent="0.25">
      <c r="A475" s="2">
        <v>40867</v>
      </c>
      <c r="B475" s="17">
        <v>17</v>
      </c>
      <c r="C475" s="17">
        <v>47.551081349704901</v>
      </c>
    </row>
    <row r="476" spans="1:3" x14ac:dyDescent="0.25">
      <c r="A476" s="2">
        <v>40867</v>
      </c>
      <c r="B476" s="17">
        <v>18</v>
      </c>
      <c r="C476" s="17">
        <v>50.897946900368098</v>
      </c>
    </row>
    <row r="477" spans="1:3" x14ac:dyDescent="0.25">
      <c r="A477" s="2">
        <v>40867</v>
      </c>
      <c r="B477" s="17">
        <v>19</v>
      </c>
      <c r="C477" s="17">
        <v>51.2534429612449</v>
      </c>
    </row>
    <row r="478" spans="1:3" x14ac:dyDescent="0.25">
      <c r="A478" s="2">
        <v>40867</v>
      </c>
      <c r="B478" s="17">
        <v>20</v>
      </c>
      <c r="C478" s="17">
        <v>49.118687219280702</v>
      </c>
    </row>
    <row r="479" spans="1:3" x14ac:dyDescent="0.25">
      <c r="A479" s="2">
        <v>40867</v>
      </c>
      <c r="B479" s="17">
        <v>21</v>
      </c>
      <c r="C479" s="17">
        <v>46.6022434346458</v>
      </c>
    </row>
    <row r="480" spans="1:3" x14ac:dyDescent="0.25">
      <c r="A480" s="2">
        <v>40867</v>
      </c>
      <c r="B480" s="17">
        <v>22</v>
      </c>
      <c r="C480" s="17">
        <v>45.826463114882102</v>
      </c>
    </row>
    <row r="481" spans="1:3" x14ac:dyDescent="0.25">
      <c r="A481" s="2">
        <v>40867</v>
      </c>
      <c r="B481" s="17">
        <v>23</v>
      </c>
      <c r="C481" s="17">
        <v>43.796774079007697</v>
      </c>
    </row>
    <row r="482" spans="1:3" x14ac:dyDescent="0.25">
      <c r="A482" s="2">
        <v>40867</v>
      </c>
      <c r="B482" s="17">
        <v>24</v>
      </c>
      <c r="C482" s="17">
        <v>42.115498300165598</v>
      </c>
    </row>
    <row r="483" spans="1:3" x14ac:dyDescent="0.25">
      <c r="A483" s="2">
        <v>40868</v>
      </c>
      <c r="B483" s="17">
        <v>1</v>
      </c>
      <c r="C483" s="17">
        <v>40.160421521937501</v>
      </c>
    </row>
    <row r="484" spans="1:3" x14ac:dyDescent="0.25">
      <c r="A484" s="2">
        <v>40868</v>
      </c>
      <c r="B484" s="17">
        <v>2</v>
      </c>
      <c r="C484" s="17">
        <v>38.387897823599303</v>
      </c>
    </row>
    <row r="485" spans="1:3" x14ac:dyDescent="0.25">
      <c r="A485" s="2">
        <v>40868</v>
      </c>
      <c r="B485" s="17">
        <v>3</v>
      </c>
      <c r="C485" s="17">
        <v>37.418455196987097</v>
      </c>
    </row>
    <row r="486" spans="1:3" x14ac:dyDescent="0.25">
      <c r="A486" s="2">
        <v>40868</v>
      </c>
      <c r="B486" s="17">
        <v>4</v>
      </c>
      <c r="C486" s="17">
        <v>37.691945599611302</v>
      </c>
    </row>
    <row r="487" spans="1:3" x14ac:dyDescent="0.25">
      <c r="A487" s="2">
        <v>40868</v>
      </c>
      <c r="B487" s="17">
        <v>5</v>
      </c>
      <c r="C487" s="17">
        <v>39.698694904511498</v>
      </c>
    </row>
    <row r="488" spans="1:3" x14ac:dyDescent="0.25">
      <c r="A488" s="2">
        <v>40868</v>
      </c>
      <c r="B488" s="17">
        <v>6</v>
      </c>
      <c r="C488" s="17">
        <v>43.374249620982397</v>
      </c>
    </row>
    <row r="489" spans="1:3" x14ac:dyDescent="0.25">
      <c r="A489" s="2">
        <v>40868</v>
      </c>
      <c r="B489" s="17">
        <v>7</v>
      </c>
      <c r="C489" s="17">
        <v>47.191554728131599</v>
      </c>
    </row>
    <row r="490" spans="1:3" x14ac:dyDescent="0.25">
      <c r="A490" s="2">
        <v>40868</v>
      </c>
      <c r="B490" s="17">
        <v>8</v>
      </c>
      <c r="C490" s="17">
        <v>52.341602348595003</v>
      </c>
    </row>
    <row r="491" spans="1:3" x14ac:dyDescent="0.25">
      <c r="A491" s="2">
        <v>40868</v>
      </c>
      <c r="B491" s="17">
        <v>9</v>
      </c>
      <c r="C491" s="17">
        <v>54.304659317721303</v>
      </c>
    </row>
    <row r="492" spans="1:3" x14ac:dyDescent="0.25">
      <c r="A492" s="2">
        <v>40868</v>
      </c>
      <c r="B492" s="17">
        <v>10</v>
      </c>
      <c r="C492" s="17">
        <v>52.804365476862301</v>
      </c>
    </row>
    <row r="493" spans="1:3" x14ac:dyDescent="0.25">
      <c r="A493" s="2">
        <v>40868</v>
      </c>
      <c r="B493" s="17">
        <v>11</v>
      </c>
      <c r="C493" s="17">
        <v>51.618480260673998</v>
      </c>
    </row>
    <row r="494" spans="1:3" x14ac:dyDescent="0.25">
      <c r="A494" s="2">
        <v>40868</v>
      </c>
      <c r="B494" s="17">
        <v>12</v>
      </c>
      <c r="C494" s="17">
        <v>50.986830727893299</v>
      </c>
    </row>
    <row r="495" spans="1:3" x14ac:dyDescent="0.25">
      <c r="A495" s="2">
        <v>40868</v>
      </c>
      <c r="B495" s="17">
        <v>13</v>
      </c>
      <c r="C495" s="17">
        <v>49.515490522266603</v>
      </c>
    </row>
    <row r="496" spans="1:3" x14ac:dyDescent="0.25">
      <c r="A496" s="2">
        <v>40868</v>
      </c>
      <c r="B496" s="17">
        <v>14</v>
      </c>
      <c r="C496" s="17">
        <v>48.912285416627803</v>
      </c>
    </row>
    <row r="497" spans="1:3" x14ac:dyDescent="0.25">
      <c r="A497" s="2">
        <v>40868</v>
      </c>
      <c r="B497" s="17">
        <v>15</v>
      </c>
      <c r="C497" s="17">
        <v>49.079693162546199</v>
      </c>
    </row>
    <row r="498" spans="1:3" x14ac:dyDescent="0.25">
      <c r="A498" s="2">
        <v>40868</v>
      </c>
      <c r="B498" s="17">
        <v>16</v>
      </c>
      <c r="C498" s="17">
        <v>51.344433933899602</v>
      </c>
    </row>
    <row r="499" spans="1:3" x14ac:dyDescent="0.25">
      <c r="A499" s="2">
        <v>40868</v>
      </c>
      <c r="B499" s="17">
        <v>17</v>
      </c>
      <c r="C499" s="17">
        <v>54.893103433439599</v>
      </c>
    </row>
    <row r="500" spans="1:3" x14ac:dyDescent="0.25">
      <c r="A500" s="2">
        <v>40868</v>
      </c>
      <c r="B500" s="17">
        <v>18</v>
      </c>
      <c r="C500" s="17">
        <v>58.238881549298902</v>
      </c>
    </row>
    <row r="501" spans="1:3" x14ac:dyDescent="0.25">
      <c r="A501" s="2">
        <v>40868</v>
      </c>
      <c r="B501" s="17">
        <v>19</v>
      </c>
      <c r="C501" s="17">
        <v>54.633206887334701</v>
      </c>
    </row>
    <row r="502" spans="1:3" x14ac:dyDescent="0.25">
      <c r="A502" s="2">
        <v>40868</v>
      </c>
      <c r="B502" s="17">
        <v>20</v>
      </c>
      <c r="C502" s="17">
        <v>50.924755354852003</v>
      </c>
    </row>
    <row r="503" spans="1:3" x14ac:dyDescent="0.25">
      <c r="A503" s="2">
        <v>40868</v>
      </c>
      <c r="B503" s="17">
        <v>21</v>
      </c>
      <c r="C503" s="17">
        <v>47.2446404833793</v>
      </c>
    </row>
    <row r="504" spans="1:3" x14ac:dyDescent="0.25">
      <c r="A504" s="2">
        <v>40868</v>
      </c>
      <c r="B504" s="17">
        <v>22</v>
      </c>
      <c r="C504" s="17">
        <v>46.326094975625502</v>
      </c>
    </row>
    <row r="505" spans="1:3" x14ac:dyDescent="0.25">
      <c r="A505" s="2">
        <v>40868</v>
      </c>
      <c r="B505" s="17">
        <v>23</v>
      </c>
      <c r="C505" s="17">
        <v>43.463401006682801</v>
      </c>
    </row>
    <row r="506" spans="1:3" x14ac:dyDescent="0.25">
      <c r="A506" s="2">
        <v>40868</v>
      </c>
      <c r="B506" s="17">
        <v>24</v>
      </c>
      <c r="C506" s="17">
        <v>40.601926990040297</v>
      </c>
    </row>
    <row r="507" spans="1:3" x14ac:dyDescent="0.25">
      <c r="A507" s="2">
        <v>40869</v>
      </c>
      <c r="B507" s="17">
        <v>1</v>
      </c>
      <c r="C507" s="17">
        <v>39.653066810457602</v>
      </c>
    </row>
    <row r="508" spans="1:3" x14ac:dyDescent="0.25">
      <c r="A508" s="2">
        <v>40869</v>
      </c>
      <c r="B508" s="17">
        <v>2</v>
      </c>
      <c r="C508" s="17">
        <v>38.2353256153296</v>
      </c>
    </row>
    <row r="509" spans="1:3" x14ac:dyDescent="0.25">
      <c r="A509" s="2">
        <v>40869</v>
      </c>
      <c r="B509" s="17">
        <v>3</v>
      </c>
      <c r="C509" s="17">
        <v>37.355466840964198</v>
      </c>
    </row>
    <row r="510" spans="1:3" x14ac:dyDescent="0.25">
      <c r="A510" s="2">
        <v>40869</v>
      </c>
      <c r="B510" s="17">
        <v>4</v>
      </c>
      <c r="C510" s="17">
        <v>37.540626788835297</v>
      </c>
    </row>
    <row r="511" spans="1:3" x14ac:dyDescent="0.25">
      <c r="A511" s="2">
        <v>40869</v>
      </c>
      <c r="B511" s="17">
        <v>5</v>
      </c>
      <c r="C511" s="17">
        <v>39.3443837285961</v>
      </c>
    </row>
    <row r="512" spans="1:3" x14ac:dyDescent="0.25">
      <c r="A512" s="2">
        <v>40869</v>
      </c>
      <c r="B512" s="17">
        <v>6</v>
      </c>
      <c r="C512" s="17">
        <v>42.8320817306763</v>
      </c>
    </row>
    <row r="513" spans="1:3" x14ac:dyDescent="0.25">
      <c r="A513" s="2">
        <v>40869</v>
      </c>
      <c r="B513" s="17">
        <v>7</v>
      </c>
      <c r="C513" s="17">
        <v>46.473150234248401</v>
      </c>
    </row>
    <row r="514" spans="1:3" x14ac:dyDescent="0.25">
      <c r="A514" s="2">
        <v>40869</v>
      </c>
      <c r="B514" s="17">
        <v>8</v>
      </c>
      <c r="C514" s="17">
        <v>51.595413334462897</v>
      </c>
    </row>
    <row r="515" spans="1:3" x14ac:dyDescent="0.25">
      <c r="A515" s="2">
        <v>40869</v>
      </c>
      <c r="B515" s="17">
        <v>9</v>
      </c>
      <c r="C515" s="17">
        <v>54.503923329171798</v>
      </c>
    </row>
    <row r="516" spans="1:3" x14ac:dyDescent="0.25">
      <c r="A516" s="2">
        <v>40869</v>
      </c>
      <c r="B516" s="17">
        <v>10</v>
      </c>
      <c r="C516" s="17">
        <v>52.980810354077697</v>
      </c>
    </row>
    <row r="517" spans="1:3" x14ac:dyDescent="0.25">
      <c r="A517" s="2">
        <v>40869</v>
      </c>
      <c r="B517" s="17">
        <v>11</v>
      </c>
      <c r="C517" s="17">
        <v>52.148628324390899</v>
      </c>
    </row>
    <row r="518" spans="1:3" x14ac:dyDescent="0.25">
      <c r="A518" s="2">
        <v>40869</v>
      </c>
      <c r="B518" s="17">
        <v>12</v>
      </c>
      <c r="C518" s="17">
        <v>50.933850432660002</v>
      </c>
    </row>
    <row r="519" spans="1:3" x14ac:dyDescent="0.25">
      <c r="A519" s="2">
        <v>40869</v>
      </c>
      <c r="B519" s="17">
        <v>13</v>
      </c>
      <c r="C519" s="17">
        <v>49.7133445583815</v>
      </c>
    </row>
    <row r="520" spans="1:3" x14ac:dyDescent="0.25">
      <c r="A520" s="2">
        <v>40869</v>
      </c>
      <c r="B520" s="17">
        <v>14</v>
      </c>
      <c r="C520" s="17">
        <v>49.029014936342499</v>
      </c>
    </row>
    <row r="521" spans="1:3" x14ac:dyDescent="0.25">
      <c r="A521" s="2">
        <v>40869</v>
      </c>
      <c r="B521" s="17">
        <v>15</v>
      </c>
      <c r="C521" s="17">
        <v>49.2081851360103</v>
      </c>
    </row>
    <row r="522" spans="1:3" x14ac:dyDescent="0.25">
      <c r="A522" s="2">
        <v>40869</v>
      </c>
      <c r="B522" s="17">
        <v>16</v>
      </c>
      <c r="C522" s="17">
        <v>50.963740602950601</v>
      </c>
    </row>
    <row r="523" spans="1:3" x14ac:dyDescent="0.25">
      <c r="A523" s="2">
        <v>40869</v>
      </c>
      <c r="B523" s="17">
        <v>17</v>
      </c>
      <c r="C523" s="17">
        <v>54.991030328011199</v>
      </c>
    </row>
    <row r="524" spans="1:3" x14ac:dyDescent="0.25">
      <c r="A524" s="2">
        <v>40869</v>
      </c>
      <c r="B524" s="17">
        <v>18</v>
      </c>
      <c r="C524" s="17">
        <v>57.744854156549003</v>
      </c>
    </row>
    <row r="525" spans="1:3" x14ac:dyDescent="0.25">
      <c r="A525" s="2">
        <v>40869</v>
      </c>
      <c r="B525" s="17">
        <v>19</v>
      </c>
      <c r="C525" s="17">
        <v>54.935318010378801</v>
      </c>
    </row>
    <row r="526" spans="1:3" x14ac:dyDescent="0.25">
      <c r="A526" s="2">
        <v>40869</v>
      </c>
      <c r="B526" s="17">
        <v>20</v>
      </c>
      <c r="C526" s="17">
        <v>51.101625784267199</v>
      </c>
    </row>
    <row r="527" spans="1:3" x14ac:dyDescent="0.25">
      <c r="A527" s="2">
        <v>40869</v>
      </c>
      <c r="B527" s="17">
        <v>21</v>
      </c>
      <c r="C527" s="17">
        <v>48.1524229944811</v>
      </c>
    </row>
    <row r="528" spans="1:3" x14ac:dyDescent="0.25">
      <c r="A528" s="2">
        <v>40869</v>
      </c>
      <c r="B528" s="17">
        <v>22</v>
      </c>
      <c r="C528" s="17">
        <v>47.156600984927998</v>
      </c>
    </row>
    <row r="529" spans="1:3" x14ac:dyDescent="0.25">
      <c r="A529" s="2">
        <v>40869</v>
      </c>
      <c r="B529" s="17">
        <v>23</v>
      </c>
      <c r="C529" s="17">
        <v>44.457764469371902</v>
      </c>
    </row>
    <row r="530" spans="1:3" x14ac:dyDescent="0.25">
      <c r="A530" s="2">
        <v>40869</v>
      </c>
      <c r="B530" s="17">
        <v>24</v>
      </c>
      <c r="C530" s="17">
        <v>42.050866854918098</v>
      </c>
    </row>
    <row r="531" spans="1:3" x14ac:dyDescent="0.25">
      <c r="A531" s="2">
        <v>40870</v>
      </c>
      <c r="B531" s="17">
        <v>1</v>
      </c>
      <c r="C531" s="17">
        <v>41.789275426398802</v>
      </c>
    </row>
    <row r="532" spans="1:3" x14ac:dyDescent="0.25">
      <c r="A532" s="2">
        <v>40870</v>
      </c>
      <c r="B532" s="17">
        <v>2</v>
      </c>
      <c r="C532" s="17">
        <v>40.212739698900997</v>
      </c>
    </row>
    <row r="533" spans="1:3" x14ac:dyDescent="0.25">
      <c r="A533" s="2">
        <v>40870</v>
      </c>
      <c r="B533" s="17">
        <v>3</v>
      </c>
      <c r="C533" s="17">
        <v>39.047233396550602</v>
      </c>
    </row>
    <row r="534" spans="1:3" x14ac:dyDescent="0.25">
      <c r="A534" s="2">
        <v>40870</v>
      </c>
      <c r="B534" s="17">
        <v>4</v>
      </c>
      <c r="C534" s="17">
        <v>39.205527863030298</v>
      </c>
    </row>
    <row r="535" spans="1:3" x14ac:dyDescent="0.25">
      <c r="A535" s="2">
        <v>40870</v>
      </c>
      <c r="B535" s="17">
        <v>5</v>
      </c>
      <c r="C535" s="17">
        <v>40.923493533738998</v>
      </c>
    </row>
    <row r="536" spans="1:3" x14ac:dyDescent="0.25">
      <c r="A536" s="2">
        <v>40870</v>
      </c>
      <c r="B536" s="17">
        <v>6</v>
      </c>
      <c r="C536" s="17">
        <v>43.821795084614301</v>
      </c>
    </row>
    <row r="537" spans="1:3" x14ac:dyDescent="0.25">
      <c r="A537" s="2">
        <v>40870</v>
      </c>
      <c r="B537" s="17">
        <v>7</v>
      </c>
      <c r="C537" s="17">
        <v>46.574520594639303</v>
      </c>
    </row>
    <row r="538" spans="1:3" x14ac:dyDescent="0.25">
      <c r="A538" s="2">
        <v>40870</v>
      </c>
      <c r="B538" s="17">
        <v>8</v>
      </c>
      <c r="C538" s="17">
        <v>50.946266443504101</v>
      </c>
    </row>
    <row r="539" spans="1:3" x14ac:dyDescent="0.25">
      <c r="A539" s="2">
        <v>40870</v>
      </c>
      <c r="B539" s="17">
        <v>9</v>
      </c>
      <c r="C539" s="17">
        <v>53.318104483927598</v>
      </c>
    </row>
    <row r="540" spans="1:3" x14ac:dyDescent="0.25">
      <c r="A540" s="2">
        <v>40870</v>
      </c>
      <c r="B540" s="17">
        <v>10</v>
      </c>
      <c r="C540" s="17">
        <v>52.325831612535801</v>
      </c>
    </row>
    <row r="541" spans="1:3" x14ac:dyDescent="0.25">
      <c r="A541" s="2">
        <v>40870</v>
      </c>
      <c r="B541" s="17">
        <v>11</v>
      </c>
      <c r="C541" s="17">
        <v>51.866140397142402</v>
      </c>
    </row>
    <row r="542" spans="1:3" x14ac:dyDescent="0.25">
      <c r="A542" s="2">
        <v>40870</v>
      </c>
      <c r="B542" s="17">
        <v>12</v>
      </c>
      <c r="C542" s="17">
        <v>50.805367871082602</v>
      </c>
    </row>
    <row r="543" spans="1:3" x14ac:dyDescent="0.25">
      <c r="A543" s="2">
        <v>40870</v>
      </c>
      <c r="B543" s="17">
        <v>13</v>
      </c>
      <c r="C543" s="17">
        <v>49.716131698531903</v>
      </c>
    </row>
    <row r="544" spans="1:3" x14ac:dyDescent="0.25">
      <c r="A544" s="2">
        <v>40870</v>
      </c>
      <c r="B544" s="17">
        <v>14</v>
      </c>
      <c r="C544" s="17">
        <v>49.195946422770902</v>
      </c>
    </row>
    <row r="545" spans="1:3" x14ac:dyDescent="0.25">
      <c r="A545" s="2">
        <v>40870</v>
      </c>
      <c r="B545" s="17">
        <v>15</v>
      </c>
      <c r="C545" s="17">
        <v>49.495849512889599</v>
      </c>
    </row>
    <row r="546" spans="1:3" x14ac:dyDescent="0.25">
      <c r="A546" s="2">
        <v>40870</v>
      </c>
      <c r="B546" s="17">
        <v>16</v>
      </c>
      <c r="C546" s="17">
        <v>51.0987523183395</v>
      </c>
    </row>
    <row r="547" spans="1:3" x14ac:dyDescent="0.25">
      <c r="A547" s="2">
        <v>40870</v>
      </c>
      <c r="B547" s="17">
        <v>17</v>
      </c>
      <c r="C547" s="17">
        <v>56.5925207102174</v>
      </c>
    </row>
    <row r="548" spans="1:3" x14ac:dyDescent="0.25">
      <c r="A548" s="2">
        <v>40870</v>
      </c>
      <c r="B548" s="17">
        <v>18</v>
      </c>
      <c r="C548" s="17">
        <v>59.8862470619787</v>
      </c>
    </row>
    <row r="549" spans="1:3" x14ac:dyDescent="0.25">
      <c r="A549" s="2">
        <v>40870</v>
      </c>
      <c r="B549" s="17">
        <v>19</v>
      </c>
      <c r="C549" s="17">
        <v>54.847966024459602</v>
      </c>
    </row>
    <row r="550" spans="1:3" x14ac:dyDescent="0.25">
      <c r="A550" s="2">
        <v>40870</v>
      </c>
      <c r="B550" s="17">
        <v>20</v>
      </c>
      <c r="C550" s="17">
        <v>51.165771720159803</v>
      </c>
    </row>
    <row r="551" spans="1:3" x14ac:dyDescent="0.25">
      <c r="A551" s="2">
        <v>40870</v>
      </c>
      <c r="B551" s="17">
        <v>21</v>
      </c>
      <c r="C551" s="17">
        <v>47.824191212734902</v>
      </c>
    </row>
    <row r="552" spans="1:3" x14ac:dyDescent="0.25">
      <c r="A552" s="2">
        <v>40870</v>
      </c>
      <c r="B552" s="17">
        <v>22</v>
      </c>
      <c r="C552" s="17">
        <v>46.354413423677002</v>
      </c>
    </row>
    <row r="553" spans="1:3" x14ac:dyDescent="0.25">
      <c r="A553" s="2">
        <v>40870</v>
      </c>
      <c r="B553" s="17">
        <v>23</v>
      </c>
      <c r="C553" s="17">
        <v>43.721790564064797</v>
      </c>
    </row>
    <row r="554" spans="1:3" x14ac:dyDescent="0.25">
      <c r="A554" s="2">
        <v>40870</v>
      </c>
      <c r="B554" s="17">
        <v>24</v>
      </c>
      <c r="C554" s="17">
        <v>40.9848734291566</v>
      </c>
    </row>
    <row r="555" spans="1:3" x14ac:dyDescent="0.25">
      <c r="A555" s="2">
        <v>40871</v>
      </c>
      <c r="B555" s="17">
        <v>1</v>
      </c>
      <c r="C555" s="17">
        <v>41.062571762261001</v>
      </c>
    </row>
    <row r="556" spans="1:3" x14ac:dyDescent="0.25">
      <c r="A556" s="2">
        <v>40871</v>
      </c>
      <c r="B556" s="17">
        <v>2</v>
      </c>
      <c r="C556" s="17">
        <v>40.192579250686101</v>
      </c>
    </row>
    <row r="557" spans="1:3" x14ac:dyDescent="0.25">
      <c r="A557" s="2">
        <v>40871</v>
      </c>
      <c r="B557" s="17">
        <v>3</v>
      </c>
      <c r="C557" s="17">
        <v>39.291442954656198</v>
      </c>
    </row>
    <row r="558" spans="1:3" x14ac:dyDescent="0.25">
      <c r="A558" s="2">
        <v>40871</v>
      </c>
      <c r="B558" s="17">
        <v>4</v>
      </c>
      <c r="C558" s="17">
        <v>39.202333197766997</v>
      </c>
    </row>
    <row r="559" spans="1:3" x14ac:dyDescent="0.25">
      <c r="A559" s="2">
        <v>40871</v>
      </c>
      <c r="B559" s="17">
        <v>5</v>
      </c>
      <c r="C559" s="17">
        <v>40.8785297331737</v>
      </c>
    </row>
    <row r="560" spans="1:3" x14ac:dyDescent="0.25">
      <c r="A560" s="2">
        <v>40871</v>
      </c>
      <c r="B560" s="17">
        <v>6</v>
      </c>
      <c r="C560" s="17">
        <v>43.412501454806701</v>
      </c>
    </row>
    <row r="561" spans="1:3" x14ac:dyDescent="0.25">
      <c r="A561" s="2">
        <v>40871</v>
      </c>
      <c r="B561" s="17">
        <v>7</v>
      </c>
      <c r="C561" s="17">
        <v>46.533724938098402</v>
      </c>
    </row>
    <row r="562" spans="1:3" x14ac:dyDescent="0.25">
      <c r="A562" s="2">
        <v>40871</v>
      </c>
      <c r="B562" s="17">
        <v>8</v>
      </c>
      <c r="C562" s="17">
        <v>49.986569909105398</v>
      </c>
    </row>
    <row r="563" spans="1:3" x14ac:dyDescent="0.25">
      <c r="A563" s="2">
        <v>40871</v>
      </c>
      <c r="B563" s="17">
        <v>9</v>
      </c>
      <c r="C563" s="17">
        <v>51.6835529513735</v>
      </c>
    </row>
    <row r="564" spans="1:3" x14ac:dyDescent="0.25">
      <c r="A564" s="2">
        <v>40871</v>
      </c>
      <c r="B564" s="17">
        <v>10</v>
      </c>
      <c r="C564" s="17">
        <v>50.693039698019199</v>
      </c>
    </row>
    <row r="565" spans="1:3" x14ac:dyDescent="0.25">
      <c r="A565" s="2">
        <v>40871</v>
      </c>
      <c r="B565" s="17">
        <v>11</v>
      </c>
      <c r="C565" s="17">
        <v>50.2747063553253</v>
      </c>
    </row>
    <row r="566" spans="1:3" x14ac:dyDescent="0.25">
      <c r="A566" s="2">
        <v>40871</v>
      </c>
      <c r="B566" s="17">
        <v>12</v>
      </c>
      <c r="C566" s="17">
        <v>49.749625854382103</v>
      </c>
    </row>
    <row r="567" spans="1:3" x14ac:dyDescent="0.25">
      <c r="A567" s="2">
        <v>40871</v>
      </c>
      <c r="B567" s="17">
        <v>13</v>
      </c>
      <c r="C567" s="17">
        <v>49.055142250936903</v>
      </c>
    </row>
    <row r="568" spans="1:3" x14ac:dyDescent="0.25">
      <c r="A568" s="2">
        <v>40871</v>
      </c>
      <c r="B568" s="17">
        <v>14</v>
      </c>
      <c r="C568" s="17">
        <v>48.849351429344601</v>
      </c>
    </row>
    <row r="569" spans="1:3" x14ac:dyDescent="0.25">
      <c r="A569" s="2">
        <v>40871</v>
      </c>
      <c r="B569" s="17">
        <v>15</v>
      </c>
      <c r="C569" s="17">
        <v>48.867046011696097</v>
      </c>
    </row>
    <row r="570" spans="1:3" x14ac:dyDescent="0.25">
      <c r="A570" s="2">
        <v>40871</v>
      </c>
      <c r="B570" s="17">
        <v>16</v>
      </c>
      <c r="C570" s="17">
        <v>49.745842022430203</v>
      </c>
    </row>
    <row r="571" spans="1:3" x14ac:dyDescent="0.25">
      <c r="A571" s="2">
        <v>40871</v>
      </c>
      <c r="B571" s="17">
        <v>17</v>
      </c>
      <c r="C571" s="17">
        <v>52.334136627060502</v>
      </c>
    </row>
    <row r="572" spans="1:3" x14ac:dyDescent="0.25">
      <c r="A572" s="2">
        <v>40871</v>
      </c>
      <c r="B572" s="17">
        <v>18</v>
      </c>
      <c r="C572" s="17">
        <v>54.8347879110744</v>
      </c>
    </row>
    <row r="573" spans="1:3" x14ac:dyDescent="0.25">
      <c r="A573" s="2">
        <v>40871</v>
      </c>
      <c r="B573" s="17">
        <v>19</v>
      </c>
      <c r="C573" s="17">
        <v>52.846241332912498</v>
      </c>
    </row>
    <row r="574" spans="1:3" x14ac:dyDescent="0.25">
      <c r="A574" s="2">
        <v>40871</v>
      </c>
      <c r="B574" s="17">
        <v>20</v>
      </c>
      <c r="C574" s="17">
        <v>50.566629370283003</v>
      </c>
    </row>
    <row r="575" spans="1:3" x14ac:dyDescent="0.25">
      <c r="A575" s="2">
        <v>40871</v>
      </c>
      <c r="B575" s="17">
        <v>21</v>
      </c>
      <c r="C575" s="17">
        <v>47.785625691755499</v>
      </c>
    </row>
    <row r="576" spans="1:3" x14ac:dyDescent="0.25">
      <c r="A576" s="2">
        <v>40871</v>
      </c>
      <c r="B576" s="17">
        <v>22</v>
      </c>
      <c r="C576" s="17">
        <v>46.6327226509813</v>
      </c>
    </row>
    <row r="577" spans="1:3" x14ac:dyDescent="0.25">
      <c r="A577" s="2">
        <v>40871</v>
      </c>
      <c r="B577" s="17">
        <v>23</v>
      </c>
      <c r="C577" s="17">
        <v>44.342255842179398</v>
      </c>
    </row>
    <row r="578" spans="1:3" x14ac:dyDescent="0.25">
      <c r="A578" s="2">
        <v>40871</v>
      </c>
      <c r="B578" s="17">
        <v>24</v>
      </c>
      <c r="C578" s="17">
        <v>41.1518578210896</v>
      </c>
    </row>
    <row r="579" spans="1:3" x14ac:dyDescent="0.25">
      <c r="A579" s="2">
        <v>40872</v>
      </c>
      <c r="B579" s="17">
        <v>1</v>
      </c>
      <c r="C579" s="17">
        <v>40.778181413541802</v>
      </c>
    </row>
    <row r="580" spans="1:3" x14ac:dyDescent="0.25">
      <c r="A580" s="2">
        <v>40872</v>
      </c>
      <c r="B580" s="17">
        <v>2</v>
      </c>
      <c r="C580" s="17">
        <v>39.736009209750598</v>
      </c>
    </row>
    <row r="581" spans="1:3" x14ac:dyDescent="0.25">
      <c r="A581" s="2">
        <v>40872</v>
      </c>
      <c r="B581" s="17">
        <v>3</v>
      </c>
      <c r="C581" s="17">
        <v>38.510681547813498</v>
      </c>
    </row>
    <row r="582" spans="1:3" x14ac:dyDescent="0.25">
      <c r="A582" s="2">
        <v>40872</v>
      </c>
      <c r="B582" s="17">
        <v>4</v>
      </c>
      <c r="C582" s="17">
        <v>38.544634477064697</v>
      </c>
    </row>
    <row r="583" spans="1:3" x14ac:dyDescent="0.25">
      <c r="A583" s="2">
        <v>40872</v>
      </c>
      <c r="B583" s="17">
        <v>5</v>
      </c>
      <c r="C583" s="17">
        <v>39.924839791136002</v>
      </c>
    </row>
    <row r="584" spans="1:3" x14ac:dyDescent="0.25">
      <c r="A584" s="2">
        <v>40872</v>
      </c>
      <c r="B584" s="17">
        <v>6</v>
      </c>
      <c r="C584" s="17">
        <v>43.094172065521803</v>
      </c>
    </row>
    <row r="585" spans="1:3" x14ac:dyDescent="0.25">
      <c r="A585" s="2">
        <v>40872</v>
      </c>
      <c r="B585" s="17">
        <v>7</v>
      </c>
      <c r="C585" s="17">
        <v>46.556021647840403</v>
      </c>
    </row>
    <row r="586" spans="1:3" x14ac:dyDescent="0.25">
      <c r="A586" s="2">
        <v>40872</v>
      </c>
      <c r="B586" s="17">
        <v>8</v>
      </c>
      <c r="C586" s="17">
        <v>50.564213647797402</v>
      </c>
    </row>
    <row r="587" spans="1:3" x14ac:dyDescent="0.25">
      <c r="A587" s="2">
        <v>40872</v>
      </c>
      <c r="B587" s="17">
        <v>9</v>
      </c>
      <c r="C587" s="17">
        <v>52.353659287352698</v>
      </c>
    </row>
    <row r="588" spans="1:3" x14ac:dyDescent="0.25">
      <c r="A588" s="2">
        <v>40872</v>
      </c>
      <c r="B588" s="17">
        <v>10</v>
      </c>
      <c r="C588" s="17">
        <v>51.494126526225998</v>
      </c>
    </row>
    <row r="589" spans="1:3" x14ac:dyDescent="0.25">
      <c r="A589" s="2">
        <v>40872</v>
      </c>
      <c r="B589" s="17">
        <v>11</v>
      </c>
      <c r="C589" s="17">
        <v>50.949232188241403</v>
      </c>
    </row>
    <row r="590" spans="1:3" x14ac:dyDescent="0.25">
      <c r="A590" s="2">
        <v>40872</v>
      </c>
      <c r="B590" s="17">
        <v>12</v>
      </c>
      <c r="C590" s="17">
        <v>50.025671637753597</v>
      </c>
    </row>
    <row r="591" spans="1:3" x14ac:dyDescent="0.25">
      <c r="A591" s="2">
        <v>40872</v>
      </c>
      <c r="B591" s="17">
        <v>13</v>
      </c>
      <c r="C591" s="17">
        <v>48.6110412117987</v>
      </c>
    </row>
    <row r="592" spans="1:3" x14ac:dyDescent="0.25">
      <c r="A592" s="2">
        <v>40872</v>
      </c>
      <c r="B592" s="17">
        <v>14</v>
      </c>
      <c r="C592" s="17">
        <v>47.6092720814381</v>
      </c>
    </row>
    <row r="593" spans="1:3" x14ac:dyDescent="0.25">
      <c r="A593" s="2">
        <v>40872</v>
      </c>
      <c r="B593" s="17">
        <v>15</v>
      </c>
      <c r="C593" s="17">
        <v>47.084331464016202</v>
      </c>
    </row>
    <row r="594" spans="1:3" x14ac:dyDescent="0.25">
      <c r="A594" s="2">
        <v>40872</v>
      </c>
      <c r="B594" s="17">
        <v>16</v>
      </c>
      <c r="C594" s="17">
        <v>47.390816252552</v>
      </c>
    </row>
    <row r="595" spans="1:3" x14ac:dyDescent="0.25">
      <c r="A595" s="2">
        <v>40872</v>
      </c>
      <c r="B595" s="17">
        <v>17</v>
      </c>
      <c r="C595" s="17">
        <v>49.475168881316101</v>
      </c>
    </row>
    <row r="596" spans="1:3" x14ac:dyDescent="0.25">
      <c r="A596" s="2">
        <v>40872</v>
      </c>
      <c r="B596" s="17">
        <v>18</v>
      </c>
      <c r="C596" s="17">
        <v>51.476097496047998</v>
      </c>
    </row>
    <row r="597" spans="1:3" x14ac:dyDescent="0.25">
      <c r="A597" s="2">
        <v>40872</v>
      </c>
      <c r="B597" s="17">
        <v>19</v>
      </c>
      <c r="C597" s="17">
        <v>50.398667003761098</v>
      </c>
    </row>
    <row r="598" spans="1:3" x14ac:dyDescent="0.25">
      <c r="A598" s="2">
        <v>40872</v>
      </c>
      <c r="B598" s="17">
        <v>20</v>
      </c>
      <c r="C598" s="17">
        <v>47.8066723240144</v>
      </c>
    </row>
    <row r="599" spans="1:3" x14ac:dyDescent="0.25">
      <c r="A599" s="2">
        <v>40872</v>
      </c>
      <c r="B599" s="17">
        <v>21</v>
      </c>
      <c r="C599" s="17">
        <v>45.188266881922203</v>
      </c>
    </row>
    <row r="600" spans="1:3" x14ac:dyDescent="0.25">
      <c r="A600" s="2">
        <v>40872</v>
      </c>
      <c r="B600" s="17">
        <v>22</v>
      </c>
      <c r="C600" s="17">
        <v>44.235464901811497</v>
      </c>
    </row>
    <row r="601" spans="1:3" x14ac:dyDescent="0.25">
      <c r="A601" s="2">
        <v>40872</v>
      </c>
      <c r="B601" s="17">
        <v>23</v>
      </c>
      <c r="C601" s="17">
        <v>42.448211385367301</v>
      </c>
    </row>
    <row r="602" spans="1:3" x14ac:dyDescent="0.25">
      <c r="A602" s="2">
        <v>40872</v>
      </c>
      <c r="B602" s="17">
        <v>24</v>
      </c>
      <c r="C602" s="17">
        <v>40.743593647999496</v>
      </c>
    </row>
    <row r="603" spans="1:3" x14ac:dyDescent="0.25">
      <c r="A603" s="2">
        <v>40873</v>
      </c>
      <c r="B603" s="17">
        <v>1</v>
      </c>
      <c r="C603" s="17">
        <v>42.707554855201302</v>
      </c>
    </row>
    <row r="604" spans="1:3" x14ac:dyDescent="0.25">
      <c r="A604" s="2">
        <v>40873</v>
      </c>
      <c r="B604" s="17">
        <v>2</v>
      </c>
      <c r="C604" s="17">
        <v>41.602874462022903</v>
      </c>
    </row>
    <row r="605" spans="1:3" x14ac:dyDescent="0.25">
      <c r="A605" s="2">
        <v>40873</v>
      </c>
      <c r="B605" s="17">
        <v>3</v>
      </c>
      <c r="C605" s="17">
        <v>40.058496685264103</v>
      </c>
    </row>
    <row r="606" spans="1:3" x14ac:dyDescent="0.25">
      <c r="A606" s="2">
        <v>40873</v>
      </c>
      <c r="B606" s="17">
        <v>4</v>
      </c>
      <c r="C606" s="17">
        <v>38.799711862940001</v>
      </c>
    </row>
    <row r="607" spans="1:3" x14ac:dyDescent="0.25">
      <c r="A607" s="2">
        <v>40873</v>
      </c>
      <c r="B607" s="17">
        <v>5</v>
      </c>
      <c r="C607" s="17">
        <v>39.437727737392002</v>
      </c>
    </row>
    <row r="608" spans="1:3" x14ac:dyDescent="0.25">
      <c r="A608" s="2">
        <v>40873</v>
      </c>
      <c r="B608" s="17">
        <v>6</v>
      </c>
      <c r="C608" s="17">
        <v>40.592130763822801</v>
      </c>
    </row>
    <row r="609" spans="1:3" x14ac:dyDescent="0.25">
      <c r="A609" s="2">
        <v>40873</v>
      </c>
      <c r="B609" s="17">
        <v>7</v>
      </c>
      <c r="C609" s="17">
        <v>40.996424902549101</v>
      </c>
    </row>
    <row r="610" spans="1:3" x14ac:dyDescent="0.25">
      <c r="A610" s="2">
        <v>40873</v>
      </c>
      <c r="B610" s="17">
        <v>8</v>
      </c>
      <c r="C610" s="17">
        <v>41.111718306516003</v>
      </c>
    </row>
    <row r="611" spans="1:3" x14ac:dyDescent="0.25">
      <c r="A611" s="2">
        <v>40873</v>
      </c>
      <c r="B611" s="17">
        <v>9</v>
      </c>
      <c r="C611" s="17">
        <v>42.382069024694999</v>
      </c>
    </row>
    <row r="612" spans="1:3" x14ac:dyDescent="0.25">
      <c r="A612" s="2">
        <v>40873</v>
      </c>
      <c r="B612" s="17">
        <v>10</v>
      </c>
      <c r="C612" s="17">
        <v>44.253912212264197</v>
      </c>
    </row>
    <row r="613" spans="1:3" x14ac:dyDescent="0.25">
      <c r="A613" s="2">
        <v>40873</v>
      </c>
      <c r="B613" s="17">
        <v>11</v>
      </c>
      <c r="C613" s="17">
        <v>45.232923826258599</v>
      </c>
    </row>
    <row r="614" spans="1:3" x14ac:dyDescent="0.25">
      <c r="A614" s="2">
        <v>40873</v>
      </c>
      <c r="B614" s="17">
        <v>12</v>
      </c>
      <c r="C614" s="17">
        <v>45.193852734957403</v>
      </c>
    </row>
    <row r="615" spans="1:3" x14ac:dyDescent="0.25">
      <c r="A615" s="2">
        <v>40873</v>
      </c>
      <c r="B615" s="17">
        <v>13</v>
      </c>
      <c r="C615" s="17">
        <v>44.367505089620899</v>
      </c>
    </row>
    <row r="616" spans="1:3" x14ac:dyDescent="0.25">
      <c r="A616" s="2">
        <v>40873</v>
      </c>
      <c r="B616" s="17">
        <v>14</v>
      </c>
      <c r="C616" s="17">
        <v>43.309406622707797</v>
      </c>
    </row>
    <row r="617" spans="1:3" x14ac:dyDescent="0.25">
      <c r="A617" s="2">
        <v>40873</v>
      </c>
      <c r="B617" s="17">
        <v>15</v>
      </c>
      <c r="C617" s="17">
        <v>43.173270725236797</v>
      </c>
    </row>
    <row r="618" spans="1:3" x14ac:dyDescent="0.25">
      <c r="A618" s="2">
        <v>40873</v>
      </c>
      <c r="B618" s="17">
        <v>16</v>
      </c>
      <c r="C618" s="17">
        <v>45.056145442894397</v>
      </c>
    </row>
    <row r="619" spans="1:3" x14ac:dyDescent="0.25">
      <c r="A619" s="2">
        <v>40873</v>
      </c>
      <c r="B619" s="17">
        <v>17</v>
      </c>
      <c r="C619" s="17">
        <v>48.367554322930097</v>
      </c>
    </row>
    <row r="620" spans="1:3" x14ac:dyDescent="0.25">
      <c r="A620" s="2">
        <v>40873</v>
      </c>
      <c r="B620" s="17">
        <v>18</v>
      </c>
      <c r="C620" s="17">
        <v>51.100259024343003</v>
      </c>
    </row>
    <row r="621" spans="1:3" x14ac:dyDescent="0.25">
      <c r="A621" s="2">
        <v>40873</v>
      </c>
      <c r="B621" s="17">
        <v>19</v>
      </c>
      <c r="C621" s="17">
        <v>50.497764246312499</v>
      </c>
    </row>
    <row r="622" spans="1:3" x14ac:dyDescent="0.25">
      <c r="A622" s="2">
        <v>40873</v>
      </c>
      <c r="B622" s="17">
        <v>20</v>
      </c>
      <c r="C622" s="17">
        <v>47.4353177689635</v>
      </c>
    </row>
    <row r="623" spans="1:3" x14ac:dyDescent="0.25">
      <c r="A623" s="2">
        <v>40873</v>
      </c>
      <c r="B623" s="17">
        <v>21</v>
      </c>
      <c r="C623" s="17">
        <v>44.837991815716499</v>
      </c>
    </row>
    <row r="624" spans="1:3" x14ac:dyDescent="0.25">
      <c r="A624" s="2">
        <v>40873</v>
      </c>
      <c r="B624" s="17">
        <v>22</v>
      </c>
      <c r="C624" s="17">
        <v>44.471487237725803</v>
      </c>
    </row>
    <row r="625" spans="1:3" x14ac:dyDescent="0.25">
      <c r="A625" s="2">
        <v>40873</v>
      </c>
      <c r="B625" s="17">
        <v>23</v>
      </c>
      <c r="C625" s="17">
        <v>43.143722250268198</v>
      </c>
    </row>
    <row r="626" spans="1:3" x14ac:dyDescent="0.25">
      <c r="A626" s="2">
        <v>40873</v>
      </c>
      <c r="B626" s="17">
        <v>24</v>
      </c>
      <c r="C626" s="17">
        <v>42.345341845447201</v>
      </c>
    </row>
    <row r="627" spans="1:3" x14ac:dyDescent="0.25">
      <c r="A627" s="2">
        <v>40874</v>
      </c>
      <c r="B627" s="17">
        <v>1</v>
      </c>
      <c r="C627" s="17">
        <v>42.8304621951049</v>
      </c>
    </row>
    <row r="628" spans="1:3" x14ac:dyDescent="0.25">
      <c r="A628" s="2">
        <v>40874</v>
      </c>
      <c r="B628" s="17">
        <v>2</v>
      </c>
      <c r="C628" s="17">
        <v>41.501305661778801</v>
      </c>
    </row>
    <row r="629" spans="1:3" x14ac:dyDescent="0.25">
      <c r="A629" s="2">
        <v>40874</v>
      </c>
      <c r="B629" s="17">
        <v>3</v>
      </c>
      <c r="C629" s="17">
        <v>40.667410527295097</v>
      </c>
    </row>
    <row r="630" spans="1:3" x14ac:dyDescent="0.25">
      <c r="A630" s="2">
        <v>40874</v>
      </c>
      <c r="B630" s="17">
        <v>4</v>
      </c>
      <c r="C630" s="17">
        <v>38.0571722945677</v>
      </c>
    </row>
    <row r="631" spans="1:3" x14ac:dyDescent="0.25">
      <c r="A631" s="2">
        <v>40874</v>
      </c>
      <c r="B631" s="17">
        <v>5</v>
      </c>
      <c r="C631" s="17">
        <v>37.271639550024297</v>
      </c>
    </row>
    <row r="632" spans="1:3" x14ac:dyDescent="0.25">
      <c r="A632" s="2">
        <v>40874</v>
      </c>
      <c r="B632" s="17">
        <v>6</v>
      </c>
      <c r="C632" s="17">
        <v>38.776821279289202</v>
      </c>
    </row>
    <row r="633" spans="1:3" x14ac:dyDescent="0.25">
      <c r="A633" s="2">
        <v>40874</v>
      </c>
      <c r="B633" s="17">
        <v>7</v>
      </c>
      <c r="C633" s="17">
        <v>38.590359137974303</v>
      </c>
    </row>
    <row r="634" spans="1:3" x14ac:dyDescent="0.25">
      <c r="A634" s="2">
        <v>40874</v>
      </c>
      <c r="B634" s="17">
        <v>8</v>
      </c>
      <c r="C634" s="17">
        <v>38.219612098885598</v>
      </c>
    </row>
    <row r="635" spans="1:3" x14ac:dyDescent="0.25">
      <c r="A635" s="2">
        <v>40874</v>
      </c>
      <c r="B635" s="17">
        <v>9</v>
      </c>
      <c r="C635" s="17">
        <v>39.450634950999302</v>
      </c>
    </row>
    <row r="636" spans="1:3" x14ac:dyDescent="0.25">
      <c r="A636" s="2">
        <v>40874</v>
      </c>
      <c r="B636" s="17">
        <v>10</v>
      </c>
      <c r="C636" s="17">
        <v>41.358522679353399</v>
      </c>
    </row>
    <row r="637" spans="1:3" x14ac:dyDescent="0.25">
      <c r="A637" s="2">
        <v>40874</v>
      </c>
      <c r="B637" s="17">
        <v>11</v>
      </c>
      <c r="C637" s="17">
        <v>43.103243793866902</v>
      </c>
    </row>
    <row r="638" spans="1:3" x14ac:dyDescent="0.25">
      <c r="A638" s="2">
        <v>40874</v>
      </c>
      <c r="B638" s="17">
        <v>12</v>
      </c>
      <c r="C638" s="17">
        <v>43.924570518543398</v>
      </c>
    </row>
    <row r="639" spans="1:3" x14ac:dyDescent="0.25">
      <c r="A639" s="2">
        <v>40874</v>
      </c>
      <c r="B639" s="17">
        <v>13</v>
      </c>
      <c r="C639" s="17">
        <v>43.150382842282397</v>
      </c>
    </row>
    <row r="640" spans="1:3" x14ac:dyDescent="0.25">
      <c r="A640" s="2">
        <v>40874</v>
      </c>
      <c r="B640" s="17">
        <v>14</v>
      </c>
      <c r="C640" s="17">
        <v>42.311380853763801</v>
      </c>
    </row>
    <row r="641" spans="1:3" x14ac:dyDescent="0.25">
      <c r="A641" s="2">
        <v>40874</v>
      </c>
      <c r="B641" s="17">
        <v>15</v>
      </c>
      <c r="C641" s="17">
        <v>42.371847115676502</v>
      </c>
    </row>
    <row r="642" spans="1:3" x14ac:dyDescent="0.25">
      <c r="A642" s="2">
        <v>40874</v>
      </c>
      <c r="B642" s="17">
        <v>16</v>
      </c>
      <c r="C642" s="17">
        <v>44.200261588622098</v>
      </c>
    </row>
    <row r="643" spans="1:3" x14ac:dyDescent="0.25">
      <c r="A643" s="2">
        <v>40874</v>
      </c>
      <c r="B643" s="17">
        <v>17</v>
      </c>
      <c r="C643" s="17">
        <v>47.381963915445198</v>
      </c>
    </row>
    <row r="644" spans="1:3" x14ac:dyDescent="0.25">
      <c r="A644" s="2">
        <v>40874</v>
      </c>
      <c r="B644" s="17">
        <v>18</v>
      </c>
      <c r="C644" s="17">
        <v>50.485937375285999</v>
      </c>
    </row>
    <row r="645" spans="1:3" x14ac:dyDescent="0.25">
      <c r="A645" s="2">
        <v>40874</v>
      </c>
      <c r="B645" s="17">
        <v>19</v>
      </c>
      <c r="C645" s="17">
        <v>50.814813682813302</v>
      </c>
    </row>
    <row r="646" spans="1:3" x14ac:dyDescent="0.25">
      <c r="A646" s="2">
        <v>40874</v>
      </c>
      <c r="B646" s="17">
        <v>20</v>
      </c>
      <c r="C646" s="17">
        <v>48.837569010528</v>
      </c>
    </row>
    <row r="647" spans="1:3" x14ac:dyDescent="0.25">
      <c r="A647" s="2">
        <v>40874</v>
      </c>
      <c r="B647" s="17">
        <v>21</v>
      </c>
      <c r="C647" s="17">
        <v>46.499358359279</v>
      </c>
    </row>
    <row r="648" spans="1:3" x14ac:dyDescent="0.25">
      <c r="A648" s="2">
        <v>40874</v>
      </c>
      <c r="B648" s="17">
        <v>22</v>
      </c>
      <c r="C648" s="17">
        <v>45.776834726636999</v>
      </c>
    </row>
    <row r="649" spans="1:3" x14ac:dyDescent="0.25">
      <c r="A649" s="2">
        <v>40874</v>
      </c>
      <c r="B649" s="17">
        <v>23</v>
      </c>
      <c r="C649" s="17">
        <v>43.882557729161498</v>
      </c>
    </row>
    <row r="650" spans="1:3" x14ac:dyDescent="0.25">
      <c r="A650" s="2">
        <v>40874</v>
      </c>
      <c r="B650" s="17">
        <v>24</v>
      </c>
      <c r="C650" s="17">
        <v>42.308992264283098</v>
      </c>
    </row>
    <row r="651" spans="1:3" x14ac:dyDescent="0.25">
      <c r="A651" s="2">
        <v>40875</v>
      </c>
      <c r="B651" s="17">
        <v>1</v>
      </c>
      <c r="C651" s="17">
        <v>36.518646256708401</v>
      </c>
    </row>
    <row r="652" spans="1:3" x14ac:dyDescent="0.25">
      <c r="A652" s="2">
        <v>40875</v>
      </c>
      <c r="B652" s="17">
        <v>2</v>
      </c>
      <c r="C652" s="17">
        <v>34.742577673733699</v>
      </c>
    </row>
    <row r="653" spans="1:3" x14ac:dyDescent="0.25">
      <c r="A653" s="2">
        <v>40875</v>
      </c>
      <c r="B653" s="17">
        <v>3</v>
      </c>
      <c r="C653" s="17">
        <v>33.774790948908603</v>
      </c>
    </row>
    <row r="654" spans="1:3" x14ac:dyDescent="0.25">
      <c r="A654" s="2">
        <v>40875</v>
      </c>
      <c r="B654" s="17">
        <v>4</v>
      </c>
      <c r="C654" s="17">
        <v>34.047551842364697</v>
      </c>
    </row>
    <row r="655" spans="1:3" x14ac:dyDescent="0.25">
      <c r="A655" s="2">
        <v>40875</v>
      </c>
      <c r="B655" s="17">
        <v>5</v>
      </c>
      <c r="C655" s="17">
        <v>36.055191999738703</v>
      </c>
    </row>
    <row r="656" spans="1:3" x14ac:dyDescent="0.25">
      <c r="A656" s="2">
        <v>40875</v>
      </c>
      <c r="B656" s="17">
        <v>6</v>
      </c>
      <c r="C656" s="17">
        <v>39.759629942952301</v>
      </c>
    </row>
    <row r="657" spans="1:3" x14ac:dyDescent="0.25">
      <c r="A657" s="2">
        <v>40875</v>
      </c>
      <c r="B657" s="17">
        <v>7</v>
      </c>
      <c r="C657" s="17">
        <v>43.641817518067199</v>
      </c>
    </row>
    <row r="658" spans="1:3" x14ac:dyDescent="0.25">
      <c r="A658" s="2">
        <v>40875</v>
      </c>
      <c r="B658" s="17">
        <v>8</v>
      </c>
      <c r="C658" s="17">
        <v>48.931253374628</v>
      </c>
    </row>
    <row r="659" spans="1:3" x14ac:dyDescent="0.25">
      <c r="A659" s="2">
        <v>40875</v>
      </c>
      <c r="B659" s="17">
        <v>9</v>
      </c>
      <c r="C659" s="17">
        <v>54.747552139386599</v>
      </c>
    </row>
    <row r="660" spans="1:3" x14ac:dyDescent="0.25">
      <c r="A660" s="2">
        <v>40875</v>
      </c>
      <c r="B660" s="17">
        <v>10</v>
      </c>
      <c r="C660" s="17">
        <v>53.079392882711403</v>
      </c>
    </row>
    <row r="661" spans="1:3" x14ac:dyDescent="0.25">
      <c r="A661" s="2">
        <v>40875</v>
      </c>
      <c r="B661" s="17">
        <v>11</v>
      </c>
      <c r="C661" s="17">
        <v>51.7643143573438</v>
      </c>
    </row>
    <row r="662" spans="1:3" x14ac:dyDescent="0.25">
      <c r="A662" s="2">
        <v>40875</v>
      </c>
      <c r="B662" s="17">
        <v>12</v>
      </c>
      <c r="C662" s="17">
        <v>51.0651343514822</v>
      </c>
    </row>
    <row r="663" spans="1:3" x14ac:dyDescent="0.25">
      <c r="A663" s="2">
        <v>40875</v>
      </c>
      <c r="B663" s="17">
        <v>13</v>
      </c>
      <c r="C663" s="17">
        <v>49.440016171195701</v>
      </c>
    </row>
    <row r="664" spans="1:3" x14ac:dyDescent="0.25">
      <c r="A664" s="2">
        <v>40875</v>
      </c>
      <c r="B664" s="17">
        <v>14</v>
      </c>
      <c r="C664" s="17">
        <v>48.775215400929099</v>
      </c>
    </row>
    <row r="665" spans="1:3" x14ac:dyDescent="0.25">
      <c r="A665" s="2">
        <v>40875</v>
      </c>
      <c r="B665" s="17">
        <v>15</v>
      </c>
      <c r="C665" s="17">
        <v>48.959632385256299</v>
      </c>
    </row>
    <row r="666" spans="1:3" x14ac:dyDescent="0.25">
      <c r="A666" s="2">
        <v>40875</v>
      </c>
      <c r="B666" s="17">
        <v>16</v>
      </c>
      <c r="C666" s="17">
        <v>51.460858935177399</v>
      </c>
    </row>
    <row r="667" spans="1:3" x14ac:dyDescent="0.25">
      <c r="A667" s="2">
        <v>40875</v>
      </c>
      <c r="B667" s="17">
        <v>17</v>
      </c>
      <c r="C667" s="17">
        <v>55.403159751921201</v>
      </c>
    </row>
    <row r="668" spans="1:3" x14ac:dyDescent="0.25">
      <c r="A668" s="2">
        <v>40875</v>
      </c>
      <c r="B668" s="17">
        <v>18</v>
      </c>
      <c r="C668" s="17">
        <v>59.144579118744304</v>
      </c>
    </row>
    <row r="669" spans="1:3" x14ac:dyDescent="0.25">
      <c r="A669" s="2">
        <v>40875</v>
      </c>
      <c r="B669" s="17">
        <v>19</v>
      </c>
      <c r="C669" s="17">
        <v>55.1135082647221</v>
      </c>
    </row>
    <row r="670" spans="1:3" x14ac:dyDescent="0.25">
      <c r="A670" s="2">
        <v>40875</v>
      </c>
      <c r="B670" s="17">
        <v>20</v>
      </c>
      <c r="C670" s="17">
        <v>50.996471070901499</v>
      </c>
    </row>
    <row r="671" spans="1:3" x14ac:dyDescent="0.25">
      <c r="A671" s="2">
        <v>40875</v>
      </c>
      <c r="B671" s="17">
        <v>21</v>
      </c>
      <c r="C671" s="17">
        <v>43.696043666625599</v>
      </c>
    </row>
    <row r="672" spans="1:3" x14ac:dyDescent="0.25">
      <c r="A672" s="2">
        <v>40875</v>
      </c>
      <c r="B672" s="17">
        <v>22</v>
      </c>
      <c r="C672" s="17">
        <v>42.758669506184297</v>
      </c>
    </row>
    <row r="673" spans="1:3" x14ac:dyDescent="0.25">
      <c r="A673" s="2">
        <v>40875</v>
      </c>
      <c r="B673" s="17">
        <v>23</v>
      </c>
      <c r="C673" s="17">
        <v>39.849901747877702</v>
      </c>
    </row>
    <row r="674" spans="1:3" x14ac:dyDescent="0.25">
      <c r="A674" s="2">
        <v>40875</v>
      </c>
      <c r="B674" s="17">
        <v>24</v>
      </c>
      <c r="C674" s="17">
        <v>36.962324842370201</v>
      </c>
    </row>
    <row r="675" spans="1:3" x14ac:dyDescent="0.25">
      <c r="A675" s="2">
        <v>40876</v>
      </c>
      <c r="B675" s="17">
        <v>1</v>
      </c>
      <c r="C675" s="17">
        <v>36.0094236465996</v>
      </c>
    </row>
    <row r="676" spans="1:3" x14ac:dyDescent="0.25">
      <c r="A676" s="2">
        <v>40876</v>
      </c>
      <c r="B676" s="17">
        <v>2</v>
      </c>
      <c r="C676" s="17">
        <v>34.590095013025497</v>
      </c>
    </row>
    <row r="677" spans="1:3" x14ac:dyDescent="0.25">
      <c r="A677" s="2">
        <v>40876</v>
      </c>
      <c r="B677" s="17">
        <v>3</v>
      </c>
      <c r="C677" s="17">
        <v>33.712000061980902</v>
      </c>
    </row>
    <row r="678" spans="1:3" x14ac:dyDescent="0.25">
      <c r="A678" s="2">
        <v>40876</v>
      </c>
      <c r="B678" s="17">
        <v>4</v>
      </c>
      <c r="C678" s="17">
        <v>33.896611006431101</v>
      </c>
    </row>
    <row r="679" spans="1:3" x14ac:dyDescent="0.25">
      <c r="A679" s="2">
        <v>40876</v>
      </c>
      <c r="B679" s="17">
        <v>5</v>
      </c>
      <c r="C679" s="17">
        <v>35.699936511536499</v>
      </c>
    </row>
    <row r="680" spans="1:3" x14ac:dyDescent="0.25">
      <c r="A680" s="2">
        <v>40876</v>
      </c>
      <c r="B680" s="17">
        <v>6</v>
      </c>
      <c r="C680" s="17">
        <v>39.211067044145501</v>
      </c>
    </row>
    <row r="681" spans="1:3" x14ac:dyDescent="0.25">
      <c r="A681" s="2">
        <v>40876</v>
      </c>
      <c r="B681" s="17">
        <v>7</v>
      </c>
      <c r="C681" s="17">
        <v>42.908609600731097</v>
      </c>
    </row>
    <row r="682" spans="1:3" x14ac:dyDescent="0.25">
      <c r="A682" s="2">
        <v>40876</v>
      </c>
      <c r="B682" s="17">
        <v>8</v>
      </c>
      <c r="C682" s="17">
        <v>48.161361959001098</v>
      </c>
    </row>
    <row r="683" spans="1:3" x14ac:dyDescent="0.25">
      <c r="A683" s="2">
        <v>40876</v>
      </c>
      <c r="B683" s="17">
        <v>9</v>
      </c>
      <c r="C683" s="17">
        <v>54.9694769111331</v>
      </c>
    </row>
    <row r="684" spans="1:3" x14ac:dyDescent="0.25">
      <c r="A684" s="2">
        <v>40876</v>
      </c>
      <c r="B684" s="17">
        <v>10</v>
      </c>
      <c r="C684" s="17">
        <v>53.275325688466197</v>
      </c>
    </row>
    <row r="685" spans="1:3" x14ac:dyDescent="0.25">
      <c r="A685" s="2">
        <v>40876</v>
      </c>
      <c r="B685" s="17">
        <v>11</v>
      </c>
      <c r="C685" s="17">
        <v>52.351832166811903</v>
      </c>
    </row>
    <row r="686" spans="1:3" x14ac:dyDescent="0.25">
      <c r="A686" s="2">
        <v>40876</v>
      </c>
      <c r="B686" s="17">
        <v>12</v>
      </c>
      <c r="C686" s="17">
        <v>51.006530840508503</v>
      </c>
    </row>
    <row r="687" spans="1:3" x14ac:dyDescent="0.25">
      <c r="A687" s="2">
        <v>40876</v>
      </c>
      <c r="B687" s="17">
        <v>13</v>
      </c>
      <c r="C687" s="17">
        <v>49.658258749643799</v>
      </c>
    </row>
    <row r="688" spans="1:3" x14ac:dyDescent="0.25">
      <c r="A688" s="2">
        <v>40876</v>
      </c>
      <c r="B688" s="17">
        <v>14</v>
      </c>
      <c r="C688" s="17">
        <v>48.903798118561703</v>
      </c>
    </row>
    <row r="689" spans="1:3" x14ac:dyDescent="0.25">
      <c r="A689" s="2">
        <v>40876</v>
      </c>
      <c r="B689" s="17">
        <v>15</v>
      </c>
      <c r="C689" s="17">
        <v>49.101224217250198</v>
      </c>
    </row>
    <row r="690" spans="1:3" x14ac:dyDescent="0.25">
      <c r="A690" s="2">
        <v>40876</v>
      </c>
      <c r="B690" s="17">
        <v>16</v>
      </c>
      <c r="C690" s="17">
        <v>51.039592707167799</v>
      </c>
    </row>
    <row r="691" spans="1:3" x14ac:dyDescent="0.25">
      <c r="A691" s="2">
        <v>40876</v>
      </c>
      <c r="B691" s="17">
        <v>17</v>
      </c>
      <c r="C691" s="17">
        <v>55.512335276298899</v>
      </c>
    </row>
    <row r="692" spans="1:3" x14ac:dyDescent="0.25">
      <c r="A692" s="2">
        <v>40876</v>
      </c>
      <c r="B692" s="17">
        <v>18</v>
      </c>
      <c r="C692" s="17">
        <v>58.590686187889098</v>
      </c>
    </row>
    <row r="693" spans="1:3" x14ac:dyDescent="0.25">
      <c r="A693" s="2">
        <v>40876</v>
      </c>
      <c r="B693" s="17">
        <v>19</v>
      </c>
      <c r="C693" s="17">
        <v>55.450220923596802</v>
      </c>
    </row>
    <row r="694" spans="1:3" x14ac:dyDescent="0.25">
      <c r="A694" s="2">
        <v>40876</v>
      </c>
      <c r="B694" s="17">
        <v>20</v>
      </c>
      <c r="C694" s="17">
        <v>51.192135334247602</v>
      </c>
    </row>
    <row r="695" spans="1:3" x14ac:dyDescent="0.25">
      <c r="A695" s="2">
        <v>40876</v>
      </c>
      <c r="B695" s="17">
        <v>21</v>
      </c>
      <c r="C695" s="17">
        <v>44.6243073610446</v>
      </c>
    </row>
    <row r="696" spans="1:3" x14ac:dyDescent="0.25">
      <c r="A696" s="2">
        <v>40876</v>
      </c>
      <c r="B696" s="17">
        <v>22</v>
      </c>
      <c r="C696" s="17">
        <v>43.606116374701898</v>
      </c>
    </row>
    <row r="697" spans="1:3" x14ac:dyDescent="0.25">
      <c r="A697" s="2">
        <v>40876</v>
      </c>
      <c r="B697" s="17">
        <v>23</v>
      </c>
      <c r="C697" s="17">
        <v>40.8580654606764</v>
      </c>
    </row>
    <row r="698" spans="1:3" x14ac:dyDescent="0.25">
      <c r="A698" s="2">
        <v>40876</v>
      </c>
      <c r="B698" s="17">
        <v>24</v>
      </c>
      <c r="C698" s="17">
        <v>38.4219148342886</v>
      </c>
    </row>
    <row r="699" spans="1:3" x14ac:dyDescent="0.25">
      <c r="A699" s="2">
        <v>40877</v>
      </c>
      <c r="B699" s="17">
        <v>1</v>
      </c>
      <c r="C699" s="17">
        <v>38.158006368338299</v>
      </c>
    </row>
    <row r="700" spans="1:3" x14ac:dyDescent="0.25">
      <c r="A700" s="2">
        <v>40877</v>
      </c>
      <c r="B700" s="17">
        <v>2</v>
      </c>
      <c r="C700" s="17">
        <v>36.571195439565599</v>
      </c>
    </row>
    <row r="701" spans="1:3" x14ac:dyDescent="0.25">
      <c r="A701" s="2">
        <v>40877</v>
      </c>
      <c r="B701" s="17">
        <v>3</v>
      </c>
      <c r="C701" s="17">
        <v>35.402251732405297</v>
      </c>
    </row>
    <row r="702" spans="1:3" x14ac:dyDescent="0.25">
      <c r="A702" s="2">
        <v>40877</v>
      </c>
      <c r="B702" s="17">
        <v>4</v>
      </c>
      <c r="C702" s="17">
        <v>35.560801553871102</v>
      </c>
    </row>
    <row r="703" spans="1:3" x14ac:dyDescent="0.25">
      <c r="A703" s="2">
        <v>40877</v>
      </c>
      <c r="B703" s="17">
        <v>5</v>
      </c>
      <c r="C703" s="17">
        <v>37.285791930450003</v>
      </c>
    </row>
    <row r="704" spans="1:3" x14ac:dyDescent="0.25">
      <c r="A704" s="2">
        <v>40877</v>
      </c>
      <c r="B704" s="17">
        <v>6</v>
      </c>
      <c r="C704" s="17">
        <v>40.212994876199502</v>
      </c>
    </row>
    <row r="705" spans="1:3" x14ac:dyDescent="0.25">
      <c r="A705" s="2">
        <v>40877</v>
      </c>
      <c r="B705" s="17">
        <v>7</v>
      </c>
      <c r="C705" s="17">
        <v>43.011997460097</v>
      </c>
    </row>
    <row r="706" spans="1:3" x14ac:dyDescent="0.25">
      <c r="A706" s="2">
        <v>40877</v>
      </c>
      <c r="B706" s="17">
        <v>8</v>
      </c>
      <c r="C706" s="17">
        <v>47.4925402922686</v>
      </c>
    </row>
    <row r="707" spans="1:3" x14ac:dyDescent="0.25">
      <c r="A707" s="2">
        <v>40877</v>
      </c>
      <c r="B707" s="17">
        <v>9</v>
      </c>
      <c r="C707" s="17">
        <v>53.650062788244398</v>
      </c>
    </row>
    <row r="708" spans="1:3" x14ac:dyDescent="0.25">
      <c r="A708" s="2">
        <v>40877</v>
      </c>
      <c r="B708" s="17">
        <v>10</v>
      </c>
      <c r="C708" s="17">
        <v>52.548350959145097</v>
      </c>
    </row>
    <row r="709" spans="1:3" x14ac:dyDescent="0.25">
      <c r="A709" s="2">
        <v>40877</v>
      </c>
      <c r="B709" s="17">
        <v>11</v>
      </c>
      <c r="C709" s="17">
        <v>52.038696847531199</v>
      </c>
    </row>
    <row r="710" spans="1:3" x14ac:dyDescent="0.25">
      <c r="A710" s="2">
        <v>40877</v>
      </c>
      <c r="B710" s="17">
        <v>12</v>
      </c>
      <c r="C710" s="17">
        <v>50.864437877594</v>
      </c>
    </row>
    <row r="711" spans="1:3" x14ac:dyDescent="0.25">
      <c r="A711" s="2">
        <v>40877</v>
      </c>
      <c r="B711" s="17">
        <v>13</v>
      </c>
      <c r="C711" s="17">
        <v>49.661333749300397</v>
      </c>
    </row>
    <row r="712" spans="1:3" x14ac:dyDescent="0.25">
      <c r="A712" s="2">
        <v>40877</v>
      </c>
      <c r="B712" s="17">
        <v>14</v>
      </c>
      <c r="C712" s="17">
        <v>49.087736091200497</v>
      </c>
    </row>
    <row r="713" spans="1:3" x14ac:dyDescent="0.25">
      <c r="A713" s="2">
        <v>40877</v>
      </c>
      <c r="B713" s="17">
        <v>15</v>
      </c>
      <c r="C713" s="17">
        <v>49.418356152715198</v>
      </c>
    </row>
    <row r="714" spans="1:3" x14ac:dyDescent="0.25">
      <c r="A714" s="2">
        <v>40877</v>
      </c>
      <c r="B714" s="17">
        <v>16</v>
      </c>
      <c r="C714" s="17">
        <v>51.188955974432901</v>
      </c>
    </row>
    <row r="715" spans="1:3" x14ac:dyDescent="0.25">
      <c r="A715" s="2">
        <v>40877</v>
      </c>
      <c r="B715" s="17">
        <v>17</v>
      </c>
      <c r="C715" s="17">
        <v>57.300644882255803</v>
      </c>
    </row>
    <row r="716" spans="1:3" x14ac:dyDescent="0.25">
      <c r="A716" s="2">
        <v>40877</v>
      </c>
      <c r="B716" s="17">
        <v>18</v>
      </c>
      <c r="C716" s="17">
        <v>60.995099094647998</v>
      </c>
    </row>
    <row r="717" spans="1:3" x14ac:dyDescent="0.25">
      <c r="A717" s="2">
        <v>40877</v>
      </c>
      <c r="B717" s="17">
        <v>19</v>
      </c>
      <c r="C717" s="17">
        <v>55.352844365529798</v>
      </c>
    </row>
    <row r="718" spans="1:3" x14ac:dyDescent="0.25">
      <c r="A718" s="2">
        <v>40877</v>
      </c>
      <c r="B718" s="17">
        <v>20</v>
      </c>
      <c r="C718" s="17">
        <v>51.263114766517603</v>
      </c>
    </row>
    <row r="719" spans="1:3" x14ac:dyDescent="0.25">
      <c r="A719" s="2">
        <v>40877</v>
      </c>
      <c r="B719" s="17">
        <v>21</v>
      </c>
      <c r="C719" s="17">
        <v>44.288457187023603</v>
      </c>
    </row>
    <row r="720" spans="1:3" x14ac:dyDescent="0.25">
      <c r="A720" s="2">
        <v>40877</v>
      </c>
      <c r="B720" s="17">
        <v>22</v>
      </c>
      <c r="C720" s="17">
        <v>42.787539625875397</v>
      </c>
    </row>
    <row r="721" spans="1:3" x14ac:dyDescent="0.25">
      <c r="A721" s="2">
        <v>40877</v>
      </c>
      <c r="B721" s="17">
        <v>23</v>
      </c>
      <c r="C721" s="17">
        <v>40.111647832594201</v>
      </c>
    </row>
    <row r="722" spans="1:3" x14ac:dyDescent="0.25">
      <c r="A722" s="2">
        <v>40877</v>
      </c>
      <c r="B722" s="17">
        <v>24</v>
      </c>
      <c r="C722" s="17">
        <v>37.347564853771402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2"/>
  <sheetViews>
    <sheetView topLeftCell="A40" workbookViewId="0">
      <selection activeCell="H9" sqref="H9"/>
    </sheetView>
  </sheetViews>
  <sheetFormatPr defaultRowHeight="15" x14ac:dyDescent="0.25"/>
  <cols>
    <col min="1" max="1" width="10.140625" bestFit="1" customWidth="1"/>
  </cols>
  <sheetData>
    <row r="1" spans="1:4" x14ac:dyDescent="0.25">
      <c r="C1" t="s">
        <v>54</v>
      </c>
    </row>
    <row r="2" spans="1:4" x14ac:dyDescent="0.25">
      <c r="A2" t="s">
        <v>55</v>
      </c>
      <c r="D2" t="s">
        <v>56</v>
      </c>
    </row>
    <row r="3" spans="1:4" x14ac:dyDescent="0.25">
      <c r="A3" s="2">
        <v>41730</v>
      </c>
      <c r="B3" s="17">
        <v>1</v>
      </c>
      <c r="C3" s="17">
        <v>45.889562984996701</v>
      </c>
    </row>
    <row r="4" spans="1:4" x14ac:dyDescent="0.25">
      <c r="A4" s="2">
        <v>41730</v>
      </c>
      <c r="B4" s="17">
        <v>2</v>
      </c>
      <c r="C4" s="17">
        <v>45.552971053052303</v>
      </c>
    </row>
    <row r="5" spans="1:4" x14ac:dyDescent="0.25">
      <c r="A5" s="2">
        <v>41730</v>
      </c>
      <c r="B5" s="17">
        <v>3</v>
      </c>
      <c r="C5" s="17">
        <v>45.298620968486503</v>
      </c>
    </row>
    <row r="6" spans="1:4" x14ac:dyDescent="0.25">
      <c r="A6" s="2">
        <v>41730</v>
      </c>
      <c r="B6" s="17">
        <v>4</v>
      </c>
      <c r="C6" s="17">
        <v>45.382457261093002</v>
      </c>
    </row>
    <row r="7" spans="1:4" x14ac:dyDescent="0.25">
      <c r="A7" s="2">
        <v>41730</v>
      </c>
      <c r="B7" s="17">
        <v>5</v>
      </c>
      <c r="C7" s="17">
        <v>45.741497855471003</v>
      </c>
    </row>
    <row r="8" spans="1:4" x14ac:dyDescent="0.25">
      <c r="A8" s="2">
        <v>41730</v>
      </c>
      <c r="B8" s="17">
        <v>6</v>
      </c>
      <c r="C8" s="17">
        <v>46.352166964817897</v>
      </c>
    </row>
    <row r="9" spans="1:4" x14ac:dyDescent="0.25">
      <c r="A9" s="2">
        <v>41730</v>
      </c>
      <c r="B9" s="17">
        <v>7</v>
      </c>
      <c r="C9" s="17">
        <v>47.314455685199597</v>
      </c>
    </row>
    <row r="10" spans="1:4" x14ac:dyDescent="0.25">
      <c r="A10" s="2">
        <v>41730</v>
      </c>
      <c r="B10" s="17">
        <v>8</v>
      </c>
      <c r="C10" s="17">
        <v>48.8873632903667</v>
      </c>
      <c r="D10" s="17">
        <v>48.8873632903667</v>
      </c>
    </row>
    <row r="11" spans="1:4" x14ac:dyDescent="0.25">
      <c r="A11" s="2">
        <v>41730</v>
      </c>
      <c r="B11" s="17">
        <v>9</v>
      </c>
      <c r="C11" s="17">
        <v>50.305669884693003</v>
      </c>
      <c r="D11" s="17">
        <v>50.305669884693003</v>
      </c>
    </row>
    <row r="12" spans="1:4" x14ac:dyDescent="0.25">
      <c r="A12" s="2">
        <v>41730</v>
      </c>
      <c r="B12" s="17">
        <v>10</v>
      </c>
      <c r="C12" s="17">
        <v>49.968192170951099</v>
      </c>
      <c r="D12" s="17">
        <v>49.968192170951099</v>
      </c>
    </row>
    <row r="13" spans="1:4" x14ac:dyDescent="0.25">
      <c r="A13" s="2">
        <v>41730</v>
      </c>
      <c r="B13" s="17">
        <v>11</v>
      </c>
      <c r="C13" s="17">
        <v>49.578416721297501</v>
      </c>
      <c r="D13" s="17">
        <v>49.578416721297501</v>
      </c>
    </row>
    <row r="14" spans="1:4" x14ac:dyDescent="0.25">
      <c r="A14" s="2">
        <v>41730</v>
      </c>
      <c r="B14" s="17">
        <v>12</v>
      </c>
      <c r="C14" s="17">
        <v>48.8774660862559</v>
      </c>
      <c r="D14" s="17">
        <v>48.8774660862559</v>
      </c>
    </row>
    <row r="15" spans="1:4" x14ac:dyDescent="0.25">
      <c r="A15" s="2">
        <v>41730</v>
      </c>
      <c r="B15" s="17">
        <v>13</v>
      </c>
      <c r="C15" s="17">
        <v>48.3297761869377</v>
      </c>
      <c r="D15" s="17">
        <v>48.3297761869377</v>
      </c>
    </row>
    <row r="16" spans="1:4" x14ac:dyDescent="0.25">
      <c r="A16" s="2">
        <v>41730</v>
      </c>
      <c r="B16" s="17">
        <v>14</v>
      </c>
      <c r="C16" s="17">
        <v>48.049378961917299</v>
      </c>
      <c r="D16" s="17">
        <v>48.049378961917299</v>
      </c>
    </row>
    <row r="17" spans="1:4" x14ac:dyDescent="0.25">
      <c r="A17" s="2">
        <v>41730</v>
      </c>
      <c r="B17" s="17">
        <v>15</v>
      </c>
      <c r="C17" s="17">
        <v>47.742187108394901</v>
      </c>
      <c r="D17" s="17">
        <v>47.742187108394901</v>
      </c>
    </row>
    <row r="18" spans="1:4" x14ac:dyDescent="0.25">
      <c r="A18" s="2">
        <v>41730</v>
      </c>
      <c r="B18" s="17">
        <v>16</v>
      </c>
      <c r="C18" s="17">
        <v>47.4592504474818</v>
      </c>
      <c r="D18" s="17">
        <v>47.4592504474818</v>
      </c>
    </row>
    <row r="19" spans="1:4" x14ac:dyDescent="0.25">
      <c r="A19" s="2">
        <v>41730</v>
      </c>
      <c r="B19" s="17">
        <v>17</v>
      </c>
      <c r="C19" s="17">
        <v>47.076743287334203</v>
      </c>
      <c r="D19" s="17">
        <v>47.076743287334203</v>
      </c>
    </row>
    <row r="20" spans="1:4" x14ac:dyDescent="0.25">
      <c r="A20" s="2">
        <v>41730</v>
      </c>
      <c r="B20" s="17">
        <v>18</v>
      </c>
      <c r="C20" s="17">
        <v>47.013724955320598</v>
      </c>
      <c r="D20" s="17">
        <v>47.013724955320598</v>
      </c>
    </row>
    <row r="21" spans="1:4" x14ac:dyDescent="0.25">
      <c r="A21" s="2">
        <v>41730</v>
      </c>
      <c r="B21" s="17">
        <v>19</v>
      </c>
      <c r="C21" s="17">
        <v>46.989284636542202</v>
      </c>
      <c r="D21" s="17">
        <v>46.989284636542202</v>
      </c>
    </row>
    <row r="22" spans="1:4" x14ac:dyDescent="0.25">
      <c r="A22" s="2">
        <v>41730</v>
      </c>
      <c r="B22" s="17">
        <v>20</v>
      </c>
      <c r="C22" s="17">
        <v>47.183467202924497</v>
      </c>
    </row>
    <row r="23" spans="1:4" x14ac:dyDescent="0.25">
      <c r="A23" s="2">
        <v>41730</v>
      </c>
      <c r="B23" s="17">
        <v>21</v>
      </c>
      <c r="C23" s="17">
        <v>47.899864966829099</v>
      </c>
    </row>
    <row r="24" spans="1:4" x14ac:dyDescent="0.25">
      <c r="A24" s="2">
        <v>41730</v>
      </c>
      <c r="B24" s="17">
        <v>22</v>
      </c>
      <c r="C24" s="17">
        <v>47.622588717812697</v>
      </c>
    </row>
    <row r="25" spans="1:4" x14ac:dyDescent="0.25">
      <c r="A25" s="2">
        <v>41730</v>
      </c>
      <c r="B25" s="17">
        <v>23</v>
      </c>
      <c r="C25" s="17">
        <v>46.997746966900102</v>
      </c>
    </row>
    <row r="26" spans="1:4" x14ac:dyDescent="0.25">
      <c r="A26" s="2">
        <v>41730</v>
      </c>
      <c r="B26" s="17">
        <v>24</v>
      </c>
      <c r="C26" s="17">
        <v>45.967599030173801</v>
      </c>
    </row>
    <row r="27" spans="1:4" x14ac:dyDescent="0.25">
      <c r="A27" s="2">
        <v>41731</v>
      </c>
      <c r="B27" s="17">
        <v>1</v>
      </c>
      <c r="C27" s="17">
        <v>45.9167923192148</v>
      </c>
    </row>
    <row r="28" spans="1:4" x14ac:dyDescent="0.25">
      <c r="A28" s="2">
        <v>41731</v>
      </c>
      <c r="B28" s="17">
        <v>2</v>
      </c>
      <c r="C28" s="17">
        <v>45.435702222017497</v>
      </c>
    </row>
    <row r="29" spans="1:4" x14ac:dyDescent="0.25">
      <c r="A29" s="2">
        <v>41731</v>
      </c>
      <c r="B29" s="17">
        <v>3</v>
      </c>
      <c r="C29" s="17">
        <v>45.078840922885902</v>
      </c>
    </row>
    <row r="30" spans="1:4" x14ac:dyDescent="0.25">
      <c r="A30" s="2">
        <v>41731</v>
      </c>
      <c r="B30" s="17">
        <v>4</v>
      </c>
      <c r="C30" s="17">
        <v>45.109695039558503</v>
      </c>
    </row>
    <row r="31" spans="1:4" x14ac:dyDescent="0.25">
      <c r="A31" s="2">
        <v>41731</v>
      </c>
      <c r="B31" s="17">
        <v>5</v>
      </c>
      <c r="C31" s="17">
        <v>45.572953188533504</v>
      </c>
    </row>
    <row r="32" spans="1:4" x14ac:dyDescent="0.25">
      <c r="A32" s="2">
        <v>41731</v>
      </c>
      <c r="B32" s="17">
        <v>6</v>
      </c>
      <c r="C32" s="17">
        <v>46.235558187910698</v>
      </c>
    </row>
    <row r="33" spans="1:4" x14ac:dyDescent="0.25">
      <c r="A33" s="2">
        <v>41731</v>
      </c>
      <c r="B33" s="17">
        <v>7</v>
      </c>
      <c r="C33" s="17">
        <v>47.197338664118398</v>
      </c>
    </row>
    <row r="34" spans="1:4" x14ac:dyDescent="0.25">
      <c r="A34" s="2">
        <v>41731</v>
      </c>
      <c r="B34" s="17">
        <v>8</v>
      </c>
      <c r="C34" s="17">
        <v>48.9413238220395</v>
      </c>
      <c r="D34" s="17">
        <v>48.9413238220395</v>
      </c>
    </row>
    <row r="35" spans="1:4" x14ac:dyDescent="0.25">
      <c r="A35" s="2">
        <v>41731</v>
      </c>
      <c r="B35" s="17">
        <v>9</v>
      </c>
      <c r="C35" s="17">
        <v>50.816273564325797</v>
      </c>
      <c r="D35" s="17">
        <v>50.816273564325797</v>
      </c>
    </row>
    <row r="36" spans="1:4" x14ac:dyDescent="0.25">
      <c r="A36" s="2">
        <v>41731</v>
      </c>
      <c r="B36" s="17">
        <v>10</v>
      </c>
      <c r="C36" s="17">
        <v>50.5099205137289</v>
      </c>
      <c r="D36" s="17">
        <v>50.5099205137289</v>
      </c>
    </row>
    <row r="37" spans="1:4" x14ac:dyDescent="0.25">
      <c r="A37" s="2">
        <v>41731</v>
      </c>
      <c r="B37" s="17">
        <v>11</v>
      </c>
      <c r="C37" s="17">
        <v>50.141392606776598</v>
      </c>
      <c r="D37" s="17">
        <v>50.141392606776598</v>
      </c>
    </row>
    <row r="38" spans="1:4" x14ac:dyDescent="0.25">
      <c r="A38" s="2">
        <v>41731</v>
      </c>
      <c r="B38" s="17">
        <v>12</v>
      </c>
      <c r="C38" s="17">
        <v>49.453523333400803</v>
      </c>
      <c r="D38" s="17">
        <v>49.453523333400803</v>
      </c>
    </row>
    <row r="39" spans="1:4" x14ac:dyDescent="0.25">
      <c r="A39" s="2">
        <v>41731</v>
      </c>
      <c r="B39" s="17">
        <v>13</v>
      </c>
      <c r="C39" s="17">
        <v>48.754247281173001</v>
      </c>
      <c r="D39" s="17">
        <v>48.754247281173001</v>
      </c>
    </row>
    <row r="40" spans="1:4" x14ac:dyDescent="0.25">
      <c r="A40" s="2">
        <v>41731</v>
      </c>
      <c r="B40" s="17">
        <v>14</v>
      </c>
      <c r="C40" s="17">
        <v>48.421228107296699</v>
      </c>
      <c r="D40" s="17">
        <v>48.421228107296699</v>
      </c>
    </row>
    <row r="41" spans="1:4" x14ac:dyDescent="0.25">
      <c r="A41" s="2">
        <v>41731</v>
      </c>
      <c r="B41" s="17">
        <v>15</v>
      </c>
      <c r="C41" s="17">
        <v>47.977017612738699</v>
      </c>
      <c r="D41" s="17">
        <v>47.977017612738699</v>
      </c>
    </row>
    <row r="42" spans="1:4" x14ac:dyDescent="0.25">
      <c r="A42" s="2">
        <v>41731</v>
      </c>
      <c r="B42" s="17">
        <v>16</v>
      </c>
      <c r="C42" s="17">
        <v>47.453195794385799</v>
      </c>
      <c r="D42" s="17">
        <v>47.453195794385799</v>
      </c>
    </row>
    <row r="43" spans="1:4" x14ac:dyDescent="0.25">
      <c r="A43" s="2">
        <v>41731</v>
      </c>
      <c r="B43" s="17">
        <v>17</v>
      </c>
      <c r="C43" s="17">
        <v>46.875601034525801</v>
      </c>
      <c r="D43" s="17">
        <v>46.875601034525801</v>
      </c>
    </row>
    <row r="44" spans="1:4" x14ac:dyDescent="0.25">
      <c r="A44" s="2">
        <v>41731</v>
      </c>
      <c r="B44" s="17">
        <v>18</v>
      </c>
      <c r="C44" s="17">
        <v>46.862559546622897</v>
      </c>
      <c r="D44" s="17">
        <v>46.862559546622897</v>
      </c>
    </row>
    <row r="45" spans="1:4" x14ac:dyDescent="0.25">
      <c r="A45" s="2">
        <v>41731</v>
      </c>
      <c r="B45" s="17">
        <v>19</v>
      </c>
      <c r="C45" s="17">
        <v>46.916974723080997</v>
      </c>
      <c r="D45" s="17">
        <v>46.916974723080997</v>
      </c>
    </row>
    <row r="46" spans="1:4" x14ac:dyDescent="0.25">
      <c r="A46" s="2">
        <v>41731</v>
      </c>
      <c r="B46" s="17">
        <v>20</v>
      </c>
      <c r="C46" s="17">
        <v>47.139605856367403</v>
      </c>
    </row>
    <row r="47" spans="1:4" x14ac:dyDescent="0.25">
      <c r="A47" s="2">
        <v>41731</v>
      </c>
      <c r="B47" s="17">
        <v>21</v>
      </c>
      <c r="C47" s="17">
        <v>47.943404244135102</v>
      </c>
    </row>
    <row r="48" spans="1:4" x14ac:dyDescent="0.25">
      <c r="A48" s="2">
        <v>41731</v>
      </c>
      <c r="B48" s="17">
        <v>22</v>
      </c>
      <c r="C48" s="17">
        <v>47.631628732049101</v>
      </c>
    </row>
    <row r="49" spans="1:4" x14ac:dyDescent="0.25">
      <c r="A49" s="2">
        <v>41731</v>
      </c>
      <c r="B49" s="17">
        <v>23</v>
      </c>
      <c r="C49" s="17">
        <v>47.024223094348002</v>
      </c>
    </row>
    <row r="50" spans="1:4" x14ac:dyDescent="0.25">
      <c r="A50" s="2">
        <v>41731</v>
      </c>
      <c r="B50" s="17">
        <v>24</v>
      </c>
      <c r="C50" s="17">
        <v>46.234253175302399</v>
      </c>
    </row>
    <row r="51" spans="1:4" x14ac:dyDescent="0.25">
      <c r="A51" s="2">
        <v>41732</v>
      </c>
      <c r="B51" s="17">
        <v>1</v>
      </c>
      <c r="C51" s="17">
        <v>46.230415310452898</v>
      </c>
    </row>
    <row r="52" spans="1:4" x14ac:dyDescent="0.25">
      <c r="A52" s="2">
        <v>41732</v>
      </c>
      <c r="B52" s="17">
        <v>2</v>
      </c>
      <c r="C52" s="17">
        <v>45.795178984475903</v>
      </c>
    </row>
    <row r="53" spans="1:4" x14ac:dyDescent="0.25">
      <c r="A53" s="2">
        <v>41732</v>
      </c>
      <c r="B53" s="17">
        <v>3</v>
      </c>
      <c r="C53" s="17">
        <v>45.469272804322401</v>
      </c>
    </row>
    <row r="54" spans="1:4" x14ac:dyDescent="0.25">
      <c r="A54" s="2">
        <v>41732</v>
      </c>
      <c r="B54" s="17">
        <v>4</v>
      </c>
      <c r="C54" s="17">
        <v>45.429396340515702</v>
      </c>
    </row>
    <row r="55" spans="1:4" x14ac:dyDescent="0.25">
      <c r="A55" s="2">
        <v>41732</v>
      </c>
      <c r="B55" s="17">
        <v>5</v>
      </c>
      <c r="C55" s="17">
        <v>45.845616550181397</v>
      </c>
    </row>
    <row r="56" spans="1:4" x14ac:dyDescent="0.25">
      <c r="A56" s="2">
        <v>41732</v>
      </c>
      <c r="B56" s="17">
        <v>6</v>
      </c>
      <c r="C56" s="17">
        <v>46.4729698358923</v>
      </c>
    </row>
    <row r="57" spans="1:4" x14ac:dyDescent="0.25">
      <c r="A57" s="2">
        <v>41732</v>
      </c>
      <c r="B57" s="17">
        <v>7</v>
      </c>
      <c r="C57" s="17">
        <v>47.421882960837401</v>
      </c>
    </row>
    <row r="58" spans="1:4" x14ac:dyDescent="0.25">
      <c r="A58" s="2">
        <v>41732</v>
      </c>
      <c r="B58" s="17">
        <v>8</v>
      </c>
      <c r="C58" s="17">
        <v>48.8890561860335</v>
      </c>
      <c r="D58" s="17">
        <v>48.8890561860335</v>
      </c>
    </row>
    <row r="59" spans="1:4" x14ac:dyDescent="0.25">
      <c r="A59" s="2">
        <v>41732</v>
      </c>
      <c r="B59" s="17">
        <v>9</v>
      </c>
      <c r="C59" s="17">
        <v>50.477152083532097</v>
      </c>
      <c r="D59" s="17">
        <v>50.477152083532097</v>
      </c>
    </row>
    <row r="60" spans="1:4" x14ac:dyDescent="0.25">
      <c r="A60" s="2">
        <v>41732</v>
      </c>
      <c r="B60" s="17">
        <v>10</v>
      </c>
      <c r="C60" s="17">
        <v>50.194602107223197</v>
      </c>
      <c r="D60" s="17">
        <v>50.194602107223197</v>
      </c>
    </row>
    <row r="61" spans="1:4" x14ac:dyDescent="0.25">
      <c r="A61" s="2">
        <v>41732</v>
      </c>
      <c r="B61" s="17">
        <v>11</v>
      </c>
      <c r="C61" s="17">
        <v>49.817282900262001</v>
      </c>
      <c r="D61" s="17">
        <v>49.817282900262001</v>
      </c>
    </row>
    <row r="62" spans="1:4" x14ac:dyDescent="0.25">
      <c r="A62" s="2">
        <v>41732</v>
      </c>
      <c r="B62" s="17">
        <v>12</v>
      </c>
      <c r="C62" s="17">
        <v>49.122800961894797</v>
      </c>
      <c r="D62" s="17">
        <v>49.122800961894797</v>
      </c>
    </row>
    <row r="63" spans="1:4" x14ac:dyDescent="0.25">
      <c r="A63" s="2">
        <v>41732</v>
      </c>
      <c r="B63" s="17">
        <v>13</v>
      </c>
      <c r="C63" s="17">
        <v>48.616901342675199</v>
      </c>
      <c r="D63" s="17">
        <v>48.616901342675199</v>
      </c>
    </row>
    <row r="64" spans="1:4" x14ac:dyDescent="0.25">
      <c r="A64" s="2">
        <v>41732</v>
      </c>
      <c r="B64" s="17">
        <v>14</v>
      </c>
      <c r="C64" s="17">
        <v>48.385752822976102</v>
      </c>
      <c r="D64" s="17">
        <v>48.385752822976102</v>
      </c>
    </row>
    <row r="65" spans="1:4" x14ac:dyDescent="0.25">
      <c r="A65" s="2">
        <v>41732</v>
      </c>
      <c r="B65" s="17">
        <v>15</v>
      </c>
      <c r="C65" s="17">
        <v>48.035088925641702</v>
      </c>
      <c r="D65" s="17">
        <v>48.035088925641702</v>
      </c>
    </row>
    <row r="66" spans="1:4" x14ac:dyDescent="0.25">
      <c r="A66" s="2">
        <v>41732</v>
      </c>
      <c r="B66" s="17">
        <v>16</v>
      </c>
      <c r="C66" s="17">
        <v>47.515935387606099</v>
      </c>
      <c r="D66" s="17">
        <v>47.515935387606099</v>
      </c>
    </row>
    <row r="67" spans="1:4" x14ac:dyDescent="0.25">
      <c r="A67" s="2">
        <v>41732</v>
      </c>
      <c r="B67" s="17">
        <v>17</v>
      </c>
      <c r="C67" s="17">
        <v>46.959194262308003</v>
      </c>
      <c r="D67" s="17">
        <v>46.959194262308003</v>
      </c>
    </row>
    <row r="68" spans="1:4" x14ac:dyDescent="0.25">
      <c r="A68" s="2">
        <v>41732</v>
      </c>
      <c r="B68" s="17">
        <v>18</v>
      </c>
      <c r="C68" s="17">
        <v>46.937381221982903</v>
      </c>
      <c r="D68" s="17">
        <v>46.937381221982903</v>
      </c>
    </row>
    <row r="69" spans="1:4" x14ac:dyDescent="0.25">
      <c r="A69" s="2">
        <v>41732</v>
      </c>
      <c r="B69" s="17">
        <v>19</v>
      </c>
      <c r="C69" s="17">
        <v>47.0452009318075</v>
      </c>
      <c r="D69" s="17">
        <v>47.0452009318075</v>
      </c>
    </row>
    <row r="70" spans="1:4" x14ac:dyDescent="0.25">
      <c r="A70" s="2">
        <v>41732</v>
      </c>
      <c r="B70" s="17">
        <v>20</v>
      </c>
      <c r="C70" s="17">
        <v>47.292598039779001</v>
      </c>
    </row>
    <row r="71" spans="1:4" x14ac:dyDescent="0.25">
      <c r="A71" s="2">
        <v>41732</v>
      </c>
      <c r="B71" s="17">
        <v>21</v>
      </c>
      <c r="C71" s="17">
        <v>47.823349388656297</v>
      </c>
    </row>
    <row r="72" spans="1:4" x14ac:dyDescent="0.25">
      <c r="A72" s="2">
        <v>41732</v>
      </c>
      <c r="B72" s="17">
        <v>22</v>
      </c>
      <c r="C72" s="17">
        <v>47.697091011691498</v>
      </c>
    </row>
    <row r="73" spans="1:4" x14ac:dyDescent="0.25">
      <c r="A73" s="2">
        <v>41732</v>
      </c>
      <c r="B73" s="17">
        <v>23</v>
      </c>
      <c r="C73" s="17">
        <v>47.031627033381199</v>
      </c>
    </row>
    <row r="74" spans="1:4" x14ac:dyDescent="0.25">
      <c r="A74" s="2">
        <v>41732</v>
      </c>
      <c r="B74" s="17">
        <v>24</v>
      </c>
      <c r="C74" s="17">
        <v>46.103890703828903</v>
      </c>
    </row>
    <row r="75" spans="1:4" x14ac:dyDescent="0.25">
      <c r="A75" s="2">
        <v>41733</v>
      </c>
      <c r="B75" s="17">
        <v>1</v>
      </c>
      <c r="C75" s="17">
        <v>46.295722722387303</v>
      </c>
    </row>
    <row r="76" spans="1:4" x14ac:dyDescent="0.25">
      <c r="A76" s="2">
        <v>41733</v>
      </c>
      <c r="B76" s="17">
        <v>2</v>
      </c>
      <c r="C76" s="17">
        <v>45.795446052842003</v>
      </c>
    </row>
    <row r="77" spans="1:4" x14ac:dyDescent="0.25">
      <c r="A77" s="2">
        <v>41733</v>
      </c>
      <c r="B77" s="17">
        <v>3</v>
      </c>
      <c r="C77" s="17">
        <v>45.457335027147202</v>
      </c>
    </row>
    <row r="78" spans="1:4" x14ac:dyDescent="0.25">
      <c r="A78" s="2">
        <v>41733</v>
      </c>
      <c r="B78" s="17">
        <v>4</v>
      </c>
      <c r="C78" s="17">
        <v>45.5098163557604</v>
      </c>
    </row>
    <row r="79" spans="1:4" x14ac:dyDescent="0.25">
      <c r="A79" s="2">
        <v>41733</v>
      </c>
      <c r="B79" s="17">
        <v>5</v>
      </c>
      <c r="C79" s="17">
        <v>45.801027706384801</v>
      </c>
    </row>
    <row r="80" spans="1:4" x14ac:dyDescent="0.25">
      <c r="A80" s="2">
        <v>41733</v>
      </c>
      <c r="B80" s="17">
        <v>6</v>
      </c>
      <c r="C80" s="17">
        <v>46.219846662227802</v>
      </c>
    </row>
    <row r="81" spans="1:4" x14ac:dyDescent="0.25">
      <c r="A81" s="2">
        <v>41733</v>
      </c>
      <c r="B81" s="17">
        <v>7</v>
      </c>
      <c r="C81" s="17">
        <v>47.169161086244301</v>
      </c>
    </row>
    <row r="82" spans="1:4" x14ac:dyDescent="0.25">
      <c r="A82" s="2">
        <v>41733</v>
      </c>
      <c r="B82" s="17">
        <v>8</v>
      </c>
      <c r="C82" s="17">
        <v>48.646477597056602</v>
      </c>
      <c r="D82" s="17">
        <v>48.646477597056602</v>
      </c>
    </row>
    <row r="83" spans="1:4" x14ac:dyDescent="0.25">
      <c r="A83" s="2">
        <v>41733</v>
      </c>
      <c r="B83" s="17">
        <v>9</v>
      </c>
      <c r="C83" s="17">
        <v>49.720664181927297</v>
      </c>
      <c r="D83" s="17">
        <v>49.720664181927297</v>
      </c>
    </row>
    <row r="84" spans="1:4" x14ac:dyDescent="0.25">
      <c r="A84" s="2">
        <v>41733</v>
      </c>
      <c r="B84" s="17">
        <v>10</v>
      </c>
      <c r="C84" s="17">
        <v>49.4821042462302</v>
      </c>
      <c r="D84" s="17">
        <v>49.4821042462302</v>
      </c>
    </row>
    <row r="85" spans="1:4" x14ac:dyDescent="0.25">
      <c r="A85" s="2">
        <v>41733</v>
      </c>
      <c r="B85" s="17">
        <v>11</v>
      </c>
      <c r="C85" s="17">
        <v>49.014484294564603</v>
      </c>
      <c r="D85" s="17">
        <v>49.014484294564603</v>
      </c>
    </row>
    <row r="86" spans="1:4" x14ac:dyDescent="0.25">
      <c r="A86" s="2">
        <v>41733</v>
      </c>
      <c r="B86" s="17">
        <v>12</v>
      </c>
      <c r="C86" s="17">
        <v>48.322167694345197</v>
      </c>
      <c r="D86" s="17">
        <v>48.322167694345197</v>
      </c>
    </row>
    <row r="87" spans="1:4" x14ac:dyDescent="0.25">
      <c r="A87" s="2">
        <v>41733</v>
      </c>
      <c r="B87" s="17">
        <v>13</v>
      </c>
      <c r="C87" s="17">
        <v>47.736026071582003</v>
      </c>
      <c r="D87" s="17">
        <v>47.736026071582003</v>
      </c>
    </row>
    <row r="88" spans="1:4" x14ac:dyDescent="0.25">
      <c r="A88" s="2">
        <v>41733</v>
      </c>
      <c r="B88" s="17">
        <v>14</v>
      </c>
      <c r="C88" s="17">
        <v>47.136935286302602</v>
      </c>
      <c r="D88" s="17">
        <v>47.136935286302602</v>
      </c>
    </row>
    <row r="89" spans="1:4" x14ac:dyDescent="0.25">
      <c r="A89" s="2">
        <v>41733</v>
      </c>
      <c r="B89" s="17">
        <v>15</v>
      </c>
      <c r="C89" s="17">
        <v>46.6100021590198</v>
      </c>
      <c r="D89" s="17">
        <v>46.6100021590198</v>
      </c>
    </row>
    <row r="90" spans="1:4" x14ac:dyDescent="0.25">
      <c r="A90" s="2">
        <v>41733</v>
      </c>
      <c r="B90" s="17">
        <v>16</v>
      </c>
      <c r="C90" s="17">
        <v>46.236168746127099</v>
      </c>
      <c r="D90" s="17">
        <v>46.236168746127099</v>
      </c>
    </row>
    <row r="91" spans="1:4" x14ac:dyDescent="0.25">
      <c r="A91" s="2">
        <v>41733</v>
      </c>
      <c r="B91" s="17">
        <v>17</v>
      </c>
      <c r="C91" s="17">
        <v>45.803279619157799</v>
      </c>
      <c r="D91" s="17">
        <v>45.803279619157799</v>
      </c>
    </row>
    <row r="92" spans="1:4" x14ac:dyDescent="0.25">
      <c r="A92" s="2">
        <v>41733</v>
      </c>
      <c r="B92" s="17">
        <v>18</v>
      </c>
      <c r="C92" s="17">
        <v>45.857437380944098</v>
      </c>
      <c r="D92" s="17">
        <v>45.857437380944098</v>
      </c>
    </row>
    <row r="93" spans="1:4" x14ac:dyDescent="0.25">
      <c r="A93" s="2">
        <v>41733</v>
      </c>
      <c r="B93" s="17">
        <v>19</v>
      </c>
      <c r="C93" s="17">
        <v>46.196749852197399</v>
      </c>
      <c r="D93" s="17">
        <v>46.196749852197399</v>
      </c>
    </row>
    <row r="94" spans="1:4" x14ac:dyDescent="0.25">
      <c r="A94" s="2">
        <v>41733</v>
      </c>
      <c r="B94" s="17">
        <v>20</v>
      </c>
      <c r="C94" s="17">
        <v>46.417828869202999</v>
      </c>
    </row>
    <row r="95" spans="1:4" x14ac:dyDescent="0.25">
      <c r="A95" s="2">
        <v>41733</v>
      </c>
      <c r="B95" s="17">
        <v>21</v>
      </c>
      <c r="C95" s="17">
        <v>46.861118982703303</v>
      </c>
    </row>
    <row r="96" spans="1:4" x14ac:dyDescent="0.25">
      <c r="A96" s="2">
        <v>41733</v>
      </c>
      <c r="B96" s="17">
        <v>22</v>
      </c>
      <c r="C96" s="17">
        <v>46.818601331006199</v>
      </c>
    </row>
    <row r="97" spans="1:4" x14ac:dyDescent="0.25">
      <c r="A97" s="2">
        <v>41733</v>
      </c>
      <c r="B97" s="17">
        <v>23</v>
      </c>
      <c r="C97" s="17">
        <v>46.448065524113701</v>
      </c>
    </row>
    <row r="98" spans="1:4" x14ac:dyDescent="0.25">
      <c r="A98" s="2">
        <v>41733</v>
      </c>
      <c r="B98" s="17">
        <v>24</v>
      </c>
      <c r="C98" s="17">
        <v>45.923644370503901</v>
      </c>
    </row>
    <row r="99" spans="1:4" x14ac:dyDescent="0.25">
      <c r="A99" s="2">
        <v>41734</v>
      </c>
      <c r="B99" s="17">
        <v>1</v>
      </c>
      <c r="C99" s="17">
        <v>46.365498474667</v>
      </c>
    </row>
    <row r="100" spans="1:4" x14ac:dyDescent="0.25">
      <c r="A100" s="2">
        <v>41734</v>
      </c>
      <c r="B100" s="17">
        <v>2</v>
      </c>
      <c r="C100" s="17">
        <v>46.078515214033303</v>
      </c>
    </row>
    <row r="101" spans="1:4" x14ac:dyDescent="0.25">
      <c r="A101" s="2">
        <v>41734</v>
      </c>
      <c r="B101" s="17">
        <v>3</v>
      </c>
      <c r="C101" s="17">
        <v>45.743306009644002</v>
      </c>
    </row>
    <row r="102" spans="1:4" x14ac:dyDescent="0.25">
      <c r="A102" s="2">
        <v>41734</v>
      </c>
      <c r="B102" s="17">
        <v>4</v>
      </c>
      <c r="C102" s="17">
        <v>45.654926172262897</v>
      </c>
    </row>
    <row r="103" spans="1:4" x14ac:dyDescent="0.25">
      <c r="A103" s="2">
        <v>41734</v>
      </c>
      <c r="B103" s="17">
        <v>5</v>
      </c>
      <c r="C103" s="17">
        <v>45.678704870808701</v>
      </c>
    </row>
    <row r="104" spans="1:4" x14ac:dyDescent="0.25">
      <c r="A104" s="2">
        <v>41734</v>
      </c>
      <c r="B104" s="17">
        <v>6</v>
      </c>
      <c r="C104" s="17">
        <v>45.8153255688919</v>
      </c>
    </row>
    <row r="105" spans="1:4" x14ac:dyDescent="0.25">
      <c r="A105" s="2">
        <v>41734</v>
      </c>
      <c r="B105" s="17">
        <v>7</v>
      </c>
      <c r="C105" s="17">
        <v>45.734501226639701</v>
      </c>
    </row>
    <row r="106" spans="1:4" x14ac:dyDescent="0.25">
      <c r="A106" s="2">
        <v>41734</v>
      </c>
      <c r="B106" s="17">
        <v>8</v>
      </c>
      <c r="C106" s="17">
        <v>45.972992778905599</v>
      </c>
      <c r="D106" s="17"/>
    </row>
    <row r="107" spans="1:4" x14ac:dyDescent="0.25">
      <c r="A107" s="2">
        <v>41734</v>
      </c>
      <c r="B107" s="17">
        <v>9</v>
      </c>
      <c r="C107" s="17">
        <v>46.355494059025098</v>
      </c>
      <c r="D107" s="17"/>
    </row>
    <row r="108" spans="1:4" x14ac:dyDescent="0.25">
      <c r="A108" s="2">
        <v>41734</v>
      </c>
      <c r="B108" s="17">
        <v>10</v>
      </c>
      <c r="C108" s="17">
        <v>46.895178399054103</v>
      </c>
      <c r="D108" s="17"/>
    </row>
    <row r="109" spans="1:4" x14ac:dyDescent="0.25">
      <c r="A109" s="2">
        <v>41734</v>
      </c>
      <c r="B109" s="17">
        <v>11</v>
      </c>
      <c r="C109" s="17">
        <v>47.104208311876597</v>
      </c>
      <c r="D109" s="17"/>
    </row>
    <row r="110" spans="1:4" x14ac:dyDescent="0.25">
      <c r="A110" s="2">
        <v>41734</v>
      </c>
      <c r="B110" s="17">
        <v>12</v>
      </c>
      <c r="C110" s="17">
        <v>46.990205741434302</v>
      </c>
      <c r="D110" s="17"/>
    </row>
    <row r="111" spans="1:4" x14ac:dyDescent="0.25">
      <c r="A111" s="2">
        <v>41734</v>
      </c>
      <c r="B111" s="17">
        <v>13</v>
      </c>
      <c r="C111" s="17">
        <v>46.579975166496702</v>
      </c>
      <c r="D111" s="17"/>
    </row>
    <row r="112" spans="1:4" x14ac:dyDescent="0.25">
      <c r="A112" s="2">
        <v>41734</v>
      </c>
      <c r="B112" s="17">
        <v>14</v>
      </c>
      <c r="C112" s="17">
        <v>46.065215450791797</v>
      </c>
      <c r="D112" s="17"/>
    </row>
    <row r="113" spans="1:4" x14ac:dyDescent="0.25">
      <c r="A113" s="2">
        <v>41734</v>
      </c>
      <c r="B113" s="17">
        <v>15</v>
      </c>
      <c r="C113" s="17">
        <v>45.613112492932302</v>
      </c>
      <c r="D113" s="17"/>
    </row>
    <row r="114" spans="1:4" x14ac:dyDescent="0.25">
      <c r="A114" s="2">
        <v>41734</v>
      </c>
      <c r="B114" s="17">
        <v>16</v>
      </c>
      <c r="C114" s="17">
        <v>45.288209263563402</v>
      </c>
      <c r="D114" s="17"/>
    </row>
    <row r="115" spans="1:4" x14ac:dyDescent="0.25">
      <c r="A115" s="2">
        <v>41734</v>
      </c>
      <c r="B115" s="17">
        <v>17</v>
      </c>
      <c r="C115" s="17">
        <v>45.4286713209044</v>
      </c>
      <c r="D115" s="17"/>
    </row>
    <row r="116" spans="1:4" x14ac:dyDescent="0.25">
      <c r="A116" s="2">
        <v>41734</v>
      </c>
      <c r="B116" s="17">
        <v>18</v>
      </c>
      <c r="C116" s="17">
        <v>45.969753540008703</v>
      </c>
      <c r="D116" s="17"/>
    </row>
    <row r="117" spans="1:4" x14ac:dyDescent="0.25">
      <c r="A117" s="2">
        <v>41734</v>
      </c>
      <c r="B117" s="17">
        <v>19</v>
      </c>
      <c r="C117" s="17">
        <v>46.236958569187699</v>
      </c>
      <c r="D117" s="17"/>
    </row>
    <row r="118" spans="1:4" x14ac:dyDescent="0.25">
      <c r="A118" s="2">
        <v>41734</v>
      </c>
      <c r="B118" s="17">
        <v>20</v>
      </c>
      <c r="C118" s="17">
        <v>46.4066713992544</v>
      </c>
    </row>
    <row r="119" spans="1:4" x14ac:dyDescent="0.25">
      <c r="A119" s="2">
        <v>41734</v>
      </c>
      <c r="B119" s="17">
        <v>21</v>
      </c>
      <c r="C119" s="17">
        <v>46.667169104691901</v>
      </c>
    </row>
    <row r="120" spans="1:4" x14ac:dyDescent="0.25">
      <c r="A120" s="2">
        <v>41734</v>
      </c>
      <c r="B120" s="17">
        <v>22</v>
      </c>
      <c r="C120" s="17">
        <v>46.676383990920698</v>
      </c>
    </row>
    <row r="121" spans="1:4" x14ac:dyDescent="0.25">
      <c r="A121" s="2">
        <v>41734</v>
      </c>
      <c r="B121" s="17">
        <v>23</v>
      </c>
      <c r="C121" s="17">
        <v>46.5815913752174</v>
      </c>
    </row>
    <row r="122" spans="1:4" x14ac:dyDescent="0.25">
      <c r="A122" s="2">
        <v>41734</v>
      </c>
      <c r="B122" s="17">
        <v>24</v>
      </c>
      <c r="C122" s="17">
        <v>46.073765786926799</v>
      </c>
    </row>
    <row r="123" spans="1:4" x14ac:dyDescent="0.25">
      <c r="A123" s="2">
        <v>41735</v>
      </c>
      <c r="B123" s="17">
        <v>1</v>
      </c>
      <c r="C123" s="17">
        <v>46.128410963201198</v>
      </c>
    </row>
    <row r="124" spans="1:4" x14ac:dyDescent="0.25">
      <c r="A124" s="2">
        <v>41735</v>
      </c>
      <c r="B124" s="17">
        <v>2</v>
      </c>
      <c r="C124" s="17">
        <v>45.623445048916402</v>
      </c>
    </row>
    <row r="125" spans="1:4" x14ac:dyDescent="0.25">
      <c r="A125" s="2">
        <v>41735</v>
      </c>
      <c r="B125" s="17">
        <v>3</v>
      </c>
      <c r="C125" s="17">
        <v>45.235925915901902</v>
      </c>
    </row>
    <row r="126" spans="1:4" x14ac:dyDescent="0.25">
      <c r="A126" s="2">
        <v>41735</v>
      </c>
      <c r="B126" s="17">
        <v>4</v>
      </c>
      <c r="C126" s="17">
        <v>45.071590297982901</v>
      </c>
    </row>
    <row r="127" spans="1:4" x14ac:dyDescent="0.25">
      <c r="A127" s="2">
        <v>41735</v>
      </c>
      <c r="B127" s="17">
        <v>5</v>
      </c>
      <c r="C127" s="17">
        <v>45.081138351899497</v>
      </c>
    </row>
    <row r="128" spans="1:4" x14ac:dyDescent="0.25">
      <c r="A128" s="2">
        <v>41735</v>
      </c>
      <c r="B128" s="17">
        <v>6</v>
      </c>
      <c r="C128" s="17">
        <v>45.136133835559797</v>
      </c>
    </row>
    <row r="129" spans="1:4" x14ac:dyDescent="0.25">
      <c r="A129" s="2">
        <v>41735</v>
      </c>
      <c r="B129" s="17">
        <v>7</v>
      </c>
      <c r="C129" s="17">
        <v>44.775806722842503</v>
      </c>
    </row>
    <row r="130" spans="1:4" x14ac:dyDescent="0.25">
      <c r="A130" s="2">
        <v>41735</v>
      </c>
      <c r="B130" s="17">
        <v>8</v>
      </c>
      <c r="C130" s="17">
        <v>44.539994495799</v>
      </c>
      <c r="D130" s="17"/>
    </row>
    <row r="131" spans="1:4" x14ac:dyDescent="0.25">
      <c r="A131" s="2">
        <v>41735</v>
      </c>
      <c r="B131" s="17">
        <v>9</v>
      </c>
      <c r="C131" s="17">
        <v>44.994629833906401</v>
      </c>
      <c r="D131" s="17"/>
    </row>
    <row r="132" spans="1:4" x14ac:dyDescent="0.25">
      <c r="A132" s="2">
        <v>41735</v>
      </c>
      <c r="B132" s="17">
        <v>10</v>
      </c>
      <c r="C132" s="17">
        <v>45.538997112833798</v>
      </c>
      <c r="D132" s="17"/>
    </row>
    <row r="133" spans="1:4" x14ac:dyDescent="0.25">
      <c r="A133" s="2">
        <v>41735</v>
      </c>
      <c r="B133" s="17">
        <v>11</v>
      </c>
      <c r="C133" s="17">
        <v>45.988378738767203</v>
      </c>
      <c r="D133" s="17"/>
    </row>
    <row r="134" spans="1:4" x14ac:dyDescent="0.25">
      <c r="A134" s="2">
        <v>41735</v>
      </c>
      <c r="B134" s="17">
        <v>12</v>
      </c>
      <c r="C134" s="17">
        <v>46.229728956129797</v>
      </c>
      <c r="D134" s="17"/>
    </row>
    <row r="135" spans="1:4" x14ac:dyDescent="0.25">
      <c r="A135" s="2">
        <v>41735</v>
      </c>
      <c r="B135" s="17">
        <v>13</v>
      </c>
      <c r="C135" s="17">
        <v>45.929297561410799</v>
      </c>
      <c r="D135" s="17"/>
    </row>
    <row r="136" spans="1:4" x14ac:dyDescent="0.25">
      <c r="A136" s="2">
        <v>41735</v>
      </c>
      <c r="B136" s="17">
        <v>14</v>
      </c>
      <c r="C136" s="17">
        <v>45.301167380462203</v>
      </c>
      <c r="D136" s="17"/>
    </row>
    <row r="137" spans="1:4" x14ac:dyDescent="0.25">
      <c r="A137" s="2">
        <v>41735</v>
      </c>
      <c r="B137" s="17">
        <v>15</v>
      </c>
      <c r="C137" s="17">
        <v>44.799143966485701</v>
      </c>
      <c r="D137" s="17"/>
    </row>
    <row r="138" spans="1:4" x14ac:dyDescent="0.25">
      <c r="A138" s="2">
        <v>41735</v>
      </c>
      <c r="B138" s="17">
        <v>16</v>
      </c>
      <c r="C138" s="17">
        <v>44.520341622393701</v>
      </c>
      <c r="D138" s="17"/>
    </row>
    <row r="139" spans="1:4" x14ac:dyDescent="0.25">
      <c r="A139" s="2">
        <v>41735</v>
      </c>
      <c r="B139" s="17">
        <v>17</v>
      </c>
      <c r="C139" s="17">
        <v>44.617258619134901</v>
      </c>
      <c r="D139" s="17"/>
    </row>
    <row r="140" spans="1:4" x14ac:dyDescent="0.25">
      <c r="A140" s="2">
        <v>41735</v>
      </c>
      <c r="B140" s="17">
        <v>18</v>
      </c>
      <c r="C140" s="17">
        <v>45.248927909351899</v>
      </c>
      <c r="D140" s="17"/>
    </row>
    <row r="141" spans="1:4" x14ac:dyDescent="0.25">
      <c r="A141" s="2">
        <v>41735</v>
      </c>
      <c r="B141" s="17">
        <v>19</v>
      </c>
      <c r="C141" s="17">
        <v>45.602399283304997</v>
      </c>
      <c r="D141" s="17"/>
    </row>
    <row r="142" spans="1:4" x14ac:dyDescent="0.25">
      <c r="A142" s="2">
        <v>41735</v>
      </c>
      <c r="B142" s="17">
        <v>20</v>
      </c>
      <c r="C142" s="17">
        <v>46.050326488413297</v>
      </c>
    </row>
    <row r="143" spans="1:4" x14ac:dyDescent="0.25">
      <c r="A143" s="2">
        <v>41735</v>
      </c>
      <c r="B143" s="17">
        <v>21</v>
      </c>
      <c r="C143" s="17">
        <v>46.688262952626999</v>
      </c>
    </row>
    <row r="144" spans="1:4" x14ac:dyDescent="0.25">
      <c r="A144" s="2">
        <v>41735</v>
      </c>
      <c r="B144" s="17">
        <v>22</v>
      </c>
      <c r="C144" s="17">
        <v>46.775919887150003</v>
      </c>
    </row>
    <row r="145" spans="1:4" x14ac:dyDescent="0.25">
      <c r="A145" s="2">
        <v>41735</v>
      </c>
      <c r="B145" s="17">
        <v>23</v>
      </c>
      <c r="C145" s="17">
        <v>46.646430229494001</v>
      </c>
    </row>
    <row r="146" spans="1:4" x14ac:dyDescent="0.25">
      <c r="A146" s="2">
        <v>41735</v>
      </c>
      <c r="B146" s="17">
        <v>24</v>
      </c>
      <c r="C146" s="17">
        <v>46.120052611405697</v>
      </c>
    </row>
    <row r="147" spans="1:4" x14ac:dyDescent="0.25">
      <c r="A147" s="2">
        <v>41736</v>
      </c>
      <c r="B147" s="17">
        <v>1</v>
      </c>
      <c r="C147" s="17">
        <v>45.200428781395402</v>
      </c>
    </row>
    <row r="148" spans="1:4" x14ac:dyDescent="0.25">
      <c r="A148" s="2">
        <v>41736</v>
      </c>
      <c r="B148" s="17">
        <v>2</v>
      </c>
      <c r="C148" s="17">
        <v>44.602872900888499</v>
      </c>
    </row>
    <row r="149" spans="1:4" x14ac:dyDescent="0.25">
      <c r="A149" s="2">
        <v>41736</v>
      </c>
      <c r="B149" s="17">
        <v>3</v>
      </c>
      <c r="C149" s="17">
        <v>44.311974673444297</v>
      </c>
    </row>
    <row r="150" spans="1:4" x14ac:dyDescent="0.25">
      <c r="A150" s="2">
        <v>41736</v>
      </c>
      <c r="B150" s="17">
        <v>4</v>
      </c>
      <c r="C150" s="17">
        <v>44.316291590164802</v>
      </c>
    </row>
    <row r="151" spans="1:4" x14ac:dyDescent="0.25">
      <c r="A151" s="2">
        <v>41736</v>
      </c>
      <c r="B151" s="17">
        <v>5</v>
      </c>
      <c r="C151" s="17">
        <v>44.780447663155599</v>
      </c>
    </row>
    <row r="152" spans="1:4" x14ac:dyDescent="0.25">
      <c r="A152" s="2">
        <v>41736</v>
      </c>
      <c r="B152" s="17">
        <v>6</v>
      </c>
      <c r="C152" s="17">
        <v>45.353654330094798</v>
      </c>
    </row>
    <row r="153" spans="1:4" x14ac:dyDescent="0.25">
      <c r="A153" s="2">
        <v>41736</v>
      </c>
      <c r="B153" s="17">
        <v>7</v>
      </c>
      <c r="C153" s="17">
        <v>46.2166302882626</v>
      </c>
    </row>
    <row r="154" spans="1:4" x14ac:dyDescent="0.25">
      <c r="A154" s="2">
        <v>41736</v>
      </c>
      <c r="B154" s="17">
        <v>8</v>
      </c>
      <c r="C154" s="17">
        <v>47.299210285595699</v>
      </c>
      <c r="D154" s="17">
        <v>47.299210285595699</v>
      </c>
    </row>
    <row r="155" spans="1:4" x14ac:dyDescent="0.25">
      <c r="A155" s="2">
        <v>41736</v>
      </c>
      <c r="B155" s="17">
        <v>9</v>
      </c>
      <c r="C155" s="17">
        <v>48.831175088204503</v>
      </c>
      <c r="D155" s="17">
        <v>48.831175088204503</v>
      </c>
    </row>
    <row r="156" spans="1:4" x14ac:dyDescent="0.25">
      <c r="A156" s="2">
        <v>41736</v>
      </c>
      <c r="B156" s="17">
        <v>10</v>
      </c>
      <c r="C156" s="17">
        <v>48.477257324981103</v>
      </c>
      <c r="D156" s="17">
        <v>48.477257324981103</v>
      </c>
    </row>
    <row r="157" spans="1:4" x14ac:dyDescent="0.25">
      <c r="A157" s="2">
        <v>41736</v>
      </c>
      <c r="B157" s="17">
        <v>11</v>
      </c>
      <c r="C157" s="17">
        <v>48.304801177595202</v>
      </c>
      <c r="D157" s="17">
        <v>48.304801177595202</v>
      </c>
    </row>
    <row r="158" spans="1:4" x14ac:dyDescent="0.25">
      <c r="A158" s="2">
        <v>41736</v>
      </c>
      <c r="B158" s="17">
        <v>12</v>
      </c>
      <c r="C158" s="17">
        <v>48.014786185855399</v>
      </c>
      <c r="D158" s="17">
        <v>48.014786185855399</v>
      </c>
    </row>
    <row r="159" spans="1:4" x14ac:dyDescent="0.25">
      <c r="A159" s="2">
        <v>41736</v>
      </c>
      <c r="B159" s="17">
        <v>13</v>
      </c>
      <c r="C159" s="17">
        <v>47.277897091534697</v>
      </c>
      <c r="D159" s="17">
        <v>47.277897091534697</v>
      </c>
    </row>
    <row r="160" spans="1:4" x14ac:dyDescent="0.25">
      <c r="A160" s="2">
        <v>41736</v>
      </c>
      <c r="B160" s="17">
        <v>14</v>
      </c>
      <c r="C160" s="17">
        <v>46.968085216344299</v>
      </c>
      <c r="D160" s="17">
        <v>46.968085216344299</v>
      </c>
    </row>
    <row r="161" spans="1:4" x14ac:dyDescent="0.25">
      <c r="A161" s="2">
        <v>41736</v>
      </c>
      <c r="B161" s="17">
        <v>15</v>
      </c>
      <c r="C161" s="17">
        <v>46.605704132263497</v>
      </c>
      <c r="D161" s="17">
        <v>46.605704132263497</v>
      </c>
    </row>
    <row r="162" spans="1:4" x14ac:dyDescent="0.25">
      <c r="A162" s="2">
        <v>41736</v>
      </c>
      <c r="B162" s="17">
        <v>16</v>
      </c>
      <c r="C162" s="17">
        <v>46.268095925285301</v>
      </c>
      <c r="D162" s="17">
        <v>46.268095925285301</v>
      </c>
    </row>
    <row r="163" spans="1:4" x14ac:dyDescent="0.25">
      <c r="A163" s="2">
        <v>41736</v>
      </c>
      <c r="B163" s="17">
        <v>17</v>
      </c>
      <c r="C163" s="17">
        <v>45.893372540533797</v>
      </c>
      <c r="D163" s="17">
        <v>45.893372540533797</v>
      </c>
    </row>
    <row r="164" spans="1:4" x14ac:dyDescent="0.25">
      <c r="A164" s="2">
        <v>41736</v>
      </c>
      <c r="B164" s="17">
        <v>18</v>
      </c>
      <c r="C164" s="17">
        <v>45.901983405719101</v>
      </c>
      <c r="D164" s="17">
        <v>45.901983405719101</v>
      </c>
    </row>
    <row r="165" spans="1:4" x14ac:dyDescent="0.25">
      <c r="A165" s="2">
        <v>41736</v>
      </c>
      <c r="B165" s="17">
        <v>19</v>
      </c>
      <c r="C165" s="17">
        <v>45.9242746930571</v>
      </c>
      <c r="D165" s="17">
        <v>45.9242746930571</v>
      </c>
    </row>
    <row r="166" spans="1:4" x14ac:dyDescent="0.25">
      <c r="A166" s="2">
        <v>41736</v>
      </c>
      <c r="B166" s="17">
        <v>20</v>
      </c>
      <c r="C166" s="17">
        <v>46.063027754673698</v>
      </c>
    </row>
    <row r="167" spans="1:4" x14ac:dyDescent="0.25">
      <c r="A167" s="2">
        <v>41736</v>
      </c>
      <c r="B167" s="17">
        <v>21</v>
      </c>
      <c r="C167" s="17">
        <v>47.013461218218197</v>
      </c>
    </row>
    <row r="168" spans="1:4" x14ac:dyDescent="0.25">
      <c r="A168" s="2">
        <v>41736</v>
      </c>
      <c r="B168" s="17">
        <v>22</v>
      </c>
      <c r="C168" s="17">
        <v>46.880786529954598</v>
      </c>
    </row>
    <row r="169" spans="1:4" x14ac:dyDescent="0.25">
      <c r="A169" s="2">
        <v>41736</v>
      </c>
      <c r="B169" s="17">
        <v>23</v>
      </c>
      <c r="C169" s="17">
        <v>46.303779880591797</v>
      </c>
    </row>
    <row r="170" spans="1:4" x14ac:dyDescent="0.25">
      <c r="A170" s="2">
        <v>41736</v>
      </c>
      <c r="B170" s="17">
        <v>24</v>
      </c>
      <c r="C170" s="17">
        <v>45.364634165751497</v>
      </c>
    </row>
    <row r="171" spans="1:4" x14ac:dyDescent="0.25">
      <c r="A171" s="2">
        <v>41737</v>
      </c>
      <c r="B171" s="17">
        <v>1</v>
      </c>
      <c r="C171" s="17">
        <v>45.183065983332298</v>
      </c>
    </row>
    <row r="172" spans="1:4" x14ac:dyDescent="0.25">
      <c r="A172" s="2">
        <v>41737</v>
      </c>
      <c r="B172" s="17">
        <v>2</v>
      </c>
      <c r="C172" s="17">
        <v>44.834676849824199</v>
      </c>
    </row>
    <row r="173" spans="1:4" x14ac:dyDescent="0.25">
      <c r="A173" s="2">
        <v>41737</v>
      </c>
      <c r="B173" s="17">
        <v>3</v>
      </c>
      <c r="C173" s="17">
        <v>44.571501219143599</v>
      </c>
    </row>
    <row r="174" spans="1:4" x14ac:dyDescent="0.25">
      <c r="A174" s="2">
        <v>41737</v>
      </c>
      <c r="B174" s="17">
        <v>4</v>
      </c>
      <c r="C174" s="17">
        <v>44.658237987934001</v>
      </c>
    </row>
    <row r="175" spans="1:4" x14ac:dyDescent="0.25">
      <c r="A175" s="2">
        <v>41737</v>
      </c>
      <c r="B175" s="17">
        <v>5</v>
      </c>
      <c r="C175" s="17">
        <v>45.0297948160933</v>
      </c>
    </row>
    <row r="176" spans="1:4" x14ac:dyDescent="0.25">
      <c r="A176" s="2">
        <v>41737</v>
      </c>
      <c r="B176" s="17">
        <v>6</v>
      </c>
      <c r="C176" s="17">
        <v>45.662101445396999</v>
      </c>
    </row>
    <row r="177" spans="1:4" x14ac:dyDescent="0.25">
      <c r="A177" s="2">
        <v>41737</v>
      </c>
      <c r="B177" s="17">
        <v>7</v>
      </c>
      <c r="C177" s="17">
        <v>46.659367689087198</v>
      </c>
    </row>
    <row r="178" spans="1:4" x14ac:dyDescent="0.25">
      <c r="A178" s="2">
        <v>41737</v>
      </c>
      <c r="B178" s="17">
        <v>8</v>
      </c>
      <c r="C178" s="17">
        <v>48.291719803521097</v>
      </c>
      <c r="D178" s="17">
        <v>48.291719803521097</v>
      </c>
    </row>
    <row r="179" spans="1:4" x14ac:dyDescent="0.25">
      <c r="A179" s="2">
        <v>41737</v>
      </c>
      <c r="B179" s="17">
        <v>9</v>
      </c>
      <c r="C179" s="17">
        <v>49.765982204583302</v>
      </c>
      <c r="D179" s="17">
        <v>49.765982204583302</v>
      </c>
    </row>
    <row r="180" spans="1:4" x14ac:dyDescent="0.25">
      <c r="A180" s="2">
        <v>41737</v>
      </c>
      <c r="B180" s="17">
        <v>10</v>
      </c>
      <c r="C180" s="17">
        <v>49.414991245836802</v>
      </c>
      <c r="D180" s="17">
        <v>49.414991245836802</v>
      </c>
    </row>
    <row r="181" spans="1:4" x14ac:dyDescent="0.25">
      <c r="A181" s="2">
        <v>41737</v>
      </c>
      <c r="B181" s="17">
        <v>11</v>
      </c>
      <c r="C181" s="17">
        <v>49.009762322162203</v>
      </c>
      <c r="D181" s="17">
        <v>49.009762322162203</v>
      </c>
    </row>
    <row r="182" spans="1:4" x14ac:dyDescent="0.25">
      <c r="A182" s="2">
        <v>41737</v>
      </c>
      <c r="B182" s="17">
        <v>12</v>
      </c>
      <c r="C182" s="17">
        <v>48.281439891994197</v>
      </c>
      <c r="D182" s="17">
        <v>48.281439891994197</v>
      </c>
    </row>
    <row r="183" spans="1:4" x14ac:dyDescent="0.25">
      <c r="A183" s="2">
        <v>41737</v>
      </c>
      <c r="B183" s="17">
        <v>13</v>
      </c>
      <c r="C183" s="17">
        <v>47.712741684500301</v>
      </c>
      <c r="D183" s="17">
        <v>47.712741684500301</v>
      </c>
    </row>
    <row r="184" spans="1:4" x14ac:dyDescent="0.25">
      <c r="A184" s="2">
        <v>41737</v>
      </c>
      <c r="B184" s="17">
        <v>14</v>
      </c>
      <c r="C184" s="17">
        <v>47.4217188706765</v>
      </c>
      <c r="D184" s="17">
        <v>47.4217188706765</v>
      </c>
    </row>
    <row r="185" spans="1:4" x14ac:dyDescent="0.25">
      <c r="A185" s="2">
        <v>41737</v>
      </c>
      <c r="B185" s="17">
        <v>15</v>
      </c>
      <c r="C185" s="17">
        <v>47.102987801940003</v>
      </c>
      <c r="D185" s="17">
        <v>47.102987801940003</v>
      </c>
    </row>
    <row r="186" spans="1:4" x14ac:dyDescent="0.25">
      <c r="A186" s="2">
        <v>41737</v>
      </c>
      <c r="B186" s="17">
        <v>16</v>
      </c>
      <c r="C186" s="17">
        <v>46.8095177121902</v>
      </c>
      <c r="D186" s="17">
        <v>46.8095177121902</v>
      </c>
    </row>
    <row r="187" spans="1:4" x14ac:dyDescent="0.25">
      <c r="A187" s="2">
        <v>41737</v>
      </c>
      <c r="B187" s="17">
        <v>17</v>
      </c>
      <c r="C187" s="17">
        <v>46.4129155055019</v>
      </c>
      <c r="D187" s="17">
        <v>46.4129155055019</v>
      </c>
    </row>
    <row r="188" spans="1:4" x14ac:dyDescent="0.25">
      <c r="A188" s="2">
        <v>41737</v>
      </c>
      <c r="B188" s="17">
        <v>18</v>
      </c>
      <c r="C188" s="17">
        <v>46.347591109727503</v>
      </c>
      <c r="D188" s="17">
        <v>46.347591109727503</v>
      </c>
    </row>
    <row r="189" spans="1:4" x14ac:dyDescent="0.25">
      <c r="A189" s="2">
        <v>41737</v>
      </c>
      <c r="B189" s="17">
        <v>19</v>
      </c>
      <c r="C189" s="17">
        <v>46.322257663302601</v>
      </c>
      <c r="D189" s="17">
        <v>46.322257663302601</v>
      </c>
    </row>
    <row r="190" spans="1:4" x14ac:dyDescent="0.25">
      <c r="A190" s="2">
        <v>41737</v>
      </c>
      <c r="B190" s="17">
        <v>20</v>
      </c>
      <c r="C190" s="17">
        <v>46.523555238068099</v>
      </c>
    </row>
    <row r="191" spans="1:4" x14ac:dyDescent="0.25">
      <c r="A191" s="2">
        <v>41737</v>
      </c>
      <c r="B191" s="17">
        <v>21</v>
      </c>
      <c r="C191" s="17">
        <v>47.2665752719995</v>
      </c>
    </row>
    <row r="192" spans="1:4" x14ac:dyDescent="0.25">
      <c r="A192" s="2">
        <v>41737</v>
      </c>
      <c r="B192" s="17">
        <v>22</v>
      </c>
      <c r="C192" s="17">
        <v>46.978925782539001</v>
      </c>
    </row>
    <row r="193" spans="1:4" x14ac:dyDescent="0.25">
      <c r="A193" s="2">
        <v>41737</v>
      </c>
      <c r="B193" s="17">
        <v>23</v>
      </c>
      <c r="C193" s="17">
        <v>46.331029156503199</v>
      </c>
    </row>
    <row r="194" spans="1:4" x14ac:dyDescent="0.25">
      <c r="A194" s="2">
        <v>41737</v>
      </c>
      <c r="B194" s="17">
        <v>24</v>
      </c>
      <c r="C194" s="17">
        <v>45.263856214731597</v>
      </c>
    </row>
    <row r="195" spans="1:4" x14ac:dyDescent="0.25">
      <c r="A195" s="2">
        <v>41738</v>
      </c>
      <c r="B195" s="17">
        <v>1</v>
      </c>
      <c r="C195" s="17">
        <v>45.211255528725502</v>
      </c>
    </row>
    <row r="196" spans="1:4" x14ac:dyDescent="0.25">
      <c r="A196" s="2">
        <v>41738</v>
      </c>
      <c r="B196" s="17">
        <v>2</v>
      </c>
      <c r="C196" s="17">
        <v>44.7133294087255</v>
      </c>
    </row>
    <row r="197" spans="1:4" x14ac:dyDescent="0.25">
      <c r="A197" s="2">
        <v>41738</v>
      </c>
      <c r="B197" s="17">
        <v>3</v>
      </c>
      <c r="C197" s="17">
        <v>44.344157326545798</v>
      </c>
    </row>
    <row r="198" spans="1:4" x14ac:dyDescent="0.25">
      <c r="A198" s="2">
        <v>41738</v>
      </c>
      <c r="B198" s="17">
        <v>4</v>
      </c>
      <c r="C198" s="17">
        <v>44.376069815025801</v>
      </c>
    </row>
    <row r="199" spans="1:4" x14ac:dyDescent="0.25">
      <c r="A199" s="2">
        <v>41738</v>
      </c>
      <c r="B199" s="17">
        <v>5</v>
      </c>
      <c r="C199" s="17">
        <v>44.855355592985802</v>
      </c>
    </row>
    <row r="200" spans="1:4" x14ac:dyDescent="0.25">
      <c r="A200" s="2">
        <v>41738</v>
      </c>
      <c r="B200" s="17">
        <v>6</v>
      </c>
      <c r="C200" s="17">
        <v>45.541327135942197</v>
      </c>
    </row>
    <row r="201" spans="1:4" x14ac:dyDescent="0.25">
      <c r="A201" s="2">
        <v>41738</v>
      </c>
      <c r="B201" s="17">
        <v>7</v>
      </c>
      <c r="C201" s="17">
        <v>46.537936618506798</v>
      </c>
    </row>
    <row r="202" spans="1:4" x14ac:dyDescent="0.25">
      <c r="A202" s="2">
        <v>41738</v>
      </c>
      <c r="B202" s="17">
        <v>8</v>
      </c>
      <c r="C202" s="17">
        <v>48.347768802960097</v>
      </c>
      <c r="D202" s="17">
        <v>48.347768802960097</v>
      </c>
    </row>
    <row r="203" spans="1:4" x14ac:dyDescent="0.25">
      <c r="A203" s="2">
        <v>41738</v>
      </c>
      <c r="B203" s="17">
        <v>9</v>
      </c>
      <c r="C203" s="17">
        <v>50.297264618042</v>
      </c>
      <c r="D203" s="17">
        <v>50.297264618042</v>
      </c>
    </row>
    <row r="204" spans="1:4" x14ac:dyDescent="0.25">
      <c r="A204" s="2">
        <v>41738</v>
      </c>
      <c r="B204" s="17">
        <v>10</v>
      </c>
      <c r="C204" s="17">
        <v>49.978471117780799</v>
      </c>
      <c r="D204" s="17">
        <v>49.978471117780799</v>
      </c>
    </row>
    <row r="205" spans="1:4" x14ac:dyDescent="0.25">
      <c r="A205" s="2">
        <v>41738</v>
      </c>
      <c r="B205" s="17">
        <v>11</v>
      </c>
      <c r="C205" s="17">
        <v>49.595111565380499</v>
      </c>
      <c r="D205" s="17">
        <v>49.595111565380499</v>
      </c>
    </row>
    <row r="206" spans="1:4" x14ac:dyDescent="0.25">
      <c r="A206" s="2">
        <v>41738</v>
      </c>
      <c r="B206" s="17">
        <v>12</v>
      </c>
      <c r="C206" s="17">
        <v>48.879952355863601</v>
      </c>
      <c r="D206" s="17">
        <v>48.879952355863601</v>
      </c>
    </row>
    <row r="207" spans="1:4" x14ac:dyDescent="0.25">
      <c r="A207" s="2">
        <v>41738</v>
      </c>
      <c r="B207" s="17">
        <v>13</v>
      </c>
      <c r="C207" s="17">
        <v>48.1534655326044</v>
      </c>
      <c r="D207" s="17">
        <v>48.1534655326044</v>
      </c>
    </row>
    <row r="208" spans="1:4" x14ac:dyDescent="0.25">
      <c r="A208" s="2">
        <v>41738</v>
      </c>
      <c r="B208" s="17">
        <v>14</v>
      </c>
      <c r="C208" s="17">
        <v>47.807678236792199</v>
      </c>
      <c r="D208" s="17">
        <v>47.807678236792199</v>
      </c>
    </row>
    <row r="209" spans="1:4" x14ac:dyDescent="0.25">
      <c r="A209" s="2">
        <v>41738</v>
      </c>
      <c r="B209" s="17">
        <v>15</v>
      </c>
      <c r="C209" s="17">
        <v>47.346629771102002</v>
      </c>
      <c r="D209" s="17">
        <v>47.346629771102002</v>
      </c>
    </row>
    <row r="210" spans="1:4" x14ac:dyDescent="0.25">
      <c r="A210" s="2">
        <v>41738</v>
      </c>
      <c r="B210" s="17">
        <v>16</v>
      </c>
      <c r="C210" s="17">
        <v>46.803238647005003</v>
      </c>
      <c r="D210" s="17">
        <v>46.803238647005003</v>
      </c>
    </row>
    <row r="211" spans="1:4" x14ac:dyDescent="0.25">
      <c r="A211" s="2">
        <v>41738</v>
      </c>
      <c r="B211" s="17">
        <v>17</v>
      </c>
      <c r="C211" s="17">
        <v>46.204428746767803</v>
      </c>
      <c r="D211" s="17">
        <v>46.204428746767803</v>
      </c>
    </row>
    <row r="212" spans="1:4" x14ac:dyDescent="0.25">
      <c r="A212" s="2">
        <v>41738</v>
      </c>
      <c r="B212" s="17">
        <v>18</v>
      </c>
      <c r="C212" s="17">
        <v>46.190912672535802</v>
      </c>
      <c r="D212" s="17">
        <v>46.190912672535802</v>
      </c>
    </row>
    <row r="213" spans="1:4" x14ac:dyDescent="0.25">
      <c r="A213" s="2">
        <v>41738</v>
      </c>
      <c r="B213" s="17">
        <v>19</v>
      </c>
      <c r="C213" s="17">
        <v>46.247309344145997</v>
      </c>
      <c r="D213" s="17">
        <v>46.247309344145997</v>
      </c>
    </row>
    <row r="214" spans="1:4" x14ac:dyDescent="0.25">
      <c r="A214" s="2">
        <v>41738</v>
      </c>
      <c r="B214" s="17">
        <v>20</v>
      </c>
      <c r="C214" s="17">
        <v>46.478082987568897</v>
      </c>
    </row>
    <row r="215" spans="1:4" x14ac:dyDescent="0.25">
      <c r="A215" s="2">
        <v>41738</v>
      </c>
      <c r="B215" s="17">
        <v>21</v>
      </c>
      <c r="C215" s="17">
        <v>47.311751315111501</v>
      </c>
    </row>
    <row r="216" spans="1:4" x14ac:dyDescent="0.25">
      <c r="A216" s="2">
        <v>41738</v>
      </c>
      <c r="B216" s="17">
        <v>22</v>
      </c>
      <c r="C216" s="17">
        <v>46.9883026188147</v>
      </c>
    </row>
    <row r="217" spans="1:4" x14ac:dyDescent="0.25">
      <c r="A217" s="2">
        <v>41738</v>
      </c>
      <c r="B217" s="17">
        <v>23</v>
      </c>
      <c r="C217" s="17">
        <v>46.358473095586596</v>
      </c>
    </row>
    <row r="218" spans="1:4" x14ac:dyDescent="0.25">
      <c r="A218" s="2">
        <v>41738</v>
      </c>
      <c r="B218" s="17">
        <v>24</v>
      </c>
      <c r="C218" s="17">
        <v>45.539975595247299</v>
      </c>
    </row>
    <row r="219" spans="1:4" x14ac:dyDescent="0.25">
      <c r="A219" s="2">
        <v>41739</v>
      </c>
      <c r="B219" s="17">
        <v>1</v>
      </c>
      <c r="C219" s="17">
        <v>45.536000909161601</v>
      </c>
    </row>
    <row r="220" spans="1:4" x14ac:dyDescent="0.25">
      <c r="A220" s="2">
        <v>41739</v>
      </c>
      <c r="B220" s="17">
        <v>2</v>
      </c>
      <c r="C220" s="17">
        <v>45.085360407161197</v>
      </c>
    </row>
    <row r="221" spans="1:4" x14ac:dyDescent="0.25">
      <c r="A221" s="2">
        <v>41739</v>
      </c>
      <c r="B221" s="17">
        <v>3</v>
      </c>
      <c r="C221" s="17">
        <v>44.748065905763902</v>
      </c>
    </row>
    <row r="222" spans="1:4" x14ac:dyDescent="0.25">
      <c r="A222" s="2">
        <v>41739</v>
      </c>
      <c r="B222" s="17">
        <v>4</v>
      </c>
      <c r="C222" s="17">
        <v>44.706804671977402</v>
      </c>
    </row>
    <row r="223" spans="1:4" x14ac:dyDescent="0.25">
      <c r="A223" s="2">
        <v>41739</v>
      </c>
      <c r="B223" s="17">
        <v>5</v>
      </c>
      <c r="C223" s="17">
        <v>45.137571671571401</v>
      </c>
    </row>
    <row r="224" spans="1:4" x14ac:dyDescent="0.25">
      <c r="A224" s="2">
        <v>41739</v>
      </c>
      <c r="B224" s="17">
        <v>6</v>
      </c>
      <c r="C224" s="17">
        <v>45.787236409048802</v>
      </c>
    </row>
    <row r="225" spans="1:4" x14ac:dyDescent="0.25">
      <c r="A225" s="2">
        <v>41739</v>
      </c>
      <c r="B225" s="17">
        <v>7</v>
      </c>
      <c r="C225" s="17">
        <v>46.7707658896448</v>
      </c>
    </row>
    <row r="226" spans="1:4" x14ac:dyDescent="0.25">
      <c r="A226" s="2">
        <v>41739</v>
      </c>
      <c r="B226" s="17">
        <v>8</v>
      </c>
      <c r="C226" s="17">
        <v>48.293478171350898</v>
      </c>
      <c r="D226" s="17">
        <v>48.293478171350898</v>
      </c>
    </row>
    <row r="227" spans="1:4" x14ac:dyDescent="0.25">
      <c r="A227" s="2">
        <v>41739</v>
      </c>
      <c r="B227" s="17">
        <v>9</v>
      </c>
      <c r="C227" s="17">
        <v>49.944377977301599</v>
      </c>
      <c r="D227" s="17">
        <v>49.944377977301599</v>
      </c>
    </row>
    <row r="228" spans="1:4" x14ac:dyDescent="0.25">
      <c r="A228" s="2">
        <v>41739</v>
      </c>
      <c r="B228" s="17">
        <v>10</v>
      </c>
      <c r="C228" s="17">
        <v>49.650453467449097</v>
      </c>
      <c r="D228" s="17">
        <v>49.650453467449097</v>
      </c>
    </row>
    <row r="229" spans="1:4" x14ac:dyDescent="0.25">
      <c r="A229" s="2">
        <v>41739</v>
      </c>
      <c r="B229" s="17">
        <v>11</v>
      </c>
      <c r="C229" s="17">
        <v>49.258079228278802</v>
      </c>
      <c r="D229" s="17">
        <v>49.258079228278802</v>
      </c>
    </row>
    <row r="230" spans="1:4" x14ac:dyDescent="0.25">
      <c r="A230" s="2">
        <v>41739</v>
      </c>
      <c r="B230" s="17">
        <v>12</v>
      </c>
      <c r="C230" s="17">
        <v>48.536293400138902</v>
      </c>
      <c r="D230" s="17">
        <v>48.536293400138902</v>
      </c>
    </row>
    <row r="231" spans="1:4" x14ac:dyDescent="0.25">
      <c r="A231" s="2">
        <v>41739</v>
      </c>
      <c r="B231" s="17">
        <v>13</v>
      </c>
      <c r="C231" s="17">
        <v>48.010838700857597</v>
      </c>
      <c r="D231" s="17">
        <v>48.010838700857597</v>
      </c>
    </row>
    <row r="232" spans="1:4" x14ac:dyDescent="0.25">
      <c r="A232" s="2">
        <v>41739</v>
      </c>
      <c r="B232" s="17">
        <v>14</v>
      </c>
      <c r="C232" s="17">
        <v>47.770850110625801</v>
      </c>
      <c r="D232" s="17">
        <v>47.770850110625801</v>
      </c>
    </row>
    <row r="233" spans="1:4" x14ac:dyDescent="0.25">
      <c r="A233" s="2">
        <v>41739</v>
      </c>
      <c r="B233" s="17">
        <v>15</v>
      </c>
      <c r="C233" s="17">
        <v>47.406889685870901</v>
      </c>
      <c r="D233" s="17">
        <v>47.406889685870901</v>
      </c>
    </row>
    <row r="234" spans="1:4" x14ac:dyDescent="0.25">
      <c r="A234" s="2">
        <v>41739</v>
      </c>
      <c r="B234" s="17">
        <v>16</v>
      </c>
      <c r="C234" s="17">
        <v>46.868305673489303</v>
      </c>
      <c r="D234" s="17">
        <v>46.868305673489303</v>
      </c>
    </row>
    <row r="235" spans="1:4" x14ac:dyDescent="0.25">
      <c r="A235" s="2">
        <v>41739</v>
      </c>
      <c r="B235" s="17">
        <v>17</v>
      </c>
      <c r="C235" s="17">
        <v>46.291068635312897</v>
      </c>
      <c r="D235" s="17">
        <v>46.291068635312897</v>
      </c>
    </row>
    <row r="236" spans="1:4" x14ac:dyDescent="0.25">
      <c r="A236" s="2">
        <v>41739</v>
      </c>
      <c r="B236" s="17">
        <v>18</v>
      </c>
      <c r="C236" s="17">
        <v>46.268459814013603</v>
      </c>
      <c r="D236" s="17">
        <v>46.268459814013603</v>
      </c>
    </row>
    <row r="237" spans="1:4" x14ac:dyDescent="0.25">
      <c r="A237" s="2">
        <v>41739</v>
      </c>
      <c r="B237" s="17">
        <v>19</v>
      </c>
      <c r="C237" s="17">
        <v>46.380218332439902</v>
      </c>
      <c r="D237" s="17">
        <v>46.380218332439902</v>
      </c>
    </row>
    <row r="238" spans="1:4" x14ac:dyDescent="0.25">
      <c r="A238" s="2">
        <v>41739</v>
      </c>
      <c r="B238" s="17">
        <v>20</v>
      </c>
      <c r="C238" s="17">
        <v>46.636703716786101</v>
      </c>
    </row>
    <row r="239" spans="1:4" x14ac:dyDescent="0.25">
      <c r="A239" s="2">
        <v>41739</v>
      </c>
      <c r="B239" s="17">
        <v>21</v>
      </c>
      <c r="C239" s="17">
        <v>47.187188448743399</v>
      </c>
    </row>
    <row r="240" spans="1:4" x14ac:dyDescent="0.25">
      <c r="A240" s="2">
        <v>41739</v>
      </c>
      <c r="B240" s="17">
        <v>22</v>
      </c>
      <c r="C240" s="17">
        <v>47.056206729637204</v>
      </c>
    </row>
    <row r="241" spans="1:4" x14ac:dyDescent="0.25">
      <c r="A241" s="2">
        <v>41739</v>
      </c>
      <c r="B241" s="17">
        <v>23</v>
      </c>
      <c r="C241" s="17">
        <v>46.366147823505401</v>
      </c>
    </row>
    <row r="242" spans="1:4" x14ac:dyDescent="0.25">
      <c r="A242" s="2">
        <v>41739</v>
      </c>
      <c r="B242" s="17">
        <v>24</v>
      </c>
      <c r="C242" s="17">
        <v>45.404975314636403</v>
      </c>
    </row>
    <row r="243" spans="1:4" x14ac:dyDescent="0.25">
      <c r="A243" s="2">
        <v>41740</v>
      </c>
      <c r="B243" s="17">
        <v>1</v>
      </c>
      <c r="C243" s="17">
        <v>45.603638901074397</v>
      </c>
    </row>
    <row r="244" spans="1:4" x14ac:dyDescent="0.25">
      <c r="A244" s="2">
        <v>41740</v>
      </c>
      <c r="B244" s="17">
        <v>2</v>
      </c>
      <c r="C244" s="17">
        <v>45.085636859403898</v>
      </c>
    </row>
    <row r="245" spans="1:4" x14ac:dyDescent="0.25">
      <c r="A245" s="2">
        <v>41740</v>
      </c>
      <c r="B245" s="17">
        <v>3</v>
      </c>
      <c r="C245" s="17">
        <v>44.735713372988897</v>
      </c>
    </row>
    <row r="246" spans="1:4" x14ac:dyDescent="0.25">
      <c r="A246" s="2">
        <v>41740</v>
      </c>
      <c r="B246" s="17">
        <v>4</v>
      </c>
      <c r="C246" s="17">
        <v>44.790019331541998</v>
      </c>
    </row>
    <row r="247" spans="1:4" x14ac:dyDescent="0.25">
      <c r="A247" s="2">
        <v>41740</v>
      </c>
      <c r="B247" s="17">
        <v>5</v>
      </c>
      <c r="C247" s="17">
        <v>45.091414652597301</v>
      </c>
    </row>
    <row r="248" spans="1:4" x14ac:dyDescent="0.25">
      <c r="A248" s="2">
        <v>41740</v>
      </c>
      <c r="B248" s="17">
        <v>6</v>
      </c>
      <c r="C248" s="17">
        <v>45.5250555739878</v>
      </c>
    </row>
    <row r="249" spans="1:4" x14ac:dyDescent="0.25">
      <c r="A249" s="2">
        <v>41740</v>
      </c>
      <c r="B249" s="17">
        <v>7</v>
      </c>
      <c r="C249" s="17">
        <v>46.508723455307198</v>
      </c>
    </row>
    <row r="250" spans="1:4" x14ac:dyDescent="0.25">
      <c r="A250" s="2">
        <v>41740</v>
      </c>
      <c r="B250" s="17">
        <v>8</v>
      </c>
      <c r="C250" s="17">
        <v>48.041550375569997</v>
      </c>
      <c r="D250" s="17">
        <v>48.041550375569997</v>
      </c>
    </row>
    <row r="251" spans="1:4" x14ac:dyDescent="0.25">
      <c r="A251" s="2">
        <v>41740</v>
      </c>
      <c r="B251" s="17">
        <v>9</v>
      </c>
      <c r="C251" s="17">
        <v>49.157630299737498</v>
      </c>
      <c r="D251" s="17">
        <v>49.157630299737498</v>
      </c>
    </row>
    <row r="252" spans="1:4" x14ac:dyDescent="0.25">
      <c r="A252" s="2">
        <v>41740</v>
      </c>
      <c r="B252" s="17">
        <v>10</v>
      </c>
      <c r="C252" s="17">
        <v>48.909656883462297</v>
      </c>
      <c r="D252" s="17">
        <v>48.909656883462297</v>
      </c>
    </row>
    <row r="253" spans="1:4" x14ac:dyDescent="0.25">
      <c r="A253" s="2">
        <v>41740</v>
      </c>
      <c r="B253" s="17">
        <v>11</v>
      </c>
      <c r="C253" s="17">
        <v>48.423765998804399</v>
      </c>
      <c r="D253" s="17">
        <v>48.423765998804399</v>
      </c>
    </row>
    <row r="254" spans="1:4" x14ac:dyDescent="0.25">
      <c r="A254" s="2">
        <v>41740</v>
      </c>
      <c r="B254" s="17">
        <v>12</v>
      </c>
      <c r="C254" s="17">
        <v>47.7048437043955</v>
      </c>
      <c r="D254" s="17">
        <v>47.7048437043955</v>
      </c>
    </row>
    <row r="255" spans="1:4" x14ac:dyDescent="0.25">
      <c r="A255" s="2">
        <v>41740</v>
      </c>
      <c r="B255" s="17">
        <v>13</v>
      </c>
      <c r="C255" s="17">
        <v>47.096596427372297</v>
      </c>
      <c r="D255" s="17">
        <v>47.096596427372297</v>
      </c>
    </row>
    <row r="256" spans="1:4" x14ac:dyDescent="0.25">
      <c r="A256" s="2">
        <v>41740</v>
      </c>
      <c r="B256" s="17">
        <v>14</v>
      </c>
      <c r="C256" s="17">
        <v>46.475314406300498</v>
      </c>
      <c r="D256" s="17">
        <v>46.475314406300498</v>
      </c>
    </row>
    <row r="257" spans="1:4" x14ac:dyDescent="0.25">
      <c r="A257" s="2">
        <v>41740</v>
      </c>
      <c r="B257" s="17">
        <v>15</v>
      </c>
      <c r="C257" s="17">
        <v>45.929203392067997</v>
      </c>
      <c r="D257" s="17">
        <v>45.929203392067997</v>
      </c>
    </row>
    <row r="258" spans="1:4" x14ac:dyDescent="0.25">
      <c r="A258" s="2">
        <v>41740</v>
      </c>
      <c r="B258" s="17">
        <v>16</v>
      </c>
      <c r="C258" s="17">
        <v>45.541959463295903</v>
      </c>
      <c r="D258" s="17">
        <v>45.541959463295903</v>
      </c>
    </row>
    <row r="259" spans="1:4" x14ac:dyDescent="0.25">
      <c r="A259" s="2">
        <v>41740</v>
      </c>
      <c r="B259" s="17">
        <v>17</v>
      </c>
      <c r="C259" s="17">
        <v>45.093745708139998</v>
      </c>
      <c r="D259" s="17">
        <v>45.093745708139998</v>
      </c>
    </row>
    <row r="260" spans="1:4" x14ac:dyDescent="0.25">
      <c r="A260" s="2">
        <v>41740</v>
      </c>
      <c r="B260" s="17">
        <v>18</v>
      </c>
      <c r="C260" s="17">
        <v>45.149808630540797</v>
      </c>
      <c r="D260" s="17">
        <v>45.149808630540797</v>
      </c>
    </row>
    <row r="261" spans="1:4" x14ac:dyDescent="0.25">
      <c r="A261" s="2">
        <v>41740</v>
      </c>
      <c r="B261" s="17">
        <v>19</v>
      </c>
      <c r="C261" s="17">
        <v>45.501136004321097</v>
      </c>
      <c r="D261" s="17">
        <v>45.501136004321097</v>
      </c>
    </row>
    <row r="262" spans="1:4" x14ac:dyDescent="0.25">
      <c r="A262" s="2">
        <v>41740</v>
      </c>
      <c r="B262" s="17">
        <v>20</v>
      </c>
      <c r="C262" s="17">
        <v>45.730115930613103</v>
      </c>
    </row>
    <row r="263" spans="1:4" x14ac:dyDescent="0.25">
      <c r="A263" s="2">
        <v>41740</v>
      </c>
      <c r="B263" s="17">
        <v>21</v>
      </c>
      <c r="C263" s="17">
        <v>46.189419697813499</v>
      </c>
    </row>
    <row r="264" spans="1:4" x14ac:dyDescent="0.25">
      <c r="A264" s="2">
        <v>41740</v>
      </c>
      <c r="B264" s="17">
        <v>22</v>
      </c>
      <c r="C264" s="17">
        <v>46.145356242393298</v>
      </c>
    </row>
    <row r="265" spans="1:4" x14ac:dyDescent="0.25">
      <c r="A265" s="2">
        <v>41740</v>
      </c>
      <c r="B265" s="17">
        <v>23</v>
      </c>
      <c r="C265" s="17">
        <v>45.7614376159842</v>
      </c>
    </row>
    <row r="266" spans="1:4" x14ac:dyDescent="0.25">
      <c r="A266" s="2">
        <v>41740</v>
      </c>
      <c r="B266" s="17">
        <v>24</v>
      </c>
      <c r="C266" s="17">
        <v>45.218349347291003</v>
      </c>
    </row>
    <row r="267" spans="1:4" x14ac:dyDescent="0.25">
      <c r="A267" s="2">
        <v>41741</v>
      </c>
      <c r="B267" s="17">
        <v>1</v>
      </c>
      <c r="C267" s="17">
        <v>45.675910199020102</v>
      </c>
    </row>
    <row r="268" spans="1:4" x14ac:dyDescent="0.25">
      <c r="A268" s="2">
        <v>41741</v>
      </c>
      <c r="B268" s="17">
        <v>2</v>
      </c>
      <c r="C268" s="17">
        <v>45.378699376554202</v>
      </c>
    </row>
    <row r="269" spans="1:4" x14ac:dyDescent="0.25">
      <c r="A269" s="2">
        <v>41741</v>
      </c>
      <c r="B269" s="17">
        <v>3</v>
      </c>
      <c r="C269" s="17">
        <v>45.031666389620902</v>
      </c>
    </row>
    <row r="270" spans="1:4" x14ac:dyDescent="0.25">
      <c r="A270" s="2">
        <v>41741</v>
      </c>
      <c r="B270" s="17">
        <v>4</v>
      </c>
      <c r="C270" s="17">
        <v>44.940191236153503</v>
      </c>
    </row>
    <row r="271" spans="1:4" x14ac:dyDescent="0.25">
      <c r="A271" s="2">
        <v>41741</v>
      </c>
      <c r="B271" s="17">
        <v>5</v>
      </c>
      <c r="C271" s="17">
        <v>44.9648018240376</v>
      </c>
    </row>
    <row r="272" spans="1:4" x14ac:dyDescent="0.25">
      <c r="A272" s="2">
        <v>41741</v>
      </c>
      <c r="B272" s="17">
        <v>6</v>
      </c>
      <c r="C272" s="17">
        <v>45.106215110686499</v>
      </c>
    </row>
    <row r="273" spans="1:4" x14ac:dyDescent="0.25">
      <c r="A273" s="2">
        <v>41741</v>
      </c>
      <c r="B273" s="17">
        <v>7</v>
      </c>
      <c r="C273" s="17">
        <v>45.022552823322101</v>
      </c>
    </row>
    <row r="274" spans="1:4" x14ac:dyDescent="0.25">
      <c r="A274" s="2">
        <v>41741</v>
      </c>
      <c r="B274" s="17">
        <v>8</v>
      </c>
      <c r="C274" s="17">
        <v>45.269440594082504</v>
      </c>
      <c r="D274" s="17"/>
    </row>
    <row r="275" spans="1:4" x14ac:dyDescent="0.25">
      <c r="A275" s="2">
        <v>41741</v>
      </c>
      <c r="B275" s="17">
        <v>9</v>
      </c>
      <c r="C275" s="17">
        <v>45.665547624094302</v>
      </c>
      <c r="D275" s="17"/>
    </row>
    <row r="276" spans="1:4" x14ac:dyDescent="0.25">
      <c r="A276" s="2">
        <v>41741</v>
      </c>
      <c r="B276" s="17">
        <v>10</v>
      </c>
      <c r="C276" s="17">
        <v>46.2247189101044</v>
      </c>
      <c r="D276" s="17"/>
    </row>
    <row r="277" spans="1:4" x14ac:dyDescent="0.25">
      <c r="A277" s="2">
        <v>41741</v>
      </c>
      <c r="B277" s="17">
        <v>11</v>
      </c>
      <c r="C277" s="17">
        <v>46.441387001492302</v>
      </c>
      <c r="D277" s="17"/>
    </row>
    <row r="278" spans="1:4" x14ac:dyDescent="0.25">
      <c r="A278" s="2">
        <v>41741</v>
      </c>
      <c r="B278" s="17">
        <v>12</v>
      </c>
      <c r="C278" s="17">
        <v>46.323212415847699</v>
      </c>
      <c r="D278" s="17"/>
    </row>
    <row r="279" spans="1:4" x14ac:dyDescent="0.25">
      <c r="A279" s="2">
        <v>41741</v>
      </c>
      <c r="B279" s="17">
        <v>13</v>
      </c>
      <c r="C279" s="17">
        <v>45.8980932326972</v>
      </c>
      <c r="D279" s="17"/>
    </row>
    <row r="280" spans="1:4" x14ac:dyDescent="0.25">
      <c r="A280" s="2">
        <v>41741</v>
      </c>
      <c r="B280" s="17">
        <v>14</v>
      </c>
      <c r="C280" s="17">
        <v>45.364927973618599</v>
      </c>
      <c r="D280" s="17"/>
    </row>
    <row r="281" spans="1:4" x14ac:dyDescent="0.25">
      <c r="A281" s="2">
        <v>41741</v>
      </c>
      <c r="B281" s="17">
        <v>15</v>
      </c>
      <c r="C281" s="17">
        <v>44.8969163446639</v>
      </c>
      <c r="D281" s="17"/>
    </row>
    <row r="282" spans="1:4" x14ac:dyDescent="0.25">
      <c r="A282" s="2">
        <v>41741</v>
      </c>
      <c r="B282" s="17">
        <v>16</v>
      </c>
      <c r="C282" s="17">
        <v>44.560729886778297</v>
      </c>
      <c r="D282" s="17"/>
    </row>
    <row r="283" spans="1:4" x14ac:dyDescent="0.25">
      <c r="A283" s="2">
        <v>41741</v>
      </c>
      <c r="B283" s="17">
        <v>17</v>
      </c>
      <c r="C283" s="17">
        <v>44.706054492486899</v>
      </c>
      <c r="D283" s="17"/>
    </row>
    <row r="284" spans="1:4" x14ac:dyDescent="0.25">
      <c r="A284" s="2">
        <v>41741</v>
      </c>
      <c r="B284" s="17">
        <v>18</v>
      </c>
      <c r="C284" s="17">
        <v>45.266086867045097</v>
      </c>
      <c r="D284" s="17"/>
    </row>
    <row r="285" spans="1:4" x14ac:dyDescent="0.25">
      <c r="A285" s="2">
        <v>41741</v>
      </c>
      <c r="B285" s="17">
        <v>19</v>
      </c>
      <c r="C285" s="17">
        <v>45.5427774477361</v>
      </c>
      <c r="D285" s="17"/>
    </row>
    <row r="286" spans="1:4" x14ac:dyDescent="0.25">
      <c r="A286" s="2">
        <v>41741</v>
      </c>
      <c r="B286" s="17">
        <v>20</v>
      </c>
      <c r="C286" s="17">
        <v>45.718558348381997</v>
      </c>
    </row>
    <row r="287" spans="1:4" x14ac:dyDescent="0.25">
      <c r="A287" s="2">
        <v>41741</v>
      </c>
      <c r="B287" s="17">
        <v>21</v>
      </c>
      <c r="C287" s="17">
        <v>45.988435419844897</v>
      </c>
    </row>
    <row r="288" spans="1:4" x14ac:dyDescent="0.25">
      <c r="A288" s="2">
        <v>41741</v>
      </c>
      <c r="B288" s="17">
        <v>22</v>
      </c>
      <c r="C288" s="17">
        <v>45.997983536712603</v>
      </c>
    </row>
    <row r="289" spans="1:4" x14ac:dyDescent="0.25">
      <c r="A289" s="2">
        <v>41741</v>
      </c>
      <c r="B289" s="17">
        <v>23</v>
      </c>
      <c r="C289" s="17">
        <v>45.899767716419603</v>
      </c>
    </row>
    <row r="290" spans="1:4" x14ac:dyDescent="0.25">
      <c r="A290" s="2">
        <v>41741</v>
      </c>
      <c r="B290" s="17">
        <v>24</v>
      </c>
      <c r="C290" s="17">
        <v>45.373781500177799</v>
      </c>
    </row>
    <row r="291" spans="1:4" x14ac:dyDescent="0.25">
      <c r="A291" s="2">
        <v>41742</v>
      </c>
      <c r="B291" s="17">
        <v>1</v>
      </c>
      <c r="C291" s="17">
        <v>45.430366392232997</v>
      </c>
    </row>
    <row r="292" spans="1:4" x14ac:dyDescent="0.25">
      <c r="A292" s="2">
        <v>41742</v>
      </c>
      <c r="B292" s="17">
        <v>2</v>
      </c>
      <c r="C292" s="17">
        <v>44.907609787252397</v>
      </c>
    </row>
    <row r="293" spans="1:4" x14ac:dyDescent="0.25">
      <c r="A293" s="2">
        <v>41742</v>
      </c>
      <c r="B293" s="17">
        <v>3</v>
      </c>
      <c r="C293" s="17">
        <v>44.506642593621002</v>
      </c>
    </row>
    <row r="294" spans="1:4" x14ac:dyDescent="0.25">
      <c r="A294" s="2">
        <v>41742</v>
      </c>
      <c r="B294" s="17">
        <v>4</v>
      </c>
      <c r="C294" s="17">
        <v>44.336658153079298</v>
      </c>
    </row>
    <row r="295" spans="1:4" x14ac:dyDescent="0.25">
      <c r="A295" s="2">
        <v>41742</v>
      </c>
      <c r="B295" s="17">
        <v>5</v>
      </c>
      <c r="C295" s="17">
        <v>44.346533523674097</v>
      </c>
    </row>
    <row r="296" spans="1:4" x14ac:dyDescent="0.25">
      <c r="A296" s="2">
        <v>41742</v>
      </c>
      <c r="B296" s="17">
        <v>6</v>
      </c>
      <c r="C296" s="17">
        <v>44.403416434223701</v>
      </c>
    </row>
    <row r="297" spans="1:4" x14ac:dyDescent="0.25">
      <c r="A297" s="2">
        <v>41742</v>
      </c>
      <c r="B297" s="17">
        <v>7</v>
      </c>
      <c r="C297" s="17">
        <v>44.030789099731798</v>
      </c>
    </row>
    <row r="298" spans="1:4" x14ac:dyDescent="0.25">
      <c r="A298" s="2">
        <v>41742</v>
      </c>
      <c r="B298" s="17">
        <v>8</v>
      </c>
      <c r="C298" s="17">
        <v>43.787011896477601</v>
      </c>
      <c r="D298" s="17"/>
    </row>
    <row r="299" spans="1:4" x14ac:dyDescent="0.25">
      <c r="A299" s="2">
        <v>41742</v>
      </c>
      <c r="B299" s="17">
        <v>9</v>
      </c>
      <c r="C299" s="17">
        <v>44.257063403305899</v>
      </c>
      <c r="D299" s="17"/>
    </row>
    <row r="300" spans="1:4" x14ac:dyDescent="0.25">
      <c r="A300" s="2">
        <v>41742</v>
      </c>
      <c r="B300" s="17">
        <v>10</v>
      </c>
      <c r="C300" s="17">
        <v>44.820216038393099</v>
      </c>
      <c r="D300" s="17"/>
    </row>
    <row r="301" spans="1:4" x14ac:dyDescent="0.25">
      <c r="A301" s="2">
        <v>41742</v>
      </c>
      <c r="B301" s="17">
        <v>11</v>
      </c>
      <c r="C301" s="17">
        <v>45.285370526160598</v>
      </c>
      <c r="D301" s="17"/>
    </row>
    <row r="302" spans="1:4" x14ac:dyDescent="0.25">
      <c r="A302" s="2">
        <v>41742</v>
      </c>
      <c r="B302" s="17">
        <v>12</v>
      </c>
      <c r="C302" s="17">
        <v>45.535290087881599</v>
      </c>
      <c r="D302" s="17"/>
    </row>
    <row r="303" spans="1:4" x14ac:dyDescent="0.25">
      <c r="A303" s="2">
        <v>41742</v>
      </c>
      <c r="B303" s="17">
        <v>13</v>
      </c>
      <c r="C303" s="17">
        <v>45.224202046604503</v>
      </c>
      <c r="D303" s="17"/>
    </row>
    <row r="304" spans="1:4" x14ac:dyDescent="0.25">
      <c r="A304" s="2">
        <v>41742</v>
      </c>
      <c r="B304" s="17">
        <v>14</v>
      </c>
      <c r="C304" s="17">
        <v>44.574135605632101</v>
      </c>
      <c r="D304" s="17"/>
    </row>
    <row r="305" spans="1:4" x14ac:dyDescent="0.25">
      <c r="A305" s="2">
        <v>41742</v>
      </c>
      <c r="B305" s="17">
        <v>15</v>
      </c>
      <c r="C305" s="17">
        <v>44.054918256107797</v>
      </c>
      <c r="D305" s="17"/>
    </row>
    <row r="306" spans="1:4" x14ac:dyDescent="0.25">
      <c r="A306" s="2">
        <v>41742</v>
      </c>
      <c r="B306" s="17">
        <v>16</v>
      </c>
      <c r="C306" s="17">
        <v>43.7666982535549</v>
      </c>
      <c r="D306" s="17"/>
    </row>
    <row r="307" spans="1:4" x14ac:dyDescent="0.25">
      <c r="A307" s="2">
        <v>41742</v>
      </c>
      <c r="B307" s="17">
        <v>17</v>
      </c>
      <c r="C307" s="17">
        <v>43.866878337614601</v>
      </c>
      <c r="D307" s="17"/>
    </row>
    <row r="308" spans="1:4" x14ac:dyDescent="0.25">
      <c r="A308" s="2">
        <v>41742</v>
      </c>
      <c r="B308" s="17">
        <v>18</v>
      </c>
      <c r="C308" s="17">
        <v>44.5200928930496</v>
      </c>
      <c r="D308" s="17"/>
    </row>
    <row r="309" spans="1:4" x14ac:dyDescent="0.25">
      <c r="A309" s="2">
        <v>41742</v>
      </c>
      <c r="B309" s="17">
        <v>19</v>
      </c>
      <c r="C309" s="17">
        <v>44.885829086945897</v>
      </c>
      <c r="D309" s="17"/>
    </row>
    <row r="310" spans="1:4" x14ac:dyDescent="0.25">
      <c r="A310" s="2">
        <v>41742</v>
      </c>
      <c r="B310" s="17">
        <v>20</v>
      </c>
      <c r="C310" s="17">
        <v>45.349511261374197</v>
      </c>
    </row>
    <row r="311" spans="1:4" x14ac:dyDescent="0.25">
      <c r="A311" s="2">
        <v>41742</v>
      </c>
      <c r="B311" s="17">
        <v>21</v>
      </c>
      <c r="C311" s="17">
        <v>46.010292213158301</v>
      </c>
    </row>
    <row r="312" spans="1:4" x14ac:dyDescent="0.25">
      <c r="A312" s="2">
        <v>41742</v>
      </c>
      <c r="B312" s="17">
        <v>22</v>
      </c>
      <c r="C312" s="17">
        <v>46.101125141576702</v>
      </c>
    </row>
    <row r="313" spans="1:4" x14ac:dyDescent="0.25">
      <c r="A313" s="2">
        <v>41742</v>
      </c>
      <c r="B313" s="17">
        <v>23</v>
      </c>
      <c r="C313" s="17">
        <v>45.966946941307498</v>
      </c>
    </row>
    <row r="314" spans="1:4" x14ac:dyDescent="0.25">
      <c r="A314" s="2">
        <v>41742</v>
      </c>
      <c r="B314" s="17">
        <v>24</v>
      </c>
      <c r="C314" s="17">
        <v>45.421711120750203</v>
      </c>
    </row>
    <row r="315" spans="1:4" x14ac:dyDescent="0.25">
      <c r="A315" s="2">
        <v>41743</v>
      </c>
      <c r="B315" s="17">
        <v>1</v>
      </c>
      <c r="C315" s="17">
        <v>44.532383184597897</v>
      </c>
    </row>
    <row r="316" spans="1:4" x14ac:dyDescent="0.25">
      <c r="A316" s="2">
        <v>41743</v>
      </c>
      <c r="B316" s="17">
        <v>2</v>
      </c>
      <c r="C316" s="17">
        <v>43.4860110630636</v>
      </c>
    </row>
    <row r="317" spans="1:4" x14ac:dyDescent="0.25">
      <c r="A317" s="2">
        <v>41743</v>
      </c>
      <c r="B317" s="17">
        <v>3</v>
      </c>
      <c r="C317" s="17">
        <v>42.980623362149998</v>
      </c>
    </row>
    <row r="318" spans="1:4" x14ac:dyDescent="0.25">
      <c r="A318" s="2">
        <v>41743</v>
      </c>
      <c r="B318" s="17">
        <v>4</v>
      </c>
      <c r="C318" s="17">
        <v>42.988104117554201</v>
      </c>
    </row>
    <row r="319" spans="1:4" x14ac:dyDescent="0.25">
      <c r="A319" s="2">
        <v>41743</v>
      </c>
      <c r="B319" s="17">
        <v>5</v>
      </c>
      <c r="C319" s="17">
        <v>43.795806390398603</v>
      </c>
    </row>
    <row r="320" spans="1:4" x14ac:dyDescent="0.25">
      <c r="A320" s="2">
        <v>41743</v>
      </c>
      <c r="B320" s="17">
        <v>6</v>
      </c>
      <c r="C320" s="17">
        <v>44.802472050428896</v>
      </c>
    </row>
    <row r="321" spans="1:4" x14ac:dyDescent="0.25">
      <c r="A321" s="2">
        <v>41743</v>
      </c>
      <c r="B321" s="17">
        <v>7</v>
      </c>
      <c r="C321" s="17">
        <v>46.337146799349902</v>
      </c>
    </row>
    <row r="322" spans="1:4" x14ac:dyDescent="0.25">
      <c r="A322" s="2">
        <v>41743</v>
      </c>
      <c r="B322" s="17">
        <v>8</v>
      </c>
      <c r="C322" s="17">
        <v>48.294715007638203</v>
      </c>
      <c r="D322" s="17">
        <v>48.294715007638203</v>
      </c>
    </row>
    <row r="323" spans="1:4" x14ac:dyDescent="0.25">
      <c r="A323" s="2">
        <v>41743</v>
      </c>
      <c r="B323" s="17">
        <v>9</v>
      </c>
      <c r="C323" s="17">
        <v>51.126098254983901</v>
      </c>
      <c r="D323" s="17">
        <v>51.126098254983901</v>
      </c>
    </row>
    <row r="324" spans="1:4" x14ac:dyDescent="0.25">
      <c r="A324" s="2">
        <v>41743</v>
      </c>
      <c r="B324" s="17">
        <v>10</v>
      </c>
      <c r="C324" s="17">
        <v>50.465635054340403</v>
      </c>
      <c r="D324" s="17">
        <v>50.465635054340403</v>
      </c>
    </row>
    <row r="325" spans="1:4" x14ac:dyDescent="0.25">
      <c r="A325" s="2">
        <v>41743</v>
      </c>
      <c r="B325" s="17">
        <v>11</v>
      </c>
      <c r="C325" s="17">
        <v>50.1451869672009</v>
      </c>
      <c r="D325" s="17">
        <v>50.1451869672009</v>
      </c>
    </row>
    <row r="326" spans="1:4" x14ac:dyDescent="0.25">
      <c r="A326" s="2">
        <v>41743</v>
      </c>
      <c r="B326" s="17">
        <v>12</v>
      </c>
      <c r="C326" s="17">
        <v>49.608340298593703</v>
      </c>
      <c r="D326" s="17">
        <v>49.608340298593703</v>
      </c>
    </row>
    <row r="327" spans="1:4" x14ac:dyDescent="0.25">
      <c r="A327" s="2">
        <v>41743</v>
      </c>
      <c r="B327" s="17">
        <v>13</v>
      </c>
      <c r="C327" s="17">
        <v>48.255829057420101</v>
      </c>
      <c r="D327" s="17">
        <v>48.255829057420101</v>
      </c>
    </row>
    <row r="328" spans="1:4" x14ac:dyDescent="0.25">
      <c r="A328" s="2">
        <v>41743</v>
      </c>
      <c r="B328" s="17">
        <v>14</v>
      </c>
      <c r="C328" s="17">
        <v>47.692146660812597</v>
      </c>
      <c r="D328" s="17">
        <v>47.692146660812597</v>
      </c>
    </row>
    <row r="329" spans="1:4" x14ac:dyDescent="0.25">
      <c r="A329" s="2">
        <v>41743</v>
      </c>
      <c r="B329" s="17">
        <v>15</v>
      </c>
      <c r="C329" s="17">
        <v>47.0365493197475</v>
      </c>
      <c r="D329" s="17">
        <v>47.0365493197475</v>
      </c>
    </row>
    <row r="330" spans="1:4" x14ac:dyDescent="0.25">
      <c r="A330" s="2">
        <v>41743</v>
      </c>
      <c r="B330" s="17">
        <v>16</v>
      </c>
      <c r="C330" s="17">
        <v>46.429395012618699</v>
      </c>
      <c r="D330" s="17">
        <v>46.429395012618699</v>
      </c>
    </row>
    <row r="331" spans="1:4" x14ac:dyDescent="0.25">
      <c r="A331" s="2">
        <v>41743</v>
      </c>
      <c r="B331" s="17">
        <v>17</v>
      </c>
      <c r="C331" s="17">
        <v>45.759594515384798</v>
      </c>
      <c r="D331" s="17">
        <v>45.759594515384798</v>
      </c>
    </row>
    <row r="332" spans="1:4" x14ac:dyDescent="0.25">
      <c r="A332" s="2">
        <v>41743</v>
      </c>
      <c r="B332" s="17">
        <v>18</v>
      </c>
      <c r="C332" s="17">
        <v>45.7749375380088</v>
      </c>
      <c r="D332" s="17">
        <v>45.7749375380088</v>
      </c>
    </row>
    <row r="333" spans="1:4" x14ac:dyDescent="0.25">
      <c r="A333" s="2">
        <v>41743</v>
      </c>
      <c r="B333" s="17">
        <v>19</v>
      </c>
      <c r="C333" s="17">
        <v>45.8146672297718</v>
      </c>
      <c r="D333" s="17">
        <v>45.8146672297718</v>
      </c>
    </row>
    <row r="334" spans="1:4" x14ac:dyDescent="0.25">
      <c r="A334" s="2">
        <v>41743</v>
      </c>
      <c r="B334" s="17">
        <v>20</v>
      </c>
      <c r="C334" s="17">
        <v>46.062310208583597</v>
      </c>
    </row>
    <row r="335" spans="1:4" x14ac:dyDescent="0.25">
      <c r="A335" s="2">
        <v>41743</v>
      </c>
      <c r="B335" s="17">
        <v>21</v>
      </c>
      <c r="C335" s="17">
        <v>47.774521634274997</v>
      </c>
    </row>
    <row r="336" spans="1:4" x14ac:dyDescent="0.25">
      <c r="A336" s="2">
        <v>41743</v>
      </c>
      <c r="B336" s="17">
        <v>22</v>
      </c>
      <c r="C336" s="17">
        <v>47.533843232759502</v>
      </c>
    </row>
    <row r="337" spans="1:4" x14ac:dyDescent="0.25">
      <c r="A337" s="2">
        <v>41743</v>
      </c>
      <c r="B337" s="17">
        <v>23</v>
      </c>
      <c r="C337" s="17">
        <v>46.493403555406303</v>
      </c>
    </row>
    <row r="338" spans="1:4" x14ac:dyDescent="0.25">
      <c r="A338" s="2">
        <v>41743</v>
      </c>
      <c r="B338" s="17">
        <v>24</v>
      </c>
      <c r="C338" s="17">
        <v>44.821853904142799</v>
      </c>
    </row>
    <row r="339" spans="1:4" x14ac:dyDescent="0.25">
      <c r="A339" s="2">
        <v>41744</v>
      </c>
      <c r="B339" s="17">
        <v>1</v>
      </c>
      <c r="C339" s="17">
        <v>44.501823712752497</v>
      </c>
    </row>
    <row r="340" spans="1:4" x14ac:dyDescent="0.25">
      <c r="A340" s="2">
        <v>41744</v>
      </c>
      <c r="B340" s="17">
        <v>2</v>
      </c>
      <c r="C340" s="17">
        <v>43.890608675442799</v>
      </c>
    </row>
    <row r="341" spans="1:4" x14ac:dyDescent="0.25">
      <c r="A341" s="2">
        <v>41744</v>
      </c>
      <c r="B341" s="17">
        <v>3</v>
      </c>
      <c r="C341" s="17">
        <v>43.431381794559499</v>
      </c>
    </row>
    <row r="342" spans="1:4" x14ac:dyDescent="0.25">
      <c r="A342" s="2">
        <v>41744</v>
      </c>
      <c r="B342" s="17">
        <v>4</v>
      </c>
      <c r="C342" s="17">
        <v>43.582495755298801</v>
      </c>
    </row>
    <row r="343" spans="1:4" x14ac:dyDescent="0.25">
      <c r="A343" s="2">
        <v>41744</v>
      </c>
      <c r="B343" s="17">
        <v>5</v>
      </c>
      <c r="C343" s="17">
        <v>44.232462070082804</v>
      </c>
    </row>
    <row r="344" spans="1:4" x14ac:dyDescent="0.25">
      <c r="A344" s="2">
        <v>41744</v>
      </c>
      <c r="B344" s="17">
        <v>6</v>
      </c>
      <c r="C344" s="17">
        <v>45.348364972054803</v>
      </c>
    </row>
    <row r="345" spans="1:4" x14ac:dyDescent="0.25">
      <c r="A345" s="2">
        <v>41744</v>
      </c>
      <c r="B345" s="17">
        <v>7</v>
      </c>
      <c r="C345" s="17">
        <v>47.1333800860317</v>
      </c>
    </row>
    <row r="346" spans="1:4" x14ac:dyDescent="0.25">
      <c r="A346" s="2">
        <v>41744</v>
      </c>
      <c r="B346" s="17">
        <v>8</v>
      </c>
      <c r="C346" s="17">
        <v>50.120916856647099</v>
      </c>
      <c r="D346" s="17">
        <v>50.120916856647099</v>
      </c>
    </row>
    <row r="347" spans="1:4" x14ac:dyDescent="0.25">
      <c r="A347" s="2">
        <v>41744</v>
      </c>
      <c r="B347" s="17">
        <v>9</v>
      </c>
      <c r="C347" s="17">
        <v>52.888872826462602</v>
      </c>
      <c r="D347" s="17">
        <v>52.888872826462602</v>
      </c>
    </row>
    <row r="348" spans="1:4" x14ac:dyDescent="0.25">
      <c r="A348" s="2">
        <v>41744</v>
      </c>
      <c r="B348" s="17">
        <v>10</v>
      </c>
      <c r="C348" s="17">
        <v>52.223899816732398</v>
      </c>
      <c r="D348" s="17">
        <v>52.223899816732398</v>
      </c>
    </row>
    <row r="349" spans="1:4" x14ac:dyDescent="0.25">
      <c r="A349" s="2">
        <v>41744</v>
      </c>
      <c r="B349" s="17">
        <v>11</v>
      </c>
      <c r="C349" s="17">
        <v>51.460813607609701</v>
      </c>
      <c r="D349" s="17">
        <v>51.460813607609701</v>
      </c>
    </row>
    <row r="350" spans="1:4" x14ac:dyDescent="0.25">
      <c r="A350" s="2">
        <v>41744</v>
      </c>
      <c r="B350" s="17">
        <v>12</v>
      </c>
      <c r="C350" s="17">
        <v>50.101848007073798</v>
      </c>
      <c r="D350" s="17">
        <v>50.101848007073798</v>
      </c>
    </row>
    <row r="351" spans="1:4" x14ac:dyDescent="0.25">
      <c r="A351" s="2">
        <v>41744</v>
      </c>
      <c r="B351" s="17">
        <v>13</v>
      </c>
      <c r="C351" s="17">
        <v>49.051952146506501</v>
      </c>
      <c r="D351" s="17">
        <v>49.051952146506501</v>
      </c>
    </row>
    <row r="352" spans="1:4" x14ac:dyDescent="0.25">
      <c r="A352" s="2">
        <v>41744</v>
      </c>
      <c r="B352" s="17">
        <v>14</v>
      </c>
      <c r="C352" s="17">
        <v>48.518501508154202</v>
      </c>
      <c r="D352" s="17">
        <v>48.518501508154202</v>
      </c>
    </row>
    <row r="353" spans="1:4" x14ac:dyDescent="0.25">
      <c r="A353" s="2">
        <v>41744</v>
      </c>
      <c r="B353" s="17">
        <v>15</v>
      </c>
      <c r="C353" s="17">
        <v>47.937231905239599</v>
      </c>
      <c r="D353" s="17">
        <v>47.937231905239599</v>
      </c>
    </row>
    <row r="354" spans="1:4" x14ac:dyDescent="0.25">
      <c r="A354" s="2">
        <v>41744</v>
      </c>
      <c r="B354" s="17">
        <v>16</v>
      </c>
      <c r="C354" s="17">
        <v>47.404780788624997</v>
      </c>
      <c r="D354" s="17">
        <v>47.404780788624997</v>
      </c>
    </row>
    <row r="355" spans="1:4" x14ac:dyDescent="0.25">
      <c r="A355" s="2">
        <v>41744</v>
      </c>
      <c r="B355" s="17">
        <v>17</v>
      </c>
      <c r="C355" s="17">
        <v>46.689409737268399</v>
      </c>
      <c r="D355" s="17">
        <v>46.689409737268399</v>
      </c>
    </row>
    <row r="356" spans="1:4" x14ac:dyDescent="0.25">
      <c r="A356" s="2">
        <v>41744</v>
      </c>
      <c r="B356" s="17">
        <v>18</v>
      </c>
      <c r="C356" s="17">
        <v>46.572044002969498</v>
      </c>
      <c r="D356" s="17">
        <v>46.572044002969498</v>
      </c>
    </row>
    <row r="357" spans="1:4" x14ac:dyDescent="0.25">
      <c r="A357" s="2">
        <v>41744</v>
      </c>
      <c r="B357" s="17">
        <v>19</v>
      </c>
      <c r="C357" s="17">
        <v>46.526563685628602</v>
      </c>
      <c r="D357" s="17">
        <v>46.526563685628602</v>
      </c>
    </row>
    <row r="358" spans="1:4" x14ac:dyDescent="0.25">
      <c r="A358" s="2">
        <v>41744</v>
      </c>
      <c r="B358" s="17">
        <v>20</v>
      </c>
      <c r="C358" s="17">
        <v>46.8884906548735</v>
      </c>
    </row>
    <row r="359" spans="1:4" x14ac:dyDescent="0.25">
      <c r="A359" s="2">
        <v>41744</v>
      </c>
      <c r="B359" s="17">
        <v>21</v>
      </c>
      <c r="C359" s="17">
        <v>48.235178034339398</v>
      </c>
    </row>
    <row r="360" spans="1:4" x14ac:dyDescent="0.25">
      <c r="A360" s="2">
        <v>41744</v>
      </c>
      <c r="B360" s="17">
        <v>22</v>
      </c>
      <c r="C360" s="17">
        <v>47.711820742657501</v>
      </c>
    </row>
    <row r="361" spans="1:4" x14ac:dyDescent="0.25">
      <c r="A361" s="2">
        <v>41744</v>
      </c>
      <c r="B361" s="17">
        <v>23</v>
      </c>
      <c r="C361" s="17">
        <v>46.542308632265602</v>
      </c>
    </row>
    <row r="362" spans="1:4" x14ac:dyDescent="0.25">
      <c r="A362" s="2">
        <v>41744</v>
      </c>
      <c r="B362" s="17">
        <v>24</v>
      </c>
      <c r="C362" s="17">
        <v>44.644098050833101</v>
      </c>
    </row>
    <row r="363" spans="1:4" x14ac:dyDescent="0.25">
      <c r="A363" s="2">
        <v>41745</v>
      </c>
      <c r="B363" s="17">
        <v>1</v>
      </c>
      <c r="C363" s="17">
        <v>44.551443563483701</v>
      </c>
    </row>
    <row r="364" spans="1:4" x14ac:dyDescent="0.25">
      <c r="A364" s="2">
        <v>41745</v>
      </c>
      <c r="B364" s="17">
        <v>2</v>
      </c>
      <c r="C364" s="17">
        <v>43.678597737564097</v>
      </c>
    </row>
    <row r="365" spans="1:4" x14ac:dyDescent="0.25">
      <c r="A365" s="2">
        <v>41745</v>
      </c>
      <c r="B365" s="17">
        <v>3</v>
      </c>
      <c r="C365" s="17">
        <v>43.0364063670376</v>
      </c>
    </row>
    <row r="366" spans="1:4" x14ac:dyDescent="0.25">
      <c r="A366" s="2">
        <v>41745</v>
      </c>
      <c r="B366" s="17">
        <v>4</v>
      </c>
      <c r="C366" s="17">
        <v>43.091752802659499</v>
      </c>
    </row>
    <row r="367" spans="1:4" x14ac:dyDescent="0.25">
      <c r="A367" s="2">
        <v>41745</v>
      </c>
      <c r="B367" s="17">
        <v>5</v>
      </c>
      <c r="C367" s="17">
        <v>43.926782766645097</v>
      </c>
    </row>
    <row r="368" spans="1:4" x14ac:dyDescent="0.25">
      <c r="A368" s="2">
        <v>41745</v>
      </c>
      <c r="B368" s="17">
        <v>6</v>
      </c>
      <c r="C368" s="17">
        <v>45.134267855446801</v>
      </c>
    </row>
    <row r="369" spans="1:4" x14ac:dyDescent="0.25">
      <c r="A369" s="2">
        <v>41745</v>
      </c>
      <c r="B369" s="17">
        <v>7</v>
      </c>
      <c r="C369" s="17">
        <v>46.914395561290597</v>
      </c>
    </row>
    <row r="370" spans="1:4" x14ac:dyDescent="0.25">
      <c r="A370" s="2">
        <v>41745</v>
      </c>
      <c r="B370" s="17">
        <v>8</v>
      </c>
      <c r="C370" s="17">
        <v>50.224942248458198</v>
      </c>
      <c r="D370" s="17">
        <v>50.224942248458198</v>
      </c>
    </row>
    <row r="371" spans="1:4" x14ac:dyDescent="0.25">
      <c r="A371" s="2">
        <v>41745</v>
      </c>
      <c r="B371" s="17">
        <v>9</v>
      </c>
      <c r="C371" s="17">
        <v>53.9025088254918</v>
      </c>
      <c r="D371" s="17">
        <v>53.9025088254918</v>
      </c>
    </row>
    <row r="372" spans="1:4" x14ac:dyDescent="0.25">
      <c r="A372" s="2">
        <v>41745</v>
      </c>
      <c r="B372" s="17">
        <v>10</v>
      </c>
      <c r="C372" s="17">
        <v>53.293257499190503</v>
      </c>
      <c r="D372" s="17">
        <v>53.293257499190503</v>
      </c>
    </row>
    <row r="373" spans="1:4" x14ac:dyDescent="0.25">
      <c r="A373" s="2">
        <v>41745</v>
      </c>
      <c r="B373" s="17">
        <v>11</v>
      </c>
      <c r="C373" s="17">
        <v>52.564682344865503</v>
      </c>
      <c r="D373" s="17">
        <v>52.564682344865503</v>
      </c>
    </row>
    <row r="374" spans="1:4" x14ac:dyDescent="0.25">
      <c r="A374" s="2">
        <v>41745</v>
      </c>
      <c r="B374" s="17">
        <v>12</v>
      </c>
      <c r="C374" s="17">
        <v>51.217422411221101</v>
      </c>
      <c r="D374" s="17">
        <v>51.217422411221101</v>
      </c>
    </row>
    <row r="375" spans="1:4" x14ac:dyDescent="0.25">
      <c r="A375" s="2">
        <v>41745</v>
      </c>
      <c r="B375" s="17">
        <v>13</v>
      </c>
      <c r="C375" s="17">
        <v>49.864729844489901</v>
      </c>
      <c r="D375" s="17">
        <v>49.864729844489901</v>
      </c>
    </row>
    <row r="376" spans="1:4" x14ac:dyDescent="0.25">
      <c r="A376" s="2">
        <v>41745</v>
      </c>
      <c r="B376" s="17">
        <v>14</v>
      </c>
      <c r="C376" s="17">
        <v>49.226532268000099</v>
      </c>
      <c r="D376" s="17">
        <v>49.226532268000099</v>
      </c>
    </row>
    <row r="377" spans="1:4" x14ac:dyDescent="0.25">
      <c r="A377" s="2">
        <v>41745</v>
      </c>
      <c r="B377" s="17">
        <v>15</v>
      </c>
      <c r="C377" s="17">
        <v>48.381281765340503</v>
      </c>
      <c r="D377" s="17">
        <v>48.381281765340503</v>
      </c>
    </row>
    <row r="378" spans="1:4" x14ac:dyDescent="0.25">
      <c r="A378" s="2">
        <v>41745</v>
      </c>
      <c r="B378" s="17">
        <v>16</v>
      </c>
      <c r="C378" s="17">
        <v>47.393417338731702</v>
      </c>
      <c r="D378" s="17">
        <v>47.393417338731702</v>
      </c>
    </row>
    <row r="379" spans="1:4" x14ac:dyDescent="0.25">
      <c r="A379" s="2">
        <v>41745</v>
      </c>
      <c r="B379" s="17">
        <v>17</v>
      </c>
      <c r="C379" s="17">
        <v>46.3152884091934</v>
      </c>
      <c r="D379" s="17">
        <v>46.3152884091934</v>
      </c>
    </row>
    <row r="380" spans="1:4" x14ac:dyDescent="0.25">
      <c r="A380" s="2">
        <v>41745</v>
      </c>
      <c r="B380" s="17">
        <v>18</v>
      </c>
      <c r="C380" s="17">
        <v>46.2910804486174</v>
      </c>
      <c r="D380" s="17">
        <v>46.2910804486174</v>
      </c>
    </row>
    <row r="381" spans="1:4" x14ac:dyDescent="0.25">
      <c r="A381" s="2">
        <v>41745</v>
      </c>
      <c r="B381" s="17">
        <v>19</v>
      </c>
      <c r="C381" s="17">
        <v>46.392126857838797</v>
      </c>
      <c r="D381" s="17">
        <v>46.392126857838797</v>
      </c>
    </row>
    <row r="382" spans="1:4" x14ac:dyDescent="0.25">
      <c r="A382" s="2">
        <v>41745</v>
      </c>
      <c r="B382" s="17">
        <v>20</v>
      </c>
      <c r="C382" s="17">
        <v>46.806624130094498</v>
      </c>
    </row>
    <row r="383" spans="1:4" x14ac:dyDescent="0.25">
      <c r="A383" s="2">
        <v>41745</v>
      </c>
      <c r="B383" s="17">
        <v>21</v>
      </c>
      <c r="C383" s="17">
        <v>48.317602625614903</v>
      </c>
    </row>
    <row r="384" spans="1:4" x14ac:dyDescent="0.25">
      <c r="A384" s="2">
        <v>41745</v>
      </c>
      <c r="B384" s="17">
        <v>22</v>
      </c>
      <c r="C384" s="17">
        <v>47.728841266942702</v>
      </c>
    </row>
    <row r="385" spans="1:4" x14ac:dyDescent="0.25">
      <c r="A385" s="2">
        <v>41745</v>
      </c>
      <c r="B385" s="17">
        <v>23</v>
      </c>
      <c r="C385" s="17">
        <v>46.591586133783402</v>
      </c>
    </row>
    <row r="386" spans="1:4" x14ac:dyDescent="0.25">
      <c r="A386" s="2">
        <v>41745</v>
      </c>
      <c r="B386" s="17">
        <v>24</v>
      </c>
      <c r="C386" s="17">
        <v>45.131874517946997</v>
      </c>
    </row>
    <row r="387" spans="1:4" x14ac:dyDescent="0.25">
      <c r="A387" s="2">
        <v>41746</v>
      </c>
      <c r="B387" s="17">
        <v>1</v>
      </c>
      <c r="C387" s="17">
        <v>44.937963712100597</v>
      </c>
    </row>
    <row r="388" spans="1:4" x14ac:dyDescent="0.25">
      <c r="A388" s="2">
        <v>41746</v>
      </c>
      <c r="B388" s="17">
        <v>2</v>
      </c>
      <c r="C388" s="17">
        <v>44.018251906370203</v>
      </c>
    </row>
    <row r="389" spans="1:4" x14ac:dyDescent="0.25">
      <c r="A389" s="2">
        <v>41746</v>
      </c>
      <c r="B389" s="17">
        <v>3</v>
      </c>
      <c r="C389" s="17">
        <v>43.318536503757102</v>
      </c>
    </row>
    <row r="390" spans="1:4" x14ac:dyDescent="0.25">
      <c r="A390" s="2">
        <v>41746</v>
      </c>
      <c r="B390" s="17">
        <v>4</v>
      </c>
      <c r="C390" s="17">
        <v>43.023404990203097</v>
      </c>
    </row>
    <row r="391" spans="1:4" x14ac:dyDescent="0.25">
      <c r="A391" s="2">
        <v>41746</v>
      </c>
      <c r="B391" s="17">
        <v>5</v>
      </c>
      <c r="C391" s="17">
        <v>43.040526362779801</v>
      </c>
    </row>
    <row r="392" spans="1:4" x14ac:dyDescent="0.25">
      <c r="A392" s="2">
        <v>41746</v>
      </c>
      <c r="B392" s="17">
        <v>6</v>
      </c>
      <c r="C392" s="17">
        <v>43.1392056866421</v>
      </c>
    </row>
    <row r="393" spans="1:4" x14ac:dyDescent="0.25">
      <c r="A393" s="2">
        <v>41746</v>
      </c>
      <c r="B393" s="17">
        <v>7</v>
      </c>
      <c r="C393" s="17">
        <v>42.494604257597601</v>
      </c>
    </row>
    <row r="394" spans="1:4" x14ac:dyDescent="0.25">
      <c r="A394" s="2">
        <v>41746</v>
      </c>
      <c r="B394" s="17">
        <v>8</v>
      </c>
      <c r="C394" s="17">
        <v>42.075231243635699</v>
      </c>
      <c r="D394" s="17">
        <v>42.075231243635699</v>
      </c>
    </row>
    <row r="395" spans="1:4" x14ac:dyDescent="0.25">
      <c r="A395" s="2">
        <v>41746</v>
      </c>
      <c r="B395" s="17">
        <v>9</v>
      </c>
      <c r="C395" s="17">
        <v>42.885518436135399</v>
      </c>
      <c r="D395" s="17">
        <v>42.885518436135399</v>
      </c>
    </row>
    <row r="396" spans="1:4" x14ac:dyDescent="0.25">
      <c r="A396" s="2">
        <v>41746</v>
      </c>
      <c r="B396" s="17">
        <v>10</v>
      </c>
      <c r="C396" s="17">
        <v>43.865319702674597</v>
      </c>
      <c r="D396" s="17">
        <v>43.865319702674597</v>
      </c>
    </row>
    <row r="397" spans="1:4" x14ac:dyDescent="0.25">
      <c r="A397" s="2">
        <v>41746</v>
      </c>
      <c r="B397" s="17">
        <v>11</v>
      </c>
      <c r="C397" s="17">
        <v>44.682019463779497</v>
      </c>
      <c r="D397" s="17">
        <v>44.682019463779497</v>
      </c>
    </row>
    <row r="398" spans="1:4" x14ac:dyDescent="0.25">
      <c r="A398" s="2">
        <v>41746</v>
      </c>
      <c r="B398" s="17">
        <v>12</v>
      </c>
      <c r="C398" s="17">
        <v>45.123577756251002</v>
      </c>
      <c r="D398" s="17">
        <v>45.123577756251002</v>
      </c>
    </row>
    <row r="399" spans="1:4" x14ac:dyDescent="0.25">
      <c r="A399" s="2">
        <v>41746</v>
      </c>
      <c r="B399" s="17">
        <v>13</v>
      </c>
      <c r="C399" s="17">
        <v>44.574240529372801</v>
      </c>
      <c r="D399" s="17">
        <v>44.574240529372801</v>
      </c>
    </row>
    <row r="400" spans="1:4" x14ac:dyDescent="0.25">
      <c r="A400" s="2">
        <v>41746</v>
      </c>
      <c r="B400" s="17">
        <v>14</v>
      </c>
      <c r="C400" s="17">
        <v>43.435968027020103</v>
      </c>
      <c r="D400" s="17">
        <v>43.435968027020103</v>
      </c>
    </row>
    <row r="401" spans="1:4" x14ac:dyDescent="0.25">
      <c r="A401" s="2">
        <v>41746</v>
      </c>
      <c r="B401" s="17">
        <v>15</v>
      </c>
      <c r="C401" s="17">
        <v>42.536214365942897</v>
      </c>
      <c r="D401" s="17">
        <v>42.536214365942897</v>
      </c>
    </row>
    <row r="402" spans="1:4" x14ac:dyDescent="0.25">
      <c r="A402" s="2">
        <v>41746</v>
      </c>
      <c r="B402" s="17">
        <v>16</v>
      </c>
      <c r="C402" s="17">
        <v>42.040368797159502</v>
      </c>
      <c r="D402" s="17">
        <v>42.040368797159502</v>
      </c>
    </row>
    <row r="403" spans="1:4" x14ac:dyDescent="0.25">
      <c r="A403" s="2">
        <v>41746</v>
      </c>
      <c r="B403" s="17">
        <v>17</v>
      </c>
      <c r="C403" s="17">
        <v>42.212423083566598</v>
      </c>
      <c r="D403" s="17">
        <v>42.212423083566598</v>
      </c>
    </row>
    <row r="404" spans="1:4" x14ac:dyDescent="0.25">
      <c r="A404" s="2">
        <v>41746</v>
      </c>
      <c r="B404" s="17">
        <v>18</v>
      </c>
      <c r="C404" s="17">
        <v>43.341927505736201</v>
      </c>
      <c r="D404" s="17">
        <v>43.341927505736201</v>
      </c>
    </row>
    <row r="405" spans="1:4" x14ac:dyDescent="0.25">
      <c r="A405" s="2">
        <v>41746</v>
      </c>
      <c r="B405" s="17">
        <v>19</v>
      </c>
      <c r="C405" s="17">
        <v>43.9801152875282</v>
      </c>
      <c r="D405" s="17">
        <v>43.9801152875282</v>
      </c>
    </row>
    <row r="406" spans="1:4" x14ac:dyDescent="0.25">
      <c r="A406" s="2">
        <v>41746</v>
      </c>
      <c r="B406" s="17">
        <v>20</v>
      </c>
      <c r="C406" s="17">
        <v>44.795159578821803</v>
      </c>
    </row>
    <row r="407" spans="1:4" x14ac:dyDescent="0.25">
      <c r="A407" s="2">
        <v>41746</v>
      </c>
      <c r="B407" s="17">
        <v>21</v>
      </c>
      <c r="C407" s="17">
        <v>45.968119351835099</v>
      </c>
    </row>
    <row r="408" spans="1:4" x14ac:dyDescent="0.25">
      <c r="A408" s="2">
        <v>41746</v>
      </c>
      <c r="B408" s="17">
        <v>22</v>
      </c>
      <c r="C408" s="17">
        <v>46.130409107110403</v>
      </c>
    </row>
    <row r="409" spans="1:4" x14ac:dyDescent="0.25">
      <c r="A409" s="2">
        <v>41746</v>
      </c>
      <c r="B409" s="17">
        <v>23</v>
      </c>
      <c r="C409" s="17">
        <v>45.890764505963404</v>
      </c>
    </row>
    <row r="410" spans="1:4" x14ac:dyDescent="0.25">
      <c r="A410" s="2">
        <v>41746</v>
      </c>
      <c r="B410" s="17">
        <v>24</v>
      </c>
      <c r="C410" s="17">
        <v>44.922667366281402</v>
      </c>
    </row>
    <row r="411" spans="1:4" x14ac:dyDescent="0.25">
      <c r="A411" s="2">
        <v>41747</v>
      </c>
      <c r="B411" s="17">
        <v>1</v>
      </c>
      <c r="C411" s="17">
        <v>44.937963712100597</v>
      </c>
    </row>
    <row r="412" spans="1:4" x14ac:dyDescent="0.25">
      <c r="A412" s="2">
        <v>41747</v>
      </c>
      <c r="B412" s="17">
        <v>2</v>
      </c>
      <c r="C412" s="17">
        <v>44.018251906370203</v>
      </c>
    </row>
    <row r="413" spans="1:4" x14ac:dyDescent="0.25">
      <c r="A413" s="2">
        <v>41747</v>
      </c>
      <c r="B413" s="17">
        <v>3</v>
      </c>
      <c r="C413" s="17">
        <v>43.318536503757102</v>
      </c>
    </row>
    <row r="414" spans="1:4" x14ac:dyDescent="0.25">
      <c r="A414" s="2">
        <v>41747</v>
      </c>
      <c r="B414" s="17">
        <v>4</v>
      </c>
      <c r="C414" s="17">
        <v>43.023404990203097</v>
      </c>
    </row>
    <row r="415" spans="1:4" x14ac:dyDescent="0.25">
      <c r="A415" s="2">
        <v>41747</v>
      </c>
      <c r="B415" s="17">
        <v>5</v>
      </c>
      <c r="C415" s="17">
        <v>43.040526362779801</v>
      </c>
    </row>
    <row r="416" spans="1:4" x14ac:dyDescent="0.25">
      <c r="A416" s="2">
        <v>41747</v>
      </c>
      <c r="B416" s="17">
        <v>6</v>
      </c>
      <c r="C416" s="17">
        <v>43.1392056866421</v>
      </c>
    </row>
    <row r="417" spans="1:4" x14ac:dyDescent="0.25">
      <c r="A417" s="2">
        <v>41747</v>
      </c>
      <c r="B417" s="17">
        <v>7</v>
      </c>
      <c r="C417" s="17">
        <v>42.494604257597601</v>
      </c>
    </row>
    <row r="418" spans="1:4" x14ac:dyDescent="0.25">
      <c r="A418" s="2">
        <v>41747</v>
      </c>
      <c r="B418" s="17">
        <v>8</v>
      </c>
      <c r="C418" s="17">
        <v>42.075231243635699</v>
      </c>
      <c r="D418" s="17">
        <v>42.075231243635699</v>
      </c>
    </row>
    <row r="419" spans="1:4" x14ac:dyDescent="0.25">
      <c r="A419" s="2">
        <v>41747</v>
      </c>
      <c r="B419" s="17">
        <v>9</v>
      </c>
      <c r="C419" s="17">
        <v>42.885518436135399</v>
      </c>
      <c r="D419" s="17">
        <v>42.885518436135399</v>
      </c>
    </row>
    <row r="420" spans="1:4" x14ac:dyDescent="0.25">
      <c r="A420" s="2">
        <v>41747</v>
      </c>
      <c r="B420" s="17">
        <v>10</v>
      </c>
      <c r="C420" s="17">
        <v>43.865319702674597</v>
      </c>
      <c r="D420" s="17">
        <v>43.865319702674597</v>
      </c>
    </row>
    <row r="421" spans="1:4" x14ac:dyDescent="0.25">
      <c r="A421" s="2">
        <v>41747</v>
      </c>
      <c r="B421" s="17">
        <v>11</v>
      </c>
      <c r="C421" s="17">
        <v>44.682019463779497</v>
      </c>
      <c r="D421" s="17">
        <v>44.682019463779497</v>
      </c>
    </row>
    <row r="422" spans="1:4" x14ac:dyDescent="0.25">
      <c r="A422" s="2">
        <v>41747</v>
      </c>
      <c r="B422" s="17">
        <v>12</v>
      </c>
      <c r="C422" s="17">
        <v>45.123577756251002</v>
      </c>
      <c r="D422" s="17">
        <v>45.123577756251002</v>
      </c>
    </row>
    <row r="423" spans="1:4" x14ac:dyDescent="0.25">
      <c r="A423" s="2">
        <v>41747</v>
      </c>
      <c r="B423" s="17">
        <v>13</v>
      </c>
      <c r="C423" s="17">
        <v>44.574240529372801</v>
      </c>
      <c r="D423" s="17">
        <v>44.574240529372801</v>
      </c>
    </row>
    <row r="424" spans="1:4" x14ac:dyDescent="0.25">
      <c r="A424" s="2">
        <v>41747</v>
      </c>
      <c r="B424" s="17">
        <v>14</v>
      </c>
      <c r="C424" s="17">
        <v>43.435968027020103</v>
      </c>
      <c r="D424" s="17">
        <v>43.435968027020103</v>
      </c>
    </row>
    <row r="425" spans="1:4" x14ac:dyDescent="0.25">
      <c r="A425" s="2">
        <v>41747</v>
      </c>
      <c r="B425" s="17">
        <v>15</v>
      </c>
      <c r="C425" s="17">
        <v>42.536214365942897</v>
      </c>
      <c r="D425" s="17">
        <v>42.536214365942897</v>
      </c>
    </row>
    <row r="426" spans="1:4" x14ac:dyDescent="0.25">
      <c r="A426" s="2">
        <v>41747</v>
      </c>
      <c r="B426" s="17">
        <v>16</v>
      </c>
      <c r="C426" s="17">
        <v>42.040368797159502</v>
      </c>
      <c r="D426" s="17">
        <v>42.040368797159502</v>
      </c>
    </row>
    <row r="427" spans="1:4" x14ac:dyDescent="0.25">
      <c r="A427" s="2">
        <v>41747</v>
      </c>
      <c r="B427" s="17">
        <v>17</v>
      </c>
      <c r="C427" s="17">
        <v>42.212423083566598</v>
      </c>
      <c r="D427" s="17">
        <v>42.212423083566598</v>
      </c>
    </row>
    <row r="428" spans="1:4" x14ac:dyDescent="0.25">
      <c r="A428" s="2">
        <v>41747</v>
      </c>
      <c r="B428" s="17">
        <v>18</v>
      </c>
      <c r="C428" s="17">
        <v>43.341927505736201</v>
      </c>
      <c r="D428" s="17">
        <v>43.341927505736201</v>
      </c>
    </row>
    <row r="429" spans="1:4" x14ac:dyDescent="0.25">
      <c r="A429" s="2">
        <v>41747</v>
      </c>
      <c r="B429" s="17">
        <v>19</v>
      </c>
      <c r="C429" s="17">
        <v>43.9801152875282</v>
      </c>
      <c r="D429" s="17">
        <v>43.9801152875282</v>
      </c>
    </row>
    <row r="430" spans="1:4" x14ac:dyDescent="0.25">
      <c r="A430" s="2">
        <v>41747</v>
      </c>
      <c r="B430" s="17">
        <v>20</v>
      </c>
      <c r="C430" s="17">
        <v>44.795159578821803</v>
      </c>
    </row>
    <row r="431" spans="1:4" x14ac:dyDescent="0.25">
      <c r="A431" s="2">
        <v>41747</v>
      </c>
      <c r="B431" s="17">
        <v>21</v>
      </c>
      <c r="C431" s="17">
        <v>45.968119351835099</v>
      </c>
    </row>
    <row r="432" spans="1:4" x14ac:dyDescent="0.25">
      <c r="A432" s="2">
        <v>41747</v>
      </c>
      <c r="B432" s="17">
        <v>22</v>
      </c>
      <c r="C432" s="17">
        <v>46.130409107110403</v>
      </c>
    </row>
    <row r="433" spans="1:4" x14ac:dyDescent="0.25">
      <c r="A433" s="2">
        <v>41747</v>
      </c>
      <c r="B433" s="17">
        <v>23</v>
      </c>
      <c r="C433" s="17">
        <v>45.890764505963404</v>
      </c>
    </row>
    <row r="434" spans="1:4" x14ac:dyDescent="0.25">
      <c r="A434" s="2">
        <v>41747</v>
      </c>
      <c r="B434" s="17">
        <v>24</v>
      </c>
      <c r="C434" s="17">
        <v>44.922667366281402</v>
      </c>
    </row>
    <row r="435" spans="1:4" x14ac:dyDescent="0.25">
      <c r="A435" s="2">
        <v>41748</v>
      </c>
      <c r="B435" s="17">
        <v>1</v>
      </c>
      <c r="C435" s="17">
        <v>45.372872446965502</v>
      </c>
    </row>
    <row r="436" spans="1:4" x14ac:dyDescent="0.25">
      <c r="A436" s="2">
        <v>41748</v>
      </c>
      <c r="B436" s="17">
        <v>2</v>
      </c>
      <c r="C436" s="17">
        <v>44.846687567090498</v>
      </c>
    </row>
    <row r="437" spans="1:4" x14ac:dyDescent="0.25">
      <c r="A437" s="2">
        <v>41748</v>
      </c>
      <c r="B437" s="17">
        <v>3</v>
      </c>
      <c r="C437" s="17">
        <v>44.235746830751701</v>
      </c>
    </row>
    <row r="438" spans="1:4" x14ac:dyDescent="0.25">
      <c r="A438" s="2">
        <v>41748</v>
      </c>
      <c r="B438" s="17">
        <v>4</v>
      </c>
      <c r="C438" s="17">
        <v>44.075327335874199</v>
      </c>
    </row>
    <row r="439" spans="1:4" x14ac:dyDescent="0.25">
      <c r="A439" s="2">
        <v>41748</v>
      </c>
      <c r="B439" s="17">
        <v>5</v>
      </c>
      <c r="C439" s="17">
        <v>44.118461356978003</v>
      </c>
    </row>
    <row r="440" spans="1:4" x14ac:dyDescent="0.25">
      <c r="A440" s="2">
        <v>41748</v>
      </c>
      <c r="B440" s="17">
        <v>6</v>
      </c>
      <c r="C440" s="17">
        <v>44.3666738088721</v>
      </c>
    </row>
    <row r="441" spans="1:4" x14ac:dyDescent="0.25">
      <c r="A441" s="2">
        <v>41748</v>
      </c>
      <c r="B441" s="17">
        <v>7</v>
      </c>
      <c r="C441" s="17">
        <v>44.219752815718202</v>
      </c>
    </row>
    <row r="442" spans="1:4" x14ac:dyDescent="0.25">
      <c r="A442" s="2">
        <v>41748</v>
      </c>
      <c r="B442" s="17">
        <v>8</v>
      </c>
      <c r="C442" s="17">
        <v>44.653939779313497</v>
      </c>
      <c r="D442" s="17"/>
    </row>
    <row r="443" spans="1:4" x14ac:dyDescent="0.25">
      <c r="A443" s="2">
        <v>41748</v>
      </c>
      <c r="B443" s="17">
        <v>9</v>
      </c>
      <c r="C443" s="17">
        <v>45.354480624638001</v>
      </c>
      <c r="D443" s="17"/>
    </row>
    <row r="444" spans="1:4" x14ac:dyDescent="0.25">
      <c r="A444" s="2">
        <v>41748</v>
      </c>
      <c r="B444" s="17">
        <v>10</v>
      </c>
      <c r="C444" s="17">
        <v>46.351639642666903</v>
      </c>
      <c r="D444" s="17"/>
    </row>
    <row r="445" spans="1:4" x14ac:dyDescent="0.25">
      <c r="A445" s="2">
        <v>41748</v>
      </c>
      <c r="B445" s="17">
        <v>11</v>
      </c>
      <c r="C445" s="17">
        <v>46.740604346462398</v>
      </c>
      <c r="D445" s="17"/>
    </row>
    <row r="446" spans="1:4" x14ac:dyDescent="0.25">
      <c r="A446" s="2">
        <v>41748</v>
      </c>
      <c r="B446" s="17">
        <v>12</v>
      </c>
      <c r="C446" s="17">
        <v>46.528277364467101</v>
      </c>
      <c r="D446" s="17"/>
    </row>
    <row r="447" spans="1:4" x14ac:dyDescent="0.25">
      <c r="A447" s="2">
        <v>41748</v>
      </c>
      <c r="B447" s="17">
        <v>13</v>
      </c>
      <c r="C447" s="17">
        <v>45.768005662368502</v>
      </c>
      <c r="D447" s="17"/>
    </row>
    <row r="448" spans="1:4" x14ac:dyDescent="0.25">
      <c r="A448" s="2">
        <v>41748</v>
      </c>
      <c r="B448" s="17">
        <v>14</v>
      </c>
      <c r="C448" s="17">
        <v>44.822372591530304</v>
      </c>
      <c r="D448" s="17"/>
    </row>
    <row r="449" spans="1:4" x14ac:dyDescent="0.25">
      <c r="A449" s="2">
        <v>41748</v>
      </c>
      <c r="B449" s="17">
        <v>15</v>
      </c>
      <c r="C449" s="17">
        <v>43.999526536130404</v>
      </c>
      <c r="D449" s="17"/>
    </row>
    <row r="450" spans="1:4" x14ac:dyDescent="0.25">
      <c r="A450" s="2">
        <v>41748</v>
      </c>
      <c r="B450" s="17">
        <v>16</v>
      </c>
      <c r="C450" s="17">
        <v>43.412632099815703</v>
      </c>
      <c r="D450" s="17"/>
    </row>
    <row r="451" spans="1:4" x14ac:dyDescent="0.25">
      <c r="A451" s="2">
        <v>41748</v>
      </c>
      <c r="B451" s="17">
        <v>17</v>
      </c>
      <c r="C451" s="17">
        <v>43.665901922093902</v>
      </c>
      <c r="D451" s="17"/>
    </row>
    <row r="452" spans="1:4" x14ac:dyDescent="0.25">
      <c r="A452" s="2">
        <v>41748</v>
      </c>
      <c r="B452" s="17">
        <v>18</v>
      </c>
      <c r="C452" s="17">
        <v>44.648029164411597</v>
      </c>
      <c r="D452" s="17"/>
    </row>
    <row r="453" spans="1:4" x14ac:dyDescent="0.25">
      <c r="A453" s="2">
        <v>41748</v>
      </c>
      <c r="B453" s="17">
        <v>19</v>
      </c>
      <c r="C453" s="17">
        <v>45.136836161593997</v>
      </c>
      <c r="D453" s="17"/>
    </row>
    <row r="454" spans="1:4" x14ac:dyDescent="0.25">
      <c r="A454" s="2">
        <v>41748</v>
      </c>
      <c r="B454" s="17">
        <v>20</v>
      </c>
      <c r="C454" s="17">
        <v>45.448600549185102</v>
      </c>
    </row>
    <row r="455" spans="1:4" x14ac:dyDescent="0.25">
      <c r="A455" s="2">
        <v>41748</v>
      </c>
      <c r="B455" s="17">
        <v>21</v>
      </c>
      <c r="C455" s="17">
        <v>45.929106051918097</v>
      </c>
    </row>
    <row r="456" spans="1:4" x14ac:dyDescent="0.25">
      <c r="A456" s="2">
        <v>41748</v>
      </c>
      <c r="B456" s="17">
        <v>22</v>
      </c>
      <c r="C456" s="17">
        <v>45.946147162348801</v>
      </c>
    </row>
    <row r="457" spans="1:4" x14ac:dyDescent="0.25">
      <c r="A457" s="2">
        <v>41748</v>
      </c>
      <c r="B457" s="17">
        <v>23</v>
      </c>
      <c r="C457" s="17">
        <v>45.770989357621303</v>
      </c>
    </row>
    <row r="458" spans="1:4" x14ac:dyDescent="0.25">
      <c r="A458" s="2">
        <v>41748</v>
      </c>
      <c r="B458" s="17">
        <v>24</v>
      </c>
      <c r="C458" s="17">
        <v>44.838003826142298</v>
      </c>
    </row>
    <row r="459" spans="1:4" x14ac:dyDescent="0.25">
      <c r="A459" s="2">
        <v>41749</v>
      </c>
      <c r="B459" s="17">
        <v>1</v>
      </c>
      <c r="C459" s="17">
        <v>44.937963712100597</v>
      </c>
    </row>
    <row r="460" spans="1:4" x14ac:dyDescent="0.25">
      <c r="A460" s="2">
        <v>41749</v>
      </c>
      <c r="B460" s="17">
        <v>2</v>
      </c>
      <c r="C460" s="17">
        <v>44.018251906370203</v>
      </c>
    </row>
    <row r="461" spans="1:4" x14ac:dyDescent="0.25">
      <c r="A461" s="2">
        <v>41749</v>
      </c>
      <c r="B461" s="17">
        <v>3</v>
      </c>
      <c r="C461" s="17">
        <v>43.318536503757102</v>
      </c>
    </row>
    <row r="462" spans="1:4" x14ac:dyDescent="0.25">
      <c r="A462" s="2">
        <v>41749</v>
      </c>
      <c r="B462" s="17">
        <v>4</v>
      </c>
      <c r="C462" s="17">
        <v>43.023404990203097</v>
      </c>
    </row>
    <row r="463" spans="1:4" x14ac:dyDescent="0.25">
      <c r="A463" s="2">
        <v>41749</v>
      </c>
      <c r="B463" s="17">
        <v>5</v>
      </c>
      <c r="C463" s="17">
        <v>43.040526362779801</v>
      </c>
    </row>
    <row r="464" spans="1:4" x14ac:dyDescent="0.25">
      <c r="A464" s="2">
        <v>41749</v>
      </c>
      <c r="B464" s="17">
        <v>6</v>
      </c>
      <c r="C464" s="17">
        <v>43.1392056866421</v>
      </c>
    </row>
    <row r="465" spans="1:4" x14ac:dyDescent="0.25">
      <c r="A465" s="2">
        <v>41749</v>
      </c>
      <c r="B465" s="17">
        <v>7</v>
      </c>
      <c r="C465" s="17">
        <v>42.494604257597601</v>
      </c>
    </row>
    <row r="466" spans="1:4" x14ac:dyDescent="0.25">
      <c r="A466" s="2">
        <v>41749</v>
      </c>
      <c r="B466" s="17">
        <v>8</v>
      </c>
      <c r="C466" s="17">
        <v>42.075231243635699</v>
      </c>
      <c r="D466" s="17"/>
    </row>
    <row r="467" spans="1:4" x14ac:dyDescent="0.25">
      <c r="A467" s="2">
        <v>41749</v>
      </c>
      <c r="B467" s="17">
        <v>9</v>
      </c>
      <c r="C467" s="17">
        <v>42.885518436135399</v>
      </c>
      <c r="D467" s="17"/>
    </row>
    <row r="468" spans="1:4" x14ac:dyDescent="0.25">
      <c r="A468" s="2">
        <v>41749</v>
      </c>
      <c r="B468" s="17">
        <v>10</v>
      </c>
      <c r="C468" s="17">
        <v>43.865319702674597</v>
      </c>
      <c r="D468" s="17"/>
    </row>
    <row r="469" spans="1:4" x14ac:dyDescent="0.25">
      <c r="A469" s="2">
        <v>41749</v>
      </c>
      <c r="B469" s="17">
        <v>11</v>
      </c>
      <c r="C469" s="17">
        <v>44.682019463779497</v>
      </c>
      <c r="D469" s="17"/>
    </row>
    <row r="470" spans="1:4" x14ac:dyDescent="0.25">
      <c r="A470" s="2">
        <v>41749</v>
      </c>
      <c r="B470" s="17">
        <v>12</v>
      </c>
      <c r="C470" s="17">
        <v>45.123577756251002</v>
      </c>
      <c r="D470" s="17"/>
    </row>
    <row r="471" spans="1:4" x14ac:dyDescent="0.25">
      <c r="A471" s="2">
        <v>41749</v>
      </c>
      <c r="B471" s="17">
        <v>13</v>
      </c>
      <c r="C471" s="17">
        <v>44.574240529372801</v>
      </c>
      <c r="D471" s="17"/>
    </row>
    <row r="472" spans="1:4" x14ac:dyDescent="0.25">
      <c r="A472" s="2">
        <v>41749</v>
      </c>
      <c r="B472" s="17">
        <v>14</v>
      </c>
      <c r="C472" s="17">
        <v>43.435968027020103</v>
      </c>
      <c r="D472" s="17"/>
    </row>
    <row r="473" spans="1:4" x14ac:dyDescent="0.25">
      <c r="A473" s="2">
        <v>41749</v>
      </c>
      <c r="B473" s="17">
        <v>15</v>
      </c>
      <c r="C473" s="17">
        <v>42.536214365942897</v>
      </c>
      <c r="D473" s="17"/>
    </row>
    <row r="474" spans="1:4" x14ac:dyDescent="0.25">
      <c r="A474" s="2">
        <v>41749</v>
      </c>
      <c r="B474" s="17">
        <v>16</v>
      </c>
      <c r="C474" s="17">
        <v>42.040368797159502</v>
      </c>
      <c r="D474" s="17"/>
    </row>
    <row r="475" spans="1:4" x14ac:dyDescent="0.25">
      <c r="A475" s="2">
        <v>41749</v>
      </c>
      <c r="B475" s="17">
        <v>17</v>
      </c>
      <c r="C475" s="17">
        <v>42.212423083566598</v>
      </c>
      <c r="D475" s="17"/>
    </row>
    <row r="476" spans="1:4" x14ac:dyDescent="0.25">
      <c r="A476" s="2">
        <v>41749</v>
      </c>
      <c r="B476" s="17">
        <v>18</v>
      </c>
      <c r="C476" s="17">
        <v>43.341927505736201</v>
      </c>
      <c r="D476" s="17"/>
    </row>
    <row r="477" spans="1:4" x14ac:dyDescent="0.25">
      <c r="A477" s="2">
        <v>41749</v>
      </c>
      <c r="B477" s="17">
        <v>19</v>
      </c>
      <c r="C477" s="17">
        <v>43.9801152875282</v>
      </c>
      <c r="D477" s="17"/>
    </row>
    <row r="478" spans="1:4" x14ac:dyDescent="0.25">
      <c r="A478" s="2">
        <v>41749</v>
      </c>
      <c r="B478" s="17">
        <v>20</v>
      </c>
      <c r="C478" s="17">
        <v>44.795159578821803</v>
      </c>
    </row>
    <row r="479" spans="1:4" x14ac:dyDescent="0.25">
      <c r="A479" s="2">
        <v>41749</v>
      </c>
      <c r="B479" s="17">
        <v>21</v>
      </c>
      <c r="C479" s="17">
        <v>45.968119351835099</v>
      </c>
    </row>
    <row r="480" spans="1:4" x14ac:dyDescent="0.25">
      <c r="A480" s="2">
        <v>41749</v>
      </c>
      <c r="B480" s="17">
        <v>22</v>
      </c>
      <c r="C480" s="17">
        <v>46.130409107110403</v>
      </c>
    </row>
    <row r="481" spans="1:4" x14ac:dyDescent="0.25">
      <c r="A481" s="2">
        <v>41749</v>
      </c>
      <c r="B481" s="17">
        <v>23</v>
      </c>
      <c r="C481" s="17">
        <v>45.890764505963404</v>
      </c>
    </row>
    <row r="482" spans="1:4" x14ac:dyDescent="0.25">
      <c r="A482" s="2">
        <v>41749</v>
      </c>
      <c r="B482" s="17">
        <v>24</v>
      </c>
      <c r="C482" s="17">
        <v>44.922667366281402</v>
      </c>
    </row>
    <row r="483" spans="1:4" x14ac:dyDescent="0.25">
      <c r="A483" s="2">
        <v>41750</v>
      </c>
      <c r="B483" s="17">
        <v>1</v>
      </c>
      <c r="C483" s="17">
        <v>43.925558830685503</v>
      </c>
    </row>
    <row r="484" spans="1:4" x14ac:dyDescent="0.25">
      <c r="A484" s="2">
        <v>41750</v>
      </c>
      <c r="B484" s="17">
        <v>2</v>
      </c>
      <c r="C484" s="17">
        <v>43.2455900016041</v>
      </c>
    </row>
    <row r="485" spans="1:4" x14ac:dyDescent="0.25">
      <c r="A485" s="2">
        <v>41750</v>
      </c>
      <c r="B485" s="17">
        <v>3</v>
      </c>
      <c r="C485" s="17">
        <v>42.725913791946297</v>
      </c>
    </row>
    <row r="486" spans="1:4" x14ac:dyDescent="0.25">
      <c r="A486" s="2">
        <v>41750</v>
      </c>
      <c r="B486" s="17">
        <v>4</v>
      </c>
      <c r="C486" s="17">
        <v>42.506098703794301</v>
      </c>
    </row>
    <row r="487" spans="1:4" x14ac:dyDescent="0.25">
      <c r="A487" s="2">
        <v>41750</v>
      </c>
      <c r="B487" s="17">
        <v>5</v>
      </c>
      <c r="C487" s="17">
        <v>42.518860945862897</v>
      </c>
    </row>
    <row r="488" spans="1:4" x14ac:dyDescent="0.25">
      <c r="A488" s="2">
        <v>41750</v>
      </c>
      <c r="B488" s="17">
        <v>6</v>
      </c>
      <c r="C488" s="17">
        <v>42.592391870109601</v>
      </c>
    </row>
    <row r="489" spans="1:4" x14ac:dyDescent="0.25">
      <c r="A489" s="2">
        <v>41750</v>
      </c>
      <c r="B489" s="17">
        <v>7</v>
      </c>
      <c r="C489" s="17">
        <v>42.1113092945657</v>
      </c>
    </row>
    <row r="490" spans="1:4" x14ac:dyDescent="0.25">
      <c r="A490" s="2">
        <v>41750</v>
      </c>
      <c r="B490" s="17">
        <v>8</v>
      </c>
      <c r="C490" s="17">
        <v>41.797350653500601</v>
      </c>
      <c r="D490" s="17">
        <v>41.797350653500601</v>
      </c>
    </row>
    <row r="491" spans="1:4" x14ac:dyDescent="0.25">
      <c r="A491" s="2">
        <v>41750</v>
      </c>
      <c r="B491" s="17">
        <v>9</v>
      </c>
      <c r="C491" s="17">
        <v>42.403272406512301</v>
      </c>
      <c r="D491" s="17">
        <v>42.403272406512301</v>
      </c>
    </row>
    <row r="492" spans="1:4" x14ac:dyDescent="0.25">
      <c r="A492" s="2">
        <v>41750</v>
      </c>
      <c r="B492" s="17">
        <v>10</v>
      </c>
      <c r="C492" s="17">
        <v>43.132183484993398</v>
      </c>
      <c r="D492" s="17">
        <v>43.132183484993398</v>
      </c>
    </row>
    <row r="493" spans="1:4" x14ac:dyDescent="0.25">
      <c r="A493" s="2">
        <v>41750</v>
      </c>
      <c r="B493" s="17">
        <v>11</v>
      </c>
      <c r="C493" s="17">
        <v>43.736680878216397</v>
      </c>
      <c r="D493" s="17">
        <v>43.736680878216397</v>
      </c>
    </row>
    <row r="494" spans="1:4" x14ac:dyDescent="0.25">
      <c r="A494" s="2">
        <v>41750</v>
      </c>
      <c r="B494" s="17">
        <v>12</v>
      </c>
      <c r="C494" s="17">
        <v>44.062368979713803</v>
      </c>
      <c r="D494" s="17">
        <v>44.062368979713803</v>
      </c>
    </row>
    <row r="495" spans="1:4" x14ac:dyDescent="0.25">
      <c r="A495" s="2">
        <v>41750</v>
      </c>
      <c r="B495" s="17">
        <v>13</v>
      </c>
      <c r="C495" s="17">
        <v>43.657063698815499</v>
      </c>
      <c r="D495" s="17">
        <v>43.657063698815499</v>
      </c>
    </row>
    <row r="496" spans="1:4" x14ac:dyDescent="0.25">
      <c r="A496" s="2">
        <v>41750</v>
      </c>
      <c r="B496" s="17">
        <v>14</v>
      </c>
      <c r="C496" s="17">
        <v>42.813274044837399</v>
      </c>
      <c r="D496" s="17">
        <v>42.813274044837399</v>
      </c>
    </row>
    <row r="497" spans="1:4" x14ac:dyDescent="0.25">
      <c r="A497" s="2">
        <v>41750</v>
      </c>
      <c r="B497" s="17">
        <v>15</v>
      </c>
      <c r="C497" s="17">
        <v>42.142418272182702</v>
      </c>
      <c r="D497" s="17">
        <v>42.142418272182702</v>
      </c>
    </row>
    <row r="498" spans="1:4" x14ac:dyDescent="0.25">
      <c r="A498" s="2">
        <v>41750</v>
      </c>
      <c r="B498" s="17">
        <v>16</v>
      </c>
      <c r="C498" s="17">
        <v>41.771216503529203</v>
      </c>
      <c r="D498" s="17">
        <v>41.771216503529203</v>
      </c>
    </row>
    <row r="499" spans="1:4" x14ac:dyDescent="0.25">
      <c r="A499" s="2">
        <v>41750</v>
      </c>
      <c r="B499" s="17">
        <v>17</v>
      </c>
      <c r="C499" s="17">
        <v>41.900142610115303</v>
      </c>
      <c r="D499" s="17">
        <v>41.900142610115303</v>
      </c>
    </row>
    <row r="500" spans="1:4" x14ac:dyDescent="0.25">
      <c r="A500" s="2">
        <v>41750</v>
      </c>
      <c r="B500" s="17">
        <v>18</v>
      </c>
      <c r="C500" s="17">
        <v>42.743319615630497</v>
      </c>
      <c r="D500" s="17">
        <v>42.743319615630497</v>
      </c>
    </row>
    <row r="501" spans="1:4" x14ac:dyDescent="0.25">
      <c r="A501" s="2">
        <v>41750</v>
      </c>
      <c r="B501" s="17">
        <v>19</v>
      </c>
      <c r="C501" s="17">
        <v>43.217319022298199</v>
      </c>
      <c r="D501" s="17">
        <v>43.217319022298199</v>
      </c>
    </row>
    <row r="502" spans="1:4" x14ac:dyDescent="0.25">
      <c r="A502" s="2">
        <v>41750</v>
      </c>
      <c r="B502" s="17">
        <v>20</v>
      </c>
      <c r="C502" s="17">
        <v>43.8202072822641</v>
      </c>
    </row>
    <row r="503" spans="1:4" x14ac:dyDescent="0.25">
      <c r="A503" s="2">
        <v>41750</v>
      </c>
      <c r="B503" s="17">
        <v>21</v>
      </c>
      <c r="C503" s="17">
        <v>44.683106273322501</v>
      </c>
    </row>
    <row r="504" spans="1:4" x14ac:dyDescent="0.25">
      <c r="A504" s="2">
        <v>41750</v>
      </c>
      <c r="B504" s="17">
        <v>22</v>
      </c>
      <c r="C504" s="17">
        <v>44.802064518554602</v>
      </c>
    </row>
    <row r="505" spans="1:4" x14ac:dyDescent="0.25">
      <c r="A505" s="2">
        <v>41750</v>
      </c>
      <c r="B505" s="17">
        <v>23</v>
      </c>
      <c r="C505" s="17">
        <v>44.626368674647601</v>
      </c>
    </row>
    <row r="506" spans="1:4" x14ac:dyDescent="0.25">
      <c r="A506" s="2">
        <v>41750</v>
      </c>
      <c r="B506" s="17">
        <v>24</v>
      </c>
      <c r="C506" s="17">
        <v>43.914278154159703</v>
      </c>
    </row>
    <row r="507" spans="1:4" x14ac:dyDescent="0.25">
      <c r="A507" s="2">
        <v>41751</v>
      </c>
      <c r="B507" s="17">
        <v>1</v>
      </c>
      <c r="C507" s="17">
        <v>43.6035420411405</v>
      </c>
    </row>
    <row r="508" spans="1:4" x14ac:dyDescent="0.25">
      <c r="A508" s="2">
        <v>41751</v>
      </c>
      <c r="B508" s="17">
        <v>2</v>
      </c>
      <c r="C508" s="17">
        <v>43.150943208941698</v>
      </c>
    </row>
    <row r="509" spans="1:4" x14ac:dyDescent="0.25">
      <c r="A509" s="2">
        <v>41751</v>
      </c>
      <c r="B509" s="17">
        <v>3</v>
      </c>
      <c r="C509" s="17">
        <v>42.809863329642099</v>
      </c>
    </row>
    <row r="510" spans="1:4" x14ac:dyDescent="0.25">
      <c r="A510" s="2">
        <v>41751</v>
      </c>
      <c r="B510" s="17">
        <v>4</v>
      </c>
      <c r="C510" s="17">
        <v>42.922197750632101</v>
      </c>
    </row>
    <row r="511" spans="1:4" x14ac:dyDescent="0.25">
      <c r="A511" s="2">
        <v>41751</v>
      </c>
      <c r="B511" s="17">
        <v>5</v>
      </c>
      <c r="C511" s="17">
        <v>43.404273229804502</v>
      </c>
    </row>
    <row r="512" spans="1:4" x14ac:dyDescent="0.25">
      <c r="A512" s="2">
        <v>41751</v>
      </c>
      <c r="B512" s="17">
        <v>6</v>
      </c>
      <c r="C512" s="17">
        <v>44.227866092207798</v>
      </c>
    </row>
    <row r="513" spans="1:4" x14ac:dyDescent="0.25">
      <c r="A513" s="2">
        <v>41751</v>
      </c>
      <c r="B513" s="17">
        <v>7</v>
      </c>
      <c r="C513" s="17">
        <v>45.5349616573098</v>
      </c>
    </row>
    <row r="514" spans="1:4" x14ac:dyDescent="0.25">
      <c r="A514" s="2">
        <v>41751</v>
      </c>
      <c r="B514" s="17">
        <v>8</v>
      </c>
      <c r="C514" s="17">
        <v>47.695609793996802</v>
      </c>
      <c r="D514" s="17">
        <v>47.695609793996802</v>
      </c>
    </row>
    <row r="515" spans="1:4" x14ac:dyDescent="0.25">
      <c r="A515" s="2">
        <v>41751</v>
      </c>
      <c r="B515" s="17">
        <v>9</v>
      </c>
      <c r="C515" s="17">
        <v>49.669157899219599</v>
      </c>
      <c r="D515" s="17">
        <v>49.669157899219599</v>
      </c>
    </row>
    <row r="516" spans="1:4" x14ac:dyDescent="0.25">
      <c r="A516" s="2">
        <v>41751</v>
      </c>
      <c r="B516" s="17">
        <v>10</v>
      </c>
      <c r="C516" s="17">
        <v>49.197414015384901</v>
      </c>
      <c r="D516" s="17">
        <v>49.197414015384901</v>
      </c>
    </row>
    <row r="517" spans="1:4" x14ac:dyDescent="0.25">
      <c r="A517" s="2">
        <v>41751</v>
      </c>
      <c r="B517" s="17">
        <v>11</v>
      </c>
      <c r="C517" s="17">
        <v>48.654231711854102</v>
      </c>
      <c r="D517" s="17">
        <v>48.654231711854102</v>
      </c>
    </row>
    <row r="518" spans="1:4" x14ac:dyDescent="0.25">
      <c r="A518" s="2">
        <v>41751</v>
      </c>
      <c r="B518" s="17">
        <v>12</v>
      </c>
      <c r="C518" s="17">
        <v>47.6819216801712</v>
      </c>
      <c r="D518" s="17">
        <v>47.6819216801712</v>
      </c>
    </row>
    <row r="519" spans="1:4" x14ac:dyDescent="0.25">
      <c r="A519" s="2">
        <v>41751</v>
      </c>
      <c r="B519" s="17">
        <v>13</v>
      </c>
      <c r="C519" s="17">
        <v>46.926272923958301</v>
      </c>
      <c r="D519" s="17">
        <v>46.926272923958301</v>
      </c>
    </row>
    <row r="520" spans="1:4" x14ac:dyDescent="0.25">
      <c r="A520" s="2">
        <v>41751</v>
      </c>
      <c r="B520" s="17">
        <v>14</v>
      </c>
      <c r="C520" s="17">
        <v>46.540798302580498</v>
      </c>
      <c r="D520" s="17">
        <v>46.540798302580498</v>
      </c>
    </row>
    <row r="521" spans="1:4" x14ac:dyDescent="0.25">
      <c r="A521" s="2">
        <v>41751</v>
      </c>
      <c r="B521" s="17">
        <v>15</v>
      </c>
      <c r="C521" s="17">
        <v>46.119573415760797</v>
      </c>
      <c r="D521" s="17">
        <v>46.119573415760797</v>
      </c>
    </row>
    <row r="522" spans="1:4" x14ac:dyDescent="0.25">
      <c r="A522" s="2">
        <v>41751</v>
      </c>
      <c r="B522" s="17">
        <v>16</v>
      </c>
      <c r="C522" s="17">
        <v>45.7326152264706</v>
      </c>
      <c r="D522" s="17">
        <v>45.7326152264706</v>
      </c>
    </row>
    <row r="523" spans="1:4" x14ac:dyDescent="0.25">
      <c r="A523" s="2">
        <v>41751</v>
      </c>
      <c r="B523" s="17">
        <v>17</v>
      </c>
      <c r="C523" s="17">
        <v>45.211021871461298</v>
      </c>
      <c r="D523" s="17">
        <v>45.211021871461298</v>
      </c>
    </row>
    <row r="524" spans="1:4" x14ac:dyDescent="0.25">
      <c r="A524" s="2">
        <v>41751</v>
      </c>
      <c r="B524" s="17">
        <v>18</v>
      </c>
      <c r="C524" s="17">
        <v>45.1252596321117</v>
      </c>
      <c r="D524" s="17">
        <v>45.1252596321117</v>
      </c>
    </row>
    <row r="525" spans="1:4" x14ac:dyDescent="0.25">
      <c r="A525" s="2">
        <v>41751</v>
      </c>
      <c r="B525" s="17">
        <v>19</v>
      </c>
      <c r="C525" s="17">
        <v>45.0920115899604</v>
      </c>
      <c r="D525" s="17">
        <v>45.0920115899604</v>
      </c>
    </row>
    <row r="526" spans="1:4" x14ac:dyDescent="0.25">
      <c r="A526" s="2">
        <v>41751</v>
      </c>
      <c r="B526" s="17">
        <v>20</v>
      </c>
      <c r="C526" s="17">
        <v>45.356373680007401</v>
      </c>
    </row>
    <row r="527" spans="1:4" x14ac:dyDescent="0.25">
      <c r="A527" s="2">
        <v>41751</v>
      </c>
      <c r="B527" s="17">
        <v>21</v>
      </c>
      <c r="C527" s="17">
        <v>46.335641024063499</v>
      </c>
    </row>
    <row r="528" spans="1:4" x14ac:dyDescent="0.25">
      <c r="A528" s="2">
        <v>41751</v>
      </c>
      <c r="B528" s="17">
        <v>22</v>
      </c>
      <c r="C528" s="17">
        <v>45.955886627512697</v>
      </c>
    </row>
    <row r="529" spans="1:4" x14ac:dyDescent="0.25">
      <c r="A529" s="2">
        <v>41751</v>
      </c>
      <c r="B529" s="17">
        <v>23</v>
      </c>
      <c r="C529" s="17">
        <v>45.103522724004101</v>
      </c>
    </row>
    <row r="530" spans="1:4" x14ac:dyDescent="0.25">
      <c r="A530" s="2">
        <v>41751</v>
      </c>
      <c r="B530" s="17">
        <v>24</v>
      </c>
      <c r="C530" s="17">
        <v>43.708673446651602</v>
      </c>
    </row>
    <row r="531" spans="1:4" x14ac:dyDescent="0.25">
      <c r="A531" s="2">
        <v>41752</v>
      </c>
      <c r="B531" s="17">
        <v>1</v>
      </c>
      <c r="C531" s="17">
        <v>43.640217291491297</v>
      </c>
    </row>
    <row r="532" spans="1:4" x14ac:dyDescent="0.25">
      <c r="A532" s="2">
        <v>41752</v>
      </c>
      <c r="B532" s="17">
        <v>2</v>
      </c>
      <c r="C532" s="17">
        <v>42.993587449928803</v>
      </c>
    </row>
    <row r="533" spans="1:4" x14ac:dyDescent="0.25">
      <c r="A533" s="2">
        <v>41752</v>
      </c>
      <c r="B533" s="17">
        <v>3</v>
      </c>
      <c r="C533" s="17">
        <v>42.515790022876502</v>
      </c>
    </row>
    <row r="534" spans="1:4" x14ac:dyDescent="0.25">
      <c r="A534" s="2">
        <v>41752</v>
      </c>
      <c r="B534" s="17">
        <v>4</v>
      </c>
      <c r="C534" s="17">
        <v>42.557037544361897</v>
      </c>
    </row>
    <row r="535" spans="1:4" x14ac:dyDescent="0.25">
      <c r="A535" s="2">
        <v>41752</v>
      </c>
      <c r="B535" s="17">
        <v>5</v>
      </c>
      <c r="C535" s="17">
        <v>43.177773020125002</v>
      </c>
    </row>
    <row r="536" spans="1:4" x14ac:dyDescent="0.25">
      <c r="A536" s="2">
        <v>41752</v>
      </c>
      <c r="B536" s="17">
        <v>6</v>
      </c>
      <c r="C536" s="17">
        <v>44.070244061661498</v>
      </c>
    </row>
    <row r="537" spans="1:4" x14ac:dyDescent="0.25">
      <c r="A537" s="2">
        <v>41752</v>
      </c>
      <c r="B537" s="17">
        <v>7</v>
      </c>
      <c r="C537" s="17">
        <v>45.3752759800823</v>
      </c>
    </row>
    <row r="538" spans="1:4" x14ac:dyDescent="0.25">
      <c r="A538" s="2">
        <v>41752</v>
      </c>
      <c r="B538" s="17">
        <v>8</v>
      </c>
      <c r="C538" s="17">
        <v>47.770259245656099</v>
      </c>
      <c r="D538" s="17">
        <v>47.770259245656099</v>
      </c>
    </row>
    <row r="539" spans="1:4" x14ac:dyDescent="0.25">
      <c r="A539" s="2">
        <v>41752</v>
      </c>
      <c r="B539" s="17">
        <v>9</v>
      </c>
      <c r="C539" s="17">
        <v>50.385439147596699</v>
      </c>
      <c r="D539" s="17">
        <v>50.385439147596699</v>
      </c>
    </row>
    <row r="540" spans="1:4" x14ac:dyDescent="0.25">
      <c r="A540" s="2">
        <v>41752</v>
      </c>
      <c r="B540" s="17">
        <v>10</v>
      </c>
      <c r="C540" s="17">
        <v>49.955318014373397</v>
      </c>
      <c r="D540" s="17">
        <v>49.955318014373397</v>
      </c>
    </row>
    <row r="541" spans="1:4" x14ac:dyDescent="0.25">
      <c r="A541" s="2">
        <v>41752</v>
      </c>
      <c r="B541" s="17">
        <v>11</v>
      </c>
      <c r="C541" s="17">
        <v>49.439355720403697</v>
      </c>
      <c r="D541" s="17">
        <v>49.439355720403697</v>
      </c>
    </row>
    <row r="542" spans="1:4" x14ac:dyDescent="0.25">
      <c r="A542" s="2">
        <v>41752</v>
      </c>
      <c r="B542" s="17">
        <v>12</v>
      </c>
      <c r="C542" s="17">
        <v>48.480562161276602</v>
      </c>
      <c r="D542" s="17">
        <v>48.480562161276602</v>
      </c>
    </row>
    <row r="543" spans="1:4" x14ac:dyDescent="0.25">
      <c r="A543" s="2">
        <v>41752</v>
      </c>
      <c r="B543" s="17">
        <v>13</v>
      </c>
      <c r="C543" s="17">
        <v>47.511604268185003</v>
      </c>
      <c r="D543" s="17">
        <v>47.511604268185003</v>
      </c>
    </row>
    <row r="544" spans="1:4" x14ac:dyDescent="0.25">
      <c r="A544" s="2">
        <v>41752</v>
      </c>
      <c r="B544" s="17">
        <v>14</v>
      </c>
      <c r="C544" s="17">
        <v>47.0521999169125</v>
      </c>
      <c r="D544" s="17">
        <v>47.0521999169125</v>
      </c>
    </row>
    <row r="545" spans="1:4" x14ac:dyDescent="0.25">
      <c r="A545" s="2">
        <v>41752</v>
      </c>
      <c r="B545" s="17">
        <v>15</v>
      </c>
      <c r="C545" s="17">
        <v>46.441473277615003</v>
      </c>
      <c r="D545" s="17">
        <v>46.441473277615003</v>
      </c>
    </row>
    <row r="546" spans="1:4" x14ac:dyDescent="0.25">
      <c r="A546" s="2">
        <v>41752</v>
      </c>
      <c r="B546" s="17">
        <v>16</v>
      </c>
      <c r="C546" s="17">
        <v>45.724345169195999</v>
      </c>
      <c r="D546" s="17">
        <v>45.724345169195999</v>
      </c>
    </row>
    <row r="547" spans="1:4" x14ac:dyDescent="0.25">
      <c r="A547" s="2">
        <v>41752</v>
      </c>
      <c r="B547" s="17">
        <v>17</v>
      </c>
      <c r="C547" s="17">
        <v>44.937454762187897</v>
      </c>
      <c r="D547" s="17">
        <v>44.937454762187897</v>
      </c>
    </row>
    <row r="548" spans="1:4" x14ac:dyDescent="0.25">
      <c r="A548" s="2">
        <v>41752</v>
      </c>
      <c r="B548" s="17">
        <v>18</v>
      </c>
      <c r="C548" s="17">
        <v>44.919734483163303</v>
      </c>
      <c r="D548" s="17">
        <v>44.919734483163303</v>
      </c>
    </row>
    <row r="549" spans="1:4" x14ac:dyDescent="0.25">
      <c r="A549" s="2">
        <v>41752</v>
      </c>
      <c r="B549" s="17">
        <v>19</v>
      </c>
      <c r="C549" s="17">
        <v>44.993685495269098</v>
      </c>
      <c r="D549" s="17">
        <v>44.993685495269098</v>
      </c>
    </row>
    <row r="550" spans="1:4" x14ac:dyDescent="0.25">
      <c r="A550" s="2">
        <v>41752</v>
      </c>
      <c r="B550" s="17">
        <v>20</v>
      </c>
      <c r="C550" s="17">
        <v>45.296620290905501</v>
      </c>
    </row>
    <row r="551" spans="1:4" x14ac:dyDescent="0.25">
      <c r="A551" s="2">
        <v>41752</v>
      </c>
      <c r="B551" s="17">
        <v>21</v>
      </c>
      <c r="C551" s="17">
        <v>46.395356149944703</v>
      </c>
    </row>
    <row r="552" spans="1:4" x14ac:dyDescent="0.25">
      <c r="A552" s="2">
        <v>41752</v>
      </c>
      <c r="B552" s="17">
        <v>22</v>
      </c>
      <c r="C552" s="17">
        <v>45.968253087642402</v>
      </c>
    </row>
    <row r="553" spans="1:4" x14ac:dyDescent="0.25">
      <c r="A553" s="2">
        <v>41752</v>
      </c>
      <c r="B553" s="17">
        <v>23</v>
      </c>
      <c r="C553" s="17">
        <v>45.139543290824498</v>
      </c>
    </row>
    <row r="554" spans="1:4" x14ac:dyDescent="0.25">
      <c r="A554" s="2">
        <v>41752</v>
      </c>
      <c r="B554" s="17">
        <v>24</v>
      </c>
      <c r="C554" s="17">
        <v>44.068481000366198</v>
      </c>
    </row>
    <row r="555" spans="1:4" x14ac:dyDescent="0.25">
      <c r="A555" s="2">
        <v>41753</v>
      </c>
      <c r="B555" s="17">
        <v>1</v>
      </c>
      <c r="C555" s="17">
        <v>44.063296197943302</v>
      </c>
    </row>
    <row r="556" spans="1:4" x14ac:dyDescent="0.25">
      <c r="A556" s="2">
        <v>41753</v>
      </c>
      <c r="B556" s="17">
        <v>2</v>
      </c>
      <c r="C556" s="17">
        <v>43.476486958581198</v>
      </c>
    </row>
    <row r="557" spans="1:4" x14ac:dyDescent="0.25">
      <c r="A557" s="2">
        <v>41753</v>
      </c>
      <c r="B557" s="17">
        <v>3</v>
      </c>
      <c r="C557" s="17">
        <v>43.038616278606298</v>
      </c>
    </row>
    <row r="558" spans="1:4" x14ac:dyDescent="0.25">
      <c r="A558" s="2">
        <v>41753</v>
      </c>
      <c r="B558" s="17">
        <v>4</v>
      </c>
      <c r="C558" s="17">
        <v>42.985130819613502</v>
      </c>
    </row>
    <row r="559" spans="1:4" x14ac:dyDescent="0.25">
      <c r="A559" s="2">
        <v>41753</v>
      </c>
      <c r="B559" s="17">
        <v>5</v>
      </c>
      <c r="C559" s="17">
        <v>43.544369817429498</v>
      </c>
    </row>
    <row r="560" spans="1:4" x14ac:dyDescent="0.25">
      <c r="A560" s="2">
        <v>41753</v>
      </c>
      <c r="B560" s="17">
        <v>6</v>
      </c>
      <c r="C560" s="17">
        <v>44.391333493770297</v>
      </c>
    </row>
    <row r="561" spans="1:4" x14ac:dyDescent="0.25">
      <c r="A561" s="2">
        <v>41753</v>
      </c>
      <c r="B561" s="17">
        <v>7</v>
      </c>
      <c r="C561" s="17">
        <v>45.6815820241601</v>
      </c>
    </row>
    <row r="562" spans="1:4" x14ac:dyDescent="0.25">
      <c r="A562" s="2">
        <v>41753</v>
      </c>
      <c r="B562" s="17">
        <v>8</v>
      </c>
      <c r="C562" s="17">
        <v>47.697951233482897</v>
      </c>
      <c r="D562" s="17">
        <v>47.697951233482897</v>
      </c>
    </row>
    <row r="563" spans="1:4" x14ac:dyDescent="0.25">
      <c r="A563" s="2">
        <v>41753</v>
      </c>
      <c r="B563" s="17">
        <v>9</v>
      </c>
      <c r="C563" s="17">
        <v>49.9093758023661</v>
      </c>
      <c r="D563" s="17">
        <v>49.9093758023661</v>
      </c>
    </row>
    <row r="564" spans="1:4" x14ac:dyDescent="0.25">
      <c r="A564" s="2">
        <v>41753</v>
      </c>
      <c r="B564" s="17">
        <v>10</v>
      </c>
      <c r="C564" s="17">
        <v>49.513754144089603</v>
      </c>
      <c r="D564" s="17">
        <v>49.513754144089603</v>
      </c>
    </row>
    <row r="565" spans="1:4" x14ac:dyDescent="0.25">
      <c r="A565" s="2">
        <v>41753</v>
      </c>
      <c r="B565" s="17">
        <v>11</v>
      </c>
      <c r="C565" s="17">
        <v>48.986897974803597</v>
      </c>
      <c r="D565" s="17">
        <v>48.986897974803597</v>
      </c>
    </row>
    <row r="566" spans="1:4" x14ac:dyDescent="0.25">
      <c r="A566" s="2">
        <v>41753</v>
      </c>
      <c r="B566" s="17">
        <v>12</v>
      </c>
      <c r="C566" s="17">
        <v>48.021570268645497</v>
      </c>
      <c r="D566" s="17">
        <v>48.021570268645497</v>
      </c>
    </row>
    <row r="567" spans="1:4" x14ac:dyDescent="0.25">
      <c r="A567" s="2">
        <v>41753</v>
      </c>
      <c r="B567" s="17">
        <v>13</v>
      </c>
      <c r="C567" s="17">
        <v>47.3219732025536</v>
      </c>
      <c r="D567" s="17">
        <v>47.3219732025536</v>
      </c>
    </row>
    <row r="568" spans="1:4" x14ac:dyDescent="0.25">
      <c r="A568" s="2">
        <v>41753</v>
      </c>
      <c r="B568" s="17">
        <v>14</v>
      </c>
      <c r="C568" s="17">
        <v>47.003339450222803</v>
      </c>
      <c r="D568" s="17">
        <v>47.003339450222803</v>
      </c>
    </row>
    <row r="569" spans="1:4" x14ac:dyDescent="0.25">
      <c r="A569" s="2">
        <v>41753</v>
      </c>
      <c r="B569" s="17">
        <v>15</v>
      </c>
      <c r="C569" s="17">
        <v>46.521178444276899</v>
      </c>
      <c r="D569" s="17">
        <v>46.521178444276899</v>
      </c>
    </row>
    <row r="570" spans="1:4" x14ac:dyDescent="0.25">
      <c r="A570" s="2">
        <v>41753</v>
      </c>
      <c r="B570" s="17">
        <v>16</v>
      </c>
      <c r="C570" s="17">
        <v>45.810062784740197</v>
      </c>
      <c r="D570" s="17">
        <v>45.810062784740197</v>
      </c>
    </row>
    <row r="571" spans="1:4" x14ac:dyDescent="0.25">
      <c r="A571" s="2">
        <v>41753</v>
      </c>
      <c r="B571" s="17">
        <v>17</v>
      </c>
      <c r="C571" s="17">
        <v>45.051087340871497</v>
      </c>
      <c r="D571" s="17">
        <v>45.051087340871497</v>
      </c>
    </row>
    <row r="572" spans="1:4" x14ac:dyDescent="0.25">
      <c r="A572" s="2">
        <v>41753</v>
      </c>
      <c r="B572" s="17">
        <v>18</v>
      </c>
      <c r="C572" s="17">
        <v>45.021427534799997</v>
      </c>
      <c r="D572" s="17">
        <v>45.021427534799997</v>
      </c>
    </row>
    <row r="573" spans="1:4" x14ac:dyDescent="0.25">
      <c r="A573" s="2">
        <v>41753</v>
      </c>
      <c r="B573" s="17">
        <v>19</v>
      </c>
      <c r="C573" s="17">
        <v>45.168089539177302</v>
      </c>
      <c r="D573" s="17">
        <v>45.168089539177302</v>
      </c>
    </row>
    <row r="574" spans="1:4" x14ac:dyDescent="0.25">
      <c r="A574" s="2">
        <v>41753</v>
      </c>
      <c r="B574" s="17">
        <v>20</v>
      </c>
      <c r="C574" s="17">
        <v>45.505146747165099</v>
      </c>
    </row>
    <row r="575" spans="1:4" x14ac:dyDescent="0.25">
      <c r="A575" s="2">
        <v>41753</v>
      </c>
      <c r="B575" s="17">
        <v>21</v>
      </c>
      <c r="C575" s="17">
        <v>46.230753484821598</v>
      </c>
    </row>
    <row r="576" spans="1:4" x14ac:dyDescent="0.25">
      <c r="A576" s="2">
        <v>41753</v>
      </c>
      <c r="B576" s="17">
        <v>22</v>
      </c>
      <c r="C576" s="17">
        <v>46.057832934221302</v>
      </c>
    </row>
    <row r="577" spans="1:4" x14ac:dyDescent="0.25">
      <c r="A577" s="2">
        <v>41753</v>
      </c>
      <c r="B577" s="17">
        <v>23</v>
      </c>
      <c r="C577" s="17">
        <v>45.149617820433797</v>
      </c>
    </row>
    <row r="578" spans="1:4" x14ac:dyDescent="0.25">
      <c r="A578" s="2">
        <v>41753</v>
      </c>
      <c r="B578" s="17">
        <v>24</v>
      </c>
      <c r="C578" s="17">
        <v>43.892468011318101</v>
      </c>
    </row>
    <row r="579" spans="1:4" x14ac:dyDescent="0.25">
      <c r="A579" s="2">
        <v>41754</v>
      </c>
      <c r="B579" s="17">
        <v>1</v>
      </c>
      <c r="C579" s="17">
        <v>44.151548594858902</v>
      </c>
    </row>
    <row r="580" spans="1:4" x14ac:dyDescent="0.25">
      <c r="A580" s="2">
        <v>41754</v>
      </c>
      <c r="B580" s="17">
        <v>2</v>
      </c>
      <c r="C580" s="17">
        <v>43.476846317414001</v>
      </c>
    </row>
    <row r="581" spans="1:4" x14ac:dyDescent="0.25">
      <c r="A581" s="2">
        <v>41754</v>
      </c>
      <c r="B581" s="17">
        <v>3</v>
      </c>
      <c r="C581" s="17">
        <v>43.022602317862898</v>
      </c>
    </row>
    <row r="582" spans="1:4" x14ac:dyDescent="0.25">
      <c r="A582" s="2">
        <v>41754</v>
      </c>
      <c r="B582" s="17">
        <v>4</v>
      </c>
      <c r="C582" s="17">
        <v>43.0930167417592</v>
      </c>
    </row>
    <row r="583" spans="1:4" x14ac:dyDescent="0.25">
      <c r="A583" s="2">
        <v>41754</v>
      </c>
      <c r="B583" s="17">
        <v>5</v>
      </c>
      <c r="C583" s="17">
        <v>43.4843570176171</v>
      </c>
    </row>
    <row r="584" spans="1:4" x14ac:dyDescent="0.25">
      <c r="A584" s="2">
        <v>41754</v>
      </c>
      <c r="B584" s="17">
        <v>6</v>
      </c>
      <c r="C584" s="17">
        <v>44.049019312100199</v>
      </c>
    </row>
    <row r="585" spans="1:4" x14ac:dyDescent="0.25">
      <c r="A585" s="2">
        <v>41754</v>
      </c>
      <c r="B585" s="17">
        <v>7</v>
      </c>
      <c r="C585" s="17">
        <v>45.336881535613699</v>
      </c>
    </row>
    <row r="586" spans="1:4" x14ac:dyDescent="0.25">
      <c r="A586" s="2">
        <v>41754</v>
      </c>
      <c r="B586" s="17">
        <v>8</v>
      </c>
      <c r="C586" s="17">
        <v>47.362789583006702</v>
      </c>
      <c r="D586" s="17">
        <v>47.362789583006702</v>
      </c>
    </row>
    <row r="587" spans="1:4" x14ac:dyDescent="0.25">
      <c r="A587" s="2">
        <v>41754</v>
      </c>
      <c r="B587" s="17">
        <v>9</v>
      </c>
      <c r="C587" s="17">
        <v>48.852257150578197</v>
      </c>
      <c r="D587" s="17">
        <v>48.852257150578197</v>
      </c>
    </row>
    <row r="588" spans="1:4" x14ac:dyDescent="0.25">
      <c r="A588" s="2">
        <v>41754</v>
      </c>
      <c r="B588" s="17">
        <v>10</v>
      </c>
      <c r="C588" s="17">
        <v>48.520288867735999</v>
      </c>
      <c r="D588" s="17">
        <v>48.520288867735999</v>
      </c>
    </row>
    <row r="589" spans="1:4" x14ac:dyDescent="0.25">
      <c r="A589" s="2">
        <v>41754</v>
      </c>
      <c r="B589" s="17">
        <v>11</v>
      </c>
      <c r="C589" s="17">
        <v>47.871525374067197</v>
      </c>
      <c r="D589" s="17">
        <v>47.871525374067197</v>
      </c>
    </row>
    <row r="590" spans="1:4" x14ac:dyDescent="0.25">
      <c r="A590" s="2">
        <v>41754</v>
      </c>
      <c r="B590" s="17">
        <v>12</v>
      </c>
      <c r="C590" s="17">
        <v>46.915800736214102</v>
      </c>
      <c r="D590" s="17">
        <v>46.915800736214102</v>
      </c>
    </row>
    <row r="591" spans="1:4" x14ac:dyDescent="0.25">
      <c r="A591" s="2">
        <v>41754</v>
      </c>
      <c r="B591" s="17">
        <v>13</v>
      </c>
      <c r="C591" s="17">
        <v>46.111136971914704</v>
      </c>
      <c r="D591" s="17">
        <v>46.111136971914704</v>
      </c>
    </row>
    <row r="592" spans="1:4" x14ac:dyDescent="0.25">
      <c r="A592" s="2">
        <v>41754</v>
      </c>
      <c r="B592" s="17">
        <v>14</v>
      </c>
      <c r="C592" s="17">
        <v>45.292982863308701</v>
      </c>
      <c r="D592" s="17">
        <v>45.292982863308701</v>
      </c>
    </row>
    <row r="593" spans="1:4" x14ac:dyDescent="0.25">
      <c r="A593" s="2">
        <v>41754</v>
      </c>
      <c r="B593" s="17">
        <v>15</v>
      </c>
      <c r="C593" s="17">
        <v>44.576978834451403</v>
      </c>
      <c r="D593" s="17">
        <v>44.576978834451403</v>
      </c>
    </row>
    <row r="594" spans="1:4" x14ac:dyDescent="0.25">
      <c r="A594" s="2">
        <v>41754</v>
      </c>
      <c r="B594" s="17">
        <v>16</v>
      </c>
      <c r="C594" s="17">
        <v>44.071068927981798</v>
      </c>
      <c r="D594" s="17">
        <v>44.071068927981798</v>
      </c>
    </row>
    <row r="595" spans="1:4" x14ac:dyDescent="0.25">
      <c r="A595" s="2">
        <v>41754</v>
      </c>
      <c r="B595" s="17">
        <v>17</v>
      </c>
      <c r="C595" s="17">
        <v>43.487387311528899</v>
      </c>
      <c r="D595" s="17">
        <v>43.487387311528899</v>
      </c>
    </row>
    <row r="596" spans="1:4" x14ac:dyDescent="0.25">
      <c r="A596" s="2">
        <v>41754</v>
      </c>
      <c r="B596" s="17">
        <v>18</v>
      </c>
      <c r="C596" s="17">
        <v>43.560283775076996</v>
      </c>
      <c r="D596" s="17">
        <v>43.560283775076996</v>
      </c>
    </row>
    <row r="597" spans="1:4" x14ac:dyDescent="0.25">
      <c r="A597" s="2">
        <v>41754</v>
      </c>
      <c r="B597" s="17">
        <v>19</v>
      </c>
      <c r="C597" s="17">
        <v>44.017823273287803</v>
      </c>
      <c r="D597" s="17">
        <v>44.017823273287803</v>
      </c>
    </row>
    <row r="598" spans="1:4" x14ac:dyDescent="0.25">
      <c r="A598" s="2">
        <v>41754</v>
      </c>
      <c r="B598" s="17">
        <v>20</v>
      </c>
      <c r="C598" s="17">
        <v>44.316695907058403</v>
      </c>
    </row>
    <row r="599" spans="1:4" x14ac:dyDescent="0.25">
      <c r="A599" s="2">
        <v>41754</v>
      </c>
      <c r="B599" s="17">
        <v>21</v>
      </c>
      <c r="C599" s="17">
        <v>44.917777226860402</v>
      </c>
    </row>
    <row r="600" spans="1:4" x14ac:dyDescent="0.25">
      <c r="A600" s="2">
        <v>41754</v>
      </c>
      <c r="B600" s="17">
        <v>22</v>
      </c>
      <c r="C600" s="17">
        <v>44.860021019347101</v>
      </c>
    </row>
    <row r="601" spans="1:4" x14ac:dyDescent="0.25">
      <c r="A601" s="2">
        <v>41754</v>
      </c>
      <c r="B601" s="17">
        <v>23</v>
      </c>
      <c r="C601" s="17">
        <v>44.357618951580299</v>
      </c>
    </row>
    <row r="602" spans="1:4" x14ac:dyDescent="0.25">
      <c r="A602" s="2">
        <v>41754</v>
      </c>
      <c r="B602" s="17">
        <v>24</v>
      </c>
      <c r="C602" s="17">
        <v>43.649447776896402</v>
      </c>
    </row>
    <row r="603" spans="1:4" x14ac:dyDescent="0.25">
      <c r="A603" s="2">
        <v>41755</v>
      </c>
      <c r="B603" s="17">
        <v>1</v>
      </c>
      <c r="C603" s="17">
        <v>44.245897160747703</v>
      </c>
    </row>
    <row r="604" spans="1:4" x14ac:dyDescent="0.25">
      <c r="A604" s="2">
        <v>41755</v>
      </c>
      <c r="B604" s="17">
        <v>2</v>
      </c>
      <c r="C604" s="17">
        <v>43.858230834042899</v>
      </c>
    </row>
    <row r="605" spans="1:4" x14ac:dyDescent="0.25">
      <c r="A605" s="2">
        <v>41755</v>
      </c>
      <c r="B605" s="17">
        <v>3</v>
      </c>
      <c r="C605" s="17">
        <v>43.406705041474503</v>
      </c>
    </row>
    <row r="606" spans="1:4" x14ac:dyDescent="0.25">
      <c r="A606" s="2">
        <v>41755</v>
      </c>
      <c r="B606" s="17">
        <v>4</v>
      </c>
      <c r="C606" s="17">
        <v>43.287889148228402</v>
      </c>
    </row>
    <row r="607" spans="1:4" x14ac:dyDescent="0.25">
      <c r="A607" s="2">
        <v>41755</v>
      </c>
      <c r="B607" s="17">
        <v>5</v>
      </c>
      <c r="C607" s="17">
        <v>43.319847188519198</v>
      </c>
    </row>
    <row r="608" spans="1:4" x14ac:dyDescent="0.25">
      <c r="A608" s="2">
        <v>41755</v>
      </c>
      <c r="B608" s="17">
        <v>6</v>
      </c>
      <c r="C608" s="17">
        <v>43.503598049064998</v>
      </c>
    </row>
    <row r="609" spans="1:4" x14ac:dyDescent="0.25">
      <c r="A609" s="2">
        <v>41755</v>
      </c>
      <c r="B609" s="17">
        <v>7</v>
      </c>
      <c r="C609" s="17">
        <v>43.394863747812003</v>
      </c>
    </row>
    <row r="610" spans="1:4" x14ac:dyDescent="0.25">
      <c r="A610" s="2">
        <v>41755</v>
      </c>
      <c r="B610" s="17">
        <v>8</v>
      </c>
      <c r="C610" s="17">
        <v>43.715942769296298</v>
      </c>
      <c r="D610" s="17"/>
    </row>
    <row r="611" spans="1:4" x14ac:dyDescent="0.25">
      <c r="A611" s="2">
        <v>41755</v>
      </c>
      <c r="B611" s="17">
        <v>9</v>
      </c>
      <c r="C611" s="17">
        <v>44.232365832983596</v>
      </c>
      <c r="D611" s="17"/>
    </row>
    <row r="612" spans="1:4" x14ac:dyDescent="0.25">
      <c r="A612" s="2">
        <v>41755</v>
      </c>
      <c r="B612" s="17">
        <v>10</v>
      </c>
      <c r="C612" s="17">
        <v>44.964059638568799</v>
      </c>
      <c r="D612" s="17"/>
    </row>
    <row r="613" spans="1:4" x14ac:dyDescent="0.25">
      <c r="A613" s="2">
        <v>41755</v>
      </c>
      <c r="B613" s="17">
        <v>11</v>
      </c>
      <c r="C613" s="17">
        <v>45.248414407687697</v>
      </c>
      <c r="D613" s="17"/>
    </row>
    <row r="614" spans="1:4" x14ac:dyDescent="0.25">
      <c r="A614" s="2">
        <v>41755</v>
      </c>
      <c r="B614" s="17">
        <v>12</v>
      </c>
      <c r="C614" s="17">
        <v>45.093264507692702</v>
      </c>
      <c r="D614" s="17"/>
    </row>
    <row r="615" spans="1:4" x14ac:dyDescent="0.25">
      <c r="A615" s="2">
        <v>41755</v>
      </c>
      <c r="B615" s="17">
        <v>13</v>
      </c>
      <c r="C615" s="17">
        <v>44.5362799074367</v>
      </c>
      <c r="D615" s="17"/>
    </row>
    <row r="616" spans="1:4" x14ac:dyDescent="0.25">
      <c r="A616" s="2">
        <v>41755</v>
      </c>
      <c r="B616" s="17">
        <v>14</v>
      </c>
      <c r="C616" s="17">
        <v>43.840289666640302</v>
      </c>
      <c r="D616" s="17"/>
    </row>
    <row r="617" spans="1:4" x14ac:dyDescent="0.25">
      <c r="A617" s="2">
        <v>41755</v>
      </c>
      <c r="B617" s="17">
        <v>15</v>
      </c>
      <c r="C617" s="17">
        <v>43.231709493464102</v>
      </c>
      <c r="D617" s="17"/>
    </row>
    <row r="618" spans="1:4" x14ac:dyDescent="0.25">
      <c r="A618" s="2">
        <v>41755</v>
      </c>
      <c r="B618" s="17">
        <v>16</v>
      </c>
      <c r="C618" s="17">
        <v>42.795918523522403</v>
      </c>
      <c r="D618" s="17"/>
    </row>
    <row r="619" spans="1:4" x14ac:dyDescent="0.25">
      <c r="A619" s="2">
        <v>41755</v>
      </c>
      <c r="B619" s="17">
        <v>17</v>
      </c>
      <c r="C619" s="17">
        <v>42.984158549035797</v>
      </c>
      <c r="D619" s="17"/>
    </row>
    <row r="620" spans="1:4" x14ac:dyDescent="0.25">
      <c r="A620" s="2">
        <v>41755</v>
      </c>
      <c r="B620" s="17">
        <v>18</v>
      </c>
      <c r="C620" s="17">
        <v>43.7115771033817</v>
      </c>
      <c r="D620" s="17"/>
    </row>
    <row r="621" spans="1:4" x14ac:dyDescent="0.25">
      <c r="A621" s="2">
        <v>41755</v>
      </c>
      <c r="B621" s="17">
        <v>19</v>
      </c>
      <c r="C621" s="17">
        <v>44.072135988546897</v>
      </c>
      <c r="D621" s="17"/>
    </row>
    <row r="622" spans="1:4" x14ac:dyDescent="0.25">
      <c r="A622" s="2">
        <v>41755</v>
      </c>
      <c r="B622" s="17">
        <v>20</v>
      </c>
      <c r="C622" s="17">
        <v>44.301597942370101</v>
      </c>
    </row>
    <row r="623" spans="1:4" x14ac:dyDescent="0.25">
      <c r="A623" s="2">
        <v>41755</v>
      </c>
      <c r="B623" s="17">
        <v>21</v>
      </c>
      <c r="C623" s="17">
        <v>44.654494073639803</v>
      </c>
    </row>
    <row r="624" spans="1:4" x14ac:dyDescent="0.25">
      <c r="A624" s="2">
        <v>41755</v>
      </c>
      <c r="B624" s="17">
        <v>22</v>
      </c>
      <c r="C624" s="17">
        <v>44.666992696104103</v>
      </c>
    </row>
    <row r="625" spans="1:4" x14ac:dyDescent="0.25">
      <c r="A625" s="2">
        <v>41755</v>
      </c>
      <c r="B625" s="17">
        <v>23</v>
      </c>
      <c r="C625" s="17">
        <v>44.538470253942698</v>
      </c>
    </row>
    <row r="626" spans="1:4" x14ac:dyDescent="0.25">
      <c r="A626" s="2">
        <v>41755</v>
      </c>
      <c r="B626" s="17">
        <v>24</v>
      </c>
      <c r="C626" s="17">
        <v>43.851823682710403</v>
      </c>
    </row>
    <row r="627" spans="1:4" x14ac:dyDescent="0.25">
      <c r="A627" s="2">
        <v>41756</v>
      </c>
      <c r="B627" s="17">
        <v>1</v>
      </c>
      <c r="C627" s="17">
        <v>43.925558830685503</v>
      </c>
    </row>
    <row r="628" spans="1:4" x14ac:dyDescent="0.25">
      <c r="A628" s="2">
        <v>41756</v>
      </c>
      <c r="B628" s="17">
        <v>2</v>
      </c>
      <c r="C628" s="17">
        <v>43.2455900016041</v>
      </c>
    </row>
    <row r="629" spans="1:4" x14ac:dyDescent="0.25">
      <c r="A629" s="2">
        <v>41756</v>
      </c>
      <c r="B629" s="17">
        <v>3</v>
      </c>
      <c r="C629" s="17">
        <v>42.725913791946297</v>
      </c>
    </row>
    <row r="630" spans="1:4" x14ac:dyDescent="0.25">
      <c r="A630" s="2">
        <v>41756</v>
      </c>
      <c r="B630" s="17">
        <v>4</v>
      </c>
      <c r="C630" s="17">
        <v>42.506098703794301</v>
      </c>
    </row>
    <row r="631" spans="1:4" x14ac:dyDescent="0.25">
      <c r="A631" s="2">
        <v>41756</v>
      </c>
      <c r="B631" s="17">
        <v>5</v>
      </c>
      <c r="C631" s="17">
        <v>42.518860945862897</v>
      </c>
    </row>
    <row r="632" spans="1:4" x14ac:dyDescent="0.25">
      <c r="A632" s="2">
        <v>41756</v>
      </c>
      <c r="B632" s="17">
        <v>6</v>
      </c>
      <c r="C632" s="17">
        <v>42.592391870109601</v>
      </c>
    </row>
    <row r="633" spans="1:4" x14ac:dyDescent="0.25">
      <c r="A633" s="2">
        <v>41756</v>
      </c>
      <c r="B633" s="17">
        <v>7</v>
      </c>
      <c r="C633" s="17">
        <v>42.1113092945657</v>
      </c>
    </row>
    <row r="634" spans="1:4" x14ac:dyDescent="0.25">
      <c r="A634" s="2">
        <v>41756</v>
      </c>
      <c r="B634" s="17">
        <v>8</v>
      </c>
      <c r="C634" s="17">
        <v>41.797350653500601</v>
      </c>
      <c r="D634" s="17"/>
    </row>
    <row r="635" spans="1:4" x14ac:dyDescent="0.25">
      <c r="A635" s="2">
        <v>41756</v>
      </c>
      <c r="B635" s="17">
        <v>9</v>
      </c>
      <c r="C635" s="17">
        <v>42.403272406512301</v>
      </c>
      <c r="D635" s="17"/>
    </row>
    <row r="636" spans="1:4" x14ac:dyDescent="0.25">
      <c r="A636" s="2">
        <v>41756</v>
      </c>
      <c r="B636" s="17">
        <v>10</v>
      </c>
      <c r="C636" s="17">
        <v>43.132183484993398</v>
      </c>
      <c r="D636" s="17"/>
    </row>
    <row r="637" spans="1:4" x14ac:dyDescent="0.25">
      <c r="A637" s="2">
        <v>41756</v>
      </c>
      <c r="B637" s="17">
        <v>11</v>
      </c>
      <c r="C637" s="17">
        <v>43.736680878216397</v>
      </c>
      <c r="D637" s="17"/>
    </row>
    <row r="638" spans="1:4" x14ac:dyDescent="0.25">
      <c r="A638" s="2">
        <v>41756</v>
      </c>
      <c r="B638" s="17">
        <v>12</v>
      </c>
      <c r="C638" s="17">
        <v>44.062368979713803</v>
      </c>
      <c r="D638" s="17"/>
    </row>
    <row r="639" spans="1:4" x14ac:dyDescent="0.25">
      <c r="A639" s="2">
        <v>41756</v>
      </c>
      <c r="B639" s="17">
        <v>13</v>
      </c>
      <c r="C639" s="17">
        <v>43.657063698815499</v>
      </c>
      <c r="D639" s="17"/>
    </row>
    <row r="640" spans="1:4" x14ac:dyDescent="0.25">
      <c r="A640" s="2">
        <v>41756</v>
      </c>
      <c r="B640" s="17">
        <v>14</v>
      </c>
      <c r="C640" s="17">
        <v>42.813274044837399</v>
      </c>
      <c r="D640" s="17"/>
    </row>
    <row r="641" spans="1:4" x14ac:dyDescent="0.25">
      <c r="A641" s="2">
        <v>41756</v>
      </c>
      <c r="B641" s="17">
        <v>15</v>
      </c>
      <c r="C641" s="17">
        <v>42.142418272182702</v>
      </c>
      <c r="D641" s="17"/>
    </row>
    <row r="642" spans="1:4" x14ac:dyDescent="0.25">
      <c r="A642" s="2">
        <v>41756</v>
      </c>
      <c r="B642" s="17">
        <v>16</v>
      </c>
      <c r="C642" s="17">
        <v>41.771216503529203</v>
      </c>
      <c r="D642" s="17"/>
    </row>
    <row r="643" spans="1:4" x14ac:dyDescent="0.25">
      <c r="A643" s="2">
        <v>41756</v>
      </c>
      <c r="B643" s="17">
        <v>17</v>
      </c>
      <c r="C643" s="17">
        <v>41.900142610115303</v>
      </c>
      <c r="D643" s="17"/>
    </row>
    <row r="644" spans="1:4" x14ac:dyDescent="0.25">
      <c r="A644" s="2">
        <v>41756</v>
      </c>
      <c r="B644" s="17">
        <v>18</v>
      </c>
      <c r="C644" s="17">
        <v>42.743319615630497</v>
      </c>
      <c r="D644" s="17"/>
    </row>
    <row r="645" spans="1:4" x14ac:dyDescent="0.25">
      <c r="A645" s="2">
        <v>41756</v>
      </c>
      <c r="B645" s="17">
        <v>19</v>
      </c>
      <c r="C645" s="17">
        <v>43.217319022298199</v>
      </c>
      <c r="D645" s="17"/>
    </row>
    <row r="646" spans="1:4" x14ac:dyDescent="0.25">
      <c r="A646" s="2">
        <v>41756</v>
      </c>
      <c r="B646" s="17">
        <v>20</v>
      </c>
      <c r="C646" s="17">
        <v>43.8202072822641</v>
      </c>
    </row>
    <row r="647" spans="1:4" x14ac:dyDescent="0.25">
      <c r="A647" s="2">
        <v>41756</v>
      </c>
      <c r="B647" s="17">
        <v>21</v>
      </c>
      <c r="C647" s="17">
        <v>44.683106273322501</v>
      </c>
    </row>
    <row r="648" spans="1:4" x14ac:dyDescent="0.25">
      <c r="A648" s="2">
        <v>41756</v>
      </c>
      <c r="B648" s="17">
        <v>22</v>
      </c>
      <c r="C648" s="17">
        <v>44.802064518554602</v>
      </c>
    </row>
    <row r="649" spans="1:4" x14ac:dyDescent="0.25">
      <c r="A649" s="2">
        <v>41756</v>
      </c>
      <c r="B649" s="17">
        <v>23</v>
      </c>
      <c r="C649" s="17">
        <v>44.626368674647601</v>
      </c>
    </row>
    <row r="650" spans="1:4" x14ac:dyDescent="0.25">
      <c r="A650" s="2">
        <v>41756</v>
      </c>
      <c r="B650" s="17">
        <v>24</v>
      </c>
      <c r="C650" s="17">
        <v>43.914278154159703</v>
      </c>
    </row>
    <row r="651" spans="1:4" x14ac:dyDescent="0.25">
      <c r="A651" s="2">
        <v>41757</v>
      </c>
      <c r="B651" s="17">
        <v>1</v>
      </c>
      <c r="C651" s="17">
        <v>43.562743400627198</v>
      </c>
    </row>
    <row r="652" spans="1:4" x14ac:dyDescent="0.25">
      <c r="A652" s="2">
        <v>41757</v>
      </c>
      <c r="B652" s="17">
        <v>2</v>
      </c>
      <c r="C652" s="17">
        <v>42.993204317860901</v>
      </c>
    </row>
    <row r="653" spans="1:4" x14ac:dyDescent="0.25">
      <c r="A653" s="2">
        <v>41757</v>
      </c>
      <c r="B653" s="17">
        <v>3</v>
      </c>
      <c r="C653" s="17">
        <v>42.715937493700899</v>
      </c>
    </row>
    <row r="654" spans="1:4" x14ac:dyDescent="0.25">
      <c r="A654" s="2">
        <v>41757</v>
      </c>
      <c r="B654" s="17">
        <v>4</v>
      </c>
      <c r="C654" s="17">
        <v>42.7200521562945</v>
      </c>
    </row>
    <row r="655" spans="1:4" x14ac:dyDescent="0.25">
      <c r="A655" s="2">
        <v>41757</v>
      </c>
      <c r="B655" s="17">
        <v>5</v>
      </c>
      <c r="C655" s="17">
        <v>43.162455576803801</v>
      </c>
    </row>
    <row r="656" spans="1:4" x14ac:dyDescent="0.25">
      <c r="A656" s="2">
        <v>41757</v>
      </c>
      <c r="B656" s="17">
        <v>6</v>
      </c>
      <c r="C656" s="17">
        <v>43.708781418935502</v>
      </c>
    </row>
    <row r="657" spans="1:4" x14ac:dyDescent="0.25">
      <c r="A657" s="2">
        <v>41757</v>
      </c>
      <c r="B657" s="17">
        <v>7</v>
      </c>
      <c r="C657" s="17">
        <v>44.531249458597799</v>
      </c>
    </row>
    <row r="658" spans="1:4" x14ac:dyDescent="0.25">
      <c r="A658" s="2">
        <v>41757</v>
      </c>
      <c r="B658" s="17">
        <v>8</v>
      </c>
      <c r="C658" s="17">
        <v>45.562945008771102</v>
      </c>
      <c r="D658" s="17">
        <v>45.562945008771102</v>
      </c>
    </row>
    <row r="659" spans="1:4" x14ac:dyDescent="0.25">
      <c r="A659" s="2">
        <v>41757</v>
      </c>
      <c r="B659" s="17">
        <v>9</v>
      </c>
      <c r="C659" s="17">
        <v>47.022765205317</v>
      </c>
      <c r="D659" s="17">
        <v>47.022765205317</v>
      </c>
    </row>
    <row r="660" spans="1:4" x14ac:dyDescent="0.25">
      <c r="A660" s="2">
        <v>41757</v>
      </c>
      <c r="B660" s="17">
        <v>10</v>
      </c>
      <c r="C660" s="17">
        <v>46.685529247276897</v>
      </c>
      <c r="D660" s="17">
        <v>46.685529247276897</v>
      </c>
    </row>
    <row r="661" spans="1:4" x14ac:dyDescent="0.25">
      <c r="A661" s="2">
        <v>41757</v>
      </c>
      <c r="B661" s="17">
        <v>11</v>
      </c>
      <c r="C661" s="17">
        <v>46.521198502395997</v>
      </c>
      <c r="D661" s="17">
        <v>46.521198502395997</v>
      </c>
    </row>
    <row r="662" spans="1:4" x14ac:dyDescent="0.25">
      <c r="A662" s="2">
        <v>41757</v>
      </c>
      <c r="B662" s="17">
        <v>12</v>
      </c>
      <c r="C662" s="17">
        <v>46.244843011887099</v>
      </c>
      <c r="D662" s="17">
        <v>46.244843011887099</v>
      </c>
    </row>
    <row r="663" spans="1:4" x14ac:dyDescent="0.25">
      <c r="A663" s="2">
        <v>41757</v>
      </c>
      <c r="B663" s="17">
        <v>13</v>
      </c>
      <c r="C663" s="17">
        <v>45.542634357300699</v>
      </c>
      <c r="D663" s="17">
        <v>45.542634357300699</v>
      </c>
    </row>
    <row r="664" spans="1:4" x14ac:dyDescent="0.25">
      <c r="A664" s="2">
        <v>41757</v>
      </c>
      <c r="B664" s="17">
        <v>14</v>
      </c>
      <c r="C664" s="17">
        <v>45.247392107462801</v>
      </c>
      <c r="D664" s="17">
        <v>45.247392107462801</v>
      </c>
    </row>
    <row r="665" spans="1:4" x14ac:dyDescent="0.25">
      <c r="A665" s="2">
        <v>41757</v>
      </c>
      <c r="B665" s="17">
        <v>15</v>
      </c>
      <c r="C665" s="17">
        <v>44.902044647466703</v>
      </c>
      <c r="D665" s="17">
        <v>44.902044647466703</v>
      </c>
    </row>
    <row r="666" spans="1:4" x14ac:dyDescent="0.25">
      <c r="A666" s="2">
        <v>41757</v>
      </c>
      <c r="B666" s="17">
        <v>16</v>
      </c>
      <c r="C666" s="17">
        <v>44.580297811102902</v>
      </c>
      <c r="D666" s="17">
        <v>44.580297811102902</v>
      </c>
    </row>
    <row r="667" spans="1:4" x14ac:dyDescent="0.25">
      <c r="A667" s="2">
        <v>41757</v>
      </c>
      <c r="B667" s="17">
        <v>17</v>
      </c>
      <c r="C667" s="17">
        <v>44.223170875495398</v>
      </c>
      <c r="D667" s="17">
        <v>44.223170875495398</v>
      </c>
    </row>
    <row r="668" spans="1:4" x14ac:dyDescent="0.25">
      <c r="A668" s="2">
        <v>41757</v>
      </c>
      <c r="B668" s="17">
        <v>18</v>
      </c>
      <c r="C668" s="17">
        <v>44.231377488145903</v>
      </c>
      <c r="D668" s="17">
        <v>44.231377488145903</v>
      </c>
    </row>
    <row r="669" spans="1:4" x14ac:dyDescent="0.25">
      <c r="A669" s="2">
        <v>41757</v>
      </c>
      <c r="B669" s="17">
        <v>19</v>
      </c>
      <c r="C669" s="17">
        <v>44.252622249080503</v>
      </c>
      <c r="D669" s="17">
        <v>44.252622249080503</v>
      </c>
    </row>
    <row r="670" spans="1:4" x14ac:dyDescent="0.25">
      <c r="A670" s="2">
        <v>41757</v>
      </c>
      <c r="B670" s="17">
        <v>20</v>
      </c>
      <c r="C670" s="17">
        <v>44.3848604507602</v>
      </c>
    </row>
    <row r="671" spans="1:4" x14ac:dyDescent="0.25">
      <c r="A671" s="2">
        <v>41757</v>
      </c>
      <c r="B671" s="17">
        <v>21</v>
      </c>
      <c r="C671" s="17">
        <v>45.290634603284197</v>
      </c>
    </row>
    <row r="672" spans="1:4" x14ac:dyDescent="0.25">
      <c r="A672" s="2">
        <v>41757</v>
      </c>
      <c r="B672" s="17">
        <v>22</v>
      </c>
      <c r="C672" s="17">
        <v>45.164197674239503</v>
      </c>
    </row>
    <row r="673" spans="1:4" x14ac:dyDescent="0.25">
      <c r="A673" s="2">
        <v>41757</v>
      </c>
      <c r="B673" s="17">
        <v>23</v>
      </c>
      <c r="C673" s="17">
        <v>44.614305629326303</v>
      </c>
    </row>
    <row r="674" spans="1:4" x14ac:dyDescent="0.25">
      <c r="A674" s="2">
        <v>41757</v>
      </c>
      <c r="B674" s="17">
        <v>24</v>
      </c>
      <c r="C674" s="17">
        <v>43.719246155504401</v>
      </c>
    </row>
    <row r="675" spans="1:4" x14ac:dyDescent="0.25">
      <c r="A675" s="2">
        <v>41758</v>
      </c>
      <c r="B675" s="17">
        <v>1</v>
      </c>
      <c r="C675" s="17">
        <v>43.546194969595199</v>
      </c>
    </row>
    <row r="676" spans="1:4" x14ac:dyDescent="0.25">
      <c r="A676" s="2">
        <v>41758</v>
      </c>
      <c r="B676" s="17">
        <v>2</v>
      </c>
      <c r="C676" s="17">
        <v>43.214142497856599</v>
      </c>
    </row>
    <row r="677" spans="1:4" x14ac:dyDescent="0.25">
      <c r="A677" s="2">
        <v>41758</v>
      </c>
      <c r="B677" s="17">
        <v>3</v>
      </c>
      <c r="C677" s="17">
        <v>42.9633029375684</v>
      </c>
    </row>
    <row r="678" spans="1:4" x14ac:dyDescent="0.25">
      <c r="A678" s="2">
        <v>41758</v>
      </c>
      <c r="B678" s="17">
        <v>4</v>
      </c>
      <c r="C678" s="17">
        <v>43.045974461558004</v>
      </c>
    </row>
    <row r="679" spans="1:4" x14ac:dyDescent="0.25">
      <c r="A679" s="2">
        <v>41758</v>
      </c>
      <c r="B679" s="17">
        <v>5</v>
      </c>
      <c r="C679" s="17">
        <v>43.400111887982597</v>
      </c>
    </row>
    <row r="680" spans="1:4" x14ac:dyDescent="0.25">
      <c r="A680" s="2">
        <v>41758</v>
      </c>
      <c r="B680" s="17">
        <v>6</v>
      </c>
      <c r="C680" s="17">
        <v>44.002755465053902</v>
      </c>
    </row>
    <row r="681" spans="1:4" x14ac:dyDescent="0.25">
      <c r="A681" s="2">
        <v>41758</v>
      </c>
      <c r="B681" s="17">
        <v>7</v>
      </c>
      <c r="C681" s="17">
        <v>44.9531863147716</v>
      </c>
    </row>
    <row r="682" spans="1:4" x14ac:dyDescent="0.25">
      <c r="A682" s="2">
        <v>41758</v>
      </c>
      <c r="B682" s="17">
        <v>8</v>
      </c>
      <c r="C682" s="17">
        <v>46.508733380484003</v>
      </c>
      <c r="D682" s="17">
        <v>46.508733380484003</v>
      </c>
    </row>
    <row r="683" spans="1:4" x14ac:dyDescent="0.25">
      <c r="A683" s="2">
        <v>41758</v>
      </c>
      <c r="B683" s="17">
        <v>9</v>
      </c>
      <c r="C683" s="17">
        <v>47.913466412479004</v>
      </c>
      <c r="D683" s="17">
        <v>47.913466412479004</v>
      </c>
    </row>
    <row r="684" spans="1:4" x14ac:dyDescent="0.25">
      <c r="A684" s="2">
        <v>41758</v>
      </c>
      <c r="B684" s="17">
        <v>10</v>
      </c>
      <c r="C684" s="17">
        <v>47.579043420243202</v>
      </c>
      <c r="D684" s="17">
        <v>47.579043420243202</v>
      </c>
    </row>
    <row r="685" spans="1:4" x14ac:dyDescent="0.25">
      <c r="A685" s="2">
        <v>41758</v>
      </c>
      <c r="B685" s="17">
        <v>11</v>
      </c>
      <c r="C685" s="17">
        <v>47.192931335591503</v>
      </c>
      <c r="D685" s="17">
        <v>47.192931335591503</v>
      </c>
    </row>
    <row r="686" spans="1:4" x14ac:dyDescent="0.25">
      <c r="A686" s="2">
        <v>41758</v>
      </c>
      <c r="B686" s="17">
        <v>12</v>
      </c>
      <c r="C686" s="17">
        <v>46.498937738093602</v>
      </c>
      <c r="D686" s="17">
        <v>46.498937738093602</v>
      </c>
    </row>
    <row r="687" spans="1:4" x14ac:dyDescent="0.25">
      <c r="A687" s="2">
        <v>41758</v>
      </c>
      <c r="B687" s="17">
        <v>13</v>
      </c>
      <c r="C687" s="17">
        <v>45.957018289140301</v>
      </c>
      <c r="D687" s="17">
        <v>45.957018289140301</v>
      </c>
    </row>
    <row r="688" spans="1:4" x14ac:dyDescent="0.25">
      <c r="A688" s="2">
        <v>41758</v>
      </c>
      <c r="B688" s="17">
        <v>14</v>
      </c>
      <c r="C688" s="17">
        <v>45.679690359427099</v>
      </c>
      <c r="D688" s="17">
        <v>45.679690359427099</v>
      </c>
    </row>
    <row r="689" spans="1:4" x14ac:dyDescent="0.25">
      <c r="A689" s="2">
        <v>41758</v>
      </c>
      <c r="B689" s="17">
        <v>15</v>
      </c>
      <c r="C689" s="17">
        <v>45.375951384485802</v>
      </c>
      <c r="D689" s="17">
        <v>45.375951384485802</v>
      </c>
    </row>
    <row r="690" spans="1:4" x14ac:dyDescent="0.25">
      <c r="A690" s="2">
        <v>41758</v>
      </c>
      <c r="B690" s="17">
        <v>16</v>
      </c>
      <c r="C690" s="17">
        <v>45.096279103924097</v>
      </c>
      <c r="D690" s="17">
        <v>45.096279103924097</v>
      </c>
    </row>
    <row r="691" spans="1:4" x14ac:dyDescent="0.25">
      <c r="A691" s="2">
        <v>41758</v>
      </c>
      <c r="B691" s="17">
        <v>17</v>
      </c>
      <c r="C691" s="17">
        <v>44.718314450820699</v>
      </c>
      <c r="D691" s="17">
        <v>44.718314450820699</v>
      </c>
    </row>
    <row r="692" spans="1:4" x14ac:dyDescent="0.25">
      <c r="A692" s="2">
        <v>41758</v>
      </c>
      <c r="B692" s="17">
        <v>18</v>
      </c>
      <c r="C692" s="17">
        <v>44.656058856057903</v>
      </c>
      <c r="D692" s="17">
        <v>44.656058856057903</v>
      </c>
    </row>
    <row r="693" spans="1:4" x14ac:dyDescent="0.25">
      <c r="A693" s="2">
        <v>41758</v>
      </c>
      <c r="B693" s="17">
        <v>19</v>
      </c>
      <c r="C693" s="17">
        <v>44.631915446115002</v>
      </c>
      <c r="D693" s="17">
        <v>44.631915446115002</v>
      </c>
    </row>
    <row r="694" spans="1:4" x14ac:dyDescent="0.25">
      <c r="A694" s="2">
        <v>41758</v>
      </c>
      <c r="B694" s="17">
        <v>20</v>
      </c>
      <c r="C694" s="17">
        <v>44.823755927200203</v>
      </c>
    </row>
    <row r="695" spans="1:4" x14ac:dyDescent="0.25">
      <c r="A695" s="2">
        <v>41758</v>
      </c>
      <c r="B695" s="17">
        <v>21</v>
      </c>
      <c r="C695" s="17">
        <v>45.531845087566602</v>
      </c>
    </row>
    <row r="696" spans="1:4" x14ac:dyDescent="0.25">
      <c r="A696" s="2">
        <v>41758</v>
      </c>
      <c r="B696" s="17">
        <v>22</v>
      </c>
      <c r="C696" s="17">
        <v>45.257722980419899</v>
      </c>
    </row>
    <row r="697" spans="1:4" x14ac:dyDescent="0.25">
      <c r="A697" s="2">
        <v>41758</v>
      </c>
      <c r="B697" s="17">
        <v>23</v>
      </c>
      <c r="C697" s="17">
        <v>44.6402749039014</v>
      </c>
    </row>
    <row r="698" spans="1:4" x14ac:dyDescent="0.25">
      <c r="A698" s="2">
        <v>41758</v>
      </c>
      <c r="B698" s="17">
        <v>24</v>
      </c>
      <c r="C698" s="17">
        <v>43.623195742573103</v>
      </c>
    </row>
    <row r="699" spans="1:4" x14ac:dyDescent="0.25">
      <c r="A699" s="2">
        <v>41759</v>
      </c>
      <c r="B699" s="17">
        <v>1</v>
      </c>
      <c r="C699" s="17">
        <v>43.573062331954098</v>
      </c>
    </row>
    <row r="700" spans="1:4" x14ac:dyDescent="0.25">
      <c r="A700" s="2">
        <v>41759</v>
      </c>
      <c r="B700" s="17">
        <v>2</v>
      </c>
      <c r="C700" s="17">
        <v>43.098483588506198</v>
      </c>
    </row>
    <row r="701" spans="1:4" x14ac:dyDescent="0.25">
      <c r="A701" s="2">
        <v>41759</v>
      </c>
      <c r="B701" s="17">
        <v>3</v>
      </c>
      <c r="C701" s="17">
        <v>42.746612315066102</v>
      </c>
    </row>
    <row r="702" spans="1:4" x14ac:dyDescent="0.25">
      <c r="A702" s="2">
        <v>41759</v>
      </c>
      <c r="B702" s="17">
        <v>4</v>
      </c>
      <c r="C702" s="17">
        <v>42.7770295716264</v>
      </c>
    </row>
    <row r="703" spans="1:4" x14ac:dyDescent="0.25">
      <c r="A703" s="2">
        <v>41759</v>
      </c>
      <c r="B703" s="17">
        <v>5</v>
      </c>
      <c r="C703" s="17">
        <v>43.233851775347702</v>
      </c>
    </row>
    <row r="704" spans="1:4" x14ac:dyDescent="0.25">
      <c r="A704" s="2">
        <v>41759</v>
      </c>
      <c r="B704" s="17">
        <v>6</v>
      </c>
      <c r="C704" s="17">
        <v>43.887648874554898</v>
      </c>
    </row>
    <row r="705" spans="1:4" x14ac:dyDescent="0.25">
      <c r="A705" s="2">
        <v>41759</v>
      </c>
      <c r="B705" s="17">
        <v>7</v>
      </c>
      <c r="C705" s="17">
        <v>44.837461559145098</v>
      </c>
    </row>
    <row r="706" spans="1:4" x14ac:dyDescent="0.25">
      <c r="A706" s="2">
        <v>41759</v>
      </c>
      <c r="B706" s="17">
        <v>8</v>
      </c>
      <c r="C706" s="17">
        <v>46.562141874365999</v>
      </c>
      <c r="D706" s="17">
        <v>46.562141874365999</v>
      </c>
    </row>
    <row r="707" spans="1:4" x14ac:dyDescent="0.25">
      <c r="A707" s="2">
        <v>41759</v>
      </c>
      <c r="B707" s="17">
        <v>9</v>
      </c>
      <c r="C707" s="17">
        <v>48.419652916285301</v>
      </c>
      <c r="D707" s="17">
        <v>48.419652916285301</v>
      </c>
    </row>
    <row r="708" spans="1:4" x14ac:dyDescent="0.25">
      <c r="A708" s="2">
        <v>41759</v>
      </c>
      <c r="B708" s="17">
        <v>10</v>
      </c>
      <c r="C708" s="17">
        <v>48.115920651127098</v>
      </c>
      <c r="D708" s="17">
        <v>48.115920651127098</v>
      </c>
    </row>
    <row r="709" spans="1:4" x14ac:dyDescent="0.25">
      <c r="A709" s="2">
        <v>41759</v>
      </c>
      <c r="B709" s="17">
        <v>11</v>
      </c>
      <c r="C709" s="17">
        <v>47.750662594469503</v>
      </c>
      <c r="D709" s="17">
        <v>47.750662594469503</v>
      </c>
    </row>
    <row r="710" spans="1:4" x14ac:dyDescent="0.25">
      <c r="A710" s="2">
        <v>41759</v>
      </c>
      <c r="B710" s="17">
        <v>12</v>
      </c>
      <c r="C710" s="17">
        <v>47.069242660072298</v>
      </c>
      <c r="D710" s="17">
        <v>47.069242660072298</v>
      </c>
    </row>
    <row r="711" spans="1:4" x14ac:dyDescent="0.25">
      <c r="A711" s="2">
        <v>41759</v>
      </c>
      <c r="B711" s="17">
        <v>13</v>
      </c>
      <c r="C711" s="17">
        <v>46.376991403546398</v>
      </c>
      <c r="D711" s="17">
        <v>46.376991403546398</v>
      </c>
    </row>
    <row r="712" spans="1:4" x14ac:dyDescent="0.25">
      <c r="A712" s="2">
        <v>41759</v>
      </c>
      <c r="B712" s="17">
        <v>14</v>
      </c>
      <c r="C712" s="17">
        <v>46.047486066806698</v>
      </c>
      <c r="D712" s="17">
        <v>46.047486066806698</v>
      </c>
    </row>
    <row r="713" spans="1:4" x14ac:dyDescent="0.25">
      <c r="A713" s="2">
        <v>41759</v>
      </c>
      <c r="B713" s="17">
        <v>15</v>
      </c>
      <c r="C713" s="17">
        <v>45.6081338370727</v>
      </c>
      <c r="D713" s="17">
        <v>45.6081338370727</v>
      </c>
    </row>
    <row r="714" spans="1:4" x14ac:dyDescent="0.25">
      <c r="A714" s="2">
        <v>41759</v>
      </c>
      <c r="B714" s="17">
        <v>16</v>
      </c>
      <c r="C714" s="17">
        <v>45.090295192534597</v>
      </c>
      <c r="D714" s="17">
        <v>45.090295192534597</v>
      </c>
    </row>
    <row r="715" spans="1:4" x14ac:dyDescent="0.25">
      <c r="A715" s="2">
        <v>41759</v>
      </c>
      <c r="B715" s="17">
        <v>17</v>
      </c>
      <c r="C715" s="17">
        <v>44.519620984979298</v>
      </c>
      <c r="D715" s="17">
        <v>44.519620984979298</v>
      </c>
    </row>
    <row r="716" spans="1:4" x14ac:dyDescent="0.25">
      <c r="A716" s="2">
        <v>41759</v>
      </c>
      <c r="B716" s="17">
        <v>18</v>
      </c>
      <c r="C716" s="17">
        <v>44.506739706841401</v>
      </c>
      <c r="D716" s="17">
        <v>44.506739706841401</v>
      </c>
    </row>
    <row r="717" spans="1:4" x14ac:dyDescent="0.25">
      <c r="A717" s="2">
        <v>41759</v>
      </c>
      <c r="B717" s="17">
        <v>19</v>
      </c>
      <c r="C717" s="17">
        <v>44.560487573536101</v>
      </c>
      <c r="D717" s="17">
        <v>44.560487573536101</v>
      </c>
    </row>
    <row r="718" spans="1:4" x14ac:dyDescent="0.25">
      <c r="A718" s="2">
        <v>41759</v>
      </c>
      <c r="B718" s="17">
        <v>20</v>
      </c>
      <c r="C718" s="17">
        <v>44.780420225274703</v>
      </c>
    </row>
    <row r="719" spans="1:4" x14ac:dyDescent="0.25">
      <c r="A719" s="2">
        <v>41759</v>
      </c>
      <c r="B719" s="17">
        <v>21</v>
      </c>
      <c r="C719" s="17">
        <v>45.574896111430697</v>
      </c>
    </row>
    <row r="720" spans="1:4" x14ac:dyDescent="0.25">
      <c r="A720" s="2">
        <v>41759</v>
      </c>
      <c r="B720" s="17">
        <v>22</v>
      </c>
      <c r="C720" s="17">
        <v>45.2666589375795</v>
      </c>
    </row>
    <row r="721" spans="1:3" x14ac:dyDescent="0.25">
      <c r="A721" s="2">
        <v>41759</v>
      </c>
      <c r="B721" s="17">
        <v>23</v>
      </c>
      <c r="C721" s="17">
        <v>44.6664296487237</v>
      </c>
    </row>
    <row r="722" spans="1:3" x14ac:dyDescent="0.25">
      <c r="A722" s="2">
        <v>41759</v>
      </c>
      <c r="B722" s="17">
        <v>24</v>
      </c>
      <c r="C722" s="17">
        <v>43.886360754074403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workbookViewId="0">
      <selection activeCell="I17" sqref="I17"/>
    </sheetView>
  </sheetViews>
  <sheetFormatPr defaultColWidth="11.42578125" defaultRowHeight="15" x14ac:dyDescent="0.25"/>
  <cols>
    <col min="1" max="1" width="15.140625" bestFit="1" customWidth="1"/>
    <col min="2" max="2" width="5.5703125" bestFit="1" customWidth="1"/>
    <col min="4" max="4" width="15.140625" bestFit="1" customWidth="1"/>
    <col min="7" max="7" width="15.140625" bestFit="1" customWidth="1"/>
    <col min="9" max="9" width="20.28515625" customWidth="1"/>
    <col min="10" max="10" width="15.140625" bestFit="1" customWidth="1"/>
    <col min="13" max="13" width="15.140625" bestFit="1" customWidth="1"/>
  </cols>
  <sheetData>
    <row r="1" spans="1:14" x14ac:dyDescent="0.25">
      <c r="A1" s="11">
        <v>40845</v>
      </c>
      <c r="B1" s="10">
        <v>5.81</v>
      </c>
      <c r="D1" s="1">
        <f>A1</f>
        <v>40845</v>
      </c>
      <c r="E1">
        <f ca="1">AVERAGE(OFFSET($B$1, (ROW(B1)-1) * 4,0,4,1))</f>
        <v>48.5075</v>
      </c>
      <c r="G1" s="1">
        <f>D1</f>
        <v>40845</v>
      </c>
      <c r="H1" s="13">
        <f t="shared" ref="H1:H48" ca="1" si="0">AVERAGE(OFFSET($B$1, (ROW(B1)-1) * 2,0,2,1))</f>
        <v>10.029999999999999</v>
      </c>
      <c r="J1" s="1">
        <f>A97</f>
        <v>40848</v>
      </c>
      <c r="K1" s="13">
        <f ca="1">AVERAGE(OFFSET($B$1, (ROW(B25)-1) * 4,0,4,1))</f>
        <v>62.982500000000002</v>
      </c>
      <c r="M1" s="1">
        <f>A97</f>
        <v>40848</v>
      </c>
      <c r="N1" s="13">
        <f ca="1">AVERAGE(OFFSET($B$1, (ROW(B49)-1) * 2,0,2,1))</f>
        <v>75.254999999999995</v>
      </c>
    </row>
    <row r="2" spans="1:14" x14ac:dyDescent="0.25">
      <c r="A2" s="11">
        <v>40845.010416666664</v>
      </c>
      <c r="B2" s="10">
        <v>14.25</v>
      </c>
      <c r="D2" s="1">
        <f>D1+TIME(1,0,0)</f>
        <v>40845.041666666664</v>
      </c>
      <c r="E2" s="13">
        <f t="shared" ref="E2:E23" ca="1" si="1">AVERAGE(OFFSET($B$1, (ROW(B2)-1) * 4,0,4,1))</f>
        <v>20.372499999999999</v>
      </c>
      <c r="G2" s="1">
        <f>G1+TIME(0,30,0)</f>
        <v>40845.020833333336</v>
      </c>
      <c r="H2" s="13">
        <f t="shared" ca="1" si="0"/>
        <v>86.984999999999999</v>
      </c>
      <c r="J2" s="1">
        <f>J1+TIME(1,0,0)</f>
        <v>40848.041666666664</v>
      </c>
      <c r="K2" s="13">
        <f t="shared" ref="K2:K24" ca="1" si="2">AVERAGE(OFFSET($B$1, (ROW(B26)-1) * 4,0,4,1))</f>
        <v>73.4375</v>
      </c>
      <c r="M2" s="1">
        <f>M1+TIME(0,30,0)</f>
        <v>40848.020833333336</v>
      </c>
      <c r="N2" s="13">
        <f t="shared" ref="N2:N48" ca="1" si="3">AVERAGE(OFFSET($B$1, (ROW(B50)-1) * 2,0,2,1))</f>
        <v>50.71</v>
      </c>
    </row>
    <row r="3" spans="1:14" x14ac:dyDescent="0.25">
      <c r="A3" s="11">
        <v>40845.020833333336</v>
      </c>
      <c r="B3" s="10">
        <v>76.59</v>
      </c>
      <c r="D3" s="1">
        <f t="shared" ref="D3:D24" si="4">D2+TIME(1,0,0)</f>
        <v>40845.083333333328</v>
      </c>
      <c r="E3" s="13">
        <f t="shared" ca="1" si="1"/>
        <v>49.997500000000002</v>
      </c>
      <c r="G3" s="1">
        <f t="shared" ref="G3:G48" si="5">G2+TIME(0,30,0)</f>
        <v>40845.041666666672</v>
      </c>
      <c r="H3" s="13">
        <f t="shared" ca="1" si="0"/>
        <v>15.965</v>
      </c>
      <c r="J3" s="1">
        <f t="shared" ref="J3:J24" si="6">J2+TIME(1,0,0)</f>
        <v>40848.083333333328</v>
      </c>
      <c r="K3" s="13">
        <f t="shared" ca="1" si="2"/>
        <v>38.975000000000001</v>
      </c>
      <c r="M3" s="1">
        <f t="shared" ref="M3:M48" si="7">M2+TIME(0,30,0)</f>
        <v>40848.041666666672</v>
      </c>
      <c r="N3" s="13">
        <f t="shared" ca="1" si="3"/>
        <v>85.960000000000008</v>
      </c>
    </row>
    <row r="4" spans="1:14" x14ac:dyDescent="0.25">
      <c r="A4" s="11">
        <v>40845.03125</v>
      </c>
      <c r="B4" s="10">
        <v>97.38</v>
      </c>
      <c r="D4" s="1">
        <f t="shared" si="4"/>
        <v>40845.124999999993</v>
      </c>
      <c r="E4" s="13">
        <f t="shared" ca="1" si="1"/>
        <v>36.962499999999999</v>
      </c>
      <c r="G4" s="1">
        <f t="shared" si="5"/>
        <v>40845.062500000007</v>
      </c>
      <c r="H4" s="13">
        <f t="shared" ca="1" si="0"/>
        <v>24.779999999999998</v>
      </c>
      <c r="J4" s="1">
        <f t="shared" si="6"/>
        <v>40848.124999999993</v>
      </c>
      <c r="K4" s="13">
        <f t="shared" ca="1" si="2"/>
        <v>33.660000000000004</v>
      </c>
      <c r="M4" s="1">
        <f t="shared" si="7"/>
        <v>40848.062500000007</v>
      </c>
      <c r="N4" s="13">
        <f t="shared" ca="1" si="3"/>
        <v>60.914999999999999</v>
      </c>
    </row>
    <row r="5" spans="1:14" x14ac:dyDescent="0.25">
      <c r="A5" s="11">
        <v>40845.041666666664</v>
      </c>
      <c r="B5" s="10">
        <v>14.15</v>
      </c>
      <c r="D5" s="1">
        <f t="shared" si="4"/>
        <v>40845.166666666657</v>
      </c>
      <c r="E5" s="13">
        <f t="shared" ca="1" si="1"/>
        <v>51.177500000000002</v>
      </c>
      <c r="G5" s="1">
        <f t="shared" si="5"/>
        <v>40845.083333333343</v>
      </c>
      <c r="H5" s="13">
        <f t="shared" ca="1" si="0"/>
        <v>42.47</v>
      </c>
      <c r="J5" s="1">
        <f t="shared" si="6"/>
        <v>40848.166666666657</v>
      </c>
      <c r="K5" s="13">
        <f t="shared" ca="1" si="2"/>
        <v>46.082499999999996</v>
      </c>
      <c r="M5" s="1">
        <f t="shared" si="7"/>
        <v>40848.083333333343</v>
      </c>
      <c r="N5" s="13">
        <f t="shared" ca="1" si="3"/>
        <v>52.89</v>
      </c>
    </row>
    <row r="6" spans="1:14" x14ac:dyDescent="0.25">
      <c r="A6" s="11">
        <v>40845.052083333336</v>
      </c>
      <c r="B6" s="10">
        <v>17.78</v>
      </c>
      <c r="D6" s="1">
        <f t="shared" si="4"/>
        <v>40845.208333333321</v>
      </c>
      <c r="E6" s="13">
        <f t="shared" ca="1" si="1"/>
        <v>50.375</v>
      </c>
      <c r="G6" s="1">
        <f t="shared" si="5"/>
        <v>40845.104166666679</v>
      </c>
      <c r="H6" s="13">
        <f t="shared" ca="1" si="0"/>
        <v>57.524999999999999</v>
      </c>
      <c r="J6" s="1">
        <f t="shared" si="6"/>
        <v>40848.208333333321</v>
      </c>
      <c r="K6" s="13">
        <f t="shared" ca="1" si="2"/>
        <v>44.362500000000004</v>
      </c>
      <c r="M6" s="1">
        <f t="shared" si="7"/>
        <v>40848.104166666679</v>
      </c>
      <c r="N6" s="13">
        <f t="shared" ca="1" si="3"/>
        <v>25.06</v>
      </c>
    </row>
    <row r="7" spans="1:14" x14ac:dyDescent="0.25">
      <c r="A7" s="11">
        <v>40845.0625</v>
      </c>
      <c r="B7" s="10">
        <v>0.57999999999999996</v>
      </c>
      <c r="D7" s="1">
        <f t="shared" si="4"/>
        <v>40845.249999999985</v>
      </c>
      <c r="E7" s="13">
        <f t="shared" ca="1" si="1"/>
        <v>36.4375</v>
      </c>
      <c r="F7" s="12"/>
      <c r="G7" s="1">
        <f t="shared" si="5"/>
        <v>40845.125000000015</v>
      </c>
      <c r="H7" s="13">
        <f t="shared" ca="1" si="0"/>
        <v>30.009999999999998</v>
      </c>
      <c r="J7" s="1">
        <f t="shared" si="6"/>
        <v>40848.249999999985</v>
      </c>
      <c r="K7" s="13">
        <f t="shared" ca="1" si="2"/>
        <v>62.745000000000005</v>
      </c>
      <c r="M7" s="1">
        <f t="shared" si="7"/>
        <v>40848.125000000015</v>
      </c>
      <c r="N7" s="13">
        <f t="shared" ca="1" si="3"/>
        <v>48.105000000000004</v>
      </c>
    </row>
    <row r="8" spans="1:14" x14ac:dyDescent="0.25">
      <c r="A8" s="11">
        <v>40845.072916666664</v>
      </c>
      <c r="B8" s="10">
        <v>48.98</v>
      </c>
      <c r="D8" s="1">
        <f t="shared" si="4"/>
        <v>40845.29166666665</v>
      </c>
      <c r="E8" s="13">
        <f t="shared" ca="1" si="1"/>
        <v>36.772500000000001</v>
      </c>
      <c r="F8" s="12"/>
      <c r="G8" s="1">
        <f t="shared" si="5"/>
        <v>40845.14583333335</v>
      </c>
      <c r="H8" s="13">
        <f t="shared" ca="1" si="0"/>
        <v>43.914999999999999</v>
      </c>
      <c r="J8" s="1">
        <f t="shared" si="6"/>
        <v>40848.29166666665</v>
      </c>
      <c r="K8" s="13">
        <f t="shared" ca="1" si="2"/>
        <v>77.112499999999997</v>
      </c>
      <c r="M8" s="1">
        <f t="shared" si="7"/>
        <v>40848.14583333335</v>
      </c>
      <c r="N8" s="13">
        <f t="shared" ca="1" si="3"/>
        <v>19.215</v>
      </c>
    </row>
    <row r="9" spans="1:14" x14ac:dyDescent="0.25">
      <c r="A9" s="11">
        <v>40845.083333333336</v>
      </c>
      <c r="B9" s="10">
        <v>51.71</v>
      </c>
      <c r="D9" s="1">
        <f t="shared" si="4"/>
        <v>40845.333333333314</v>
      </c>
      <c r="E9" s="13">
        <f t="shared" ca="1" si="1"/>
        <v>53.137500000000003</v>
      </c>
      <c r="F9" s="12"/>
      <c r="G9" s="1">
        <f t="shared" si="5"/>
        <v>40845.166666666686</v>
      </c>
      <c r="H9" s="13">
        <f t="shared" ca="1" si="0"/>
        <v>88.210000000000008</v>
      </c>
      <c r="J9" s="1">
        <f t="shared" si="6"/>
        <v>40848.333333333314</v>
      </c>
      <c r="K9" s="13">
        <f t="shared" ca="1" si="2"/>
        <v>42.23</v>
      </c>
      <c r="M9" s="1">
        <f t="shared" si="7"/>
        <v>40848.166666666686</v>
      </c>
      <c r="N9" s="13">
        <f t="shared" ca="1" si="3"/>
        <v>53.05</v>
      </c>
    </row>
    <row r="10" spans="1:14" x14ac:dyDescent="0.25">
      <c r="A10" s="11">
        <v>40845.09375</v>
      </c>
      <c r="B10" s="10">
        <v>33.229999999999997</v>
      </c>
      <c r="D10" s="1">
        <f t="shared" si="4"/>
        <v>40845.374999999978</v>
      </c>
      <c r="E10" s="13">
        <f t="shared" ca="1" si="1"/>
        <v>48.864999999999995</v>
      </c>
      <c r="G10" s="1">
        <f t="shared" si="5"/>
        <v>40845.187500000022</v>
      </c>
      <c r="H10" s="13">
        <f t="shared" ca="1" si="0"/>
        <v>14.145</v>
      </c>
      <c r="J10" s="1">
        <f t="shared" si="6"/>
        <v>40848.374999999978</v>
      </c>
      <c r="K10" s="13">
        <f t="shared" ca="1" si="2"/>
        <v>67.174999999999997</v>
      </c>
      <c r="M10" s="1">
        <f t="shared" si="7"/>
        <v>40848.187500000022</v>
      </c>
      <c r="N10" s="13">
        <f t="shared" ca="1" si="3"/>
        <v>39.115000000000002</v>
      </c>
    </row>
    <row r="11" spans="1:14" x14ac:dyDescent="0.25">
      <c r="A11" s="11">
        <v>40845.104166666664</v>
      </c>
      <c r="B11" s="10">
        <v>71.72</v>
      </c>
      <c r="D11" s="1">
        <f t="shared" si="4"/>
        <v>40845.416666666642</v>
      </c>
      <c r="E11" s="13">
        <f t="shared" ca="1" si="1"/>
        <v>30.84</v>
      </c>
      <c r="F11" s="12"/>
      <c r="G11" s="1">
        <f t="shared" si="5"/>
        <v>40845.208333333358</v>
      </c>
      <c r="H11" s="13">
        <f t="shared" ca="1" si="0"/>
        <v>52.244999999999997</v>
      </c>
      <c r="J11" s="1">
        <f t="shared" si="6"/>
        <v>40848.416666666642</v>
      </c>
      <c r="K11" s="13">
        <f t="shared" ca="1" si="2"/>
        <v>46.354999999999997</v>
      </c>
      <c r="M11" s="1">
        <f t="shared" si="7"/>
        <v>40848.208333333358</v>
      </c>
      <c r="N11" s="13">
        <f t="shared" ca="1" si="3"/>
        <v>51.410000000000004</v>
      </c>
    </row>
    <row r="12" spans="1:14" x14ac:dyDescent="0.25">
      <c r="A12" s="11">
        <v>40845.114583333336</v>
      </c>
      <c r="B12" s="10">
        <v>43.33</v>
      </c>
      <c r="D12" s="1">
        <f t="shared" si="4"/>
        <v>40845.458333333307</v>
      </c>
      <c r="E12" s="13">
        <f t="shared" ca="1" si="1"/>
        <v>63.28</v>
      </c>
      <c r="F12" s="12"/>
      <c r="G12" s="1">
        <f t="shared" si="5"/>
        <v>40845.229166666693</v>
      </c>
      <c r="H12" s="13">
        <f t="shared" ca="1" si="0"/>
        <v>48.504999999999995</v>
      </c>
      <c r="J12" s="1">
        <f t="shared" si="6"/>
        <v>40848.458333333307</v>
      </c>
      <c r="K12" s="13">
        <f t="shared" ca="1" si="2"/>
        <v>80.16749999999999</v>
      </c>
      <c r="M12" s="1">
        <f t="shared" si="7"/>
        <v>40848.229166666693</v>
      </c>
      <c r="N12" s="13">
        <f t="shared" ca="1" si="3"/>
        <v>37.314999999999998</v>
      </c>
    </row>
    <row r="13" spans="1:14" x14ac:dyDescent="0.25">
      <c r="A13" s="11">
        <v>40845.125</v>
      </c>
      <c r="B13" s="10">
        <v>5.73</v>
      </c>
      <c r="D13" s="1">
        <f t="shared" si="4"/>
        <v>40845.499999999971</v>
      </c>
      <c r="E13" s="13">
        <f t="shared" ca="1" si="1"/>
        <v>41.470000000000006</v>
      </c>
      <c r="F13" s="12"/>
      <c r="G13" s="1">
        <f t="shared" si="5"/>
        <v>40845.250000000029</v>
      </c>
      <c r="H13" s="13">
        <f t="shared" ca="1" si="0"/>
        <v>31.605</v>
      </c>
      <c r="J13" s="1">
        <f t="shared" si="6"/>
        <v>40848.499999999971</v>
      </c>
      <c r="K13" s="13">
        <f t="shared" ca="1" si="2"/>
        <v>17.317499999999999</v>
      </c>
      <c r="M13" s="1">
        <f t="shared" si="7"/>
        <v>40848.250000000029</v>
      </c>
      <c r="N13" s="13">
        <f t="shared" ca="1" si="3"/>
        <v>56.290000000000006</v>
      </c>
    </row>
    <row r="14" spans="1:14" x14ac:dyDescent="0.25">
      <c r="A14" s="11">
        <v>40845.135416666664</v>
      </c>
      <c r="B14" s="10">
        <v>54.29</v>
      </c>
      <c r="D14" s="1">
        <f t="shared" si="4"/>
        <v>40845.541666666635</v>
      </c>
      <c r="E14" s="13">
        <f t="shared" ca="1" si="1"/>
        <v>54.617499999999993</v>
      </c>
      <c r="G14" s="1">
        <f t="shared" si="5"/>
        <v>40845.270833333365</v>
      </c>
      <c r="H14" s="13">
        <f t="shared" ca="1" si="0"/>
        <v>41.27</v>
      </c>
      <c r="J14" s="1">
        <f t="shared" si="6"/>
        <v>40848.541666666635</v>
      </c>
      <c r="K14" s="13">
        <f t="shared" ca="1" si="2"/>
        <v>47.447500000000005</v>
      </c>
      <c r="M14" s="1">
        <f t="shared" si="7"/>
        <v>40848.270833333365</v>
      </c>
      <c r="N14" s="13">
        <f t="shared" ca="1" si="3"/>
        <v>69.2</v>
      </c>
    </row>
    <row r="15" spans="1:14" x14ac:dyDescent="0.25">
      <c r="A15" s="11">
        <v>40845.145833333336</v>
      </c>
      <c r="B15" s="10">
        <v>27.61</v>
      </c>
      <c r="D15" s="1">
        <f t="shared" si="4"/>
        <v>40845.583333333299</v>
      </c>
      <c r="E15" s="13">
        <f t="shared" ca="1" si="1"/>
        <v>49.112499999999997</v>
      </c>
      <c r="F15" s="12"/>
      <c r="G15" s="1">
        <f t="shared" si="5"/>
        <v>40845.291666666701</v>
      </c>
      <c r="H15" s="13">
        <f t="shared" ca="1" si="0"/>
        <v>50.604999999999997</v>
      </c>
      <c r="J15" s="1">
        <f t="shared" si="6"/>
        <v>40848.583333333299</v>
      </c>
      <c r="K15" s="13">
        <f t="shared" ca="1" si="2"/>
        <v>65.064999999999998</v>
      </c>
      <c r="M15" s="1">
        <f t="shared" si="7"/>
        <v>40848.291666666701</v>
      </c>
      <c r="N15" s="13">
        <f t="shared" ca="1" si="3"/>
        <v>88.064999999999998</v>
      </c>
    </row>
    <row r="16" spans="1:14" x14ac:dyDescent="0.25">
      <c r="A16" s="11">
        <v>40845.15625</v>
      </c>
      <c r="B16" s="10">
        <v>60.22</v>
      </c>
      <c r="D16" s="1">
        <f t="shared" si="4"/>
        <v>40845.624999999964</v>
      </c>
      <c r="E16" s="13">
        <f t="shared" ca="1" si="1"/>
        <v>42.657499999999999</v>
      </c>
      <c r="F16" s="12"/>
      <c r="G16" s="1">
        <f t="shared" si="5"/>
        <v>40845.312500000036</v>
      </c>
      <c r="H16" s="13">
        <f t="shared" ca="1" si="0"/>
        <v>22.939999999999998</v>
      </c>
      <c r="J16" s="1">
        <f t="shared" si="6"/>
        <v>40848.624999999964</v>
      </c>
      <c r="K16" s="13">
        <f t="shared" ca="1" si="2"/>
        <v>74.0625</v>
      </c>
      <c r="M16" s="1">
        <f t="shared" si="7"/>
        <v>40848.312500000036</v>
      </c>
      <c r="N16" s="13">
        <f t="shared" ca="1" si="3"/>
        <v>66.16</v>
      </c>
    </row>
    <row r="17" spans="1:14" x14ac:dyDescent="0.25">
      <c r="A17" s="11">
        <v>40845.166666666664</v>
      </c>
      <c r="B17" s="10">
        <v>87.08</v>
      </c>
      <c r="D17" s="1">
        <f>D16+TIME(1,0,0)</f>
        <v>40845.666666666628</v>
      </c>
      <c r="E17" s="13">
        <f t="shared" ca="1" si="1"/>
        <v>40.745000000000005</v>
      </c>
      <c r="F17" s="12"/>
      <c r="G17" s="1">
        <f t="shared" si="5"/>
        <v>40845.333333333372</v>
      </c>
      <c r="H17" s="13">
        <f t="shared" ca="1" si="0"/>
        <v>70.564999999999998</v>
      </c>
      <c r="J17" s="1">
        <f t="shared" si="6"/>
        <v>40848.666666666628</v>
      </c>
      <c r="K17" s="13">
        <f t="shared" ca="1" si="2"/>
        <v>42.26</v>
      </c>
      <c r="M17" s="1">
        <f t="shared" si="7"/>
        <v>40848.333333333372</v>
      </c>
      <c r="N17" s="13">
        <f t="shared" ca="1" si="3"/>
        <v>65.099999999999994</v>
      </c>
    </row>
    <row r="18" spans="1:14" x14ac:dyDescent="0.25">
      <c r="A18" s="11">
        <v>40845.177083333336</v>
      </c>
      <c r="B18" s="10">
        <v>89.34</v>
      </c>
      <c r="D18" s="1">
        <f t="shared" si="4"/>
        <v>40845.708333333292</v>
      </c>
      <c r="E18" s="13">
        <f t="shared" ca="1" si="1"/>
        <v>32.537499999999994</v>
      </c>
      <c r="G18" s="1">
        <f t="shared" si="5"/>
        <v>40845.354166666708</v>
      </c>
      <c r="H18" s="13">
        <f t="shared" ca="1" si="0"/>
        <v>35.71</v>
      </c>
      <c r="J18" s="1">
        <f t="shared" si="6"/>
        <v>40848.708333333292</v>
      </c>
      <c r="K18" s="13">
        <f t="shared" ca="1" si="2"/>
        <v>23.435000000000002</v>
      </c>
      <c r="M18" s="1">
        <f t="shared" si="7"/>
        <v>40848.354166666708</v>
      </c>
      <c r="N18" s="13">
        <f t="shared" ca="1" si="3"/>
        <v>19.36</v>
      </c>
    </row>
    <row r="19" spans="1:14" x14ac:dyDescent="0.25">
      <c r="A19" s="11">
        <v>40845.1875</v>
      </c>
      <c r="B19" s="10">
        <v>23.69</v>
      </c>
      <c r="D19" s="1">
        <f t="shared" si="4"/>
        <v>40845.749999999956</v>
      </c>
      <c r="E19" s="13">
        <f t="shared" ca="1" si="1"/>
        <v>72.900000000000006</v>
      </c>
      <c r="F19" s="12"/>
      <c r="G19" s="1">
        <f t="shared" si="5"/>
        <v>40845.375000000044</v>
      </c>
      <c r="H19" s="13">
        <f t="shared" ca="1" si="0"/>
        <v>82.625</v>
      </c>
      <c r="J19" s="1">
        <f t="shared" si="6"/>
        <v>40848.749999999956</v>
      </c>
      <c r="K19" s="13">
        <f t="shared" ca="1" si="2"/>
        <v>33.879999999999995</v>
      </c>
      <c r="M19" s="1">
        <f t="shared" si="7"/>
        <v>40848.375000000044</v>
      </c>
      <c r="N19" s="13">
        <f t="shared" ca="1" si="3"/>
        <v>58.594999999999999</v>
      </c>
    </row>
    <row r="20" spans="1:14" x14ac:dyDescent="0.25">
      <c r="A20" s="11">
        <v>40845.197916666664</v>
      </c>
      <c r="B20" s="10">
        <v>4.5999999999999996</v>
      </c>
      <c r="D20" s="1">
        <f t="shared" si="4"/>
        <v>40845.791666666621</v>
      </c>
      <c r="E20" s="13">
        <f t="shared" ca="1" si="1"/>
        <v>56.697499999999998</v>
      </c>
      <c r="F20" s="12"/>
      <c r="G20" s="1">
        <f t="shared" si="5"/>
        <v>40845.395833333379</v>
      </c>
      <c r="H20" s="13">
        <f t="shared" ca="1" si="0"/>
        <v>15.105</v>
      </c>
      <c r="J20" s="1">
        <f t="shared" si="6"/>
        <v>40848.791666666621</v>
      </c>
      <c r="K20" s="13">
        <f t="shared" ca="1" si="2"/>
        <v>59.66</v>
      </c>
      <c r="M20" s="1">
        <f t="shared" si="7"/>
        <v>40848.395833333379</v>
      </c>
      <c r="N20" s="13">
        <f t="shared" ca="1" si="3"/>
        <v>75.754999999999995</v>
      </c>
    </row>
    <row r="21" spans="1:14" x14ac:dyDescent="0.25">
      <c r="A21" s="11">
        <v>40845.208333333336</v>
      </c>
      <c r="B21" s="10">
        <v>7.28</v>
      </c>
      <c r="D21" s="1">
        <f t="shared" si="4"/>
        <v>40845.833333333285</v>
      </c>
      <c r="E21" s="13">
        <f t="shared" ca="1" si="1"/>
        <v>67.707499999999996</v>
      </c>
      <c r="F21" s="12"/>
      <c r="G21" s="1">
        <f t="shared" si="5"/>
        <v>40845.416666666715</v>
      </c>
      <c r="H21" s="13">
        <f t="shared" ca="1" si="0"/>
        <v>17.07</v>
      </c>
      <c r="J21" s="1">
        <f t="shared" si="6"/>
        <v>40848.833333333285</v>
      </c>
      <c r="K21" s="13">
        <f t="shared" ca="1" si="2"/>
        <v>66.45750000000001</v>
      </c>
      <c r="M21" s="1">
        <f t="shared" si="7"/>
        <v>40848.416666666715</v>
      </c>
      <c r="N21" s="13">
        <f t="shared" ca="1" si="3"/>
        <v>82.35499999999999</v>
      </c>
    </row>
    <row r="22" spans="1:14" x14ac:dyDescent="0.25">
      <c r="A22" s="11">
        <v>40845.21875</v>
      </c>
      <c r="B22" s="10">
        <v>97.21</v>
      </c>
      <c r="D22" s="1">
        <f t="shared" si="4"/>
        <v>40845.874999999949</v>
      </c>
      <c r="E22" s="13">
        <f t="shared" ca="1" si="1"/>
        <v>57.875</v>
      </c>
      <c r="G22" s="1">
        <f t="shared" si="5"/>
        <v>40845.437500000051</v>
      </c>
      <c r="H22" s="13">
        <f t="shared" ca="1" si="0"/>
        <v>44.61</v>
      </c>
      <c r="J22" s="1">
        <f t="shared" si="6"/>
        <v>40848.874999999949</v>
      </c>
      <c r="K22" s="13">
        <f t="shared" ca="1" si="2"/>
        <v>41.56</v>
      </c>
      <c r="M22" s="1">
        <f t="shared" si="7"/>
        <v>40848.437500000051</v>
      </c>
      <c r="N22" s="13">
        <f t="shared" ca="1" si="3"/>
        <v>10.355</v>
      </c>
    </row>
    <row r="23" spans="1:14" x14ac:dyDescent="0.25">
      <c r="A23" s="11">
        <v>40845.229166666664</v>
      </c>
      <c r="B23" s="10">
        <v>32.049999999999997</v>
      </c>
      <c r="D23" s="1">
        <f t="shared" si="4"/>
        <v>40845.916666666613</v>
      </c>
      <c r="E23" s="13">
        <f t="shared" ca="1" si="1"/>
        <v>35.314999999999998</v>
      </c>
      <c r="F23" s="12"/>
      <c r="G23" s="1">
        <f t="shared" si="5"/>
        <v>40845.458333333387</v>
      </c>
      <c r="H23" s="13">
        <f t="shared" ca="1" si="0"/>
        <v>54.274999999999999</v>
      </c>
      <c r="J23" s="1">
        <f t="shared" si="6"/>
        <v>40848.916666666613</v>
      </c>
      <c r="K23" s="13">
        <f t="shared" ca="1" si="2"/>
        <v>66.212499999999991</v>
      </c>
      <c r="M23" s="1">
        <f t="shared" si="7"/>
        <v>40848.458333333387</v>
      </c>
      <c r="N23" s="13">
        <f t="shared" ca="1" si="3"/>
        <v>88.724999999999994</v>
      </c>
    </row>
    <row r="24" spans="1:14" x14ac:dyDescent="0.25">
      <c r="A24" s="11">
        <v>40845.239583333336</v>
      </c>
      <c r="B24" s="10">
        <v>64.959999999999994</v>
      </c>
      <c r="D24" s="1">
        <f t="shared" si="4"/>
        <v>40845.958333333278</v>
      </c>
      <c r="E24" s="13">
        <f ca="1">AVERAGE(OFFSET($B$1, (ROW(B24)-1) * 4,0,4,1))</f>
        <v>32.65</v>
      </c>
      <c r="F24" s="12"/>
      <c r="G24" s="1">
        <f t="shared" si="5"/>
        <v>40845.479166666722</v>
      </c>
      <c r="H24" s="13">
        <f t="shared" ca="1" si="0"/>
        <v>72.284999999999997</v>
      </c>
      <c r="J24" s="1">
        <f t="shared" si="6"/>
        <v>40848.958333333278</v>
      </c>
      <c r="K24" s="13">
        <f t="shared" ca="1" si="2"/>
        <v>65.057500000000005</v>
      </c>
      <c r="M24" s="1">
        <f t="shared" si="7"/>
        <v>40848.479166666722</v>
      </c>
      <c r="N24" s="13">
        <f t="shared" ca="1" si="3"/>
        <v>71.61</v>
      </c>
    </row>
    <row r="25" spans="1:14" x14ac:dyDescent="0.25">
      <c r="A25" s="11">
        <v>40845.25</v>
      </c>
      <c r="B25" s="10">
        <v>23.18</v>
      </c>
      <c r="D25" s="1"/>
      <c r="F25" s="12"/>
      <c r="G25" s="1">
        <f t="shared" si="5"/>
        <v>40845.500000000058</v>
      </c>
      <c r="H25" s="13">
        <f t="shared" ca="1" si="0"/>
        <v>62.325000000000003</v>
      </c>
      <c r="K25" s="13"/>
      <c r="M25" s="1">
        <f t="shared" si="7"/>
        <v>40848.500000000058</v>
      </c>
      <c r="N25" s="13">
        <f t="shared" ca="1" si="3"/>
        <v>27.44</v>
      </c>
    </row>
    <row r="26" spans="1:14" x14ac:dyDescent="0.25">
      <c r="A26" s="11">
        <v>40845.260416666664</v>
      </c>
      <c r="B26" s="10">
        <v>40.03</v>
      </c>
      <c r="G26" s="1">
        <f t="shared" si="5"/>
        <v>40845.520833333394</v>
      </c>
      <c r="H26" s="13">
        <f t="shared" ca="1" si="0"/>
        <v>20.615000000000002</v>
      </c>
      <c r="M26" s="1">
        <f t="shared" si="7"/>
        <v>40848.520833333394</v>
      </c>
      <c r="N26" s="13">
        <f t="shared" ca="1" si="3"/>
        <v>7.1950000000000003</v>
      </c>
    </row>
    <row r="27" spans="1:14" x14ac:dyDescent="0.25">
      <c r="A27" s="11">
        <v>40845.270833333336</v>
      </c>
      <c r="B27" s="10">
        <v>52.6</v>
      </c>
      <c r="F27" s="12"/>
      <c r="G27" s="1">
        <f t="shared" si="5"/>
        <v>40845.54166666673</v>
      </c>
      <c r="H27" s="13">
        <f t="shared" ca="1" si="0"/>
        <v>67.114999999999995</v>
      </c>
      <c r="M27" s="1">
        <f t="shared" si="7"/>
        <v>40848.54166666673</v>
      </c>
      <c r="N27" s="13">
        <f t="shared" ca="1" si="3"/>
        <v>50.414999999999999</v>
      </c>
    </row>
    <row r="28" spans="1:14" x14ac:dyDescent="0.25">
      <c r="A28" s="11">
        <v>40845.28125</v>
      </c>
      <c r="B28" s="10">
        <v>29.94</v>
      </c>
      <c r="F28" s="12"/>
      <c r="G28" s="1">
        <f t="shared" si="5"/>
        <v>40845.562500000065</v>
      </c>
      <c r="H28" s="13">
        <f t="shared" ca="1" si="0"/>
        <v>42.12</v>
      </c>
      <c r="M28" s="1">
        <f t="shared" si="7"/>
        <v>40848.562500000065</v>
      </c>
      <c r="N28" s="13">
        <f t="shared" ca="1" si="3"/>
        <v>44.480000000000004</v>
      </c>
    </row>
    <row r="29" spans="1:14" x14ac:dyDescent="0.25">
      <c r="A29" s="11">
        <v>40845.291666666664</v>
      </c>
      <c r="B29" s="10">
        <v>32.36</v>
      </c>
      <c r="F29" s="12"/>
      <c r="G29" s="1">
        <f t="shared" si="5"/>
        <v>40845.583333333401</v>
      </c>
      <c r="H29" s="13">
        <f t="shared" ca="1" si="0"/>
        <v>42.39</v>
      </c>
      <c r="M29" s="1">
        <f t="shared" si="7"/>
        <v>40848.583333333401</v>
      </c>
      <c r="N29" s="13">
        <f t="shared" ca="1" si="3"/>
        <v>60.069999999999993</v>
      </c>
    </row>
    <row r="30" spans="1:14" x14ac:dyDescent="0.25">
      <c r="A30" s="11">
        <v>40845.302083333336</v>
      </c>
      <c r="B30" s="10">
        <v>68.849999999999994</v>
      </c>
      <c r="G30" s="1">
        <f t="shared" si="5"/>
        <v>40845.604166666737</v>
      </c>
      <c r="H30" s="13">
        <f t="shared" ca="1" si="0"/>
        <v>55.835000000000001</v>
      </c>
      <c r="M30" s="1">
        <f t="shared" si="7"/>
        <v>40848.604166666737</v>
      </c>
      <c r="N30" s="13">
        <f t="shared" ca="1" si="3"/>
        <v>70.06</v>
      </c>
    </row>
    <row r="31" spans="1:14" x14ac:dyDescent="0.25">
      <c r="A31" s="11">
        <v>40845.3125</v>
      </c>
      <c r="B31" s="10">
        <v>41.72</v>
      </c>
      <c r="F31" s="12"/>
      <c r="G31" s="1">
        <f t="shared" si="5"/>
        <v>40845.625000000073</v>
      </c>
      <c r="H31" s="13">
        <f t="shared" ca="1" si="0"/>
        <v>21.020000000000003</v>
      </c>
      <c r="M31" s="1">
        <f t="shared" si="7"/>
        <v>40848.625000000073</v>
      </c>
      <c r="N31" s="13">
        <f t="shared" ca="1" si="3"/>
        <v>79.7</v>
      </c>
    </row>
    <row r="32" spans="1:14" x14ac:dyDescent="0.25">
      <c r="A32" s="11">
        <v>40845.322916666664</v>
      </c>
      <c r="B32" s="10">
        <v>4.16</v>
      </c>
      <c r="F32" s="12"/>
      <c r="G32" s="1">
        <f t="shared" si="5"/>
        <v>40845.645833333409</v>
      </c>
      <c r="H32" s="13">
        <f t="shared" ca="1" si="0"/>
        <v>64.295000000000002</v>
      </c>
      <c r="M32" s="1">
        <f t="shared" si="7"/>
        <v>40848.645833333409</v>
      </c>
      <c r="N32" s="13">
        <f t="shared" ca="1" si="3"/>
        <v>68.424999999999997</v>
      </c>
    </row>
    <row r="33" spans="1:14" x14ac:dyDescent="0.25">
      <c r="A33" s="11">
        <v>40845.333333333336</v>
      </c>
      <c r="B33" s="10">
        <v>41.92</v>
      </c>
      <c r="F33" s="12"/>
      <c r="G33" s="1">
        <f t="shared" si="5"/>
        <v>40845.666666666744</v>
      </c>
      <c r="H33" s="13">
        <f t="shared" ca="1" si="0"/>
        <v>43.370000000000005</v>
      </c>
      <c r="M33" s="1">
        <f t="shared" si="7"/>
        <v>40848.666666666744</v>
      </c>
      <c r="N33" s="13">
        <f t="shared" ca="1" si="3"/>
        <v>41.474999999999994</v>
      </c>
    </row>
    <row r="34" spans="1:14" x14ac:dyDescent="0.25">
      <c r="A34" s="11">
        <v>40845.34375</v>
      </c>
      <c r="B34" s="10">
        <v>99.21</v>
      </c>
      <c r="G34" s="1">
        <f t="shared" si="5"/>
        <v>40845.68750000008</v>
      </c>
      <c r="H34" s="13">
        <f t="shared" ca="1" si="0"/>
        <v>38.119999999999997</v>
      </c>
      <c r="M34" s="1">
        <f t="shared" si="7"/>
        <v>40848.68750000008</v>
      </c>
      <c r="N34" s="13">
        <f t="shared" ca="1" si="3"/>
        <v>43.045000000000002</v>
      </c>
    </row>
    <row r="35" spans="1:14" x14ac:dyDescent="0.25">
      <c r="A35" s="11">
        <v>40845.354166666664</v>
      </c>
      <c r="B35" s="10">
        <v>41.24</v>
      </c>
      <c r="F35" s="12"/>
      <c r="G35" s="1">
        <f t="shared" si="5"/>
        <v>40845.708333333416</v>
      </c>
      <c r="H35" s="13">
        <f t="shared" ca="1" si="0"/>
        <v>58.4</v>
      </c>
      <c r="M35" s="1">
        <f t="shared" si="7"/>
        <v>40848.708333333416</v>
      </c>
      <c r="N35" s="13">
        <f t="shared" ca="1" si="3"/>
        <v>6.2549999999999999</v>
      </c>
    </row>
    <row r="36" spans="1:14" x14ac:dyDescent="0.25">
      <c r="A36" s="11">
        <v>40845.364583333336</v>
      </c>
      <c r="B36" s="10">
        <v>30.18</v>
      </c>
      <c r="F36" s="12"/>
      <c r="G36" s="1">
        <f t="shared" si="5"/>
        <v>40845.729166666752</v>
      </c>
      <c r="H36" s="13">
        <f t="shared" ca="1" si="0"/>
        <v>6.6749999999999998</v>
      </c>
      <c r="M36" s="1">
        <f t="shared" si="7"/>
        <v>40848.729166666752</v>
      </c>
      <c r="N36" s="13">
        <f t="shared" ca="1" si="3"/>
        <v>40.615000000000002</v>
      </c>
    </row>
    <row r="37" spans="1:14" x14ac:dyDescent="0.25">
      <c r="A37" s="11">
        <v>40845.375</v>
      </c>
      <c r="B37" s="10">
        <v>85.66</v>
      </c>
      <c r="F37" s="12"/>
      <c r="G37" s="1">
        <f t="shared" si="5"/>
        <v>40845.750000000087</v>
      </c>
      <c r="H37" s="13">
        <f t="shared" ca="1" si="0"/>
        <v>64.680000000000007</v>
      </c>
      <c r="M37" s="1">
        <f t="shared" si="7"/>
        <v>40848.750000000087</v>
      </c>
      <c r="N37" s="13">
        <f t="shared" ca="1" si="3"/>
        <v>47.949999999999996</v>
      </c>
    </row>
    <row r="38" spans="1:14" x14ac:dyDescent="0.25">
      <c r="A38" s="11">
        <v>40845.385416666664</v>
      </c>
      <c r="B38" s="10">
        <v>79.59</v>
      </c>
      <c r="G38" s="1">
        <f t="shared" si="5"/>
        <v>40845.770833333423</v>
      </c>
      <c r="H38" s="13">
        <f t="shared" ca="1" si="0"/>
        <v>81.12</v>
      </c>
      <c r="M38" s="1">
        <f t="shared" si="7"/>
        <v>40848.770833333423</v>
      </c>
      <c r="N38" s="13">
        <f t="shared" ca="1" si="3"/>
        <v>19.809999999999999</v>
      </c>
    </row>
    <row r="39" spans="1:14" x14ac:dyDescent="0.25">
      <c r="A39" s="11">
        <v>40845.395833333336</v>
      </c>
      <c r="B39" s="10">
        <v>28.7</v>
      </c>
      <c r="G39" s="1">
        <f t="shared" si="5"/>
        <v>40845.791666666759</v>
      </c>
      <c r="H39" s="13">
        <f t="shared" ca="1" si="0"/>
        <v>50.625</v>
      </c>
      <c r="M39" s="1">
        <f t="shared" si="7"/>
        <v>40848.791666666759</v>
      </c>
      <c r="N39" s="13">
        <f t="shared" ca="1" si="3"/>
        <v>59.104999999999997</v>
      </c>
    </row>
    <row r="40" spans="1:14" x14ac:dyDescent="0.25">
      <c r="A40" s="11">
        <v>40845.40625</v>
      </c>
      <c r="B40" s="10">
        <v>1.51</v>
      </c>
      <c r="G40" s="1">
        <f t="shared" si="5"/>
        <v>40845.812500000095</v>
      </c>
      <c r="H40" s="13">
        <f t="shared" ca="1" si="0"/>
        <v>62.769999999999996</v>
      </c>
      <c r="M40" s="1">
        <f t="shared" si="7"/>
        <v>40848.812500000095</v>
      </c>
      <c r="N40" s="13">
        <f t="shared" ca="1" si="3"/>
        <v>60.214999999999996</v>
      </c>
    </row>
    <row r="41" spans="1:14" x14ac:dyDescent="0.25">
      <c r="A41" s="11">
        <v>40845.416666666664</v>
      </c>
      <c r="B41" s="10">
        <v>22.64</v>
      </c>
      <c r="G41" s="1">
        <f t="shared" si="5"/>
        <v>40845.83333333343</v>
      </c>
      <c r="H41" s="13">
        <f t="shared" ca="1" si="0"/>
        <v>84.625</v>
      </c>
      <c r="M41" s="1">
        <f t="shared" si="7"/>
        <v>40848.83333333343</v>
      </c>
      <c r="N41" s="13">
        <f t="shared" ca="1" si="3"/>
        <v>63.7</v>
      </c>
    </row>
    <row r="42" spans="1:14" x14ac:dyDescent="0.25">
      <c r="A42" s="11">
        <v>40845.427083333336</v>
      </c>
      <c r="B42" s="10">
        <v>11.5</v>
      </c>
      <c r="G42" s="1">
        <f t="shared" si="5"/>
        <v>40845.854166666766</v>
      </c>
      <c r="H42" s="13">
        <f t="shared" ca="1" si="0"/>
        <v>50.79</v>
      </c>
      <c r="M42" s="1">
        <f t="shared" si="7"/>
        <v>40848.854166666766</v>
      </c>
      <c r="N42" s="13">
        <f t="shared" ca="1" si="3"/>
        <v>69.215000000000003</v>
      </c>
    </row>
    <row r="43" spans="1:14" x14ac:dyDescent="0.25">
      <c r="A43" s="11">
        <v>40845.4375</v>
      </c>
      <c r="B43" s="10">
        <v>71.3</v>
      </c>
      <c r="G43" s="1">
        <f t="shared" si="5"/>
        <v>40845.875000000102</v>
      </c>
      <c r="H43" s="13">
        <f t="shared" ca="1" si="0"/>
        <v>48.69</v>
      </c>
      <c r="M43" s="1">
        <f t="shared" si="7"/>
        <v>40848.875000000102</v>
      </c>
      <c r="N43" s="13">
        <f t="shared" ca="1" si="3"/>
        <v>61.5</v>
      </c>
    </row>
    <row r="44" spans="1:14" x14ac:dyDescent="0.25">
      <c r="A44" s="11">
        <v>40845.447916666664</v>
      </c>
      <c r="B44" s="10">
        <v>17.920000000000002</v>
      </c>
      <c r="G44" s="1">
        <f t="shared" si="5"/>
        <v>40845.895833333438</v>
      </c>
      <c r="H44" s="13">
        <f t="shared" ca="1" si="0"/>
        <v>67.06</v>
      </c>
      <c r="M44" s="1">
        <f t="shared" si="7"/>
        <v>40848.895833333438</v>
      </c>
      <c r="N44" s="13">
        <f t="shared" ca="1" si="3"/>
        <v>21.619999999999997</v>
      </c>
    </row>
    <row r="45" spans="1:14" x14ac:dyDescent="0.25">
      <c r="A45" s="11">
        <v>40845.458333333336</v>
      </c>
      <c r="B45" s="10">
        <v>32.42</v>
      </c>
      <c r="G45" s="1">
        <f t="shared" si="5"/>
        <v>40845.916666666773</v>
      </c>
      <c r="H45" s="13">
        <f t="shared" ca="1" si="0"/>
        <v>30.1</v>
      </c>
      <c r="M45" s="1">
        <f t="shared" si="7"/>
        <v>40848.916666666773</v>
      </c>
      <c r="N45" s="13">
        <f t="shared" ca="1" si="3"/>
        <v>62.625</v>
      </c>
    </row>
    <row r="46" spans="1:14" x14ac:dyDescent="0.25">
      <c r="A46" s="11">
        <v>40845.46875</v>
      </c>
      <c r="B46" s="10">
        <v>76.13</v>
      </c>
      <c r="G46" s="1">
        <f t="shared" si="5"/>
        <v>40845.937500000109</v>
      </c>
      <c r="H46" s="13">
        <f t="shared" ca="1" si="0"/>
        <v>40.53</v>
      </c>
      <c r="M46" s="1">
        <f t="shared" si="7"/>
        <v>40848.937500000109</v>
      </c>
      <c r="N46" s="13">
        <f t="shared" ca="1" si="3"/>
        <v>69.8</v>
      </c>
    </row>
    <row r="47" spans="1:14" x14ac:dyDescent="0.25">
      <c r="A47" s="11">
        <v>40845.479166666664</v>
      </c>
      <c r="B47" s="10">
        <v>54.95</v>
      </c>
      <c r="G47" s="1">
        <f t="shared" si="5"/>
        <v>40845.958333333445</v>
      </c>
      <c r="H47" s="13">
        <f t="shared" ca="1" si="0"/>
        <v>58.29</v>
      </c>
      <c r="M47" s="1">
        <f t="shared" si="7"/>
        <v>40848.958333333445</v>
      </c>
      <c r="N47" s="13">
        <f t="shared" ca="1" si="3"/>
        <v>69.265000000000001</v>
      </c>
    </row>
    <row r="48" spans="1:14" x14ac:dyDescent="0.25">
      <c r="A48" s="11">
        <v>40845.489583333336</v>
      </c>
      <c r="B48" s="10">
        <v>89.62</v>
      </c>
      <c r="G48" s="1">
        <f t="shared" si="5"/>
        <v>40845.979166666781</v>
      </c>
      <c r="H48" s="13">
        <f t="shared" ca="1" si="0"/>
        <v>7.01</v>
      </c>
      <c r="M48" s="1">
        <f t="shared" si="7"/>
        <v>40848.979166666781</v>
      </c>
      <c r="N48" s="13">
        <f t="shared" ca="1" si="3"/>
        <v>60.85</v>
      </c>
    </row>
    <row r="49" spans="1:14" x14ac:dyDescent="0.25">
      <c r="A49" s="11">
        <v>40845.5</v>
      </c>
      <c r="B49" s="10">
        <v>29.03</v>
      </c>
      <c r="G49" s="1"/>
      <c r="H49" s="13"/>
      <c r="N49" s="13"/>
    </row>
    <row r="50" spans="1:14" x14ac:dyDescent="0.25">
      <c r="A50" s="11">
        <v>40845.510416666664</v>
      </c>
      <c r="B50" s="10">
        <v>95.62</v>
      </c>
      <c r="H50" s="13"/>
    </row>
    <row r="51" spans="1:14" x14ac:dyDescent="0.25">
      <c r="A51" s="11">
        <v>40845.520833333336</v>
      </c>
      <c r="B51" s="10">
        <v>12.96</v>
      </c>
      <c r="H51" s="13"/>
    </row>
    <row r="52" spans="1:14" x14ac:dyDescent="0.25">
      <c r="A52" s="11">
        <v>40845.53125</v>
      </c>
      <c r="B52" s="10">
        <v>28.27</v>
      </c>
      <c r="H52" s="13"/>
    </row>
    <row r="53" spans="1:14" x14ac:dyDescent="0.25">
      <c r="A53" s="11">
        <v>40845.541666666664</v>
      </c>
      <c r="B53" s="10">
        <v>87.66</v>
      </c>
      <c r="H53" s="13"/>
    </row>
    <row r="54" spans="1:14" x14ac:dyDescent="0.25">
      <c r="A54" s="11">
        <v>40845.552083333336</v>
      </c>
      <c r="B54" s="10">
        <v>46.57</v>
      </c>
      <c r="H54" s="13"/>
    </row>
    <row r="55" spans="1:14" x14ac:dyDescent="0.25">
      <c r="A55" s="11">
        <v>40845.5625</v>
      </c>
      <c r="B55" s="10">
        <v>18.670000000000002</v>
      </c>
      <c r="H55" s="13"/>
    </row>
    <row r="56" spans="1:14" x14ac:dyDescent="0.25">
      <c r="A56" s="11">
        <v>40845.572916666664</v>
      </c>
      <c r="B56" s="10">
        <v>65.569999999999993</v>
      </c>
      <c r="H56" s="13"/>
    </row>
    <row r="57" spans="1:14" x14ac:dyDescent="0.25">
      <c r="A57" s="11">
        <v>40845.583333333336</v>
      </c>
      <c r="B57" s="10">
        <v>39.61</v>
      </c>
      <c r="H57" s="13"/>
    </row>
    <row r="58" spans="1:14" x14ac:dyDescent="0.25">
      <c r="A58" s="11">
        <v>40845.59375</v>
      </c>
      <c r="B58" s="10">
        <v>45.17</v>
      </c>
      <c r="H58" s="13"/>
    </row>
    <row r="59" spans="1:14" x14ac:dyDescent="0.25">
      <c r="A59" s="11">
        <v>40845.604166666664</v>
      </c>
      <c r="B59" s="10">
        <v>62.85</v>
      </c>
      <c r="H59" s="13"/>
    </row>
    <row r="60" spans="1:14" x14ac:dyDescent="0.25">
      <c r="A60" s="11">
        <v>40845.614583333336</v>
      </c>
      <c r="B60" s="10">
        <v>48.82</v>
      </c>
      <c r="H60" s="13"/>
    </row>
    <row r="61" spans="1:14" x14ac:dyDescent="0.25">
      <c r="A61" s="11">
        <v>40845.625</v>
      </c>
      <c r="B61" s="10">
        <v>40.340000000000003</v>
      </c>
      <c r="H61" s="13"/>
    </row>
    <row r="62" spans="1:14" x14ac:dyDescent="0.25">
      <c r="A62" s="11">
        <v>40845.635416666664</v>
      </c>
      <c r="B62" s="10">
        <v>1.7</v>
      </c>
      <c r="H62" s="13"/>
    </row>
    <row r="63" spans="1:14" x14ac:dyDescent="0.25">
      <c r="A63" s="11">
        <v>40845.645833333336</v>
      </c>
      <c r="B63" s="10">
        <v>33.39</v>
      </c>
      <c r="H63" s="13"/>
    </row>
    <row r="64" spans="1:14" x14ac:dyDescent="0.25">
      <c r="A64" s="11">
        <v>40845.65625</v>
      </c>
      <c r="B64" s="10">
        <v>95.2</v>
      </c>
      <c r="H64" s="13"/>
    </row>
    <row r="65" spans="1:8" x14ac:dyDescent="0.25">
      <c r="A65" s="11">
        <v>40845.666666666664</v>
      </c>
      <c r="B65" s="10">
        <v>62.13</v>
      </c>
      <c r="H65" s="13"/>
    </row>
    <row r="66" spans="1:8" x14ac:dyDescent="0.25">
      <c r="A66" s="11">
        <v>40845.677083333336</v>
      </c>
      <c r="B66" s="10">
        <v>24.61</v>
      </c>
      <c r="H66" s="13"/>
    </row>
    <row r="67" spans="1:8" x14ac:dyDescent="0.25">
      <c r="A67" s="11">
        <v>40845.6875</v>
      </c>
      <c r="B67" s="10">
        <v>0.72</v>
      </c>
      <c r="H67" s="13"/>
    </row>
    <row r="68" spans="1:8" x14ac:dyDescent="0.25">
      <c r="A68" s="11">
        <v>40845.697916666664</v>
      </c>
      <c r="B68" s="10">
        <v>75.52</v>
      </c>
      <c r="H68" s="13"/>
    </row>
    <row r="69" spans="1:8" x14ac:dyDescent="0.25">
      <c r="A69" s="11">
        <v>40845.708333333336</v>
      </c>
      <c r="B69" s="10">
        <v>43.81</v>
      </c>
      <c r="H69" s="13"/>
    </row>
    <row r="70" spans="1:8" x14ac:dyDescent="0.25">
      <c r="A70" s="11">
        <v>40845.71875</v>
      </c>
      <c r="B70" s="10">
        <v>72.989999999999995</v>
      </c>
      <c r="H70" s="13"/>
    </row>
    <row r="71" spans="1:8" x14ac:dyDescent="0.25">
      <c r="A71" s="11">
        <v>40845.729166666664</v>
      </c>
      <c r="B71" s="10">
        <v>10.18</v>
      </c>
      <c r="H71" s="13"/>
    </row>
    <row r="72" spans="1:8" x14ac:dyDescent="0.25">
      <c r="A72" s="11">
        <v>40845.739583333336</v>
      </c>
      <c r="B72" s="10">
        <v>3.17</v>
      </c>
      <c r="H72" s="13"/>
    </row>
    <row r="73" spans="1:8" x14ac:dyDescent="0.25">
      <c r="A73" s="11">
        <v>40845.75</v>
      </c>
      <c r="B73" s="10">
        <v>36.97</v>
      </c>
      <c r="H73" s="13"/>
    </row>
    <row r="74" spans="1:8" x14ac:dyDescent="0.25">
      <c r="A74" s="11">
        <v>40845.760416666664</v>
      </c>
      <c r="B74" s="10">
        <v>92.39</v>
      </c>
      <c r="H74" s="13"/>
    </row>
    <row r="75" spans="1:8" x14ac:dyDescent="0.25">
      <c r="A75" s="11">
        <v>40845.770833333336</v>
      </c>
      <c r="B75" s="10">
        <v>93.59</v>
      </c>
      <c r="H75" s="13"/>
    </row>
    <row r="76" spans="1:8" x14ac:dyDescent="0.25">
      <c r="A76" s="11">
        <v>40845.78125</v>
      </c>
      <c r="B76" s="10">
        <v>68.650000000000006</v>
      </c>
      <c r="H76" s="13"/>
    </row>
    <row r="77" spans="1:8" x14ac:dyDescent="0.25">
      <c r="A77" s="11">
        <v>40845.791666666664</v>
      </c>
      <c r="B77" s="10">
        <v>50.79</v>
      </c>
      <c r="H77" s="13"/>
    </row>
    <row r="78" spans="1:8" x14ac:dyDescent="0.25">
      <c r="A78" s="11">
        <v>40845.802083333336</v>
      </c>
      <c r="B78" s="10">
        <v>50.46</v>
      </c>
      <c r="H78" s="13"/>
    </row>
    <row r="79" spans="1:8" x14ac:dyDescent="0.25">
      <c r="A79" s="11">
        <v>40845.8125</v>
      </c>
      <c r="B79" s="10">
        <v>69.83</v>
      </c>
      <c r="H79" s="13"/>
    </row>
    <row r="80" spans="1:8" x14ac:dyDescent="0.25">
      <c r="A80" s="11">
        <v>40845.822916666664</v>
      </c>
      <c r="B80" s="10">
        <v>55.71</v>
      </c>
      <c r="H80" s="13"/>
    </row>
    <row r="81" spans="1:8" x14ac:dyDescent="0.25">
      <c r="A81" s="11">
        <v>40845.833333333336</v>
      </c>
      <c r="B81" s="10">
        <v>79.69</v>
      </c>
      <c r="H81" s="13"/>
    </row>
    <row r="82" spans="1:8" x14ac:dyDescent="0.25">
      <c r="A82" s="11">
        <v>40845.84375</v>
      </c>
      <c r="B82" s="10">
        <v>89.56</v>
      </c>
      <c r="H82" s="13"/>
    </row>
    <row r="83" spans="1:8" x14ac:dyDescent="0.25">
      <c r="A83" s="11">
        <v>40845.854166666664</v>
      </c>
      <c r="B83" s="10">
        <v>78.19</v>
      </c>
      <c r="H83" s="13"/>
    </row>
    <row r="84" spans="1:8" x14ac:dyDescent="0.25">
      <c r="A84" s="11">
        <v>40845.864583333336</v>
      </c>
      <c r="B84" s="10">
        <v>23.39</v>
      </c>
      <c r="H84" s="13"/>
    </row>
    <row r="85" spans="1:8" x14ac:dyDescent="0.25">
      <c r="A85" s="11">
        <v>40845.875</v>
      </c>
      <c r="B85" s="10">
        <v>45.97</v>
      </c>
      <c r="E85" s="12"/>
      <c r="H85" s="13"/>
    </row>
    <row r="86" spans="1:8" x14ac:dyDescent="0.25">
      <c r="A86" s="11">
        <v>40845.885416666664</v>
      </c>
      <c r="B86" s="10">
        <v>51.41</v>
      </c>
      <c r="E86" s="12"/>
      <c r="H86" s="13"/>
    </row>
    <row r="87" spans="1:8" x14ac:dyDescent="0.25">
      <c r="A87" s="11">
        <v>40845.895833333336</v>
      </c>
      <c r="B87" s="10">
        <v>50.7</v>
      </c>
      <c r="E87" s="12"/>
      <c r="H87" s="13"/>
    </row>
    <row r="88" spans="1:8" x14ac:dyDescent="0.25">
      <c r="A88" s="11">
        <v>40845.90625</v>
      </c>
      <c r="B88" s="10">
        <v>83.42</v>
      </c>
      <c r="E88" s="12"/>
      <c r="H88" s="13"/>
    </row>
    <row r="89" spans="1:8" x14ac:dyDescent="0.25">
      <c r="A89" s="11">
        <v>40845.916666666664</v>
      </c>
      <c r="B89" s="10">
        <v>21.8</v>
      </c>
      <c r="E89" s="12"/>
      <c r="H89" s="13"/>
    </row>
    <row r="90" spans="1:8" x14ac:dyDescent="0.25">
      <c r="A90" s="11">
        <v>40845.927083333336</v>
      </c>
      <c r="B90" s="10">
        <v>38.4</v>
      </c>
      <c r="E90" s="12"/>
      <c r="H90" s="13"/>
    </row>
    <row r="91" spans="1:8" x14ac:dyDescent="0.25">
      <c r="A91" s="11">
        <v>40845.9375</v>
      </c>
      <c r="B91" s="10">
        <v>78.94</v>
      </c>
      <c r="E91" s="12"/>
      <c r="H91" s="13"/>
    </row>
    <row r="92" spans="1:8" x14ac:dyDescent="0.25">
      <c r="A92" s="11">
        <v>40845.947916666664</v>
      </c>
      <c r="B92" s="10">
        <v>2.12</v>
      </c>
      <c r="E92" s="12"/>
      <c r="H92" s="13"/>
    </row>
    <row r="93" spans="1:8" x14ac:dyDescent="0.25">
      <c r="A93" s="11">
        <v>40845.958333333336</v>
      </c>
      <c r="B93" s="10">
        <v>28.3</v>
      </c>
      <c r="E93" s="12"/>
      <c r="H93" s="13"/>
    </row>
    <row r="94" spans="1:8" x14ac:dyDescent="0.25">
      <c r="A94" s="11">
        <v>40845.96875</v>
      </c>
      <c r="B94" s="10">
        <v>88.28</v>
      </c>
      <c r="E94" s="12"/>
      <c r="H94" s="13"/>
    </row>
    <row r="95" spans="1:8" x14ac:dyDescent="0.25">
      <c r="A95" s="11">
        <v>40845.979166666664</v>
      </c>
      <c r="B95" s="10">
        <v>2.09</v>
      </c>
      <c r="E95" s="12"/>
      <c r="H95" s="13"/>
    </row>
    <row r="96" spans="1:8" x14ac:dyDescent="0.25">
      <c r="A96" s="11">
        <v>40845.989583333336</v>
      </c>
      <c r="B96" s="10">
        <v>11.93</v>
      </c>
      <c r="H96" s="13"/>
    </row>
    <row r="97" spans="1:8" x14ac:dyDescent="0.25">
      <c r="A97" s="11">
        <v>40848</v>
      </c>
      <c r="B97" s="10">
        <v>51.67</v>
      </c>
      <c r="H97" s="13"/>
    </row>
    <row r="98" spans="1:8" x14ac:dyDescent="0.25">
      <c r="A98" s="11">
        <v>40848.010416666664</v>
      </c>
      <c r="B98" s="10">
        <v>98.84</v>
      </c>
      <c r="H98" s="13"/>
    </row>
    <row r="99" spans="1:8" x14ac:dyDescent="0.25">
      <c r="A99" s="11">
        <v>40848.020833333336</v>
      </c>
      <c r="B99" s="10">
        <v>16</v>
      </c>
      <c r="H99" s="13"/>
    </row>
    <row r="100" spans="1:8" x14ac:dyDescent="0.25">
      <c r="A100" s="11">
        <v>40848.03125</v>
      </c>
      <c r="B100" s="10">
        <v>85.42</v>
      </c>
      <c r="H100" s="13"/>
    </row>
    <row r="101" spans="1:8" x14ac:dyDescent="0.25">
      <c r="A101" s="11">
        <v>40848.041666666664</v>
      </c>
      <c r="B101" s="10">
        <v>95.54</v>
      </c>
      <c r="H101" s="13"/>
    </row>
    <row r="102" spans="1:8" x14ac:dyDescent="0.25">
      <c r="A102" s="11">
        <v>40848.052083333336</v>
      </c>
      <c r="B102" s="10">
        <v>76.38</v>
      </c>
      <c r="H102" s="13"/>
    </row>
    <row r="103" spans="1:8" x14ac:dyDescent="0.25">
      <c r="A103" s="11">
        <v>40848.0625</v>
      </c>
      <c r="B103" s="10">
        <v>70.5</v>
      </c>
      <c r="H103" s="13"/>
    </row>
    <row r="104" spans="1:8" x14ac:dyDescent="0.25">
      <c r="A104" s="11">
        <v>40848.072916666664</v>
      </c>
      <c r="B104" s="10">
        <v>51.33</v>
      </c>
      <c r="H104" s="13"/>
    </row>
    <row r="105" spans="1:8" x14ac:dyDescent="0.25">
      <c r="A105" s="11">
        <v>40848.083333333336</v>
      </c>
      <c r="B105" s="10">
        <v>61.44</v>
      </c>
      <c r="H105" s="13"/>
    </row>
    <row r="106" spans="1:8" x14ac:dyDescent="0.25">
      <c r="A106" s="11">
        <v>40848.09375</v>
      </c>
      <c r="B106" s="10">
        <v>44.34</v>
      </c>
      <c r="H106" s="13"/>
    </row>
    <row r="107" spans="1:8" x14ac:dyDescent="0.25">
      <c r="A107" s="11">
        <v>40848.104166666664</v>
      </c>
      <c r="B107" s="10">
        <v>46.75</v>
      </c>
      <c r="H107" s="13"/>
    </row>
    <row r="108" spans="1:8" x14ac:dyDescent="0.25">
      <c r="A108" s="11">
        <v>40848.114583333336</v>
      </c>
      <c r="B108" s="10">
        <v>3.37</v>
      </c>
      <c r="H108" s="13"/>
    </row>
    <row r="109" spans="1:8" x14ac:dyDescent="0.25">
      <c r="A109" s="11">
        <v>40848.125</v>
      </c>
      <c r="B109" s="10">
        <v>63.86</v>
      </c>
      <c r="H109" s="13"/>
    </row>
    <row r="110" spans="1:8" x14ac:dyDescent="0.25">
      <c r="A110" s="11">
        <v>40848.135416666664</v>
      </c>
      <c r="B110" s="10">
        <v>32.35</v>
      </c>
      <c r="H110" s="13"/>
    </row>
    <row r="111" spans="1:8" x14ac:dyDescent="0.25">
      <c r="A111" s="11">
        <v>40848.145833333336</v>
      </c>
      <c r="B111" s="10">
        <v>6.12</v>
      </c>
      <c r="H111" s="13"/>
    </row>
    <row r="112" spans="1:8" x14ac:dyDescent="0.25">
      <c r="A112" s="11">
        <v>40848.15625</v>
      </c>
      <c r="B112" s="10">
        <v>32.31</v>
      </c>
      <c r="H112" s="13"/>
    </row>
    <row r="113" spans="1:8" x14ac:dyDescent="0.25">
      <c r="A113" s="11">
        <v>40848.166666666664</v>
      </c>
      <c r="B113" s="10">
        <v>36.74</v>
      </c>
      <c r="H113" s="13"/>
    </row>
    <row r="114" spans="1:8" x14ac:dyDescent="0.25">
      <c r="A114" s="11">
        <v>40848.177083333336</v>
      </c>
      <c r="B114" s="10">
        <v>69.36</v>
      </c>
      <c r="H114" s="13"/>
    </row>
    <row r="115" spans="1:8" x14ac:dyDescent="0.25">
      <c r="A115" s="11">
        <v>40848.1875</v>
      </c>
      <c r="B115" s="10">
        <v>2.8</v>
      </c>
      <c r="H115" s="13"/>
    </row>
    <row r="116" spans="1:8" x14ac:dyDescent="0.25">
      <c r="A116" s="11">
        <v>40848.197916666664</v>
      </c>
      <c r="B116" s="10">
        <v>75.430000000000007</v>
      </c>
      <c r="H116" s="13"/>
    </row>
    <row r="117" spans="1:8" x14ac:dyDescent="0.25">
      <c r="A117" s="11">
        <v>40848.208333333336</v>
      </c>
      <c r="B117" s="10">
        <v>99.29</v>
      </c>
      <c r="H117" s="13"/>
    </row>
    <row r="118" spans="1:8" x14ac:dyDescent="0.25">
      <c r="A118" s="11">
        <v>40848.21875</v>
      </c>
      <c r="B118" s="10">
        <v>3.53</v>
      </c>
      <c r="H118" s="13"/>
    </row>
    <row r="119" spans="1:8" x14ac:dyDescent="0.25">
      <c r="A119" s="11">
        <v>40848.229166666664</v>
      </c>
      <c r="B119" s="10">
        <v>12.06</v>
      </c>
      <c r="H119" s="13"/>
    </row>
    <row r="120" spans="1:8" x14ac:dyDescent="0.25">
      <c r="A120" s="11">
        <v>40848.239583333336</v>
      </c>
      <c r="B120" s="10">
        <v>62.57</v>
      </c>
      <c r="H120" s="13"/>
    </row>
    <row r="121" spans="1:8" x14ac:dyDescent="0.25">
      <c r="A121" s="11">
        <v>40848.25</v>
      </c>
      <c r="B121" s="10">
        <v>36.07</v>
      </c>
      <c r="H121" s="13"/>
    </row>
    <row r="122" spans="1:8" x14ac:dyDescent="0.25">
      <c r="A122" s="11">
        <v>40848.260416666664</v>
      </c>
      <c r="B122" s="10">
        <v>76.510000000000005</v>
      </c>
      <c r="H122" s="13"/>
    </row>
    <row r="123" spans="1:8" x14ac:dyDescent="0.25">
      <c r="A123" s="11">
        <v>40848.270833333336</v>
      </c>
      <c r="B123" s="10">
        <v>68.260000000000005</v>
      </c>
      <c r="H123" s="13"/>
    </row>
    <row r="124" spans="1:8" x14ac:dyDescent="0.25">
      <c r="A124" s="11">
        <v>40848.28125</v>
      </c>
      <c r="B124" s="10">
        <v>70.14</v>
      </c>
      <c r="H124" s="13"/>
    </row>
    <row r="125" spans="1:8" x14ac:dyDescent="0.25">
      <c r="A125" s="11">
        <v>40848.291666666664</v>
      </c>
      <c r="B125" s="10">
        <v>84.19</v>
      </c>
      <c r="H125" s="13"/>
    </row>
    <row r="126" spans="1:8" x14ac:dyDescent="0.25">
      <c r="A126" s="11">
        <v>40848.302083333336</v>
      </c>
      <c r="B126" s="10">
        <v>91.94</v>
      </c>
      <c r="H126" s="13"/>
    </row>
    <row r="127" spans="1:8" x14ac:dyDescent="0.25">
      <c r="A127" s="11">
        <v>40848.3125</v>
      </c>
      <c r="B127" s="10">
        <v>94.49</v>
      </c>
      <c r="H127" s="13"/>
    </row>
    <row r="128" spans="1:8" x14ac:dyDescent="0.25">
      <c r="A128" s="11">
        <v>40848.322916666664</v>
      </c>
      <c r="B128" s="10">
        <v>37.83</v>
      </c>
      <c r="H128" s="13"/>
    </row>
    <row r="129" spans="1:8" x14ac:dyDescent="0.25">
      <c r="A129" s="11">
        <v>40848.333333333336</v>
      </c>
      <c r="B129" s="10">
        <v>95.69</v>
      </c>
      <c r="H129" s="13"/>
    </row>
    <row r="130" spans="1:8" x14ac:dyDescent="0.25">
      <c r="A130" s="11">
        <v>40848.34375</v>
      </c>
      <c r="B130" s="10">
        <v>34.51</v>
      </c>
      <c r="H130" s="13"/>
    </row>
    <row r="131" spans="1:8" x14ac:dyDescent="0.25">
      <c r="A131" s="11">
        <v>40848.354166666664</v>
      </c>
      <c r="B131" s="10">
        <v>8.7100000000000009</v>
      </c>
      <c r="H131" s="13"/>
    </row>
    <row r="132" spans="1:8" x14ac:dyDescent="0.25">
      <c r="A132" s="11">
        <v>40848.364583333336</v>
      </c>
      <c r="B132" s="10">
        <v>30.01</v>
      </c>
      <c r="H132" s="13"/>
    </row>
    <row r="133" spans="1:8" x14ac:dyDescent="0.25">
      <c r="A133" s="11">
        <v>40848.375</v>
      </c>
      <c r="B133" s="10">
        <v>52.84</v>
      </c>
      <c r="H133" s="13"/>
    </row>
    <row r="134" spans="1:8" x14ac:dyDescent="0.25">
      <c r="A134" s="11">
        <v>40848.385416666664</v>
      </c>
      <c r="B134" s="10">
        <v>64.349999999999994</v>
      </c>
      <c r="H134" s="13"/>
    </row>
    <row r="135" spans="1:8" x14ac:dyDescent="0.25">
      <c r="A135" s="11">
        <v>40848.395833333336</v>
      </c>
      <c r="B135" s="10">
        <v>52.45</v>
      </c>
      <c r="H135" s="13"/>
    </row>
    <row r="136" spans="1:8" x14ac:dyDescent="0.25">
      <c r="A136" s="11">
        <v>40848.40625</v>
      </c>
      <c r="B136" s="10">
        <v>99.06</v>
      </c>
      <c r="H136" s="13"/>
    </row>
    <row r="137" spans="1:8" x14ac:dyDescent="0.25">
      <c r="A137" s="11">
        <v>40848.416666666664</v>
      </c>
      <c r="B137" s="10">
        <v>82.5</v>
      </c>
      <c r="H137" s="13"/>
    </row>
    <row r="138" spans="1:8" x14ac:dyDescent="0.25">
      <c r="A138" s="11">
        <v>40848.427083333336</v>
      </c>
      <c r="B138" s="10">
        <v>82.21</v>
      </c>
      <c r="H138" s="13"/>
    </row>
    <row r="139" spans="1:8" x14ac:dyDescent="0.25">
      <c r="A139" s="11">
        <v>40848.4375</v>
      </c>
      <c r="B139" s="10">
        <v>2.02</v>
      </c>
      <c r="H139" s="13"/>
    </row>
    <row r="140" spans="1:8" x14ac:dyDescent="0.25">
      <c r="A140" s="11">
        <v>40848.447916666664</v>
      </c>
      <c r="B140" s="10">
        <v>18.690000000000001</v>
      </c>
      <c r="H140" s="13"/>
    </row>
    <row r="141" spans="1:8" x14ac:dyDescent="0.25">
      <c r="A141" s="11">
        <v>40848.458333333336</v>
      </c>
      <c r="B141" s="10">
        <v>91.03</v>
      </c>
      <c r="H141" s="13"/>
    </row>
    <row r="142" spans="1:8" x14ac:dyDescent="0.25">
      <c r="A142" s="11">
        <v>40848.46875</v>
      </c>
      <c r="B142" s="10">
        <v>86.42</v>
      </c>
      <c r="H142" s="13"/>
    </row>
    <row r="143" spans="1:8" x14ac:dyDescent="0.25">
      <c r="A143" s="11">
        <v>40848.479166666664</v>
      </c>
      <c r="B143" s="10">
        <v>53.94</v>
      </c>
      <c r="H143" s="13"/>
    </row>
    <row r="144" spans="1:8" x14ac:dyDescent="0.25">
      <c r="A144" s="11">
        <v>40848.489583333336</v>
      </c>
      <c r="B144" s="10">
        <v>89.28</v>
      </c>
      <c r="H144" s="13"/>
    </row>
    <row r="145" spans="1:8" x14ac:dyDescent="0.25">
      <c r="A145" s="11">
        <v>40848.5</v>
      </c>
      <c r="B145" s="10">
        <v>10.130000000000001</v>
      </c>
      <c r="H145" s="13"/>
    </row>
    <row r="146" spans="1:8" x14ac:dyDescent="0.25">
      <c r="A146" s="11">
        <v>40848.510416666664</v>
      </c>
      <c r="B146" s="10">
        <v>44.75</v>
      </c>
      <c r="H146" s="13"/>
    </row>
    <row r="147" spans="1:8" x14ac:dyDescent="0.25">
      <c r="A147" s="11">
        <v>40848.520833333336</v>
      </c>
      <c r="B147" s="10">
        <v>4.84</v>
      </c>
      <c r="H147" s="13"/>
    </row>
    <row r="148" spans="1:8" x14ac:dyDescent="0.25">
      <c r="A148" s="11">
        <v>40848.53125</v>
      </c>
      <c r="B148" s="10">
        <v>9.5500000000000007</v>
      </c>
      <c r="H148" s="13"/>
    </row>
    <row r="149" spans="1:8" x14ac:dyDescent="0.25">
      <c r="A149" s="11">
        <v>40848.541666666664</v>
      </c>
      <c r="B149" s="10">
        <v>42.36</v>
      </c>
      <c r="H149" s="13"/>
    </row>
    <row r="150" spans="1:8" x14ac:dyDescent="0.25">
      <c r="A150" s="11">
        <v>40848.552083333336</v>
      </c>
      <c r="B150" s="10">
        <v>58.47</v>
      </c>
      <c r="H150" s="13"/>
    </row>
    <row r="151" spans="1:8" x14ac:dyDescent="0.25">
      <c r="A151" s="11">
        <v>40848.5625</v>
      </c>
      <c r="B151" s="10">
        <v>47.22</v>
      </c>
      <c r="H151" s="13"/>
    </row>
    <row r="152" spans="1:8" x14ac:dyDescent="0.25">
      <c r="A152" s="11">
        <v>40848.572916666664</v>
      </c>
      <c r="B152" s="10">
        <v>41.74</v>
      </c>
      <c r="H152" s="13"/>
    </row>
    <row r="153" spans="1:8" x14ac:dyDescent="0.25">
      <c r="A153" s="11">
        <v>40848.583333333336</v>
      </c>
      <c r="B153" s="10">
        <v>79.13</v>
      </c>
      <c r="H153" s="13"/>
    </row>
    <row r="154" spans="1:8" x14ac:dyDescent="0.25">
      <c r="A154" s="11">
        <v>40848.59375</v>
      </c>
      <c r="B154" s="10">
        <v>41.01</v>
      </c>
      <c r="H154" s="13"/>
    </row>
    <row r="155" spans="1:8" x14ac:dyDescent="0.25">
      <c r="A155" s="11">
        <v>40848.604166666664</v>
      </c>
      <c r="B155" s="10">
        <v>53.19</v>
      </c>
      <c r="H155" s="13"/>
    </row>
    <row r="156" spans="1:8" x14ac:dyDescent="0.25">
      <c r="A156" s="11">
        <v>40848.614583333336</v>
      </c>
      <c r="B156" s="10">
        <v>86.93</v>
      </c>
      <c r="H156" s="13"/>
    </row>
    <row r="157" spans="1:8" x14ac:dyDescent="0.25">
      <c r="A157" s="11">
        <v>40848.625</v>
      </c>
      <c r="B157" s="10">
        <v>62.86</v>
      </c>
      <c r="H157" s="13"/>
    </row>
    <row r="158" spans="1:8" x14ac:dyDescent="0.25">
      <c r="A158" s="11">
        <v>40848.635416666664</v>
      </c>
      <c r="B158" s="10">
        <v>96.54</v>
      </c>
      <c r="H158" s="13"/>
    </row>
    <row r="159" spans="1:8" x14ac:dyDescent="0.25">
      <c r="A159" s="11">
        <v>40848.645833333336</v>
      </c>
      <c r="B159" s="10">
        <v>68.819999999999993</v>
      </c>
      <c r="H159" s="13"/>
    </row>
    <row r="160" spans="1:8" x14ac:dyDescent="0.25">
      <c r="A160" s="11">
        <v>40848.65625</v>
      </c>
      <c r="B160" s="10">
        <v>68.03</v>
      </c>
      <c r="H160" s="13"/>
    </row>
    <row r="161" spans="1:8" x14ac:dyDescent="0.25">
      <c r="A161" s="11">
        <v>40848.666666666664</v>
      </c>
      <c r="B161" s="10">
        <v>45.65</v>
      </c>
      <c r="H161" s="13"/>
    </row>
    <row r="162" spans="1:8" x14ac:dyDescent="0.25">
      <c r="A162" s="11">
        <v>40848.677083333336</v>
      </c>
      <c r="B162" s="10">
        <v>37.299999999999997</v>
      </c>
      <c r="H162" s="13"/>
    </row>
    <row r="163" spans="1:8" x14ac:dyDescent="0.25">
      <c r="A163" s="11">
        <v>40848.6875</v>
      </c>
      <c r="B163" s="10">
        <v>83.16</v>
      </c>
      <c r="H163" s="13"/>
    </row>
    <row r="164" spans="1:8" x14ac:dyDescent="0.25">
      <c r="A164" s="11">
        <v>40848.697916666664</v>
      </c>
      <c r="B164" s="10">
        <v>2.93</v>
      </c>
      <c r="H164" s="13"/>
    </row>
    <row r="165" spans="1:8" x14ac:dyDescent="0.25">
      <c r="A165" s="11">
        <v>40848.708333333336</v>
      </c>
      <c r="B165" s="10">
        <v>11.51</v>
      </c>
      <c r="H165" s="13"/>
    </row>
    <row r="166" spans="1:8" x14ac:dyDescent="0.25">
      <c r="A166" s="11">
        <v>40848.71875</v>
      </c>
      <c r="B166" s="10">
        <v>1</v>
      </c>
      <c r="H166" s="13"/>
    </row>
    <row r="167" spans="1:8" x14ac:dyDescent="0.25">
      <c r="A167" s="11">
        <v>40848.729166666664</v>
      </c>
      <c r="B167" s="10">
        <v>73.040000000000006</v>
      </c>
      <c r="H167" s="13"/>
    </row>
    <row r="168" spans="1:8" x14ac:dyDescent="0.25">
      <c r="A168" s="11">
        <v>40848.739583333336</v>
      </c>
      <c r="B168" s="10">
        <v>8.19</v>
      </c>
    </row>
    <row r="169" spans="1:8" x14ac:dyDescent="0.25">
      <c r="A169" s="11">
        <v>40848.75</v>
      </c>
      <c r="B169" s="10">
        <v>10.19</v>
      </c>
    </row>
    <row r="170" spans="1:8" x14ac:dyDescent="0.25">
      <c r="A170" s="11">
        <v>40848.760416666664</v>
      </c>
      <c r="B170" s="10">
        <v>85.71</v>
      </c>
    </row>
    <row r="171" spans="1:8" x14ac:dyDescent="0.25">
      <c r="A171" s="11">
        <v>40848.770833333336</v>
      </c>
      <c r="B171" s="10">
        <v>31.68</v>
      </c>
    </row>
    <row r="172" spans="1:8" x14ac:dyDescent="0.25">
      <c r="A172" s="11">
        <v>40848.78125</v>
      </c>
      <c r="B172" s="10">
        <v>7.94</v>
      </c>
    </row>
    <row r="173" spans="1:8" x14ac:dyDescent="0.25">
      <c r="A173" s="11">
        <v>40848.791666666664</v>
      </c>
      <c r="B173" s="10">
        <v>45.08</v>
      </c>
    </row>
    <row r="174" spans="1:8" x14ac:dyDescent="0.25">
      <c r="A174" s="11">
        <v>40848.802083333336</v>
      </c>
      <c r="B174" s="10">
        <v>73.13</v>
      </c>
    </row>
    <row r="175" spans="1:8" x14ac:dyDescent="0.25">
      <c r="A175" s="11">
        <v>40848.8125</v>
      </c>
      <c r="B175" s="10">
        <v>75.77</v>
      </c>
    </row>
    <row r="176" spans="1:8" x14ac:dyDescent="0.25">
      <c r="A176" s="11">
        <v>40848.822916666664</v>
      </c>
      <c r="B176" s="10">
        <v>44.66</v>
      </c>
    </row>
    <row r="177" spans="1:2" x14ac:dyDescent="0.25">
      <c r="A177" s="11">
        <v>40848.833333333336</v>
      </c>
      <c r="B177" s="10">
        <v>55.76</v>
      </c>
    </row>
    <row r="178" spans="1:2" x14ac:dyDescent="0.25">
      <c r="A178" s="11">
        <v>40848.84375</v>
      </c>
      <c r="B178" s="10">
        <v>71.64</v>
      </c>
    </row>
    <row r="179" spans="1:2" x14ac:dyDescent="0.25">
      <c r="A179" s="11">
        <v>40848.854166666664</v>
      </c>
      <c r="B179" s="10">
        <v>65.09</v>
      </c>
    </row>
    <row r="180" spans="1:2" x14ac:dyDescent="0.25">
      <c r="A180" s="11">
        <v>40848.864583333336</v>
      </c>
      <c r="B180" s="10">
        <v>73.34</v>
      </c>
    </row>
    <row r="181" spans="1:2" x14ac:dyDescent="0.25">
      <c r="A181" s="11">
        <v>40848.875</v>
      </c>
      <c r="B181" s="10">
        <v>92.15</v>
      </c>
    </row>
    <row r="182" spans="1:2" x14ac:dyDescent="0.25">
      <c r="A182" s="11">
        <v>40848.885416666664</v>
      </c>
      <c r="B182" s="10">
        <v>30.85</v>
      </c>
    </row>
    <row r="183" spans="1:2" x14ac:dyDescent="0.25">
      <c r="A183" s="11">
        <v>40848.895833333336</v>
      </c>
      <c r="B183" s="10">
        <v>18.489999999999998</v>
      </c>
    </row>
    <row r="184" spans="1:2" x14ac:dyDescent="0.25">
      <c r="A184" s="11">
        <v>40848.90625</v>
      </c>
      <c r="B184" s="10">
        <v>24.75</v>
      </c>
    </row>
    <row r="185" spans="1:2" x14ac:dyDescent="0.25">
      <c r="A185" s="11">
        <v>40848.916666666664</v>
      </c>
      <c r="B185" s="10">
        <v>92.03</v>
      </c>
    </row>
    <row r="186" spans="1:2" x14ac:dyDescent="0.25">
      <c r="A186" s="11">
        <v>40848.927083333336</v>
      </c>
      <c r="B186" s="10">
        <v>33.22</v>
      </c>
    </row>
    <row r="187" spans="1:2" x14ac:dyDescent="0.25">
      <c r="A187" s="11">
        <v>40848.9375</v>
      </c>
      <c r="B187" s="10">
        <v>90.95</v>
      </c>
    </row>
    <row r="188" spans="1:2" x14ac:dyDescent="0.25">
      <c r="A188" s="11">
        <v>40848.947916666664</v>
      </c>
      <c r="B188" s="10">
        <v>48.65</v>
      </c>
    </row>
    <row r="189" spans="1:2" x14ac:dyDescent="0.25">
      <c r="A189" s="11">
        <v>40848.958333333336</v>
      </c>
      <c r="B189" s="10">
        <v>77.959999999999994</v>
      </c>
    </row>
    <row r="190" spans="1:2" x14ac:dyDescent="0.25">
      <c r="A190" s="11">
        <v>40848.96875</v>
      </c>
      <c r="B190" s="10">
        <v>60.57</v>
      </c>
    </row>
    <row r="191" spans="1:2" x14ac:dyDescent="0.25">
      <c r="A191" s="11">
        <v>40848.979166666664</v>
      </c>
      <c r="B191" s="10">
        <v>99.7</v>
      </c>
    </row>
    <row r="192" spans="1:2" x14ac:dyDescent="0.25">
      <c r="A192" s="11">
        <v>40848.989583333336</v>
      </c>
      <c r="B192" s="10">
        <v>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workbookViewId="0">
      <selection activeCell="H1" sqref="H1"/>
    </sheetView>
  </sheetViews>
  <sheetFormatPr defaultColWidth="11.42578125" defaultRowHeight="15" x14ac:dyDescent="0.25"/>
  <cols>
    <col min="1" max="1" width="15.140625" bestFit="1" customWidth="1"/>
    <col min="2" max="2" width="6.7109375" customWidth="1"/>
    <col min="4" max="4" width="15.140625" bestFit="1" customWidth="1"/>
    <col min="7" max="7" width="15.140625" bestFit="1" customWidth="1"/>
    <col min="10" max="10" width="15.140625" bestFit="1" customWidth="1"/>
    <col min="13" max="13" width="15.140625" bestFit="1" customWidth="1"/>
  </cols>
  <sheetData>
    <row r="1" spans="1:14" x14ac:dyDescent="0.25">
      <c r="A1" s="11">
        <v>40845</v>
      </c>
      <c r="B1" s="10">
        <v>47.82</v>
      </c>
      <c r="D1" s="1">
        <f>A1</f>
        <v>40845</v>
      </c>
      <c r="E1" s="14">
        <f ca="1">AVERAGE(OFFSET($B$1, (ROW(B1)-1) * 4,0,4,1))</f>
        <v>44.317499999999995</v>
      </c>
      <c r="G1" s="1">
        <f>D1</f>
        <v>40845</v>
      </c>
      <c r="H1" s="14">
        <f t="shared" ref="H1:H48" ca="1" si="0">AVERAGE(OFFSET($B$1, (ROW(B1)-1) * 2,0,2,1))</f>
        <v>61.444999999999993</v>
      </c>
      <c r="I1" s="14"/>
      <c r="J1" s="1">
        <f>A97</f>
        <v>40848</v>
      </c>
      <c r="K1" s="14">
        <f ca="1">AVERAGE(OFFSET($B$1, (ROW(B25)-1) * 4,0,4,1))</f>
        <v>50.68</v>
      </c>
      <c r="L1" s="14"/>
      <c r="M1" s="1">
        <f>A97</f>
        <v>40848</v>
      </c>
      <c r="N1" s="14">
        <f ca="1">AVERAGE(OFFSET($B$1, (ROW(B49)-1) * 2,0,2,1))</f>
        <v>52.265000000000001</v>
      </c>
    </row>
    <row r="2" spans="1:14" x14ac:dyDescent="0.25">
      <c r="A2" s="11">
        <v>40845.010416666664</v>
      </c>
      <c r="B2" s="10">
        <v>75.069999999999993</v>
      </c>
      <c r="D2" s="1">
        <f>D1+TIME(1,0,0)</f>
        <v>40845.041666666664</v>
      </c>
      <c r="E2" s="14">
        <f t="shared" ref="E2:E24" ca="1" si="1">AVERAGE(OFFSET($B$1, (ROW(B2)-1) * 4,0,4,1))</f>
        <v>57.307500000000005</v>
      </c>
      <c r="G2" s="1">
        <f>G1+TIME(0,30,0)</f>
        <v>40845.020833333336</v>
      </c>
      <c r="H2" s="14">
        <f t="shared" ca="1" si="0"/>
        <v>27.189999999999998</v>
      </c>
      <c r="I2" s="14"/>
      <c r="J2" s="1">
        <f>J1+TIME(1,0,0)</f>
        <v>40848.041666666664</v>
      </c>
      <c r="K2" s="14">
        <f t="shared" ref="K2:K24" ca="1" si="2">AVERAGE(OFFSET($B$1, (ROW(B26)-1) * 4,0,4,1))</f>
        <v>44.67</v>
      </c>
      <c r="L2" s="14"/>
      <c r="M2" s="1">
        <f>M1+TIME(0,30,0)</f>
        <v>40848.020833333336</v>
      </c>
      <c r="N2" s="14">
        <f t="shared" ref="N2:N48" ca="1" si="3">AVERAGE(OFFSET($B$1, (ROW(B50)-1) * 2,0,2,1))</f>
        <v>49.094999999999999</v>
      </c>
    </row>
    <row r="3" spans="1:14" x14ac:dyDescent="0.25">
      <c r="A3" s="11">
        <v>40845.020833333336</v>
      </c>
      <c r="B3" s="10">
        <v>17.260000000000002</v>
      </c>
      <c r="D3" s="1">
        <f t="shared" ref="D3:D24" si="4">D2+TIME(1,0,0)</f>
        <v>40845.083333333328</v>
      </c>
      <c r="E3" s="14">
        <f t="shared" ca="1" si="1"/>
        <v>39.125</v>
      </c>
      <c r="G3" s="1">
        <f t="shared" ref="G3:G48" si="5">G2+TIME(0,30,0)</f>
        <v>40845.041666666672</v>
      </c>
      <c r="H3" s="14">
        <f t="shared" ca="1" si="0"/>
        <v>66.63</v>
      </c>
      <c r="I3" s="14"/>
      <c r="J3" s="1">
        <f t="shared" ref="J3:J24" si="6">J2+TIME(1,0,0)</f>
        <v>40848.083333333328</v>
      </c>
      <c r="K3" s="14">
        <f t="shared" ca="1" si="2"/>
        <v>46.127499999999998</v>
      </c>
      <c r="L3" s="14"/>
      <c r="M3" s="1">
        <f t="shared" ref="M3:M48" si="7">M2+TIME(0,30,0)</f>
        <v>40848.041666666672</v>
      </c>
      <c r="N3" s="14">
        <f t="shared" ca="1" si="3"/>
        <v>35.085000000000001</v>
      </c>
    </row>
    <row r="4" spans="1:14" x14ac:dyDescent="0.25">
      <c r="A4" s="11">
        <v>40845.03125</v>
      </c>
      <c r="B4" s="10">
        <v>37.119999999999997</v>
      </c>
      <c r="D4" s="1">
        <f t="shared" si="4"/>
        <v>40845.124999999993</v>
      </c>
      <c r="E4" s="14">
        <f t="shared" ca="1" si="1"/>
        <v>56.097499999999997</v>
      </c>
      <c r="G4" s="1">
        <f t="shared" si="5"/>
        <v>40845.062500000007</v>
      </c>
      <c r="H4" s="14">
        <f t="shared" ca="1" si="0"/>
        <v>47.984999999999999</v>
      </c>
      <c r="I4" s="14"/>
      <c r="J4" s="1">
        <f t="shared" si="6"/>
        <v>40848.124999999993</v>
      </c>
      <c r="K4" s="14">
        <f t="shared" ca="1" si="2"/>
        <v>60.942499999999995</v>
      </c>
      <c r="L4" s="14"/>
      <c r="M4" s="1">
        <f t="shared" si="7"/>
        <v>40848.062500000007</v>
      </c>
      <c r="N4" s="14">
        <f t="shared" ca="1" si="3"/>
        <v>54.254999999999995</v>
      </c>
    </row>
    <row r="5" spans="1:14" x14ac:dyDescent="0.25">
      <c r="A5" s="11">
        <v>40845.041666666664</v>
      </c>
      <c r="B5" s="10">
        <v>91.27</v>
      </c>
      <c r="D5" s="1">
        <f t="shared" si="4"/>
        <v>40845.166666666657</v>
      </c>
      <c r="E5" s="14">
        <f t="shared" ca="1" si="1"/>
        <v>51.694999999999993</v>
      </c>
      <c r="G5" s="1">
        <f t="shared" si="5"/>
        <v>40845.083333333343</v>
      </c>
      <c r="H5" s="14">
        <f t="shared" ca="1" si="0"/>
        <v>38.340000000000003</v>
      </c>
      <c r="I5" s="14"/>
      <c r="J5" s="1">
        <f t="shared" si="6"/>
        <v>40848.166666666657</v>
      </c>
      <c r="K5" s="14">
        <f t="shared" ca="1" si="2"/>
        <v>43.047499999999999</v>
      </c>
      <c r="L5" s="14"/>
      <c r="M5" s="1">
        <f t="shared" si="7"/>
        <v>40848.083333333343</v>
      </c>
      <c r="N5" s="14">
        <f t="shared" ca="1" si="3"/>
        <v>27.5</v>
      </c>
    </row>
    <row r="6" spans="1:14" x14ac:dyDescent="0.25">
      <c r="A6" s="11">
        <v>40845.052083333336</v>
      </c>
      <c r="B6" s="10">
        <v>41.99</v>
      </c>
      <c r="D6" s="1">
        <f t="shared" si="4"/>
        <v>40845.208333333321</v>
      </c>
      <c r="E6" s="14">
        <f t="shared" ca="1" si="1"/>
        <v>27.69</v>
      </c>
      <c r="G6" s="1">
        <f t="shared" si="5"/>
        <v>40845.104166666679</v>
      </c>
      <c r="H6" s="14">
        <f t="shared" ca="1" si="0"/>
        <v>39.909999999999997</v>
      </c>
      <c r="I6" s="14"/>
      <c r="J6" s="1">
        <f t="shared" si="6"/>
        <v>40848.208333333321</v>
      </c>
      <c r="K6" s="14">
        <f t="shared" ca="1" si="2"/>
        <v>32.387499999999996</v>
      </c>
      <c r="L6" s="14"/>
      <c r="M6" s="1">
        <f t="shared" si="7"/>
        <v>40848.104166666679</v>
      </c>
      <c r="N6" s="14">
        <f t="shared" ca="1" si="3"/>
        <v>64.754999999999995</v>
      </c>
    </row>
    <row r="7" spans="1:14" x14ac:dyDescent="0.25">
      <c r="A7" s="11">
        <v>40845.0625</v>
      </c>
      <c r="B7" s="10">
        <v>83.73</v>
      </c>
      <c r="D7" s="1">
        <f t="shared" si="4"/>
        <v>40845.249999999985</v>
      </c>
      <c r="E7" s="14">
        <f t="shared" ca="1" si="1"/>
        <v>47.43</v>
      </c>
      <c r="G7" s="1">
        <f t="shared" si="5"/>
        <v>40845.125000000015</v>
      </c>
      <c r="H7" s="14">
        <f t="shared" ca="1" si="0"/>
        <v>63.174999999999997</v>
      </c>
      <c r="I7" s="14"/>
      <c r="J7" s="1">
        <f t="shared" si="6"/>
        <v>40848.249999999985</v>
      </c>
      <c r="K7" s="14">
        <f t="shared" ca="1" si="2"/>
        <v>60.855000000000004</v>
      </c>
      <c r="L7" s="14"/>
      <c r="M7" s="1">
        <f t="shared" si="7"/>
        <v>40848.125000000015</v>
      </c>
      <c r="N7" s="14">
        <f t="shared" ca="1" si="3"/>
        <v>36.885000000000005</v>
      </c>
    </row>
    <row r="8" spans="1:14" x14ac:dyDescent="0.25">
      <c r="A8" s="11">
        <v>40845.072916666664</v>
      </c>
      <c r="B8" s="10">
        <v>12.24</v>
      </c>
      <c r="D8" s="1">
        <f t="shared" si="4"/>
        <v>40845.29166666665</v>
      </c>
      <c r="E8" s="14">
        <f t="shared" ca="1" si="1"/>
        <v>35.39</v>
      </c>
      <c r="G8" s="1">
        <f t="shared" si="5"/>
        <v>40845.14583333335</v>
      </c>
      <c r="H8" s="14">
        <f t="shared" ca="1" si="0"/>
        <v>49.019999999999996</v>
      </c>
      <c r="I8" s="14"/>
      <c r="J8" s="1">
        <f t="shared" si="6"/>
        <v>40848.29166666665</v>
      </c>
      <c r="K8" s="14">
        <f t="shared" ca="1" si="2"/>
        <v>28.092500000000001</v>
      </c>
      <c r="L8" s="14"/>
      <c r="M8" s="1">
        <f t="shared" si="7"/>
        <v>40848.14583333335</v>
      </c>
      <c r="N8" s="14">
        <f t="shared" ca="1" si="3"/>
        <v>85</v>
      </c>
    </row>
    <row r="9" spans="1:14" x14ac:dyDescent="0.25">
      <c r="A9" s="11">
        <v>40845.083333333336</v>
      </c>
      <c r="B9" s="10">
        <v>27.12</v>
      </c>
      <c r="D9" s="1">
        <f t="shared" si="4"/>
        <v>40845.333333333314</v>
      </c>
      <c r="E9" s="14">
        <f t="shared" ca="1" si="1"/>
        <v>64.849999999999994</v>
      </c>
      <c r="G9" s="1">
        <f t="shared" si="5"/>
        <v>40845.166666666686</v>
      </c>
      <c r="H9" s="14">
        <f t="shared" ca="1" si="0"/>
        <v>63.4</v>
      </c>
      <c r="I9" s="14"/>
      <c r="J9" s="1">
        <f t="shared" si="6"/>
        <v>40848.333333333314</v>
      </c>
      <c r="K9" s="14">
        <f t="shared" ca="1" si="2"/>
        <v>58.155000000000001</v>
      </c>
      <c r="L9" s="14"/>
      <c r="M9" s="1">
        <f t="shared" si="7"/>
        <v>40848.166666666686</v>
      </c>
      <c r="N9" s="14">
        <f t="shared" ca="1" si="3"/>
        <v>47.585000000000001</v>
      </c>
    </row>
    <row r="10" spans="1:14" x14ac:dyDescent="0.25">
      <c r="A10" s="11">
        <v>40845.09375</v>
      </c>
      <c r="B10" s="10">
        <v>49.56</v>
      </c>
      <c r="D10" s="1">
        <f t="shared" si="4"/>
        <v>40845.374999999978</v>
      </c>
      <c r="E10" s="14">
        <f t="shared" ca="1" si="1"/>
        <v>25.657499999999999</v>
      </c>
      <c r="G10" s="1">
        <f t="shared" si="5"/>
        <v>40845.187500000022</v>
      </c>
      <c r="H10" s="14">
        <f t="shared" ca="1" si="0"/>
        <v>39.989999999999995</v>
      </c>
      <c r="I10" s="14"/>
      <c r="J10" s="1">
        <f t="shared" si="6"/>
        <v>40848.374999999978</v>
      </c>
      <c r="K10" s="14">
        <f t="shared" ca="1" si="2"/>
        <v>66.282499999999999</v>
      </c>
      <c r="L10" s="14"/>
      <c r="M10" s="1">
        <f t="shared" si="7"/>
        <v>40848.187500000022</v>
      </c>
      <c r="N10" s="14">
        <f t="shared" ca="1" si="3"/>
        <v>38.51</v>
      </c>
    </row>
    <row r="11" spans="1:14" x14ac:dyDescent="0.25">
      <c r="A11" s="11">
        <v>40845.104166666664</v>
      </c>
      <c r="B11" s="10">
        <v>70.63</v>
      </c>
      <c r="D11" s="1">
        <f t="shared" si="4"/>
        <v>40845.416666666642</v>
      </c>
      <c r="E11" s="14">
        <f t="shared" ca="1" si="1"/>
        <v>56.975000000000001</v>
      </c>
      <c r="G11" s="1">
        <f t="shared" si="5"/>
        <v>40845.208333333358</v>
      </c>
      <c r="H11" s="14">
        <f t="shared" ca="1" si="0"/>
        <v>11.955</v>
      </c>
      <c r="I11" s="14"/>
      <c r="J11" s="1">
        <f t="shared" si="6"/>
        <v>40848.416666666642</v>
      </c>
      <c r="K11" s="14">
        <f t="shared" ca="1" si="2"/>
        <v>34.977500000000006</v>
      </c>
      <c r="L11" s="14"/>
      <c r="M11" s="1">
        <f t="shared" si="7"/>
        <v>40848.208333333358</v>
      </c>
      <c r="N11" s="14">
        <f t="shared" ca="1" si="3"/>
        <v>16.634999999999998</v>
      </c>
    </row>
    <row r="12" spans="1:14" x14ac:dyDescent="0.25">
      <c r="A12" s="11">
        <v>40845.114583333336</v>
      </c>
      <c r="B12" s="10">
        <v>9.19</v>
      </c>
      <c r="D12" s="1">
        <f t="shared" si="4"/>
        <v>40845.458333333307</v>
      </c>
      <c r="E12" s="14">
        <f t="shared" ca="1" si="1"/>
        <v>33.21</v>
      </c>
      <c r="G12" s="1">
        <f t="shared" si="5"/>
        <v>40845.229166666693</v>
      </c>
      <c r="H12" s="14">
        <f t="shared" ca="1" si="0"/>
        <v>43.424999999999997</v>
      </c>
      <c r="I12" s="14"/>
      <c r="J12" s="1">
        <f t="shared" si="6"/>
        <v>40848.458333333307</v>
      </c>
      <c r="K12" s="14">
        <f t="shared" ca="1" si="2"/>
        <v>74.66749999999999</v>
      </c>
      <c r="L12" s="14"/>
      <c r="M12" s="1">
        <f t="shared" si="7"/>
        <v>40848.229166666693</v>
      </c>
      <c r="N12" s="14">
        <f t="shared" ca="1" si="3"/>
        <v>48.14</v>
      </c>
    </row>
    <row r="13" spans="1:14" x14ac:dyDescent="0.25">
      <c r="A13" s="11">
        <v>40845.125</v>
      </c>
      <c r="B13" s="10">
        <v>67.55</v>
      </c>
      <c r="D13" s="1">
        <f t="shared" si="4"/>
        <v>40845.499999999971</v>
      </c>
      <c r="E13" s="14">
        <f t="shared" ca="1" si="1"/>
        <v>61.397500000000001</v>
      </c>
      <c r="G13" s="1">
        <f t="shared" si="5"/>
        <v>40845.250000000029</v>
      </c>
      <c r="H13" s="14">
        <f t="shared" ca="1" si="0"/>
        <v>42.83</v>
      </c>
      <c r="I13" s="14"/>
      <c r="J13" s="1">
        <f t="shared" si="6"/>
        <v>40848.499999999971</v>
      </c>
      <c r="K13" s="14">
        <f t="shared" ca="1" si="2"/>
        <v>29.305</v>
      </c>
      <c r="L13" s="14"/>
      <c r="M13" s="1">
        <f t="shared" si="7"/>
        <v>40848.250000000029</v>
      </c>
      <c r="N13" s="14">
        <f t="shared" ca="1" si="3"/>
        <v>64.665000000000006</v>
      </c>
    </row>
    <row r="14" spans="1:14" x14ac:dyDescent="0.25">
      <c r="A14" s="11">
        <v>40845.135416666664</v>
      </c>
      <c r="B14" s="10">
        <v>58.8</v>
      </c>
      <c r="D14" s="1">
        <f t="shared" si="4"/>
        <v>40845.541666666635</v>
      </c>
      <c r="E14" s="14">
        <f t="shared" ca="1" si="1"/>
        <v>55.730000000000004</v>
      </c>
      <c r="G14" s="1">
        <f t="shared" si="5"/>
        <v>40845.270833333365</v>
      </c>
      <c r="H14" s="14">
        <f t="shared" ca="1" si="0"/>
        <v>52.03</v>
      </c>
      <c r="I14" s="14"/>
      <c r="J14" s="1">
        <f t="shared" si="6"/>
        <v>40848.541666666635</v>
      </c>
      <c r="K14" s="14">
        <f t="shared" ca="1" si="2"/>
        <v>40.282499999999999</v>
      </c>
      <c r="L14" s="14"/>
      <c r="M14" s="1">
        <f t="shared" si="7"/>
        <v>40848.270833333365</v>
      </c>
      <c r="N14" s="14">
        <f t="shared" ca="1" si="3"/>
        <v>57.045000000000002</v>
      </c>
    </row>
    <row r="15" spans="1:14" x14ac:dyDescent="0.25">
      <c r="A15" s="11">
        <v>40845.145833333336</v>
      </c>
      <c r="B15" s="10">
        <v>86.69</v>
      </c>
      <c r="D15" s="1">
        <f t="shared" si="4"/>
        <v>40845.583333333299</v>
      </c>
      <c r="E15" s="14">
        <f t="shared" ca="1" si="1"/>
        <v>41.949999999999996</v>
      </c>
      <c r="G15" s="1">
        <f t="shared" si="5"/>
        <v>40845.291666666701</v>
      </c>
      <c r="H15" s="14">
        <f t="shared" ca="1" si="0"/>
        <v>51.335000000000001</v>
      </c>
      <c r="I15" s="14"/>
      <c r="J15" s="1">
        <f t="shared" si="6"/>
        <v>40848.583333333299</v>
      </c>
      <c r="K15" s="14">
        <f t="shared" ca="1" si="2"/>
        <v>28.520000000000003</v>
      </c>
      <c r="L15" s="14"/>
      <c r="M15" s="1">
        <f t="shared" si="7"/>
        <v>40848.291666666701</v>
      </c>
      <c r="N15" s="14">
        <f t="shared" ca="1" si="3"/>
        <v>22.68</v>
      </c>
    </row>
    <row r="16" spans="1:14" x14ac:dyDescent="0.25">
      <c r="A16" s="11">
        <v>40845.15625</v>
      </c>
      <c r="B16" s="10">
        <v>11.35</v>
      </c>
      <c r="D16" s="1">
        <f t="shared" si="4"/>
        <v>40845.624999999964</v>
      </c>
      <c r="E16" s="14">
        <f t="shared" ca="1" si="1"/>
        <v>53.697500000000005</v>
      </c>
      <c r="G16" s="1">
        <f t="shared" si="5"/>
        <v>40845.312500000036</v>
      </c>
      <c r="H16" s="14">
        <f t="shared" ca="1" si="0"/>
        <v>19.445</v>
      </c>
      <c r="I16" s="14"/>
      <c r="J16" s="1">
        <f t="shared" si="6"/>
        <v>40848.624999999964</v>
      </c>
      <c r="K16" s="14">
        <f t="shared" ca="1" si="2"/>
        <v>63.877499999999998</v>
      </c>
      <c r="L16" s="14"/>
      <c r="M16" s="1">
        <f t="shared" si="7"/>
        <v>40848.312500000036</v>
      </c>
      <c r="N16" s="14">
        <f t="shared" ca="1" si="3"/>
        <v>33.505000000000003</v>
      </c>
    </row>
    <row r="17" spans="1:14" x14ac:dyDescent="0.25">
      <c r="A17" s="11">
        <v>40845.166666666664</v>
      </c>
      <c r="B17" s="10">
        <v>62.05</v>
      </c>
      <c r="D17" s="1">
        <f>D16+TIME(1,0,0)</f>
        <v>40845.666666666628</v>
      </c>
      <c r="E17" s="14">
        <f t="shared" ca="1" si="1"/>
        <v>57.29</v>
      </c>
      <c r="G17" s="1">
        <f t="shared" si="5"/>
        <v>40845.333333333372</v>
      </c>
      <c r="H17" s="14">
        <f t="shared" ca="1" si="0"/>
        <v>65.984999999999999</v>
      </c>
      <c r="I17" s="14"/>
      <c r="J17" s="1">
        <f t="shared" si="6"/>
        <v>40848.666666666628</v>
      </c>
      <c r="K17" s="14">
        <f t="shared" ca="1" si="2"/>
        <v>67.332499999999996</v>
      </c>
      <c r="L17" s="14"/>
      <c r="M17" s="1">
        <f t="shared" si="7"/>
        <v>40848.333333333372</v>
      </c>
      <c r="N17" s="14">
        <f t="shared" ca="1" si="3"/>
        <v>48.730000000000004</v>
      </c>
    </row>
    <row r="18" spans="1:14" x14ac:dyDescent="0.25">
      <c r="A18" s="11">
        <v>40845.177083333336</v>
      </c>
      <c r="B18" s="10">
        <v>64.75</v>
      </c>
      <c r="D18" s="1">
        <f t="shared" si="4"/>
        <v>40845.708333333292</v>
      </c>
      <c r="E18" s="14">
        <f t="shared" ca="1" si="1"/>
        <v>58.36</v>
      </c>
      <c r="G18" s="1">
        <f t="shared" si="5"/>
        <v>40845.354166666708</v>
      </c>
      <c r="H18" s="14">
        <f t="shared" ca="1" si="0"/>
        <v>63.715000000000003</v>
      </c>
      <c r="I18" s="14"/>
      <c r="J18" s="1">
        <f t="shared" si="6"/>
        <v>40848.708333333292</v>
      </c>
      <c r="K18" s="14">
        <f t="shared" ca="1" si="2"/>
        <v>25.954999999999998</v>
      </c>
      <c r="L18" s="14"/>
      <c r="M18" s="1">
        <f t="shared" si="7"/>
        <v>40848.354166666708</v>
      </c>
      <c r="N18" s="14">
        <f t="shared" ca="1" si="3"/>
        <v>67.58</v>
      </c>
    </row>
    <row r="19" spans="1:14" x14ac:dyDescent="0.25">
      <c r="A19" s="11">
        <v>40845.1875</v>
      </c>
      <c r="B19" s="10">
        <v>35.22</v>
      </c>
      <c r="D19" s="1">
        <f t="shared" si="4"/>
        <v>40845.749999999956</v>
      </c>
      <c r="E19" s="14">
        <f t="shared" ca="1" si="1"/>
        <v>22.682500000000001</v>
      </c>
      <c r="G19" s="1">
        <f t="shared" si="5"/>
        <v>40845.375000000044</v>
      </c>
      <c r="H19" s="14">
        <f t="shared" ca="1" si="0"/>
        <v>2.0999999999999996</v>
      </c>
      <c r="I19" s="14"/>
      <c r="J19" s="1">
        <f t="shared" si="6"/>
        <v>40848.749999999956</v>
      </c>
      <c r="K19" s="14">
        <f t="shared" ca="1" si="2"/>
        <v>75.257499999999993</v>
      </c>
      <c r="L19" s="14"/>
      <c r="M19" s="1">
        <f t="shared" si="7"/>
        <v>40848.375000000044</v>
      </c>
      <c r="N19" s="14">
        <f t="shared" ca="1" si="3"/>
        <v>48.724999999999994</v>
      </c>
    </row>
    <row r="20" spans="1:14" x14ac:dyDescent="0.25">
      <c r="A20" s="11">
        <v>40845.197916666664</v>
      </c>
      <c r="B20" s="10">
        <v>44.76</v>
      </c>
      <c r="D20" s="1">
        <f t="shared" si="4"/>
        <v>40845.791666666621</v>
      </c>
      <c r="E20" s="14">
        <f t="shared" ca="1" si="1"/>
        <v>67.265000000000001</v>
      </c>
      <c r="G20" s="1">
        <f t="shared" si="5"/>
        <v>40845.395833333379</v>
      </c>
      <c r="H20" s="14">
        <f t="shared" ca="1" si="0"/>
        <v>49.215000000000003</v>
      </c>
      <c r="I20" s="14"/>
      <c r="J20" s="1">
        <f t="shared" si="6"/>
        <v>40848.791666666621</v>
      </c>
      <c r="K20" s="14">
        <f t="shared" ca="1" si="2"/>
        <v>40.870000000000005</v>
      </c>
      <c r="L20" s="14"/>
      <c r="M20" s="1">
        <f t="shared" si="7"/>
        <v>40848.395833333379</v>
      </c>
      <c r="N20" s="14">
        <f t="shared" ca="1" si="3"/>
        <v>83.84</v>
      </c>
    </row>
    <row r="21" spans="1:14" x14ac:dyDescent="0.25">
      <c r="A21" s="11">
        <v>40845.208333333336</v>
      </c>
      <c r="B21" s="10">
        <v>6.43</v>
      </c>
      <c r="D21" s="1">
        <f t="shared" si="4"/>
        <v>40845.833333333285</v>
      </c>
      <c r="E21" s="14">
        <f t="shared" ca="1" si="1"/>
        <v>47.055</v>
      </c>
      <c r="G21" s="1">
        <f t="shared" si="5"/>
        <v>40845.416666666715</v>
      </c>
      <c r="H21" s="14">
        <f t="shared" ca="1" si="0"/>
        <v>31.184999999999999</v>
      </c>
      <c r="I21" s="14"/>
      <c r="J21" s="1">
        <f t="shared" si="6"/>
        <v>40848.833333333285</v>
      </c>
      <c r="K21" s="14">
        <f t="shared" ca="1" si="2"/>
        <v>55.002499999999998</v>
      </c>
      <c r="L21" s="14"/>
      <c r="M21" s="1">
        <f t="shared" si="7"/>
        <v>40848.416666666715</v>
      </c>
      <c r="N21" s="14">
        <f t="shared" ca="1" si="3"/>
        <v>10.815000000000001</v>
      </c>
    </row>
    <row r="22" spans="1:14" x14ac:dyDescent="0.25">
      <c r="A22" s="11">
        <v>40845.21875</v>
      </c>
      <c r="B22" s="10">
        <v>17.48</v>
      </c>
      <c r="D22" s="1">
        <f t="shared" si="4"/>
        <v>40845.874999999949</v>
      </c>
      <c r="E22" s="14">
        <f t="shared" ca="1" si="1"/>
        <v>34.17</v>
      </c>
      <c r="G22" s="1">
        <f t="shared" si="5"/>
        <v>40845.437500000051</v>
      </c>
      <c r="H22" s="14">
        <f t="shared" ca="1" si="0"/>
        <v>82.765000000000001</v>
      </c>
      <c r="I22" s="14"/>
      <c r="J22" s="1">
        <f t="shared" si="6"/>
        <v>40848.874999999949</v>
      </c>
      <c r="K22" s="14">
        <f t="shared" ca="1" si="2"/>
        <v>59.69250000000001</v>
      </c>
      <c r="L22" s="14"/>
      <c r="M22" s="1">
        <f t="shared" si="7"/>
        <v>40848.437500000051</v>
      </c>
      <c r="N22" s="14">
        <f t="shared" ca="1" si="3"/>
        <v>59.14</v>
      </c>
    </row>
    <row r="23" spans="1:14" x14ac:dyDescent="0.25">
      <c r="A23" s="11">
        <v>40845.229166666664</v>
      </c>
      <c r="B23" s="10">
        <v>12.07</v>
      </c>
      <c r="D23" s="1">
        <f t="shared" si="4"/>
        <v>40845.916666666613</v>
      </c>
      <c r="E23" s="14">
        <f t="shared" ca="1" si="1"/>
        <v>38.727499999999999</v>
      </c>
      <c r="G23" s="1">
        <f t="shared" si="5"/>
        <v>40845.458333333387</v>
      </c>
      <c r="H23" s="14">
        <f t="shared" ca="1" si="0"/>
        <v>16.79</v>
      </c>
      <c r="I23" s="14"/>
      <c r="J23" s="1">
        <f t="shared" si="6"/>
        <v>40848.916666666613</v>
      </c>
      <c r="K23" s="14">
        <f t="shared" ca="1" si="2"/>
        <v>41.472500000000004</v>
      </c>
      <c r="L23" s="14"/>
      <c r="M23" s="1">
        <f t="shared" si="7"/>
        <v>40848.458333333387</v>
      </c>
      <c r="N23" s="14">
        <f t="shared" ca="1" si="3"/>
        <v>87.164999999999992</v>
      </c>
    </row>
    <row r="24" spans="1:14" x14ac:dyDescent="0.25">
      <c r="A24" s="11">
        <v>40845.239583333336</v>
      </c>
      <c r="B24" s="10">
        <v>74.78</v>
      </c>
      <c r="D24" s="1">
        <f t="shared" si="4"/>
        <v>40845.958333333278</v>
      </c>
      <c r="E24" s="14">
        <f t="shared" ca="1" si="1"/>
        <v>26.087499999999999</v>
      </c>
      <c r="G24" s="1">
        <f t="shared" si="5"/>
        <v>40845.479166666722</v>
      </c>
      <c r="H24" s="14">
        <f t="shared" ca="1" si="0"/>
        <v>49.629999999999995</v>
      </c>
      <c r="I24" s="14"/>
      <c r="J24" s="1">
        <f t="shared" si="6"/>
        <v>40848.958333333278</v>
      </c>
      <c r="K24" s="14">
        <f t="shared" ca="1" si="2"/>
        <v>32.11</v>
      </c>
      <c r="L24" s="14"/>
      <c r="M24" s="1">
        <f t="shared" si="7"/>
        <v>40848.479166666722</v>
      </c>
      <c r="N24" s="14">
        <f t="shared" ca="1" si="3"/>
        <v>62.17</v>
      </c>
    </row>
    <row r="25" spans="1:14" x14ac:dyDescent="0.25">
      <c r="A25" s="11">
        <v>40845.25</v>
      </c>
      <c r="B25" s="10">
        <v>29.5</v>
      </c>
      <c r="G25" s="1">
        <f t="shared" si="5"/>
        <v>40845.500000000058</v>
      </c>
      <c r="H25" s="14">
        <f t="shared" ca="1" si="0"/>
        <v>93.13</v>
      </c>
      <c r="I25" s="14"/>
      <c r="J25" s="14"/>
      <c r="K25" s="14"/>
      <c r="L25" s="14"/>
      <c r="M25" s="1">
        <f t="shared" si="7"/>
        <v>40848.500000000058</v>
      </c>
      <c r="N25" s="14">
        <f t="shared" ca="1" si="3"/>
        <v>14.225</v>
      </c>
    </row>
    <row r="26" spans="1:14" x14ac:dyDescent="0.25">
      <c r="A26" s="11">
        <v>40845.260416666664</v>
      </c>
      <c r="B26" s="10">
        <v>56.16</v>
      </c>
      <c r="G26" s="1">
        <f t="shared" si="5"/>
        <v>40845.520833333394</v>
      </c>
      <c r="H26" s="14">
        <f t="shared" ca="1" si="0"/>
        <v>29.664999999999999</v>
      </c>
      <c r="I26" s="14"/>
      <c r="J26" s="14"/>
      <c r="K26" s="14"/>
      <c r="L26" s="14"/>
      <c r="M26" s="1">
        <f t="shared" si="7"/>
        <v>40848.520833333394</v>
      </c>
      <c r="N26" s="14">
        <f t="shared" ca="1" si="3"/>
        <v>44.385000000000005</v>
      </c>
    </row>
    <row r="27" spans="1:14" x14ac:dyDescent="0.25">
      <c r="A27" s="11">
        <v>40845.270833333336</v>
      </c>
      <c r="B27" s="10">
        <v>85.18</v>
      </c>
      <c r="G27" s="1">
        <f t="shared" si="5"/>
        <v>40845.54166666673</v>
      </c>
      <c r="H27" s="14">
        <f t="shared" ca="1" si="0"/>
        <v>43.305</v>
      </c>
      <c r="I27" s="14"/>
      <c r="J27" s="14"/>
      <c r="K27" s="14"/>
      <c r="L27" s="14"/>
      <c r="M27" s="1">
        <f t="shared" si="7"/>
        <v>40848.54166666673</v>
      </c>
      <c r="N27" s="14">
        <f t="shared" ca="1" si="3"/>
        <v>49.505000000000003</v>
      </c>
    </row>
    <row r="28" spans="1:14" x14ac:dyDescent="0.25">
      <c r="A28" s="11">
        <v>40845.28125</v>
      </c>
      <c r="B28" s="10">
        <v>18.88</v>
      </c>
      <c r="G28" s="1">
        <f t="shared" si="5"/>
        <v>40845.562500000065</v>
      </c>
      <c r="H28" s="14">
        <f t="shared" ca="1" si="0"/>
        <v>68.155000000000001</v>
      </c>
      <c r="I28" s="14"/>
      <c r="J28" s="14"/>
      <c r="K28" s="14"/>
      <c r="L28" s="14"/>
      <c r="M28" s="1">
        <f t="shared" si="7"/>
        <v>40848.562500000065</v>
      </c>
      <c r="N28" s="14">
        <f t="shared" ca="1" si="3"/>
        <v>31.060000000000002</v>
      </c>
    </row>
    <row r="29" spans="1:14" x14ac:dyDescent="0.25">
      <c r="A29" s="11">
        <v>40845.291666666664</v>
      </c>
      <c r="B29" s="10">
        <v>68.53</v>
      </c>
      <c r="G29" s="1">
        <f t="shared" si="5"/>
        <v>40845.583333333401</v>
      </c>
      <c r="H29" s="14">
        <f t="shared" ca="1" si="0"/>
        <v>42.034999999999997</v>
      </c>
      <c r="I29" s="14"/>
      <c r="J29" s="14"/>
      <c r="K29" s="14"/>
      <c r="L29" s="14"/>
      <c r="M29" s="1">
        <f t="shared" si="7"/>
        <v>40848.583333333401</v>
      </c>
      <c r="N29" s="14">
        <f t="shared" ca="1" si="3"/>
        <v>30.515000000000001</v>
      </c>
    </row>
    <row r="30" spans="1:14" x14ac:dyDescent="0.25">
      <c r="A30" s="11">
        <v>40845.302083333336</v>
      </c>
      <c r="B30" s="10">
        <v>34.14</v>
      </c>
      <c r="G30" s="1">
        <f t="shared" si="5"/>
        <v>40845.604166666737</v>
      </c>
      <c r="H30" s="14">
        <f t="shared" ca="1" si="0"/>
        <v>41.865000000000002</v>
      </c>
      <c r="I30" s="14"/>
      <c r="J30" s="14"/>
      <c r="K30" s="14"/>
      <c r="L30" s="14"/>
      <c r="M30" s="1">
        <f t="shared" si="7"/>
        <v>40848.604166666737</v>
      </c>
      <c r="N30" s="14">
        <f t="shared" ca="1" si="3"/>
        <v>26.524999999999999</v>
      </c>
    </row>
    <row r="31" spans="1:14" x14ac:dyDescent="0.25">
      <c r="A31" s="11">
        <v>40845.3125</v>
      </c>
      <c r="B31" s="10">
        <v>24.09</v>
      </c>
      <c r="G31" s="1">
        <f t="shared" si="5"/>
        <v>40845.625000000073</v>
      </c>
      <c r="H31" s="14">
        <f t="shared" ca="1" si="0"/>
        <v>39.855000000000004</v>
      </c>
      <c r="I31" s="14"/>
      <c r="J31" s="14"/>
      <c r="K31" s="14"/>
      <c r="L31" s="14"/>
      <c r="M31" s="1">
        <f t="shared" si="7"/>
        <v>40848.625000000073</v>
      </c>
      <c r="N31" s="14">
        <f t="shared" ca="1" si="3"/>
        <v>88.37</v>
      </c>
    </row>
    <row r="32" spans="1:14" x14ac:dyDescent="0.25">
      <c r="A32" s="11">
        <v>40845.322916666664</v>
      </c>
      <c r="B32" s="10">
        <v>14.8</v>
      </c>
      <c r="G32" s="1">
        <f t="shared" si="5"/>
        <v>40845.645833333409</v>
      </c>
      <c r="H32" s="14">
        <f t="shared" ca="1" si="0"/>
        <v>67.540000000000006</v>
      </c>
      <c r="I32" s="14"/>
      <c r="J32" s="14"/>
      <c r="K32" s="14"/>
      <c r="L32" s="14"/>
      <c r="M32" s="1">
        <f t="shared" si="7"/>
        <v>40848.645833333409</v>
      </c>
      <c r="N32" s="14">
        <f t="shared" ca="1" si="3"/>
        <v>39.384999999999998</v>
      </c>
    </row>
    <row r="33" spans="1:14" x14ac:dyDescent="0.25">
      <c r="A33" s="11">
        <v>40845.333333333336</v>
      </c>
      <c r="B33" s="10">
        <v>61.26</v>
      </c>
      <c r="G33" s="1">
        <f t="shared" si="5"/>
        <v>40845.666666666744</v>
      </c>
      <c r="H33" s="14">
        <f t="shared" ca="1" si="0"/>
        <v>70.45</v>
      </c>
      <c r="I33" s="14"/>
      <c r="J33" s="14"/>
      <c r="K33" s="14"/>
      <c r="L33" s="14"/>
      <c r="M33" s="1">
        <f t="shared" si="7"/>
        <v>40848.666666666744</v>
      </c>
      <c r="N33" s="14">
        <f t="shared" ca="1" si="3"/>
        <v>64.265000000000001</v>
      </c>
    </row>
    <row r="34" spans="1:14" x14ac:dyDescent="0.25">
      <c r="A34" s="11">
        <v>40845.34375</v>
      </c>
      <c r="B34" s="10">
        <v>70.709999999999994</v>
      </c>
      <c r="G34" s="1">
        <f t="shared" si="5"/>
        <v>40845.68750000008</v>
      </c>
      <c r="H34" s="14">
        <f t="shared" ca="1" si="0"/>
        <v>44.129999999999995</v>
      </c>
      <c r="I34" s="14"/>
      <c r="J34" s="14"/>
      <c r="K34" s="14"/>
      <c r="L34" s="14"/>
      <c r="M34" s="1">
        <f t="shared" si="7"/>
        <v>40848.68750000008</v>
      </c>
      <c r="N34" s="14">
        <f t="shared" ca="1" si="3"/>
        <v>70.400000000000006</v>
      </c>
    </row>
    <row r="35" spans="1:14" x14ac:dyDescent="0.25">
      <c r="A35" s="11">
        <v>40845.354166666664</v>
      </c>
      <c r="B35" s="10">
        <v>41.88</v>
      </c>
      <c r="G35" s="1">
        <f t="shared" si="5"/>
        <v>40845.708333333416</v>
      </c>
      <c r="H35" s="14">
        <f t="shared" ca="1" si="0"/>
        <v>63.334999999999994</v>
      </c>
      <c r="I35" s="14"/>
      <c r="J35" s="14"/>
      <c r="K35" s="14"/>
      <c r="L35" s="14"/>
      <c r="M35" s="1">
        <f t="shared" si="7"/>
        <v>40848.708333333416</v>
      </c>
      <c r="N35" s="14">
        <f t="shared" ca="1" si="3"/>
        <v>9.09</v>
      </c>
    </row>
    <row r="36" spans="1:14" x14ac:dyDescent="0.25">
      <c r="A36" s="11">
        <v>40845.364583333336</v>
      </c>
      <c r="B36" s="10">
        <v>85.55</v>
      </c>
      <c r="G36" s="1">
        <f t="shared" si="5"/>
        <v>40845.729166666752</v>
      </c>
      <c r="H36" s="14">
        <f t="shared" ca="1" si="0"/>
        <v>53.384999999999998</v>
      </c>
      <c r="I36" s="14"/>
      <c r="J36" s="14"/>
      <c r="K36" s="14"/>
      <c r="L36" s="14"/>
      <c r="M36" s="1">
        <f t="shared" si="7"/>
        <v>40848.729166666752</v>
      </c>
      <c r="N36" s="14">
        <f t="shared" ca="1" si="3"/>
        <v>42.82</v>
      </c>
    </row>
    <row r="37" spans="1:14" x14ac:dyDescent="0.25">
      <c r="A37" s="11">
        <v>40845.375</v>
      </c>
      <c r="B37" s="10">
        <v>2.13</v>
      </c>
      <c r="G37" s="1">
        <f t="shared" si="5"/>
        <v>40845.750000000087</v>
      </c>
      <c r="H37" s="14">
        <f t="shared" ca="1" si="0"/>
        <v>14.815000000000001</v>
      </c>
      <c r="I37" s="14"/>
      <c r="J37" s="14"/>
      <c r="K37" s="14"/>
      <c r="L37" s="14"/>
      <c r="M37" s="1">
        <f t="shared" si="7"/>
        <v>40848.750000000087</v>
      </c>
      <c r="N37" s="14">
        <f t="shared" ca="1" si="3"/>
        <v>78.435000000000002</v>
      </c>
    </row>
    <row r="38" spans="1:14" x14ac:dyDescent="0.25">
      <c r="A38" s="11">
        <v>40845.385416666664</v>
      </c>
      <c r="B38" s="10">
        <v>2.0699999999999998</v>
      </c>
      <c r="G38" s="1">
        <f t="shared" si="5"/>
        <v>40845.770833333423</v>
      </c>
      <c r="H38" s="14">
        <f t="shared" ca="1" si="0"/>
        <v>30.55</v>
      </c>
      <c r="I38" s="14"/>
      <c r="J38" s="14"/>
      <c r="K38" s="14"/>
      <c r="L38" s="14"/>
      <c r="M38" s="1">
        <f t="shared" si="7"/>
        <v>40848.770833333423</v>
      </c>
      <c r="N38" s="14">
        <f t="shared" ca="1" si="3"/>
        <v>72.08</v>
      </c>
    </row>
    <row r="39" spans="1:14" x14ac:dyDescent="0.25">
      <c r="A39" s="11">
        <v>40845.395833333336</v>
      </c>
      <c r="B39" s="10">
        <v>37.53</v>
      </c>
      <c r="G39" s="1">
        <f t="shared" si="5"/>
        <v>40845.791666666759</v>
      </c>
      <c r="H39" s="14">
        <f t="shared" ca="1" si="0"/>
        <v>51.67</v>
      </c>
      <c r="I39" s="14"/>
      <c r="J39" s="14"/>
      <c r="K39" s="14"/>
      <c r="L39" s="14"/>
      <c r="M39" s="1">
        <f t="shared" si="7"/>
        <v>40848.791666666759</v>
      </c>
      <c r="N39" s="14">
        <f t="shared" ca="1" si="3"/>
        <v>51.484999999999999</v>
      </c>
    </row>
    <row r="40" spans="1:14" x14ac:dyDescent="0.25">
      <c r="A40" s="11">
        <v>40845.40625</v>
      </c>
      <c r="B40" s="10">
        <v>60.9</v>
      </c>
      <c r="G40" s="1">
        <f t="shared" si="5"/>
        <v>40845.812500000095</v>
      </c>
      <c r="H40" s="14">
        <f t="shared" ca="1" si="0"/>
        <v>82.86</v>
      </c>
      <c r="I40" s="14"/>
      <c r="J40" s="14"/>
      <c r="K40" s="14"/>
      <c r="L40" s="14"/>
      <c r="M40" s="1">
        <f t="shared" si="7"/>
        <v>40848.812500000095</v>
      </c>
      <c r="N40" s="14">
        <f t="shared" ca="1" si="3"/>
        <v>30.254999999999999</v>
      </c>
    </row>
    <row r="41" spans="1:14" x14ac:dyDescent="0.25">
      <c r="A41" s="11">
        <v>40845.416666666664</v>
      </c>
      <c r="B41" s="10">
        <v>39.799999999999997</v>
      </c>
      <c r="G41" s="1">
        <f t="shared" si="5"/>
        <v>40845.83333333343</v>
      </c>
      <c r="H41" s="14">
        <f t="shared" ca="1" si="0"/>
        <v>17.149999999999999</v>
      </c>
      <c r="I41" s="14"/>
      <c r="J41" s="14"/>
      <c r="K41" s="14"/>
      <c r="L41" s="14"/>
      <c r="M41" s="1">
        <f t="shared" si="7"/>
        <v>40848.83333333343</v>
      </c>
      <c r="N41" s="14">
        <f t="shared" ca="1" si="3"/>
        <v>53.444999999999993</v>
      </c>
    </row>
    <row r="42" spans="1:14" x14ac:dyDescent="0.25">
      <c r="A42" s="11">
        <v>40845.427083333336</v>
      </c>
      <c r="B42" s="10">
        <v>22.57</v>
      </c>
      <c r="G42" s="1">
        <f t="shared" si="5"/>
        <v>40845.854166666766</v>
      </c>
      <c r="H42" s="14">
        <f t="shared" ca="1" si="0"/>
        <v>76.960000000000008</v>
      </c>
      <c r="I42" s="14"/>
      <c r="J42" s="14"/>
      <c r="K42" s="14"/>
      <c r="L42" s="14"/>
      <c r="M42" s="1">
        <f t="shared" si="7"/>
        <v>40848.854166666766</v>
      </c>
      <c r="N42" s="14">
        <f t="shared" ca="1" si="3"/>
        <v>56.56</v>
      </c>
    </row>
    <row r="43" spans="1:14" x14ac:dyDescent="0.25">
      <c r="A43" s="11">
        <v>40845.4375</v>
      </c>
      <c r="B43" s="10">
        <v>98.37</v>
      </c>
      <c r="G43" s="1">
        <f t="shared" si="5"/>
        <v>40845.875000000102</v>
      </c>
      <c r="H43" s="14">
        <f t="shared" ca="1" si="0"/>
        <v>36.875</v>
      </c>
      <c r="I43" s="14"/>
      <c r="J43" s="14"/>
      <c r="K43" s="14"/>
      <c r="L43" s="14"/>
      <c r="M43" s="1">
        <f t="shared" si="7"/>
        <v>40848.875000000102</v>
      </c>
      <c r="N43" s="14">
        <f t="shared" ca="1" si="3"/>
        <v>40.46</v>
      </c>
    </row>
    <row r="44" spans="1:14" x14ac:dyDescent="0.25">
      <c r="A44" s="11">
        <v>40845.447916666664</v>
      </c>
      <c r="B44" s="10">
        <v>67.16</v>
      </c>
      <c r="G44" s="1">
        <f t="shared" si="5"/>
        <v>40845.895833333438</v>
      </c>
      <c r="H44" s="14">
        <f t="shared" ca="1" si="0"/>
        <v>31.465</v>
      </c>
      <c r="I44" s="14"/>
      <c r="J44" s="14"/>
      <c r="K44" s="14"/>
      <c r="L44" s="14"/>
      <c r="M44" s="1">
        <f t="shared" si="7"/>
        <v>40848.895833333438</v>
      </c>
      <c r="N44" s="14">
        <f t="shared" ca="1" si="3"/>
        <v>78.925000000000011</v>
      </c>
    </row>
    <row r="45" spans="1:14" x14ac:dyDescent="0.25">
      <c r="A45" s="11">
        <v>40845.458333333336</v>
      </c>
      <c r="B45" s="10">
        <v>8.48</v>
      </c>
      <c r="G45" s="1">
        <f t="shared" si="5"/>
        <v>40845.916666666773</v>
      </c>
      <c r="H45" s="14">
        <f t="shared" ca="1" si="0"/>
        <v>49.84</v>
      </c>
      <c r="I45" s="14"/>
      <c r="J45" s="14"/>
      <c r="K45" s="14"/>
      <c r="L45" s="14"/>
      <c r="M45" s="1">
        <f t="shared" si="7"/>
        <v>40848.916666666773</v>
      </c>
      <c r="N45" s="14">
        <f t="shared" ca="1" si="3"/>
        <v>68.055000000000007</v>
      </c>
    </row>
    <row r="46" spans="1:14" x14ac:dyDescent="0.25">
      <c r="A46" s="11">
        <v>40845.46875</v>
      </c>
      <c r="B46" s="10">
        <v>25.1</v>
      </c>
      <c r="G46" s="1">
        <f t="shared" si="5"/>
        <v>40845.937500000109</v>
      </c>
      <c r="H46" s="14">
        <f t="shared" ca="1" si="0"/>
        <v>27.614999999999998</v>
      </c>
      <c r="I46" s="14"/>
      <c r="J46" s="14"/>
      <c r="K46" s="14"/>
      <c r="L46" s="14"/>
      <c r="M46" s="1">
        <f t="shared" si="7"/>
        <v>40848.937500000109</v>
      </c>
      <c r="N46" s="14">
        <f t="shared" ca="1" si="3"/>
        <v>14.889999999999999</v>
      </c>
    </row>
    <row r="47" spans="1:14" x14ac:dyDescent="0.25">
      <c r="A47" s="11">
        <v>40845.479166666664</v>
      </c>
      <c r="B47" s="10">
        <v>91.05</v>
      </c>
      <c r="G47" s="1">
        <f t="shared" si="5"/>
        <v>40845.958333333445</v>
      </c>
      <c r="H47" s="14">
        <f t="shared" ca="1" si="0"/>
        <v>27.9</v>
      </c>
      <c r="I47" s="14"/>
      <c r="J47" s="14"/>
      <c r="K47" s="14"/>
      <c r="L47" s="14"/>
      <c r="M47" s="1">
        <f t="shared" si="7"/>
        <v>40848.958333333445</v>
      </c>
      <c r="N47" s="14">
        <f t="shared" ca="1" si="3"/>
        <v>41.494999999999997</v>
      </c>
    </row>
    <row r="48" spans="1:14" x14ac:dyDescent="0.25">
      <c r="A48" s="11">
        <v>40845.489583333336</v>
      </c>
      <c r="B48" s="10">
        <v>8.2100000000000009</v>
      </c>
      <c r="G48" s="1">
        <f t="shared" si="5"/>
        <v>40845.979166666781</v>
      </c>
      <c r="H48" s="14">
        <f t="shared" ca="1" si="0"/>
        <v>24.274999999999999</v>
      </c>
      <c r="I48" s="14"/>
      <c r="J48" s="14"/>
      <c r="K48" s="14"/>
      <c r="L48" s="14"/>
      <c r="M48" s="1">
        <f t="shared" si="7"/>
        <v>40848.979166666781</v>
      </c>
      <c r="N48" s="14">
        <f t="shared" ca="1" si="3"/>
        <v>22.724999999999998</v>
      </c>
    </row>
    <row r="49" spans="1:2" x14ac:dyDescent="0.25">
      <c r="A49" s="11">
        <v>40845.5</v>
      </c>
      <c r="B49" s="10">
        <v>99.6</v>
      </c>
    </row>
    <row r="50" spans="1:2" x14ac:dyDescent="0.25">
      <c r="A50" s="11">
        <v>40845.510416666664</v>
      </c>
      <c r="B50" s="10">
        <v>86.66</v>
      </c>
    </row>
    <row r="51" spans="1:2" x14ac:dyDescent="0.25">
      <c r="A51" s="11">
        <v>40845.520833333336</v>
      </c>
      <c r="B51" s="10">
        <v>59.12</v>
      </c>
    </row>
    <row r="52" spans="1:2" x14ac:dyDescent="0.25">
      <c r="A52" s="11">
        <v>40845.53125</v>
      </c>
      <c r="B52" s="10">
        <v>0.21</v>
      </c>
    </row>
    <row r="53" spans="1:2" x14ac:dyDescent="0.25">
      <c r="A53" s="11">
        <v>40845.541666666664</v>
      </c>
      <c r="B53" s="10">
        <v>52.81</v>
      </c>
    </row>
    <row r="54" spans="1:2" x14ac:dyDescent="0.25">
      <c r="A54" s="11">
        <v>40845.552083333336</v>
      </c>
      <c r="B54" s="10">
        <v>33.799999999999997</v>
      </c>
    </row>
    <row r="55" spans="1:2" x14ac:dyDescent="0.25">
      <c r="A55" s="11">
        <v>40845.5625</v>
      </c>
      <c r="B55" s="10">
        <v>86.42</v>
      </c>
    </row>
    <row r="56" spans="1:2" x14ac:dyDescent="0.25">
      <c r="A56" s="11">
        <v>40845.572916666664</v>
      </c>
      <c r="B56" s="10">
        <v>49.89</v>
      </c>
    </row>
    <row r="57" spans="1:2" x14ac:dyDescent="0.25">
      <c r="A57" s="11">
        <v>40845.583333333336</v>
      </c>
      <c r="B57" s="10">
        <v>1.25</v>
      </c>
    </row>
    <row r="58" spans="1:2" x14ac:dyDescent="0.25">
      <c r="A58" s="11">
        <v>40845.59375</v>
      </c>
      <c r="B58" s="10">
        <v>82.82</v>
      </c>
    </row>
    <row r="59" spans="1:2" x14ac:dyDescent="0.25">
      <c r="A59" s="11">
        <v>40845.604166666664</v>
      </c>
      <c r="B59" s="10">
        <v>74.97</v>
      </c>
    </row>
    <row r="60" spans="1:2" x14ac:dyDescent="0.25">
      <c r="A60" s="11">
        <v>40845.614583333336</v>
      </c>
      <c r="B60" s="10">
        <v>8.76</v>
      </c>
    </row>
    <row r="61" spans="1:2" x14ac:dyDescent="0.25">
      <c r="A61" s="11">
        <v>40845.625</v>
      </c>
      <c r="B61" s="10">
        <v>53.64</v>
      </c>
    </row>
    <row r="62" spans="1:2" x14ac:dyDescent="0.25">
      <c r="A62" s="11">
        <v>40845.635416666664</v>
      </c>
      <c r="B62" s="10">
        <v>26.07</v>
      </c>
    </row>
    <row r="63" spans="1:2" x14ac:dyDescent="0.25">
      <c r="A63" s="11">
        <v>40845.645833333336</v>
      </c>
      <c r="B63" s="10">
        <v>67.400000000000006</v>
      </c>
    </row>
    <row r="64" spans="1:2" x14ac:dyDescent="0.25">
      <c r="A64" s="11">
        <v>40845.65625</v>
      </c>
      <c r="B64" s="10">
        <v>67.680000000000007</v>
      </c>
    </row>
    <row r="65" spans="1:2" x14ac:dyDescent="0.25">
      <c r="A65" s="11">
        <v>40845.666666666664</v>
      </c>
      <c r="B65" s="10">
        <v>64.28</v>
      </c>
    </row>
    <row r="66" spans="1:2" x14ac:dyDescent="0.25">
      <c r="A66" s="11">
        <v>40845.677083333336</v>
      </c>
      <c r="B66" s="10">
        <v>76.62</v>
      </c>
    </row>
    <row r="67" spans="1:2" x14ac:dyDescent="0.25">
      <c r="A67" s="11">
        <v>40845.6875</v>
      </c>
      <c r="B67" s="10">
        <v>24.47</v>
      </c>
    </row>
    <row r="68" spans="1:2" x14ac:dyDescent="0.25">
      <c r="A68" s="11">
        <v>40845.697916666664</v>
      </c>
      <c r="B68" s="10">
        <v>63.79</v>
      </c>
    </row>
    <row r="69" spans="1:2" x14ac:dyDescent="0.25">
      <c r="A69" s="11">
        <v>40845.708333333336</v>
      </c>
      <c r="B69" s="10">
        <v>31.07</v>
      </c>
    </row>
    <row r="70" spans="1:2" x14ac:dyDescent="0.25">
      <c r="A70" s="11">
        <v>40845.71875</v>
      </c>
      <c r="B70" s="10">
        <v>95.6</v>
      </c>
    </row>
    <row r="71" spans="1:2" x14ac:dyDescent="0.25">
      <c r="A71" s="11">
        <v>40845.729166666664</v>
      </c>
      <c r="B71" s="10">
        <v>31.28</v>
      </c>
    </row>
    <row r="72" spans="1:2" x14ac:dyDescent="0.25">
      <c r="A72" s="11">
        <v>40845.739583333336</v>
      </c>
      <c r="B72" s="10">
        <v>75.489999999999995</v>
      </c>
    </row>
    <row r="73" spans="1:2" x14ac:dyDescent="0.25">
      <c r="A73" s="11">
        <v>40845.75</v>
      </c>
      <c r="B73" s="10">
        <v>11.87</v>
      </c>
    </row>
    <row r="74" spans="1:2" x14ac:dyDescent="0.25">
      <c r="A74" s="11">
        <v>40845.760416666664</v>
      </c>
      <c r="B74" s="10">
        <v>17.760000000000002</v>
      </c>
    </row>
    <row r="75" spans="1:2" x14ac:dyDescent="0.25">
      <c r="A75" s="11">
        <v>40845.770833333336</v>
      </c>
      <c r="B75" s="10">
        <v>30.19</v>
      </c>
    </row>
    <row r="76" spans="1:2" x14ac:dyDescent="0.25">
      <c r="A76" s="11">
        <v>40845.78125</v>
      </c>
      <c r="B76" s="10">
        <v>30.91</v>
      </c>
    </row>
    <row r="77" spans="1:2" x14ac:dyDescent="0.25">
      <c r="A77" s="11">
        <v>40845.791666666664</v>
      </c>
      <c r="B77" s="10">
        <v>93.9</v>
      </c>
    </row>
    <row r="78" spans="1:2" x14ac:dyDescent="0.25">
      <c r="A78" s="11">
        <v>40845.802083333336</v>
      </c>
      <c r="B78" s="10">
        <v>9.44</v>
      </c>
    </row>
    <row r="79" spans="1:2" x14ac:dyDescent="0.25">
      <c r="A79" s="11">
        <v>40845.8125</v>
      </c>
      <c r="B79" s="10">
        <v>92.86</v>
      </c>
    </row>
    <row r="80" spans="1:2" x14ac:dyDescent="0.25">
      <c r="A80" s="11">
        <v>40845.822916666664</v>
      </c>
      <c r="B80" s="10">
        <v>72.86</v>
      </c>
    </row>
    <row r="81" spans="1:2" x14ac:dyDescent="0.25">
      <c r="A81" s="11">
        <v>40845.833333333336</v>
      </c>
      <c r="B81" s="10">
        <v>29.45</v>
      </c>
    </row>
    <row r="82" spans="1:2" x14ac:dyDescent="0.25">
      <c r="A82" s="11">
        <v>40845.84375</v>
      </c>
      <c r="B82" s="10">
        <v>4.8499999999999996</v>
      </c>
    </row>
    <row r="83" spans="1:2" x14ac:dyDescent="0.25">
      <c r="A83" s="11">
        <v>40845.854166666664</v>
      </c>
      <c r="B83" s="10">
        <v>88.26</v>
      </c>
    </row>
    <row r="84" spans="1:2" x14ac:dyDescent="0.25">
      <c r="A84" s="11">
        <v>40845.864583333336</v>
      </c>
      <c r="B84" s="10">
        <v>65.66</v>
      </c>
    </row>
    <row r="85" spans="1:2" x14ac:dyDescent="0.25">
      <c r="A85" s="11">
        <v>40845.875</v>
      </c>
      <c r="B85" s="10">
        <v>54.93</v>
      </c>
    </row>
    <row r="86" spans="1:2" x14ac:dyDescent="0.25">
      <c r="A86" s="11">
        <v>40845.885416666664</v>
      </c>
      <c r="B86" s="10">
        <v>18.82</v>
      </c>
    </row>
    <row r="87" spans="1:2" x14ac:dyDescent="0.25">
      <c r="A87" s="11">
        <v>40845.895833333336</v>
      </c>
      <c r="B87" s="10">
        <v>58</v>
      </c>
    </row>
    <row r="88" spans="1:2" x14ac:dyDescent="0.25">
      <c r="A88" s="11">
        <v>40845.90625</v>
      </c>
      <c r="B88" s="10">
        <v>4.93</v>
      </c>
    </row>
    <row r="89" spans="1:2" x14ac:dyDescent="0.25">
      <c r="A89" s="11">
        <v>40845.916666666664</v>
      </c>
      <c r="B89" s="10">
        <v>73.31</v>
      </c>
    </row>
    <row r="90" spans="1:2" x14ac:dyDescent="0.25">
      <c r="A90" s="11">
        <v>40845.927083333336</v>
      </c>
      <c r="B90" s="10">
        <v>26.37</v>
      </c>
    </row>
    <row r="91" spans="1:2" x14ac:dyDescent="0.25">
      <c r="A91" s="11">
        <v>40845.9375</v>
      </c>
      <c r="B91" s="10">
        <v>48.23</v>
      </c>
    </row>
    <row r="92" spans="1:2" x14ac:dyDescent="0.25">
      <c r="A92" s="11">
        <v>40845.947916666664</v>
      </c>
      <c r="B92" s="10">
        <v>7</v>
      </c>
    </row>
    <row r="93" spans="1:2" x14ac:dyDescent="0.25">
      <c r="A93" s="11">
        <v>40845.958333333336</v>
      </c>
      <c r="B93" s="10">
        <v>37.799999999999997</v>
      </c>
    </row>
    <row r="94" spans="1:2" x14ac:dyDescent="0.25">
      <c r="A94" s="11">
        <v>40845.96875</v>
      </c>
      <c r="B94" s="10">
        <v>18</v>
      </c>
    </row>
    <row r="95" spans="1:2" x14ac:dyDescent="0.25">
      <c r="A95" s="11">
        <v>40845.979166666664</v>
      </c>
      <c r="B95" s="10">
        <v>11.23</v>
      </c>
    </row>
    <row r="96" spans="1:2" x14ac:dyDescent="0.25">
      <c r="A96" s="11">
        <v>40845.989583333336</v>
      </c>
      <c r="B96" s="10">
        <v>37.32</v>
      </c>
    </row>
    <row r="97" spans="1:2" x14ac:dyDescent="0.25">
      <c r="A97" s="11">
        <v>40848</v>
      </c>
      <c r="B97" s="10">
        <v>90.73</v>
      </c>
    </row>
    <row r="98" spans="1:2" x14ac:dyDescent="0.25">
      <c r="A98" s="11">
        <v>40848.010416666664</v>
      </c>
      <c r="B98" s="10">
        <v>13.8</v>
      </c>
    </row>
    <row r="99" spans="1:2" x14ac:dyDescent="0.25">
      <c r="A99" s="11">
        <v>40848.020833333336</v>
      </c>
      <c r="B99" s="10">
        <v>51</v>
      </c>
    </row>
    <row r="100" spans="1:2" x14ac:dyDescent="0.25">
      <c r="A100" s="11">
        <v>40848.03125</v>
      </c>
      <c r="B100" s="10">
        <v>47.19</v>
      </c>
    </row>
    <row r="101" spans="1:2" x14ac:dyDescent="0.25">
      <c r="A101" s="11">
        <v>40848.041666666664</v>
      </c>
      <c r="B101" s="10">
        <v>13.98</v>
      </c>
    </row>
    <row r="102" spans="1:2" x14ac:dyDescent="0.25">
      <c r="A102" s="11">
        <v>40848.052083333336</v>
      </c>
      <c r="B102" s="10">
        <v>56.19</v>
      </c>
    </row>
    <row r="103" spans="1:2" x14ac:dyDescent="0.25">
      <c r="A103" s="11">
        <v>40848.0625</v>
      </c>
      <c r="B103" s="10">
        <v>33.619999999999997</v>
      </c>
    </row>
    <row r="104" spans="1:2" x14ac:dyDescent="0.25">
      <c r="A104" s="11">
        <v>40848.072916666664</v>
      </c>
      <c r="B104" s="10">
        <v>74.89</v>
      </c>
    </row>
    <row r="105" spans="1:2" x14ac:dyDescent="0.25">
      <c r="A105" s="11">
        <v>40848.083333333336</v>
      </c>
      <c r="B105" s="10">
        <v>0.38</v>
      </c>
    </row>
    <row r="106" spans="1:2" x14ac:dyDescent="0.25">
      <c r="A106" s="11">
        <v>40848.09375</v>
      </c>
      <c r="B106" s="10">
        <v>54.62</v>
      </c>
    </row>
    <row r="107" spans="1:2" x14ac:dyDescent="0.25">
      <c r="A107" s="11">
        <v>40848.104166666664</v>
      </c>
      <c r="B107" s="10">
        <v>81.7</v>
      </c>
    </row>
    <row r="108" spans="1:2" x14ac:dyDescent="0.25">
      <c r="A108" s="11">
        <v>40848.114583333336</v>
      </c>
      <c r="B108" s="10">
        <v>47.81</v>
      </c>
    </row>
    <row r="109" spans="1:2" x14ac:dyDescent="0.25">
      <c r="A109" s="11">
        <v>40848.125</v>
      </c>
      <c r="B109" s="10">
        <v>34.28</v>
      </c>
    </row>
    <row r="110" spans="1:2" x14ac:dyDescent="0.25">
      <c r="A110" s="11">
        <v>40848.135416666664</v>
      </c>
      <c r="B110" s="10">
        <v>39.49</v>
      </c>
    </row>
    <row r="111" spans="1:2" x14ac:dyDescent="0.25">
      <c r="A111" s="11">
        <v>40848.145833333336</v>
      </c>
      <c r="B111" s="10">
        <v>72.67</v>
      </c>
    </row>
    <row r="112" spans="1:2" x14ac:dyDescent="0.25">
      <c r="A112" s="11">
        <v>40848.15625</v>
      </c>
      <c r="B112" s="10">
        <v>97.33</v>
      </c>
    </row>
    <row r="113" spans="1:2" x14ac:dyDescent="0.25">
      <c r="A113" s="11">
        <v>40848.166666666664</v>
      </c>
      <c r="B113" s="10">
        <v>73.75</v>
      </c>
    </row>
    <row r="114" spans="1:2" x14ac:dyDescent="0.25">
      <c r="A114" s="11">
        <v>40848.177083333336</v>
      </c>
      <c r="B114" s="10">
        <v>21.42</v>
      </c>
    </row>
    <row r="115" spans="1:2" x14ac:dyDescent="0.25">
      <c r="A115" s="11">
        <v>40848.1875</v>
      </c>
      <c r="B115" s="10">
        <v>44.29</v>
      </c>
    </row>
    <row r="116" spans="1:2" x14ac:dyDescent="0.25">
      <c r="A116" s="11">
        <v>40848.197916666664</v>
      </c>
      <c r="B116" s="10">
        <v>32.729999999999997</v>
      </c>
    </row>
    <row r="117" spans="1:2" x14ac:dyDescent="0.25">
      <c r="A117" s="11">
        <v>40848.208333333336</v>
      </c>
      <c r="B117" s="10">
        <v>22.41</v>
      </c>
    </row>
    <row r="118" spans="1:2" x14ac:dyDescent="0.25">
      <c r="A118" s="11">
        <v>40848.21875</v>
      </c>
      <c r="B118" s="10">
        <v>10.86</v>
      </c>
    </row>
    <row r="119" spans="1:2" x14ac:dyDescent="0.25">
      <c r="A119" s="11">
        <v>40848.229166666664</v>
      </c>
      <c r="B119" s="10">
        <v>82.74</v>
      </c>
    </row>
    <row r="120" spans="1:2" x14ac:dyDescent="0.25">
      <c r="A120" s="11">
        <v>40848.239583333336</v>
      </c>
      <c r="B120" s="10">
        <v>13.54</v>
      </c>
    </row>
    <row r="121" spans="1:2" x14ac:dyDescent="0.25">
      <c r="A121" s="11">
        <v>40848.25</v>
      </c>
      <c r="B121" s="10">
        <v>54.27</v>
      </c>
    </row>
    <row r="122" spans="1:2" x14ac:dyDescent="0.25">
      <c r="A122" s="11">
        <v>40848.260416666664</v>
      </c>
      <c r="B122" s="10">
        <v>75.06</v>
      </c>
    </row>
    <row r="123" spans="1:2" x14ac:dyDescent="0.25">
      <c r="A123" s="11">
        <v>40848.270833333336</v>
      </c>
      <c r="B123" s="10">
        <v>85.13</v>
      </c>
    </row>
    <row r="124" spans="1:2" x14ac:dyDescent="0.25">
      <c r="A124" s="11">
        <v>40848.28125</v>
      </c>
      <c r="B124" s="10">
        <v>28.96</v>
      </c>
    </row>
    <row r="125" spans="1:2" x14ac:dyDescent="0.25">
      <c r="A125" s="11">
        <v>40848.291666666664</v>
      </c>
      <c r="B125" s="10">
        <v>20.53</v>
      </c>
    </row>
    <row r="126" spans="1:2" x14ac:dyDescent="0.25">
      <c r="A126" s="11">
        <v>40848.302083333336</v>
      </c>
      <c r="B126" s="10">
        <v>24.83</v>
      </c>
    </row>
    <row r="127" spans="1:2" x14ac:dyDescent="0.25">
      <c r="A127" s="11">
        <v>40848.3125</v>
      </c>
      <c r="B127" s="10">
        <v>28.95</v>
      </c>
    </row>
    <row r="128" spans="1:2" x14ac:dyDescent="0.25">
      <c r="A128" s="11">
        <v>40848.322916666664</v>
      </c>
      <c r="B128" s="10">
        <v>38.06</v>
      </c>
    </row>
    <row r="129" spans="1:2" x14ac:dyDescent="0.25">
      <c r="A129" s="11">
        <v>40848.333333333336</v>
      </c>
      <c r="B129" s="10">
        <v>37.4</v>
      </c>
    </row>
    <row r="130" spans="1:2" x14ac:dyDescent="0.25">
      <c r="A130" s="11">
        <v>40848.34375</v>
      </c>
      <c r="B130" s="10">
        <v>60.06</v>
      </c>
    </row>
    <row r="131" spans="1:2" x14ac:dyDescent="0.25">
      <c r="A131" s="11">
        <v>40848.354166666664</v>
      </c>
      <c r="B131" s="10">
        <v>65.27</v>
      </c>
    </row>
    <row r="132" spans="1:2" x14ac:dyDescent="0.25">
      <c r="A132" s="11">
        <v>40848.364583333336</v>
      </c>
      <c r="B132" s="10">
        <v>69.89</v>
      </c>
    </row>
    <row r="133" spans="1:2" x14ac:dyDescent="0.25">
      <c r="A133" s="11">
        <v>40848.375</v>
      </c>
      <c r="B133" s="10">
        <v>65.44</v>
      </c>
    </row>
    <row r="134" spans="1:2" x14ac:dyDescent="0.25">
      <c r="A134" s="11">
        <v>40848.385416666664</v>
      </c>
      <c r="B134" s="10">
        <v>32.01</v>
      </c>
    </row>
    <row r="135" spans="1:2" x14ac:dyDescent="0.25">
      <c r="A135" s="11">
        <v>40848.395833333336</v>
      </c>
      <c r="B135" s="10">
        <v>70.48</v>
      </c>
    </row>
    <row r="136" spans="1:2" x14ac:dyDescent="0.25">
      <c r="A136" s="11">
        <v>40848.40625</v>
      </c>
      <c r="B136" s="10">
        <v>97.2</v>
      </c>
    </row>
    <row r="137" spans="1:2" x14ac:dyDescent="0.25">
      <c r="A137" s="11">
        <v>40848.416666666664</v>
      </c>
      <c r="B137" s="10">
        <v>6.9</v>
      </c>
    </row>
    <row r="138" spans="1:2" x14ac:dyDescent="0.25">
      <c r="A138" s="11">
        <v>40848.427083333336</v>
      </c>
      <c r="B138" s="10">
        <v>14.73</v>
      </c>
    </row>
    <row r="139" spans="1:2" x14ac:dyDescent="0.25">
      <c r="A139" s="11">
        <v>40848.4375</v>
      </c>
      <c r="B139" s="10">
        <v>75.73</v>
      </c>
    </row>
    <row r="140" spans="1:2" x14ac:dyDescent="0.25">
      <c r="A140" s="11">
        <v>40848.447916666664</v>
      </c>
      <c r="B140" s="10">
        <v>42.55</v>
      </c>
    </row>
    <row r="141" spans="1:2" x14ac:dyDescent="0.25">
      <c r="A141" s="11">
        <v>40848.458333333336</v>
      </c>
      <c r="B141" s="10">
        <v>77.5</v>
      </c>
    </row>
    <row r="142" spans="1:2" x14ac:dyDescent="0.25">
      <c r="A142" s="11">
        <v>40848.46875</v>
      </c>
      <c r="B142" s="10">
        <v>96.83</v>
      </c>
    </row>
    <row r="143" spans="1:2" x14ac:dyDescent="0.25">
      <c r="A143" s="11">
        <v>40848.479166666664</v>
      </c>
      <c r="B143" s="10">
        <v>46.59</v>
      </c>
    </row>
    <row r="144" spans="1:2" x14ac:dyDescent="0.25">
      <c r="A144" s="11">
        <v>40848.489583333336</v>
      </c>
      <c r="B144" s="10">
        <v>77.75</v>
      </c>
    </row>
    <row r="145" spans="1:2" x14ac:dyDescent="0.25">
      <c r="A145" s="11">
        <v>40848.5</v>
      </c>
      <c r="B145" s="10">
        <v>11.7</v>
      </c>
    </row>
    <row r="146" spans="1:2" x14ac:dyDescent="0.25">
      <c r="A146" s="11">
        <v>40848.510416666664</v>
      </c>
      <c r="B146" s="10">
        <v>16.75</v>
      </c>
    </row>
    <row r="147" spans="1:2" x14ac:dyDescent="0.25">
      <c r="A147" s="11">
        <v>40848.520833333336</v>
      </c>
      <c r="B147" s="10">
        <v>42.02</v>
      </c>
    </row>
    <row r="148" spans="1:2" x14ac:dyDescent="0.25">
      <c r="A148" s="11">
        <v>40848.53125</v>
      </c>
      <c r="B148" s="10">
        <v>46.75</v>
      </c>
    </row>
    <row r="149" spans="1:2" x14ac:dyDescent="0.25">
      <c r="A149" s="11">
        <v>40848.541666666664</v>
      </c>
      <c r="B149" s="10">
        <v>6.86</v>
      </c>
    </row>
    <row r="150" spans="1:2" x14ac:dyDescent="0.25">
      <c r="A150" s="11">
        <v>40848.552083333336</v>
      </c>
      <c r="B150" s="10">
        <v>92.15</v>
      </c>
    </row>
    <row r="151" spans="1:2" x14ac:dyDescent="0.25">
      <c r="A151" s="11">
        <v>40848.5625</v>
      </c>
      <c r="B151" s="10">
        <v>0.63</v>
      </c>
    </row>
    <row r="152" spans="1:2" x14ac:dyDescent="0.25">
      <c r="A152" s="11">
        <v>40848.572916666664</v>
      </c>
      <c r="B152" s="10">
        <v>61.49</v>
      </c>
    </row>
    <row r="153" spans="1:2" x14ac:dyDescent="0.25">
      <c r="A153" s="11">
        <v>40848.583333333336</v>
      </c>
      <c r="B153" s="10">
        <v>14.09</v>
      </c>
    </row>
    <row r="154" spans="1:2" x14ac:dyDescent="0.25">
      <c r="A154" s="11">
        <v>40848.59375</v>
      </c>
      <c r="B154" s="10">
        <v>46.94</v>
      </c>
    </row>
    <row r="155" spans="1:2" x14ac:dyDescent="0.25">
      <c r="A155" s="11">
        <v>40848.604166666664</v>
      </c>
      <c r="B155" s="10">
        <v>19.12</v>
      </c>
    </row>
    <row r="156" spans="1:2" x14ac:dyDescent="0.25">
      <c r="A156" s="11">
        <v>40848.614583333336</v>
      </c>
      <c r="B156" s="10">
        <v>33.93</v>
      </c>
    </row>
    <row r="157" spans="1:2" x14ac:dyDescent="0.25">
      <c r="A157" s="11">
        <v>40848.625</v>
      </c>
      <c r="B157" s="10">
        <v>94.6</v>
      </c>
    </row>
    <row r="158" spans="1:2" x14ac:dyDescent="0.25">
      <c r="A158" s="11">
        <v>40848.635416666664</v>
      </c>
      <c r="B158" s="10">
        <v>82.14</v>
      </c>
    </row>
    <row r="159" spans="1:2" x14ac:dyDescent="0.25">
      <c r="A159" s="11">
        <v>40848.645833333336</v>
      </c>
      <c r="B159" s="10">
        <v>27.04</v>
      </c>
    </row>
    <row r="160" spans="1:2" x14ac:dyDescent="0.25">
      <c r="A160" s="11">
        <v>40848.65625</v>
      </c>
      <c r="B160" s="10">
        <v>51.73</v>
      </c>
    </row>
    <row r="161" spans="1:2" x14ac:dyDescent="0.25">
      <c r="A161" s="11">
        <v>40848.666666666664</v>
      </c>
      <c r="B161" s="10">
        <v>59.99</v>
      </c>
    </row>
    <row r="162" spans="1:2" x14ac:dyDescent="0.25">
      <c r="A162" s="11">
        <v>40848.677083333336</v>
      </c>
      <c r="B162" s="10">
        <v>68.540000000000006</v>
      </c>
    </row>
    <row r="163" spans="1:2" x14ac:dyDescent="0.25">
      <c r="A163" s="11">
        <v>40848.6875</v>
      </c>
      <c r="B163" s="10">
        <v>58.8</v>
      </c>
    </row>
    <row r="164" spans="1:2" x14ac:dyDescent="0.25">
      <c r="A164" s="11">
        <v>40848.697916666664</v>
      </c>
      <c r="B164" s="10">
        <v>82</v>
      </c>
    </row>
    <row r="165" spans="1:2" x14ac:dyDescent="0.25">
      <c r="A165" s="11">
        <v>40848.708333333336</v>
      </c>
      <c r="B165" s="10">
        <v>9.2200000000000006</v>
      </c>
    </row>
    <row r="166" spans="1:2" x14ac:dyDescent="0.25">
      <c r="A166" s="11">
        <v>40848.71875</v>
      </c>
      <c r="B166" s="10">
        <v>8.9600000000000009</v>
      </c>
    </row>
    <row r="167" spans="1:2" x14ac:dyDescent="0.25">
      <c r="A167" s="11">
        <v>40848.729166666664</v>
      </c>
      <c r="B167" s="10">
        <v>76.05</v>
      </c>
    </row>
    <row r="168" spans="1:2" x14ac:dyDescent="0.25">
      <c r="A168" s="11">
        <v>40848.739583333336</v>
      </c>
      <c r="B168" s="10">
        <v>9.59</v>
      </c>
    </row>
    <row r="169" spans="1:2" x14ac:dyDescent="0.25">
      <c r="A169" s="11">
        <v>40848.75</v>
      </c>
      <c r="B169" s="10">
        <v>84.72</v>
      </c>
    </row>
    <row r="170" spans="1:2" x14ac:dyDescent="0.25">
      <c r="A170" s="11">
        <v>40848.760416666664</v>
      </c>
      <c r="B170" s="10">
        <v>72.150000000000006</v>
      </c>
    </row>
    <row r="171" spans="1:2" x14ac:dyDescent="0.25">
      <c r="A171" s="11">
        <v>40848.770833333336</v>
      </c>
      <c r="B171" s="10">
        <v>57.63</v>
      </c>
    </row>
    <row r="172" spans="1:2" x14ac:dyDescent="0.25">
      <c r="A172" s="11">
        <v>40848.78125</v>
      </c>
      <c r="B172" s="10">
        <v>86.53</v>
      </c>
    </row>
    <row r="173" spans="1:2" x14ac:dyDescent="0.25">
      <c r="A173" s="11">
        <v>40848.791666666664</v>
      </c>
      <c r="B173" s="10">
        <v>16.579999999999998</v>
      </c>
    </row>
    <row r="174" spans="1:2" x14ac:dyDescent="0.25">
      <c r="A174" s="11">
        <v>40848.802083333336</v>
      </c>
      <c r="B174" s="10">
        <v>86.39</v>
      </c>
    </row>
    <row r="175" spans="1:2" x14ac:dyDescent="0.25">
      <c r="A175" s="11">
        <v>40848.8125</v>
      </c>
      <c r="B175" s="10">
        <v>49.14</v>
      </c>
    </row>
    <row r="176" spans="1:2" x14ac:dyDescent="0.25">
      <c r="A176" s="11">
        <v>40848.822916666664</v>
      </c>
      <c r="B176" s="10">
        <v>11.37</v>
      </c>
    </row>
    <row r="177" spans="1:2" x14ac:dyDescent="0.25">
      <c r="A177" s="11">
        <v>40848.833333333336</v>
      </c>
      <c r="B177" s="10">
        <v>15.57</v>
      </c>
    </row>
    <row r="178" spans="1:2" x14ac:dyDescent="0.25">
      <c r="A178" s="11">
        <v>40848.84375</v>
      </c>
      <c r="B178" s="10">
        <v>91.32</v>
      </c>
    </row>
    <row r="179" spans="1:2" x14ac:dyDescent="0.25">
      <c r="A179" s="11">
        <v>40848.854166666664</v>
      </c>
      <c r="B179" s="10">
        <v>37.25</v>
      </c>
    </row>
    <row r="180" spans="1:2" x14ac:dyDescent="0.25">
      <c r="A180" s="11">
        <v>40848.864583333336</v>
      </c>
      <c r="B180" s="10">
        <v>75.87</v>
      </c>
    </row>
    <row r="181" spans="1:2" x14ac:dyDescent="0.25">
      <c r="A181" s="11">
        <v>40848.875</v>
      </c>
      <c r="B181" s="10">
        <v>72.03</v>
      </c>
    </row>
    <row r="182" spans="1:2" x14ac:dyDescent="0.25">
      <c r="A182" s="11">
        <v>40848.885416666664</v>
      </c>
      <c r="B182" s="10">
        <v>8.89</v>
      </c>
    </row>
    <row r="183" spans="1:2" x14ac:dyDescent="0.25">
      <c r="A183" s="11">
        <v>40848.895833333336</v>
      </c>
      <c r="B183" s="10">
        <v>89.31</v>
      </c>
    </row>
    <row r="184" spans="1:2" x14ac:dyDescent="0.25">
      <c r="A184" s="11">
        <v>40848.90625</v>
      </c>
      <c r="B184" s="10">
        <v>68.540000000000006</v>
      </c>
    </row>
    <row r="185" spans="1:2" x14ac:dyDescent="0.25">
      <c r="A185" s="11">
        <v>40848.916666666664</v>
      </c>
      <c r="B185" s="10">
        <v>83.11</v>
      </c>
    </row>
    <row r="186" spans="1:2" x14ac:dyDescent="0.25">
      <c r="A186" s="11">
        <v>40848.927083333336</v>
      </c>
      <c r="B186" s="10">
        <v>53</v>
      </c>
    </row>
    <row r="187" spans="1:2" x14ac:dyDescent="0.25">
      <c r="A187" s="11">
        <v>40848.9375</v>
      </c>
      <c r="B187" s="10">
        <v>28.49</v>
      </c>
    </row>
    <row r="188" spans="1:2" x14ac:dyDescent="0.25">
      <c r="A188" s="11">
        <v>40848.947916666664</v>
      </c>
      <c r="B188" s="10">
        <v>1.29</v>
      </c>
    </row>
    <row r="189" spans="1:2" x14ac:dyDescent="0.25">
      <c r="A189" s="11">
        <v>40848.958333333336</v>
      </c>
      <c r="B189" s="10">
        <v>24.3</v>
      </c>
    </row>
    <row r="190" spans="1:2" x14ac:dyDescent="0.25">
      <c r="A190" s="11">
        <v>40848.96875</v>
      </c>
      <c r="B190" s="10">
        <v>58.69</v>
      </c>
    </row>
    <row r="191" spans="1:2" x14ac:dyDescent="0.25">
      <c r="A191" s="11">
        <v>40848.979166666664</v>
      </c>
      <c r="B191" s="10">
        <v>39.51</v>
      </c>
    </row>
    <row r="192" spans="1:2" x14ac:dyDescent="0.25">
      <c r="A192" s="11">
        <v>40848.989583333336</v>
      </c>
      <c r="B192" s="10">
        <v>5.94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FSD BalMon NOK</vt:lpstr>
      <vt:lpstr>FSD TS Apr 2014</vt:lpstr>
      <vt:lpstr>FSD TS Feb 2011</vt:lpstr>
      <vt:lpstr>FSD TS Nov 2011</vt:lpstr>
      <vt:lpstr>Prices Feb 2011</vt:lpstr>
      <vt:lpstr>Prices Nov 2011</vt:lpstr>
      <vt:lpstr>NPXSYSALL</vt:lpstr>
      <vt:lpstr>SP1_15Min</vt:lpstr>
      <vt:lpstr>NO1_15min</vt:lpstr>
      <vt:lpstr>SP1 Prices Day</vt:lpstr>
      <vt:lpstr>SP1 Prices Hour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Smith</dc:creator>
  <cp:lastModifiedBy>Truls Plünnecke</cp:lastModifiedBy>
  <dcterms:created xsi:type="dcterms:W3CDTF">2016-04-13T12:34:26Z</dcterms:created>
  <dcterms:modified xsi:type="dcterms:W3CDTF">2016-04-27T09:16:03Z</dcterms:modified>
</cp:coreProperties>
</file>