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.watanabe\Desktop\"/>
    </mc:Choice>
  </mc:AlternateContent>
  <bookViews>
    <workbookView xWindow="0" yWindow="-15" windowWidth="14430" windowHeight="7650"/>
  </bookViews>
  <sheets>
    <sheet name="Verification" sheetId="1" r:id="rId1"/>
  </sheets>
  <calcPr calcId="15251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J18" i="1"/>
  <c r="AH37" i="1" l="1"/>
  <c r="AH33" i="1"/>
  <c r="AH29" i="1"/>
  <c r="AH25" i="1"/>
  <c r="AH21" i="1"/>
  <c r="AH18" i="1"/>
  <c r="AJ18" i="1" s="1"/>
  <c r="AH20" i="1"/>
  <c r="AH19" i="1"/>
  <c r="AH28" i="1"/>
  <c r="AH27" i="1"/>
  <c r="AH26" i="1"/>
  <c r="AH38" i="1"/>
  <c r="AH24" i="1"/>
  <c r="AH23" i="1"/>
  <c r="AH22" i="1"/>
  <c r="AH36" i="1"/>
  <c r="AH35" i="1"/>
  <c r="AH34" i="1"/>
  <c r="AH32" i="1"/>
  <c r="AH31" i="1"/>
  <c r="AH30" i="1"/>
  <c r="AG18" i="1"/>
  <c r="AG31" i="1" l="1"/>
  <c r="AG32" i="1"/>
  <c r="AG33" i="1"/>
  <c r="AG34" i="1"/>
  <c r="AG35" i="1"/>
  <c r="AG36" i="1"/>
  <c r="AG37" i="1"/>
  <c r="AG38" i="1"/>
  <c r="AG39" i="1"/>
  <c r="AG40" i="1"/>
  <c r="AG41" i="1"/>
  <c r="AG20" i="1"/>
  <c r="AG21" i="1"/>
  <c r="AG22" i="1"/>
  <c r="AG23" i="1"/>
  <c r="AG24" i="1"/>
  <c r="AG25" i="1"/>
  <c r="AG26" i="1"/>
  <c r="AG27" i="1"/>
  <c r="AG28" i="1"/>
  <c r="AG29" i="1"/>
  <c r="AG30" i="1"/>
  <c r="AG19" i="1"/>
  <c r="AJ26" i="1" l="1"/>
  <c r="AJ37" i="1"/>
  <c r="AJ22" i="1"/>
  <c r="AJ23" i="1"/>
  <c r="AJ34" i="1"/>
  <c r="AJ38" i="1"/>
  <c r="AJ21" i="1"/>
  <c r="AJ19" i="1"/>
  <c r="AJ25" i="1"/>
  <c r="AJ27" i="1"/>
  <c r="AJ32" i="1"/>
  <c r="AJ35" i="1"/>
  <c r="AJ30" i="1"/>
  <c r="AJ24" i="1"/>
  <c r="AJ28" i="1"/>
  <c r="AJ31" i="1"/>
  <c r="AJ29" i="1"/>
  <c r="AJ20" i="1"/>
  <c r="AJ36" i="1"/>
  <c r="AJ33" i="1"/>
</calcChain>
</file>

<file path=xl/sharedStrings.xml><?xml version="1.0" encoding="utf-8"?>
<sst xmlns="http://schemas.openxmlformats.org/spreadsheetml/2006/main" count="71" uniqueCount="34">
  <si>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</si>
  <si>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</si>
  <si>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</si>
  <si>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</si>
  <si>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</si>
  <si>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</si>
  <si>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</si>
  <si>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</si>
  <si>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</si>
  <si>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</si>
  <si>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</si>
  <si>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</si>
  <si>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</si>
  <si>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</si>
  <si>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Lag</t>
  </si>
  <si>
    <t>It_Brent_Index Mult</t>
  </si>
  <si>
    <t>YearMonth</t>
  </si>
  <si>
    <t>Average</t>
  </si>
  <si>
    <t>Index Multiplicator</t>
  </si>
  <si>
    <t>Lead</t>
  </si>
  <si>
    <t>Delivery Months</t>
  </si>
  <si>
    <t>Exposure Months</t>
  </si>
  <si>
    <t>Month Num</t>
  </si>
  <si>
    <t>i</t>
  </si>
  <si>
    <t>j</t>
  </si>
  <si>
    <t>FX Average</t>
  </si>
  <si>
    <t>Total Days</t>
  </si>
  <si>
    <t>Remaining Days</t>
  </si>
  <si>
    <t>Ext id = Gas-StructFlex-Index-Sm3d-EUR-0007</t>
  </si>
  <si>
    <t>Gas_Brent301_Sm3_Cent Analytical Exposure</t>
  </si>
  <si>
    <t>Remaining Q (Sm3 from ECM CF Mon)</t>
  </si>
  <si>
    <t>Net Exposure</t>
  </si>
  <si>
    <t>Elviz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</si>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</sst>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00"/>
  </numFmts>
  <fonts count="2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2" fillId="0" borderId="0" applyFon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5" applyNumberFormat="0" applyAlignment="0" applyProtection="0"/>
    <xf numFmtId="0" fontId="11" fillId="13" borderId="6" applyNumberFormat="0" applyAlignment="0" applyProtection="0"/>
    <xf numFmtId="0" fontId="12" fillId="13" borderId="5" applyNumberFormat="0" applyAlignment="0" applyProtection="0"/>
    <xf numFmtId="0" fontId="13" fillId="0" borderId="7" applyNumberFormat="0" applyFill="0" applyAlignment="0" applyProtection="0"/>
    <xf numFmtId="0" fontId="14" fillId="14" borderId="8" applyNumberFormat="0" applyAlignment="0" applyProtection="0"/>
    <xf numFmtId="0" fontId="15" fillId="0" borderId="0" applyNumberFormat="0" applyFill="0" applyBorder="0" applyAlignment="0" applyProtection="0"/>
    <xf numFmtId="0" fontId="2" fillId="15" borderId="9" applyNumberFormat="0" applyFont="0" applyAlignment="0" applyProtection="0"/>
    <xf numFmtId="0" fontId="16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1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17" fillId="39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6" borderId="0" xfId="0" applyNumberFormat="1" applyFill="1"/>
    <xf numFmtId="0" fontId="0" fillId="6" borderId="0" xfId="0" quotePrefix="1" applyFill="1"/>
    <xf numFmtId="0" fontId="0" fillId="6" borderId="0" xfId="0" applyFill="1" applyAlignment="1"/>
    <xf numFmtId="2" fontId="0" fillId="6" borderId="0" xfId="0" applyNumberFormat="1" applyFill="1"/>
    <xf numFmtId="0" fontId="0" fillId="6" borderId="0" xfId="0" applyNumberFormat="1" applyFill="1"/>
    <xf numFmtId="0" fontId="1" fillId="6" borderId="0" xfId="0" applyFont="1" applyFill="1"/>
    <xf numFmtId="0" fontId="0" fillId="5" borderId="0" xfId="0" applyFill="1" applyAlignment="1">
      <alignment horizontal="center"/>
    </xf>
    <xf numFmtId="0" fontId="0" fillId="6" borderId="1" xfId="0" applyFill="1" applyBorder="1"/>
    <xf numFmtId="0" fontId="3" fillId="6" borderId="1" xfId="0" applyFont="1" applyFill="1" applyBorder="1"/>
    <xf numFmtId="10" fontId="0" fillId="6" borderId="0" xfId="1" applyNumberFormat="1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 textRotation="90"/>
    </xf>
    <xf numFmtId="0" fontId="0" fillId="0" borderId="0" xfId="0"/>
    <xf numFmtId="0" fontId="19" fillId="6" borderId="0" xfId="0" applyFont="1" applyFill="1"/>
    <xf numFmtId="0" fontId="0" fillId="0" borderId="0" xfId="0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164" fontId="0" fillId="8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1" builtinId="5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9"/>
  <sheetViews>
    <sheetView tabSelected="1" zoomScale="70" zoomScaleNormal="70" workbookViewId="0">
      <selection activeCell="F8" sqref="F8"/>
    </sheetView>
  </sheetViews>
  <sheetFormatPr defaultRowHeight="15" x14ac:dyDescent="0.25"/>
  <cols>
    <col min="1" max="1" width="17.42578125" style="5" bestFit="1" customWidth="1"/>
    <col min="2" max="2" width="24" style="5" bestFit="1" customWidth="1"/>
    <col min="3" max="3" width="11.5703125" style="5" customWidth="1"/>
    <col min="4" max="4" width="12" style="5" bestFit="1" customWidth="1"/>
    <col min="5" max="5" width="17.42578125" style="5" bestFit="1" customWidth="1"/>
    <col min="6" max="6" width="25.7109375" style="5" customWidth="1"/>
    <col min="7" max="7" width="19.140625" style="5" bestFit="1" customWidth="1"/>
    <col min="8" max="8" width="11" style="5" bestFit="1" customWidth="1"/>
    <col min="9" max="9" width="22.140625" style="5" bestFit="1" customWidth="1"/>
    <col min="10" max="10" width="17.85546875" style="5" bestFit="1" customWidth="1"/>
    <col min="11" max="11" width="26.7109375" style="5" bestFit="1" customWidth="1"/>
    <col min="12" max="12" width="9.5703125" style="5" bestFit="1" customWidth="1"/>
    <col min="13" max="13" width="15.42578125" style="5" bestFit="1" customWidth="1"/>
    <col min="14" max="14" width="14.85546875" style="5" bestFit="1" customWidth="1"/>
    <col min="15" max="15" width="13.42578125" style="5" bestFit="1" customWidth="1"/>
    <col min="16" max="16" width="14.85546875" style="5" bestFit="1" customWidth="1"/>
    <col min="17" max="17" width="17.42578125" style="5" bestFit="1" customWidth="1"/>
    <col min="18" max="31" width="12.7109375" style="5" customWidth="1"/>
    <col min="32" max="32" width="13.7109375" style="5" customWidth="1"/>
    <col min="33" max="33" width="13.42578125" style="5" bestFit="1" customWidth="1"/>
    <col min="34" max="34" width="14.85546875" style="5" bestFit="1" customWidth="1"/>
    <col min="35" max="35" width="11.140625" style="5" bestFit="1" customWidth="1"/>
    <col min="36" max="36" width="9.140625" style="5" customWidth="1"/>
    <col min="37" max="16384" width="9.140625" style="5"/>
  </cols>
  <sheetData>
    <row r="1" spans="1:69" ht="26.25" x14ac:dyDescent="0.4">
      <c r="A1" s="21" t="s">
        <v>29</v>
      </c>
      <c r="C1" s="11"/>
      <c r="F1" s="11"/>
      <c r="H1" s="11"/>
    </row>
    <row r="2" spans="1:69" ht="23.25" x14ac:dyDescent="0.35">
      <c r="A2" s="21" t="s">
        <v>28</v>
      </c>
    </row>
    <row r="3" spans="1:69" x14ac:dyDescent="0.25">
      <c r="C3" s="23"/>
      <c r="D3" s="23"/>
      <c r="E3" s="23"/>
      <c r="F3" s="23"/>
      <c r="H3" s="25"/>
      <c r="I3" s="25"/>
    </row>
    <row r="4" spans="1:69" x14ac:dyDescent="0.25">
      <c r="C4" s="23"/>
      <c r="D4" s="23"/>
      <c r="E4" s="23"/>
      <c r="F4" s="23"/>
      <c r="H4" s="24"/>
      <c r="I4" s="24"/>
      <c r="K4" s="25"/>
      <c r="L4" s="25"/>
    </row>
    <row r="5" spans="1:69" x14ac:dyDescent="0.25">
      <c r="C5" s="23"/>
      <c r="D5" s="23"/>
      <c r="E5" s="23"/>
      <c r="F5" s="23"/>
      <c r="H5" s="25"/>
      <c r="I5" s="25"/>
      <c r="K5" s="25"/>
      <c r="L5" s="25"/>
    </row>
    <row r="7" spans="1:69" x14ac:dyDescent="0.25">
      <c r="B7" s="14" t="s">
        <v>18</v>
      </c>
      <c r="C7" s="13">
        <v>0.01</v>
      </c>
    </row>
    <row r="8" spans="1:69" x14ac:dyDescent="0.25">
      <c r="B8" s="14" t="s">
        <v>15</v>
      </c>
      <c r="C8" s="13">
        <v>1</v>
      </c>
      <c r="Q8" s="6"/>
    </row>
    <row r="9" spans="1:69" x14ac:dyDescent="0.25">
      <c r="B9" s="14" t="s">
        <v>17</v>
      </c>
      <c r="C9" s="13">
        <v>3</v>
      </c>
      <c r="F9" s="7"/>
    </row>
    <row r="10" spans="1:69" x14ac:dyDescent="0.25">
      <c r="B10" s="14" t="s">
        <v>14</v>
      </c>
      <c r="C10" s="13">
        <v>0</v>
      </c>
    </row>
    <row r="11" spans="1:69" x14ac:dyDescent="0.25">
      <c r="B11" s="14" t="s">
        <v>19</v>
      </c>
      <c r="C11" s="13">
        <v>1</v>
      </c>
    </row>
    <row r="12" spans="1:69" x14ac:dyDescent="0.25">
      <c r="B12" s="14"/>
      <c r="C12" s="13"/>
      <c r="F12" s="8"/>
      <c r="G12" s="8"/>
      <c r="H12" s="8"/>
      <c r="I12" s="18" t="s">
        <v>20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69" x14ac:dyDescent="0.25">
      <c r="F13" s="3" t="s">
        <v>30</v>
      </c>
      <c r="G13" s="3"/>
      <c r="H13" s="3"/>
      <c r="I13" s="1">
        <v>33227.5</v>
      </c>
      <c r="J13" s="1">
        <v>35417</v>
      </c>
      <c r="K13" s="1">
        <v>28093.5</v>
      </c>
      <c r="L13" s="1">
        <v>27416.5</v>
      </c>
      <c r="M13" s="1">
        <v>32599.5</v>
      </c>
      <c r="N13" s="1">
        <v>28031</v>
      </c>
      <c r="O13" s="1">
        <v>27452.5</v>
      </c>
      <c r="P13" s="1">
        <v>31738.5</v>
      </c>
      <c r="Q13" s="1">
        <v>28812</v>
      </c>
      <c r="R13" s="1">
        <v>36961</v>
      </c>
      <c r="S13" s="1">
        <v>26159.5</v>
      </c>
      <c r="T13" s="1">
        <v>33923</v>
      </c>
      <c r="U13" s="1">
        <v>34478.5</v>
      </c>
      <c r="V13" s="1">
        <v>33154</v>
      </c>
      <c r="W13" s="1">
        <v>36495</v>
      </c>
      <c r="X13" s="1">
        <v>23252.5</v>
      </c>
      <c r="Y13" s="1">
        <v>32151</v>
      </c>
      <c r="Z13" s="1">
        <v>30047.5</v>
      </c>
      <c r="AA13" s="1">
        <v>33690.5</v>
      </c>
      <c r="AB13" s="1">
        <v>31743.5</v>
      </c>
      <c r="AC13" s="1">
        <v>36663.5</v>
      </c>
      <c r="AD13" s="1">
        <v>34534</v>
      </c>
      <c r="AE13" s="1">
        <v>35187</v>
      </c>
      <c r="AF13" s="1">
        <v>38621.5</v>
      </c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</row>
    <row r="14" spans="1:69" x14ac:dyDescent="0.25">
      <c r="F14" s="3"/>
      <c r="G14" s="3"/>
      <c r="H14" s="3" t="s">
        <v>25</v>
      </c>
      <c r="I14" s="1">
        <v>1.36219865548171</v>
      </c>
      <c r="J14" s="1">
        <v>1.36083193691407</v>
      </c>
      <c r="K14" s="1">
        <v>1.35948977384197</v>
      </c>
      <c r="L14" s="1">
        <v>1.3582282699542001</v>
      </c>
      <c r="M14" s="1">
        <v>1.3569495317337701</v>
      </c>
      <c r="N14" s="1">
        <v>1.35562833598259</v>
      </c>
      <c r="O14" s="1">
        <v>1.35428776396766</v>
      </c>
      <c r="P14" s="1">
        <v>1.3529349594504301</v>
      </c>
      <c r="Q14" s="1">
        <v>1.35158282540334</v>
      </c>
      <c r="R14" s="1">
        <v>1.3502268700222499</v>
      </c>
      <c r="S14" s="1">
        <v>1.3489325825884499</v>
      </c>
      <c r="T14" s="1">
        <v>1.3477051003215199</v>
      </c>
      <c r="U14" s="1">
        <v>1.3465737454698401</v>
      </c>
      <c r="V14" s="1">
        <v>1.3455534796764701</v>
      </c>
      <c r="W14" s="1">
        <v>1.34462332129263</v>
      </c>
      <c r="X14" s="1">
        <v>1.3438294295167601</v>
      </c>
      <c r="Y14" s="1">
        <v>1.34311740025772</v>
      </c>
      <c r="Z14" s="1">
        <v>1.3424541691643801</v>
      </c>
      <c r="AA14" s="1">
        <v>1.34185384129065</v>
      </c>
      <c r="AB14" s="1">
        <v>1.34130172177011</v>
      </c>
      <c r="AC14" s="1">
        <v>1.34078258943874</v>
      </c>
      <c r="AD14" s="1">
        <v>1.3402706172390799</v>
      </c>
      <c r="AE14" s="1">
        <v>1.3397631305198301</v>
      </c>
      <c r="AF14" s="1">
        <v>1.3392306604547799</v>
      </c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</row>
    <row r="15" spans="1:69" x14ac:dyDescent="0.25">
      <c r="H15" s="5" t="s">
        <v>24</v>
      </c>
      <c r="I15" s="5">
        <v>0</v>
      </c>
      <c r="J15" s="5">
        <v>1</v>
      </c>
      <c r="K15" s="5">
        <v>2</v>
      </c>
      <c r="L15" s="5">
        <v>3</v>
      </c>
      <c r="M15" s="5">
        <v>4</v>
      </c>
      <c r="N15" s="5">
        <v>5</v>
      </c>
      <c r="O15" s="5">
        <v>6</v>
      </c>
      <c r="P15" s="5">
        <v>7</v>
      </c>
      <c r="Q15" s="5">
        <v>8</v>
      </c>
      <c r="R15" s="5">
        <v>9</v>
      </c>
      <c r="S15" s="5">
        <v>10</v>
      </c>
      <c r="T15" s="5">
        <v>11</v>
      </c>
      <c r="U15" s="5">
        <v>12</v>
      </c>
      <c r="V15" s="5">
        <v>13</v>
      </c>
      <c r="W15" s="5">
        <v>14</v>
      </c>
      <c r="X15" s="5">
        <v>15</v>
      </c>
      <c r="Y15" s="5">
        <v>16</v>
      </c>
      <c r="Z15" s="5">
        <v>17</v>
      </c>
      <c r="AA15" s="5">
        <v>18</v>
      </c>
      <c r="AB15" s="5">
        <v>19</v>
      </c>
      <c r="AC15" s="5">
        <v>20</v>
      </c>
      <c r="AD15" s="5">
        <v>21</v>
      </c>
      <c r="AE15" s="5">
        <v>22</v>
      </c>
      <c r="AF15" s="5">
        <v>23</v>
      </c>
    </row>
    <row r="16" spans="1:69" x14ac:dyDescent="0.25">
      <c r="G16" s="12" t="s">
        <v>12</v>
      </c>
      <c r="H16" s="12"/>
      <c r="I16" s="12">
        <v>2011</v>
      </c>
      <c r="J16" s="12">
        <v>2011</v>
      </c>
      <c r="K16" s="12">
        <v>2012</v>
      </c>
      <c r="L16" s="12">
        <v>2012</v>
      </c>
      <c r="M16" s="12">
        <v>2012</v>
      </c>
      <c r="N16" s="12">
        <v>2012</v>
      </c>
      <c r="O16" s="12">
        <v>2012</v>
      </c>
      <c r="P16" s="12">
        <v>2012</v>
      </c>
      <c r="Q16" s="12">
        <v>2012</v>
      </c>
      <c r="R16" s="12">
        <v>2012</v>
      </c>
      <c r="S16" s="12">
        <v>2012</v>
      </c>
      <c r="T16" s="12">
        <v>2012</v>
      </c>
      <c r="U16" s="12">
        <v>2012</v>
      </c>
      <c r="V16" s="12">
        <v>2012</v>
      </c>
      <c r="W16" s="12">
        <v>2013</v>
      </c>
      <c r="X16" s="12">
        <v>2013</v>
      </c>
      <c r="Y16" s="12">
        <v>2013</v>
      </c>
      <c r="Z16" s="12">
        <v>2013</v>
      </c>
      <c r="AA16" s="12">
        <v>2013</v>
      </c>
      <c r="AB16" s="12">
        <v>2013</v>
      </c>
      <c r="AC16" s="12">
        <v>2013</v>
      </c>
      <c r="AD16" s="12">
        <v>2013</v>
      </c>
      <c r="AE16" s="12">
        <v>2013</v>
      </c>
      <c r="AF16" s="12">
        <v>2013</v>
      </c>
    </row>
    <row r="17" spans="1:38" x14ac:dyDescent="0.25">
      <c r="B17" s="4" t="s">
        <v>23</v>
      </c>
      <c r="C17" s="16" t="s">
        <v>22</v>
      </c>
      <c r="D17" s="16" t="s">
        <v>26</v>
      </c>
      <c r="E17" s="16" t="s">
        <v>27</v>
      </c>
      <c r="F17" s="16" t="s">
        <v>25</v>
      </c>
      <c r="G17" s="12"/>
      <c r="H17" s="12" t="s">
        <v>13</v>
      </c>
      <c r="I17" s="12" t="s">
        <v>10</v>
      </c>
      <c r="J17" s="12" t="s">
        <v>11</v>
      </c>
      <c r="K17" s="12" t="s">
        <v>0</v>
      </c>
      <c r="L17" s="12" t="s">
        <v>1</v>
      </c>
      <c r="M17" s="12" t="s">
        <v>2</v>
      </c>
      <c r="N17" s="12" t="s">
        <v>3</v>
      </c>
      <c r="O17" s="12" t="s">
        <v>4</v>
      </c>
      <c r="P17" s="12" t="s">
        <v>5</v>
      </c>
      <c r="Q17" s="12" t="s">
        <v>6</v>
      </c>
      <c r="R17" s="12" t="s">
        <v>7</v>
      </c>
      <c r="S17" s="12" t="s">
        <v>8</v>
      </c>
      <c r="T17" s="12" t="s">
        <v>9</v>
      </c>
      <c r="U17" s="12" t="s">
        <v>10</v>
      </c>
      <c r="V17" s="12" t="s">
        <v>11</v>
      </c>
      <c r="W17" s="12" t="s">
        <v>0</v>
      </c>
      <c r="X17" s="12" t="s">
        <v>1</v>
      </c>
      <c r="Y17" s="12" t="s">
        <v>2</v>
      </c>
      <c r="Z17" s="12" t="s">
        <v>3</v>
      </c>
      <c r="AA17" s="12" t="s">
        <v>4</v>
      </c>
      <c r="AB17" s="12" t="s">
        <v>5</v>
      </c>
      <c r="AC17" s="12" t="s">
        <v>6</v>
      </c>
      <c r="AD17" s="12" t="s">
        <v>7</v>
      </c>
      <c r="AE17" s="12" t="s">
        <v>8</v>
      </c>
      <c r="AF17" s="12" t="s">
        <v>9</v>
      </c>
      <c r="AG17" s="5" t="s">
        <v>16</v>
      </c>
      <c r="AH17" s="17" t="s">
        <v>31</v>
      </c>
      <c r="AI17" s="1" t="s">
        <v>32</v>
      </c>
      <c r="AJ17" s="5" t="s">
        <v>33</v>
      </c>
    </row>
    <row r="18" spans="1:38" x14ac:dyDescent="0.25">
      <c r="B18" s="4">
        <v>0</v>
      </c>
      <c r="C18" s="16">
        <v>11</v>
      </c>
      <c r="D18" s="16">
        <v>30</v>
      </c>
      <c r="E18" s="16">
        <v>29</v>
      </c>
      <c r="F18" s="16">
        <v>1.36219865548171</v>
      </c>
      <c r="G18" s="12">
        <v>2011</v>
      </c>
      <c r="H18" s="12" t="s">
        <v>10</v>
      </c>
      <c r="I18" s="2">
        <f>IF(AND($B18+$C$9&gt;=I$15,$B18+1+$C$10&lt;=I$15),-I$13*$C$7/$C$9*$E18/$D18/$F18*I$14,0)</f>
        <v>0</v>
      </c>
      <c r="J18" s="2">
        <f>IF(AND($B18+$C$9&gt;=J$15,$B18+1+$C$10&lt;=J$15),-J$13*$C$7/$C$9*$E18/$D18/$F18*J$14,0)</f>
        <v>-114.00694433356821</v>
      </c>
      <c r="K18" s="2">
        <f t="shared" ref="K18:AF29" si="0">IF(AND($B18+$C$9&gt;=K$15,$B18+1+$C$10&lt;=K$15),-K$13*$C$7/$C$9*$E18/$D18/$F18*K$14,0)</f>
        <v>-90.34348407785221</v>
      </c>
      <c r="L18" s="2">
        <f t="shared" si="0"/>
        <v>-88.084565932117172</v>
      </c>
      <c r="M18" s="2">
        <f t="shared" si="0"/>
        <v>0</v>
      </c>
      <c r="N18" s="2">
        <f t="shared" si="0"/>
        <v>0</v>
      </c>
      <c r="O18" s="2">
        <f t="shared" si="0"/>
        <v>0</v>
      </c>
      <c r="P18" s="2">
        <f t="shared" si="0"/>
        <v>0</v>
      </c>
      <c r="Q18" s="2">
        <f t="shared" si="0"/>
        <v>0</v>
      </c>
      <c r="R18" s="2">
        <f t="shared" si="0"/>
        <v>0</v>
      </c>
      <c r="S18" s="2">
        <f t="shared" si="0"/>
        <v>0</v>
      </c>
      <c r="T18" s="2">
        <f t="shared" si="0"/>
        <v>0</v>
      </c>
      <c r="U18" s="2">
        <f t="shared" si="0"/>
        <v>0</v>
      </c>
      <c r="V18" s="2">
        <f t="shared" si="0"/>
        <v>0</v>
      </c>
      <c r="W18" s="2">
        <f t="shared" si="0"/>
        <v>0</v>
      </c>
      <c r="X18" s="2">
        <f t="shared" si="0"/>
        <v>0</v>
      </c>
      <c r="Y18" s="2">
        <f t="shared" si="0"/>
        <v>0</v>
      </c>
      <c r="Z18" s="2">
        <f t="shared" si="0"/>
        <v>0</v>
      </c>
      <c r="AA18" s="2">
        <f t="shared" si="0"/>
        <v>0</v>
      </c>
      <c r="AB18" s="2">
        <f t="shared" si="0"/>
        <v>0</v>
      </c>
      <c r="AC18" s="2">
        <f t="shared" si="0"/>
        <v>0</v>
      </c>
      <c r="AD18" s="2">
        <f t="shared" si="0"/>
        <v>0</v>
      </c>
      <c r="AE18" s="2">
        <f t="shared" si="0"/>
        <v>0</v>
      </c>
      <c r="AF18" s="2">
        <f t="shared" si="0"/>
        <v>0</v>
      </c>
      <c r="AG18" s="5" t="str">
        <f t="shared" ref="AG18:AG41" si="1">G18&amp;"-"&amp;C18</f>
        <v>2011-11</v>
      </c>
      <c r="AH18" s="26">
        <f>SUM(I18:AF18)</f>
        <v>-292.4349943435376</v>
      </c>
      <c r="AI18" s="1">
        <v>-292.98278144962956</v>
      </c>
      <c r="AJ18" s="5">
        <f>AH18/AI18-1</f>
        <v>-1.8696904418122884E-3</v>
      </c>
    </row>
    <row r="19" spans="1:38" x14ac:dyDescent="0.25">
      <c r="A19" s="19" t="s">
        <v>21</v>
      </c>
      <c r="B19" s="4">
        <v>1</v>
      </c>
      <c r="C19" s="16">
        <v>12</v>
      </c>
      <c r="D19" s="16">
        <v>31</v>
      </c>
      <c r="E19" s="16">
        <v>31</v>
      </c>
      <c r="F19" s="16">
        <v>1.36083193691407</v>
      </c>
      <c r="G19" s="12">
        <v>2011</v>
      </c>
      <c r="H19" s="12" t="s">
        <v>11</v>
      </c>
      <c r="I19" s="2">
        <f t="shared" ref="I19:X41" si="2">IF(AND($B19+$C$9&gt;=I$15,$B19+1+$C$10&lt;=I$15),-I$13*$C$7/$C$9*$E19/$D19/$F19*I$14,0)</f>
        <v>0</v>
      </c>
      <c r="J19" s="2">
        <f t="shared" si="2"/>
        <v>0</v>
      </c>
      <c r="K19" s="2">
        <f t="shared" si="0"/>
        <v>-93.552639689018605</v>
      </c>
      <c r="L19" s="2">
        <f t="shared" si="0"/>
        <v>-91.213480893760845</v>
      </c>
      <c r="M19" s="2">
        <f t="shared" si="0"/>
        <v>-108.3549826146982</v>
      </c>
      <c r="N19" s="2">
        <f t="shared" si="0"/>
        <v>0</v>
      </c>
      <c r="O19" s="2">
        <f t="shared" si="0"/>
        <v>0</v>
      </c>
      <c r="P19" s="2">
        <f t="shared" si="0"/>
        <v>0</v>
      </c>
      <c r="Q19" s="2">
        <f t="shared" si="0"/>
        <v>0</v>
      </c>
      <c r="R19" s="2">
        <f t="shared" si="0"/>
        <v>0</v>
      </c>
      <c r="S19" s="2">
        <f t="shared" si="0"/>
        <v>0</v>
      </c>
      <c r="T19" s="2">
        <f t="shared" si="0"/>
        <v>0</v>
      </c>
      <c r="U19" s="2">
        <f t="shared" si="0"/>
        <v>0</v>
      </c>
      <c r="V19" s="2">
        <f t="shared" si="0"/>
        <v>0</v>
      </c>
      <c r="W19" s="2">
        <f t="shared" si="0"/>
        <v>0</v>
      </c>
      <c r="X19" s="2">
        <f t="shared" si="0"/>
        <v>0</v>
      </c>
      <c r="Y19" s="2">
        <f t="shared" si="0"/>
        <v>0</v>
      </c>
      <c r="Z19" s="2">
        <f t="shared" si="0"/>
        <v>0</v>
      </c>
      <c r="AA19" s="2">
        <f t="shared" si="0"/>
        <v>0</v>
      </c>
      <c r="AB19" s="2">
        <f t="shared" si="0"/>
        <v>0</v>
      </c>
      <c r="AC19" s="2">
        <f t="shared" si="0"/>
        <v>0</v>
      </c>
      <c r="AD19" s="2">
        <f t="shared" si="0"/>
        <v>0</v>
      </c>
      <c r="AE19" s="2">
        <f t="shared" si="0"/>
        <v>0</v>
      </c>
      <c r="AF19" s="2">
        <f t="shared" si="0"/>
        <v>0</v>
      </c>
      <c r="AG19" s="5" t="str">
        <f t="shared" si="1"/>
        <v>2011-12</v>
      </c>
      <c r="AH19" s="26">
        <f t="shared" ref="AH19:AH41" si="3">SUM(I19:AF19)</f>
        <v>-293.12110319747762</v>
      </c>
      <c r="AI19" s="1">
        <v>-293.8530917448731</v>
      </c>
      <c r="AJ19" s="5">
        <f>AH19/AI19-1</f>
        <v>-2.4910016874384322E-3</v>
      </c>
    </row>
    <row r="20" spans="1:38" ht="15" customHeight="1" x14ac:dyDescent="0.25">
      <c r="A20" s="19"/>
      <c r="B20" s="4">
        <v>2</v>
      </c>
      <c r="C20" s="16">
        <v>1</v>
      </c>
      <c r="D20" s="16">
        <v>31</v>
      </c>
      <c r="E20" s="16">
        <v>31</v>
      </c>
      <c r="F20" s="16">
        <v>1.35948977384197</v>
      </c>
      <c r="G20" s="12">
        <v>2012</v>
      </c>
      <c r="H20" s="12" t="s">
        <v>0</v>
      </c>
      <c r="I20" s="2">
        <f t="shared" si="2"/>
        <v>0</v>
      </c>
      <c r="J20" s="2">
        <f t="shared" si="2"/>
        <v>0</v>
      </c>
      <c r="K20" s="2">
        <f t="shared" si="0"/>
        <v>0</v>
      </c>
      <c r="L20" s="2">
        <f t="shared" si="0"/>
        <v>-91.303531858533717</v>
      </c>
      <c r="M20" s="2">
        <f t="shared" si="0"/>
        <v>-108.46195661269489</v>
      </c>
      <c r="N20" s="2">
        <f t="shared" si="0"/>
        <v>-93.171273068963245</v>
      </c>
      <c r="O20" s="2">
        <f t="shared" si="0"/>
        <v>0</v>
      </c>
      <c r="P20" s="2">
        <f t="shared" si="0"/>
        <v>0</v>
      </c>
      <c r="Q20" s="2">
        <f t="shared" si="0"/>
        <v>0</v>
      </c>
      <c r="R20" s="2">
        <f t="shared" si="0"/>
        <v>0</v>
      </c>
      <c r="S20" s="2">
        <f t="shared" si="0"/>
        <v>0</v>
      </c>
      <c r="T20" s="2">
        <f t="shared" si="0"/>
        <v>0</v>
      </c>
      <c r="U20" s="2">
        <f t="shared" si="0"/>
        <v>0</v>
      </c>
      <c r="V20" s="2">
        <f t="shared" si="0"/>
        <v>0</v>
      </c>
      <c r="W20" s="2">
        <f t="shared" si="0"/>
        <v>0</v>
      </c>
      <c r="X20" s="2">
        <f t="shared" si="0"/>
        <v>0</v>
      </c>
      <c r="Y20" s="2">
        <f t="shared" si="0"/>
        <v>0</v>
      </c>
      <c r="Z20" s="2">
        <f t="shared" si="0"/>
        <v>0</v>
      </c>
      <c r="AA20" s="2">
        <f t="shared" si="0"/>
        <v>0</v>
      </c>
      <c r="AB20" s="2">
        <f t="shared" si="0"/>
        <v>0</v>
      </c>
      <c r="AC20" s="2">
        <f t="shared" si="0"/>
        <v>0</v>
      </c>
      <c r="AD20" s="2">
        <f t="shared" si="0"/>
        <v>0</v>
      </c>
      <c r="AE20" s="2">
        <f t="shared" si="0"/>
        <v>0</v>
      </c>
      <c r="AF20" s="2">
        <f t="shared" si="0"/>
        <v>0</v>
      </c>
      <c r="AG20" s="5" t="str">
        <f t="shared" si="1"/>
        <v>2012-1</v>
      </c>
      <c r="AH20" s="26">
        <f t="shared" si="3"/>
        <v>-292.93676154019181</v>
      </c>
      <c r="AI20" s="1">
        <v>-293.48934375932043</v>
      </c>
      <c r="AJ20" s="5">
        <f t="shared" ref="AJ20:AJ41" si="4">AH20/AI20-1</f>
        <v>-1.8828016446885698E-3</v>
      </c>
    </row>
    <row r="21" spans="1:38" x14ac:dyDescent="0.25">
      <c r="A21" s="19"/>
      <c r="B21" s="4">
        <v>3</v>
      </c>
      <c r="C21" s="16">
        <v>2</v>
      </c>
      <c r="D21" s="16">
        <v>29</v>
      </c>
      <c r="E21" s="16">
        <v>29</v>
      </c>
      <c r="F21" s="16">
        <v>1.3582282699542001</v>
      </c>
      <c r="G21" s="12">
        <v>2012</v>
      </c>
      <c r="H21" s="12" t="s">
        <v>1</v>
      </c>
      <c r="I21" s="2">
        <f t="shared" si="2"/>
        <v>0</v>
      </c>
      <c r="J21" s="2">
        <f t="shared" si="2"/>
        <v>0</v>
      </c>
      <c r="K21" s="2">
        <f t="shared" si="0"/>
        <v>0</v>
      </c>
      <c r="L21" s="2">
        <f t="shared" si="0"/>
        <v>0</v>
      </c>
      <c r="M21" s="2">
        <f t="shared" si="0"/>
        <v>-108.56269459832572</v>
      </c>
      <c r="N21" s="2">
        <f t="shared" si="0"/>
        <v>-93.257809276318824</v>
      </c>
      <c r="O21" s="2">
        <f t="shared" si="0"/>
        <v>-91.242848404698734</v>
      </c>
      <c r="P21" s="2">
        <f t="shared" si="0"/>
        <v>0</v>
      </c>
      <c r="Q21" s="2">
        <f t="shared" si="0"/>
        <v>0</v>
      </c>
      <c r="R21" s="2">
        <f t="shared" si="0"/>
        <v>0</v>
      </c>
      <c r="S21" s="2">
        <f t="shared" si="0"/>
        <v>0</v>
      </c>
      <c r="T21" s="2">
        <f t="shared" si="0"/>
        <v>0</v>
      </c>
      <c r="U21" s="2">
        <f t="shared" si="0"/>
        <v>0</v>
      </c>
      <c r="V21" s="2">
        <f t="shared" si="0"/>
        <v>0</v>
      </c>
      <c r="W21" s="2">
        <f t="shared" si="0"/>
        <v>0</v>
      </c>
      <c r="X21" s="2">
        <f t="shared" si="0"/>
        <v>0</v>
      </c>
      <c r="Y21" s="2">
        <f t="shared" si="0"/>
        <v>0</v>
      </c>
      <c r="Z21" s="2">
        <f t="shared" si="0"/>
        <v>0</v>
      </c>
      <c r="AA21" s="2">
        <f t="shared" si="0"/>
        <v>0</v>
      </c>
      <c r="AB21" s="2">
        <f t="shared" si="0"/>
        <v>0</v>
      </c>
      <c r="AC21" s="2">
        <f t="shared" si="0"/>
        <v>0</v>
      </c>
      <c r="AD21" s="2">
        <f t="shared" si="0"/>
        <v>0</v>
      </c>
      <c r="AE21" s="2">
        <f t="shared" si="0"/>
        <v>0</v>
      </c>
      <c r="AF21" s="2">
        <f t="shared" si="0"/>
        <v>0</v>
      </c>
      <c r="AG21" s="5" t="str">
        <f t="shared" si="1"/>
        <v>2012-2</v>
      </c>
      <c r="AH21" s="26">
        <f t="shared" si="3"/>
        <v>-293.06335227934329</v>
      </c>
      <c r="AI21" s="1">
        <v>-293.44346556667665</v>
      </c>
      <c r="AJ21" s="5">
        <f t="shared" si="4"/>
        <v>-1.2953544104289394E-3</v>
      </c>
      <c r="AK21" s="15"/>
      <c r="AL21" s="10"/>
    </row>
    <row r="22" spans="1:38" x14ac:dyDescent="0.25">
      <c r="A22" s="19"/>
      <c r="B22" s="4">
        <v>4</v>
      </c>
      <c r="C22" s="16">
        <v>3</v>
      </c>
      <c r="D22" s="16">
        <v>31</v>
      </c>
      <c r="E22" s="16">
        <v>31</v>
      </c>
      <c r="F22" s="16">
        <v>1.3569495317337701</v>
      </c>
      <c r="G22" s="12">
        <v>2012</v>
      </c>
      <c r="H22" s="12" t="s">
        <v>2</v>
      </c>
      <c r="I22" s="2">
        <f t="shared" si="2"/>
        <v>0</v>
      </c>
      <c r="J22" s="2">
        <f t="shared" si="2"/>
        <v>0</v>
      </c>
      <c r="K22" s="2">
        <f t="shared" si="0"/>
        <v>0</v>
      </c>
      <c r="L22" s="2">
        <f t="shared" si="0"/>
        <v>0</v>
      </c>
      <c r="M22" s="2">
        <f t="shared" si="0"/>
        <v>0</v>
      </c>
      <c r="N22" s="2">
        <f t="shared" si="0"/>
        <v>-93.345691929495203</v>
      </c>
      <c r="O22" s="2">
        <f t="shared" si="0"/>
        <v>-91.328832234507729</v>
      </c>
      <c r="P22" s="2">
        <f t="shared" si="0"/>
        <v>-105.4820026004775</v>
      </c>
      <c r="Q22" s="2">
        <f t="shared" si="0"/>
        <v>0</v>
      </c>
      <c r="R22" s="2">
        <f t="shared" si="0"/>
        <v>0</v>
      </c>
      <c r="S22" s="2">
        <f t="shared" si="0"/>
        <v>0</v>
      </c>
      <c r="T22" s="2">
        <f t="shared" si="0"/>
        <v>0</v>
      </c>
      <c r="U22" s="2">
        <f t="shared" si="0"/>
        <v>0</v>
      </c>
      <c r="V22" s="2">
        <f t="shared" si="0"/>
        <v>0</v>
      </c>
      <c r="W22" s="2">
        <f t="shared" si="0"/>
        <v>0</v>
      </c>
      <c r="X22" s="2">
        <f t="shared" si="0"/>
        <v>0</v>
      </c>
      <c r="Y22" s="2">
        <f t="shared" si="0"/>
        <v>0</v>
      </c>
      <c r="Z22" s="2">
        <f t="shared" si="0"/>
        <v>0</v>
      </c>
      <c r="AA22" s="2">
        <f t="shared" si="0"/>
        <v>0</v>
      </c>
      <c r="AB22" s="2">
        <f t="shared" si="0"/>
        <v>0</v>
      </c>
      <c r="AC22" s="2">
        <f t="shared" si="0"/>
        <v>0</v>
      </c>
      <c r="AD22" s="2">
        <f t="shared" si="0"/>
        <v>0</v>
      </c>
      <c r="AE22" s="2">
        <f t="shared" si="0"/>
        <v>0</v>
      </c>
      <c r="AF22" s="2">
        <f t="shared" si="0"/>
        <v>0</v>
      </c>
      <c r="AG22" s="5" t="str">
        <f t="shared" si="1"/>
        <v>2012-3</v>
      </c>
      <c r="AH22" s="26">
        <f t="shared" si="3"/>
        <v>-290.15652676448042</v>
      </c>
      <c r="AI22" s="1">
        <v>-290.92110185280364</v>
      </c>
      <c r="AJ22" s="5">
        <f t="shared" si="4"/>
        <v>-2.6281183573616529E-3</v>
      </c>
      <c r="AK22" s="15"/>
      <c r="AL22" s="10"/>
    </row>
    <row r="23" spans="1:38" x14ac:dyDescent="0.25">
      <c r="A23" s="19"/>
      <c r="B23" s="4">
        <v>5</v>
      </c>
      <c r="C23" s="16">
        <v>4</v>
      </c>
      <c r="D23" s="16">
        <v>30</v>
      </c>
      <c r="E23" s="16">
        <v>30</v>
      </c>
      <c r="F23" s="16">
        <v>1.35562833598259</v>
      </c>
      <c r="G23" s="12">
        <v>2012</v>
      </c>
      <c r="H23" s="12" t="s">
        <v>3</v>
      </c>
      <c r="I23" s="2">
        <f t="shared" si="2"/>
        <v>0</v>
      </c>
      <c r="J23" s="2">
        <f t="shared" si="2"/>
        <v>0</v>
      </c>
      <c r="K23" s="2">
        <f t="shared" si="0"/>
        <v>0</v>
      </c>
      <c r="L23" s="2">
        <f t="shared" si="0"/>
        <v>0</v>
      </c>
      <c r="M23" s="2">
        <f t="shared" si="0"/>
        <v>0</v>
      </c>
      <c r="N23" s="2">
        <f t="shared" si="0"/>
        <v>0</v>
      </c>
      <c r="O23" s="2">
        <f t="shared" si="0"/>
        <v>-91.417841339662658</v>
      </c>
      <c r="P23" s="2">
        <f t="shared" si="0"/>
        <v>-105.58480538938549</v>
      </c>
      <c r="Q23" s="2">
        <f t="shared" si="0"/>
        <v>-95.753394279450831</v>
      </c>
      <c r="R23" s="2">
        <f t="shared" si="0"/>
        <v>0</v>
      </c>
      <c r="S23" s="2">
        <f t="shared" si="0"/>
        <v>0</v>
      </c>
      <c r="T23" s="2">
        <f t="shared" si="0"/>
        <v>0</v>
      </c>
      <c r="U23" s="2">
        <f t="shared" si="0"/>
        <v>0</v>
      </c>
      <c r="V23" s="2">
        <f t="shared" si="0"/>
        <v>0</v>
      </c>
      <c r="W23" s="2">
        <f t="shared" si="0"/>
        <v>0</v>
      </c>
      <c r="X23" s="2">
        <f t="shared" si="0"/>
        <v>0</v>
      </c>
      <c r="Y23" s="2">
        <f t="shared" si="0"/>
        <v>0</v>
      </c>
      <c r="Z23" s="2">
        <f t="shared" si="0"/>
        <v>0</v>
      </c>
      <c r="AA23" s="2">
        <f t="shared" si="0"/>
        <v>0</v>
      </c>
      <c r="AB23" s="2">
        <f t="shared" si="0"/>
        <v>0</v>
      </c>
      <c r="AC23" s="2">
        <f t="shared" si="0"/>
        <v>0</v>
      </c>
      <c r="AD23" s="2">
        <f t="shared" si="0"/>
        <v>0</v>
      </c>
      <c r="AE23" s="2">
        <f t="shared" si="0"/>
        <v>0</v>
      </c>
      <c r="AF23" s="2">
        <f t="shared" si="0"/>
        <v>0</v>
      </c>
      <c r="AG23" s="5" t="str">
        <f t="shared" si="1"/>
        <v>2012-4</v>
      </c>
      <c r="AH23" s="26">
        <f t="shared" si="3"/>
        <v>-292.75604100849898</v>
      </c>
      <c r="AI23" s="1">
        <v>-293.24430658120286</v>
      </c>
      <c r="AJ23" s="5">
        <f t="shared" si="4"/>
        <v>-1.6650470673968965E-3</v>
      </c>
      <c r="AK23" s="15"/>
      <c r="AL23" s="10"/>
    </row>
    <row r="24" spans="1:38" x14ac:dyDescent="0.25">
      <c r="A24" s="19"/>
      <c r="B24" s="4">
        <v>6</v>
      </c>
      <c r="C24" s="16">
        <v>5</v>
      </c>
      <c r="D24" s="16">
        <v>31</v>
      </c>
      <c r="E24" s="16">
        <v>31</v>
      </c>
      <c r="F24" s="16">
        <v>1.35428776396766</v>
      </c>
      <c r="G24" s="12">
        <v>2012</v>
      </c>
      <c r="H24" s="12" t="s">
        <v>4</v>
      </c>
      <c r="I24" s="2">
        <f t="shared" si="2"/>
        <v>0</v>
      </c>
      <c r="J24" s="2">
        <f t="shared" si="2"/>
        <v>0</v>
      </c>
      <c r="K24" s="2">
        <f t="shared" si="0"/>
        <v>0</v>
      </c>
      <c r="L24" s="2">
        <f t="shared" si="0"/>
        <v>0</v>
      </c>
      <c r="M24" s="2">
        <f t="shared" si="0"/>
        <v>0</v>
      </c>
      <c r="N24" s="2">
        <f t="shared" si="0"/>
        <v>0</v>
      </c>
      <c r="O24" s="2">
        <f t="shared" si="0"/>
        <v>0</v>
      </c>
      <c r="P24" s="2">
        <f t="shared" si="0"/>
        <v>-105.68932086908838</v>
      </c>
      <c r="Q24" s="2">
        <f t="shared" si="0"/>
        <v>-95.848177917109567</v>
      </c>
      <c r="R24" s="2">
        <f t="shared" si="0"/>
        <v>-122.83390249027389</v>
      </c>
      <c r="S24" s="2">
        <f t="shared" si="0"/>
        <v>0</v>
      </c>
      <c r="T24" s="2">
        <f t="shared" si="0"/>
        <v>0</v>
      </c>
      <c r="U24" s="2">
        <f t="shared" si="0"/>
        <v>0</v>
      </c>
      <c r="V24" s="2">
        <f t="shared" si="0"/>
        <v>0</v>
      </c>
      <c r="W24" s="2">
        <f t="shared" si="0"/>
        <v>0</v>
      </c>
      <c r="X24" s="2">
        <f t="shared" si="0"/>
        <v>0</v>
      </c>
      <c r="Y24" s="2">
        <f t="shared" si="0"/>
        <v>0</v>
      </c>
      <c r="Z24" s="2">
        <f t="shared" si="0"/>
        <v>0</v>
      </c>
      <c r="AA24" s="2">
        <f t="shared" si="0"/>
        <v>0</v>
      </c>
      <c r="AB24" s="2">
        <f t="shared" si="0"/>
        <v>0</v>
      </c>
      <c r="AC24" s="2">
        <f t="shared" si="0"/>
        <v>0</v>
      </c>
      <c r="AD24" s="2">
        <f t="shared" si="0"/>
        <v>0</v>
      </c>
      <c r="AE24" s="2">
        <f t="shared" si="0"/>
        <v>0</v>
      </c>
      <c r="AF24" s="2">
        <f t="shared" si="0"/>
        <v>0</v>
      </c>
      <c r="AG24" s="5" t="str">
        <f t="shared" si="1"/>
        <v>2012-5</v>
      </c>
      <c r="AH24" s="26">
        <f t="shared" si="3"/>
        <v>-324.37140127647183</v>
      </c>
      <c r="AI24" s="1">
        <v>-324.85907924792457</v>
      </c>
      <c r="AJ24" s="5">
        <f t="shared" si="4"/>
        <v>-1.5011985276254247E-3</v>
      </c>
      <c r="AK24" s="15"/>
      <c r="AL24" s="10"/>
    </row>
    <row r="25" spans="1:38" x14ac:dyDescent="0.25">
      <c r="A25" s="19"/>
      <c r="B25" s="4">
        <v>7</v>
      </c>
      <c r="C25" s="16">
        <v>6</v>
      </c>
      <c r="D25" s="16">
        <v>30</v>
      </c>
      <c r="E25" s="16">
        <v>30</v>
      </c>
      <c r="F25" s="16">
        <v>1.3529349594504301</v>
      </c>
      <c r="G25" s="12">
        <v>2012</v>
      </c>
      <c r="H25" s="12" t="s">
        <v>5</v>
      </c>
      <c r="I25" s="2">
        <f t="shared" si="2"/>
        <v>0</v>
      </c>
      <c r="J25" s="2">
        <f t="shared" si="2"/>
        <v>0</v>
      </c>
      <c r="K25" s="2">
        <f t="shared" si="0"/>
        <v>0</v>
      </c>
      <c r="L25" s="2">
        <f t="shared" si="0"/>
        <v>0</v>
      </c>
      <c r="M25" s="2">
        <f t="shared" si="0"/>
        <v>0</v>
      </c>
      <c r="N25" s="2">
        <f t="shared" si="0"/>
        <v>0</v>
      </c>
      <c r="O25" s="2">
        <f t="shared" si="0"/>
        <v>0</v>
      </c>
      <c r="P25" s="2">
        <f t="shared" si="0"/>
        <v>0</v>
      </c>
      <c r="Q25" s="2">
        <f t="shared" si="0"/>
        <v>-95.944016853895704</v>
      </c>
      <c r="R25" s="2">
        <f t="shared" si="0"/>
        <v>-122.95672454982456</v>
      </c>
      <c r="S25" s="2">
        <f t="shared" si="0"/>
        <v>-86.940375188857317</v>
      </c>
      <c r="T25" s="2">
        <f t="shared" si="0"/>
        <v>0</v>
      </c>
      <c r="U25" s="2">
        <f t="shared" si="0"/>
        <v>0</v>
      </c>
      <c r="V25" s="2">
        <f t="shared" si="0"/>
        <v>0</v>
      </c>
      <c r="W25" s="2">
        <f t="shared" si="0"/>
        <v>0</v>
      </c>
      <c r="X25" s="2">
        <f t="shared" si="0"/>
        <v>0</v>
      </c>
      <c r="Y25" s="2">
        <f t="shared" si="0"/>
        <v>0</v>
      </c>
      <c r="Z25" s="2">
        <f t="shared" si="0"/>
        <v>0</v>
      </c>
      <c r="AA25" s="2">
        <f t="shared" si="0"/>
        <v>0</v>
      </c>
      <c r="AB25" s="2">
        <f t="shared" si="0"/>
        <v>0</v>
      </c>
      <c r="AC25" s="2">
        <f t="shared" si="0"/>
        <v>0</v>
      </c>
      <c r="AD25" s="2">
        <f t="shared" si="0"/>
        <v>0</v>
      </c>
      <c r="AE25" s="2">
        <f t="shared" si="0"/>
        <v>0</v>
      </c>
      <c r="AF25" s="2">
        <f t="shared" si="0"/>
        <v>0</v>
      </c>
      <c r="AG25" s="5" t="str">
        <f t="shared" si="1"/>
        <v>2012-6</v>
      </c>
      <c r="AH25" s="26">
        <f t="shared" si="3"/>
        <v>-305.84111659257758</v>
      </c>
      <c r="AI25" s="1">
        <v>-306.50667552729902</v>
      </c>
      <c r="AJ25" s="5">
        <f t="shared" si="4"/>
        <v>-2.1714337332994216E-3</v>
      </c>
      <c r="AK25" s="15"/>
      <c r="AL25" s="10"/>
    </row>
    <row r="26" spans="1:38" x14ac:dyDescent="0.25">
      <c r="A26" s="19"/>
      <c r="B26" s="4">
        <v>8</v>
      </c>
      <c r="C26" s="16">
        <v>7</v>
      </c>
      <c r="D26" s="16">
        <v>31</v>
      </c>
      <c r="E26" s="16">
        <v>31</v>
      </c>
      <c r="F26" s="16">
        <v>1.35158282540334</v>
      </c>
      <c r="G26" s="12">
        <v>2012</v>
      </c>
      <c r="H26" s="12" t="s">
        <v>6</v>
      </c>
      <c r="I26" s="2">
        <f t="shared" si="2"/>
        <v>0</v>
      </c>
      <c r="J26" s="2">
        <f t="shared" si="2"/>
        <v>0</v>
      </c>
      <c r="K26" s="2">
        <f t="shared" si="0"/>
        <v>0</v>
      </c>
      <c r="L26" s="2">
        <f t="shared" si="0"/>
        <v>0</v>
      </c>
      <c r="M26" s="2">
        <f t="shared" si="0"/>
        <v>0</v>
      </c>
      <c r="N26" s="2">
        <f t="shared" si="0"/>
        <v>0</v>
      </c>
      <c r="O26" s="2">
        <f t="shared" si="0"/>
        <v>0</v>
      </c>
      <c r="P26" s="2">
        <f t="shared" si="0"/>
        <v>0</v>
      </c>
      <c r="Q26" s="2">
        <f t="shared" si="0"/>
        <v>0</v>
      </c>
      <c r="R26" s="2">
        <f t="shared" si="0"/>
        <v>-123.07973142033055</v>
      </c>
      <c r="S26" s="2">
        <f t="shared" si="0"/>
        <v>-87.027351021303673</v>
      </c>
      <c r="T26" s="2">
        <f t="shared" si="0"/>
        <v>-112.75224686918138</v>
      </c>
      <c r="U26" s="2">
        <f t="shared" si="0"/>
        <v>0</v>
      </c>
      <c r="V26" s="2">
        <f t="shared" si="0"/>
        <v>0</v>
      </c>
      <c r="W26" s="2">
        <f t="shared" si="0"/>
        <v>0</v>
      </c>
      <c r="X26" s="2">
        <f t="shared" si="0"/>
        <v>0</v>
      </c>
      <c r="Y26" s="2">
        <f t="shared" si="0"/>
        <v>0</v>
      </c>
      <c r="Z26" s="2">
        <f t="shared" si="0"/>
        <v>0</v>
      </c>
      <c r="AA26" s="2">
        <f t="shared" si="0"/>
        <v>0</v>
      </c>
      <c r="AB26" s="2">
        <f t="shared" si="0"/>
        <v>0</v>
      </c>
      <c r="AC26" s="2">
        <f t="shared" si="0"/>
        <v>0</v>
      </c>
      <c r="AD26" s="2">
        <f t="shared" si="0"/>
        <v>0</v>
      </c>
      <c r="AE26" s="2">
        <f t="shared" si="0"/>
        <v>0</v>
      </c>
      <c r="AF26" s="2">
        <f t="shared" si="0"/>
        <v>0</v>
      </c>
      <c r="AG26" s="5" t="str">
        <f t="shared" si="1"/>
        <v>2012-7</v>
      </c>
      <c r="AH26" s="26">
        <f t="shared" si="3"/>
        <v>-322.85932931081561</v>
      </c>
      <c r="AI26" s="1">
        <v>-323.42073722036292</v>
      </c>
      <c r="AJ26" s="5">
        <f t="shared" si="4"/>
        <v>-1.7358438867350889E-3</v>
      </c>
      <c r="AK26" s="15"/>
      <c r="AL26" s="10"/>
    </row>
    <row r="27" spans="1:38" x14ac:dyDescent="0.25">
      <c r="A27" s="19"/>
      <c r="B27" s="4">
        <v>9</v>
      </c>
      <c r="C27" s="16">
        <v>8</v>
      </c>
      <c r="D27" s="16">
        <v>31</v>
      </c>
      <c r="E27" s="16">
        <v>31</v>
      </c>
      <c r="F27" s="16">
        <v>1.3502268700222499</v>
      </c>
      <c r="G27" s="12">
        <v>2012</v>
      </c>
      <c r="H27" s="12" t="s">
        <v>7</v>
      </c>
      <c r="I27" s="2">
        <f t="shared" si="2"/>
        <v>0</v>
      </c>
      <c r="J27" s="2">
        <f t="shared" si="2"/>
        <v>0</v>
      </c>
      <c r="K27" s="2">
        <f t="shared" si="0"/>
        <v>0</v>
      </c>
      <c r="L27" s="2">
        <f t="shared" si="0"/>
        <v>0</v>
      </c>
      <c r="M27" s="2">
        <f t="shared" si="0"/>
        <v>0</v>
      </c>
      <c r="N27" s="2">
        <f t="shared" si="0"/>
        <v>0</v>
      </c>
      <c r="O27" s="2">
        <f t="shared" si="0"/>
        <v>0</v>
      </c>
      <c r="P27" s="2">
        <f t="shared" si="0"/>
        <v>0</v>
      </c>
      <c r="Q27" s="2">
        <f t="shared" si="0"/>
        <v>0</v>
      </c>
      <c r="R27" s="2">
        <f t="shared" si="0"/>
        <v>0</v>
      </c>
      <c r="S27" s="2">
        <f t="shared" si="0"/>
        <v>-87.114747597049046</v>
      </c>
      <c r="T27" s="2">
        <f t="shared" si="0"/>
        <v>-112.8654774819522</v>
      </c>
      <c r="U27" s="2">
        <f t="shared" si="0"/>
        <v>-114.61738742817546</v>
      </c>
      <c r="V27" s="2">
        <f t="shared" si="0"/>
        <v>0</v>
      </c>
      <c r="W27" s="2">
        <f t="shared" si="0"/>
        <v>0</v>
      </c>
      <c r="X27" s="2">
        <f t="shared" si="0"/>
        <v>0</v>
      </c>
      <c r="Y27" s="2">
        <f t="shared" si="0"/>
        <v>0</v>
      </c>
      <c r="Z27" s="2">
        <f t="shared" si="0"/>
        <v>0</v>
      </c>
      <c r="AA27" s="2">
        <f t="shared" si="0"/>
        <v>0</v>
      </c>
      <c r="AB27" s="2">
        <f t="shared" si="0"/>
        <v>0</v>
      </c>
      <c r="AC27" s="2">
        <f t="shared" si="0"/>
        <v>0</v>
      </c>
      <c r="AD27" s="2">
        <f t="shared" si="0"/>
        <v>0</v>
      </c>
      <c r="AE27" s="2">
        <f t="shared" si="0"/>
        <v>0</v>
      </c>
      <c r="AF27" s="2">
        <f t="shared" si="0"/>
        <v>0</v>
      </c>
      <c r="AG27" s="5" t="str">
        <f t="shared" si="1"/>
        <v>2012-8</v>
      </c>
      <c r="AH27" s="26">
        <f t="shared" si="3"/>
        <v>-314.59761250717668</v>
      </c>
      <c r="AI27" s="1">
        <v>-315.26748099574695</v>
      </c>
      <c r="AJ27" s="5">
        <f t="shared" si="4"/>
        <v>-2.1247623968527751E-3</v>
      </c>
      <c r="AK27" s="15"/>
      <c r="AL27" s="10"/>
    </row>
    <row r="28" spans="1:38" x14ac:dyDescent="0.25">
      <c r="A28" s="19"/>
      <c r="B28" s="4">
        <v>10</v>
      </c>
      <c r="C28" s="16">
        <v>9</v>
      </c>
      <c r="D28" s="16">
        <v>30</v>
      </c>
      <c r="E28" s="16">
        <v>30</v>
      </c>
      <c r="F28" s="16">
        <v>1.3489325825884499</v>
      </c>
      <c r="G28" s="12">
        <v>2012</v>
      </c>
      <c r="H28" s="12" t="s">
        <v>8</v>
      </c>
      <c r="I28" s="2">
        <f t="shared" si="2"/>
        <v>0</v>
      </c>
      <c r="J28" s="2">
        <f t="shared" si="2"/>
        <v>0</v>
      </c>
      <c r="K28" s="2">
        <f t="shared" si="0"/>
        <v>0</v>
      </c>
      <c r="L28" s="2">
        <f t="shared" si="0"/>
        <v>0</v>
      </c>
      <c r="M28" s="2">
        <f t="shared" si="0"/>
        <v>0</v>
      </c>
      <c r="N28" s="2">
        <f t="shared" si="0"/>
        <v>0</v>
      </c>
      <c r="O28" s="2">
        <f t="shared" si="0"/>
        <v>0</v>
      </c>
      <c r="P28" s="2">
        <f t="shared" si="0"/>
        <v>0</v>
      </c>
      <c r="Q28" s="2">
        <f t="shared" si="0"/>
        <v>0</v>
      </c>
      <c r="R28" s="2">
        <f t="shared" si="0"/>
        <v>0</v>
      </c>
      <c r="S28" s="2">
        <f t="shared" si="0"/>
        <v>0</v>
      </c>
      <c r="T28" s="2">
        <f t="shared" si="0"/>
        <v>-112.97377078815614</v>
      </c>
      <c r="U28" s="2">
        <f t="shared" si="0"/>
        <v>-114.72736167459675</v>
      </c>
      <c r="V28" s="2">
        <f t="shared" si="0"/>
        <v>-110.23649523830959</v>
      </c>
      <c r="W28" s="2">
        <f t="shared" si="0"/>
        <v>0</v>
      </c>
      <c r="X28" s="2">
        <f t="shared" si="0"/>
        <v>0</v>
      </c>
      <c r="Y28" s="2">
        <f t="shared" si="0"/>
        <v>0</v>
      </c>
      <c r="Z28" s="2">
        <f t="shared" si="0"/>
        <v>0</v>
      </c>
      <c r="AA28" s="2">
        <f t="shared" si="0"/>
        <v>0</v>
      </c>
      <c r="AB28" s="2">
        <f t="shared" si="0"/>
        <v>0</v>
      </c>
      <c r="AC28" s="2">
        <f t="shared" si="0"/>
        <v>0</v>
      </c>
      <c r="AD28" s="2">
        <f t="shared" si="0"/>
        <v>0</v>
      </c>
      <c r="AE28" s="2">
        <f t="shared" si="0"/>
        <v>0</v>
      </c>
      <c r="AF28" s="2">
        <f t="shared" si="0"/>
        <v>0</v>
      </c>
      <c r="AG28" s="5" t="str">
        <f t="shared" si="1"/>
        <v>2012-9</v>
      </c>
      <c r="AH28" s="26">
        <f t="shared" si="3"/>
        <v>-337.93762770106247</v>
      </c>
      <c r="AI28" s="1">
        <v>-338.23674636295266</v>
      </c>
      <c r="AJ28" s="5">
        <f t="shared" si="4"/>
        <v>-8.8434702943018806E-4</v>
      </c>
      <c r="AK28" s="15"/>
      <c r="AL28" s="10"/>
    </row>
    <row r="29" spans="1:38" x14ac:dyDescent="0.25">
      <c r="A29" s="19"/>
      <c r="B29" s="4">
        <v>11</v>
      </c>
      <c r="C29" s="16">
        <v>10</v>
      </c>
      <c r="D29" s="16">
        <v>31</v>
      </c>
      <c r="E29" s="16">
        <v>31</v>
      </c>
      <c r="F29" s="16">
        <v>1.3477051003215199</v>
      </c>
      <c r="G29" s="12">
        <v>2012</v>
      </c>
      <c r="H29" s="12" t="s">
        <v>9</v>
      </c>
      <c r="I29" s="2">
        <f t="shared" si="2"/>
        <v>0</v>
      </c>
      <c r="J29" s="2">
        <f t="shared" si="2"/>
        <v>0</v>
      </c>
      <c r="K29" s="2">
        <f t="shared" si="0"/>
        <v>0</v>
      </c>
      <c r="L29" s="2">
        <f t="shared" si="0"/>
        <v>0</v>
      </c>
      <c r="M29" s="2">
        <f t="shared" si="0"/>
        <v>0</v>
      </c>
      <c r="N29" s="2">
        <f t="shared" si="0"/>
        <v>0</v>
      </c>
      <c r="O29" s="2">
        <f t="shared" si="0"/>
        <v>0</v>
      </c>
      <c r="P29" s="2">
        <f t="shared" si="0"/>
        <v>0</v>
      </c>
      <c r="Q29" s="2">
        <f t="shared" si="0"/>
        <v>0</v>
      </c>
      <c r="R29" s="2">
        <f t="shared" si="0"/>
        <v>0</v>
      </c>
      <c r="S29" s="2">
        <f t="shared" si="0"/>
        <v>0</v>
      </c>
      <c r="T29" s="2">
        <f t="shared" si="0"/>
        <v>0</v>
      </c>
      <c r="U29" s="2">
        <f t="shared" si="0"/>
        <v>-114.83185471387785</v>
      </c>
      <c r="V29" s="2">
        <f t="shared" si="0"/>
        <v>-110.33689802156036</v>
      </c>
      <c r="W29" s="2">
        <f t="shared" si="0"/>
        <v>-121.37182458998261</v>
      </c>
      <c r="X29" s="2">
        <f t="shared" ref="X29:AF41" si="5">IF(AND($B29+$C$9&gt;=X$15,$B29+1+$C$10&lt;=X$15),-X$13*$C$7/$C$9*$E29/$D29/$F29*X$14,0)</f>
        <v>0</v>
      </c>
      <c r="Y29" s="2">
        <f t="shared" si="5"/>
        <v>0</v>
      </c>
      <c r="Z29" s="2">
        <f t="shared" si="5"/>
        <v>0</v>
      </c>
      <c r="AA29" s="2">
        <f t="shared" si="5"/>
        <v>0</v>
      </c>
      <c r="AB29" s="2">
        <f t="shared" si="5"/>
        <v>0</v>
      </c>
      <c r="AC29" s="2">
        <f t="shared" si="5"/>
        <v>0</v>
      </c>
      <c r="AD29" s="2">
        <f t="shared" si="5"/>
        <v>0</v>
      </c>
      <c r="AE29" s="2">
        <f t="shared" si="5"/>
        <v>0</v>
      </c>
      <c r="AF29" s="2">
        <f t="shared" si="5"/>
        <v>0</v>
      </c>
      <c r="AG29" s="5" t="str">
        <f t="shared" si="1"/>
        <v>2012-10</v>
      </c>
      <c r="AH29" s="26">
        <f t="shared" si="3"/>
        <v>-346.54057732542083</v>
      </c>
      <c r="AI29" s="1">
        <v>-347.11456676075306</v>
      </c>
      <c r="AJ29" s="5">
        <f t="shared" si="4"/>
        <v>-1.6536022693851571E-3</v>
      </c>
      <c r="AK29" s="15"/>
      <c r="AL29" s="10"/>
    </row>
    <row r="30" spans="1:38" x14ac:dyDescent="0.25">
      <c r="A30" s="19"/>
      <c r="B30" s="4">
        <v>12</v>
      </c>
      <c r="C30" s="16">
        <v>11</v>
      </c>
      <c r="D30" s="16">
        <v>30</v>
      </c>
      <c r="E30" s="16">
        <v>30</v>
      </c>
      <c r="F30" s="16">
        <v>1.3465737454698401</v>
      </c>
      <c r="G30" s="12">
        <v>2012</v>
      </c>
      <c r="H30" s="12" t="s">
        <v>10</v>
      </c>
      <c r="I30" s="2">
        <f t="shared" si="2"/>
        <v>0</v>
      </c>
      <c r="J30" s="2">
        <f t="shared" si="2"/>
        <v>0</v>
      </c>
      <c r="K30" s="2">
        <f t="shared" si="2"/>
        <v>0</v>
      </c>
      <c r="L30" s="2">
        <f t="shared" si="2"/>
        <v>0</v>
      </c>
      <c r="M30" s="2">
        <f t="shared" si="2"/>
        <v>0</v>
      </c>
      <c r="N30" s="2">
        <f t="shared" si="2"/>
        <v>0</v>
      </c>
      <c r="O30" s="2">
        <f t="shared" si="2"/>
        <v>0</v>
      </c>
      <c r="P30" s="2">
        <f t="shared" si="2"/>
        <v>0</v>
      </c>
      <c r="Q30" s="2">
        <f t="shared" si="2"/>
        <v>0</v>
      </c>
      <c r="R30" s="2">
        <f t="shared" si="2"/>
        <v>0</v>
      </c>
      <c r="S30" s="2">
        <f t="shared" si="2"/>
        <v>0</v>
      </c>
      <c r="T30" s="2">
        <f t="shared" si="2"/>
        <v>0</v>
      </c>
      <c r="U30" s="2">
        <f t="shared" si="2"/>
        <v>0</v>
      </c>
      <c r="V30" s="2">
        <f t="shared" si="2"/>
        <v>-110.42960009993962</v>
      </c>
      <c r="W30" s="2">
        <f t="shared" si="2"/>
        <v>-121.47379791529737</v>
      </c>
      <c r="X30" s="2">
        <f t="shared" si="2"/>
        <v>-77.350371427140743</v>
      </c>
      <c r="Y30" s="2">
        <f t="shared" si="5"/>
        <v>0</v>
      </c>
      <c r="Z30" s="2">
        <f t="shared" si="5"/>
        <v>0</v>
      </c>
      <c r="AA30" s="2">
        <f t="shared" si="5"/>
        <v>0</v>
      </c>
      <c r="AB30" s="2">
        <f t="shared" si="5"/>
        <v>0</v>
      </c>
      <c r="AC30" s="2">
        <f t="shared" si="5"/>
        <v>0</v>
      </c>
      <c r="AD30" s="2">
        <f t="shared" si="5"/>
        <v>0</v>
      </c>
      <c r="AE30" s="2">
        <f t="shared" si="5"/>
        <v>0</v>
      </c>
      <c r="AF30" s="2">
        <f t="shared" si="5"/>
        <v>0</v>
      </c>
      <c r="AG30" s="5" t="str">
        <f t="shared" si="1"/>
        <v>2012-11</v>
      </c>
      <c r="AH30" s="26">
        <f t="shared" si="3"/>
        <v>-309.25376944237769</v>
      </c>
      <c r="AI30" s="1">
        <v>-309.8841738966326</v>
      </c>
      <c r="AJ30" s="5">
        <f t="shared" si="4"/>
        <v>-2.0343228449775097E-3</v>
      </c>
      <c r="AK30" s="15"/>
      <c r="AL30" s="10"/>
    </row>
    <row r="31" spans="1:38" x14ac:dyDescent="0.25">
      <c r="A31" s="19"/>
      <c r="B31" s="4">
        <v>13</v>
      </c>
      <c r="C31" s="16">
        <v>12</v>
      </c>
      <c r="D31" s="16">
        <v>31</v>
      </c>
      <c r="E31" s="16">
        <v>31</v>
      </c>
      <c r="F31" s="16">
        <v>1.3455534796764701</v>
      </c>
      <c r="G31" s="12">
        <v>2012</v>
      </c>
      <c r="H31" s="12" t="s">
        <v>11</v>
      </c>
      <c r="I31" s="2">
        <f t="shared" si="2"/>
        <v>0</v>
      </c>
      <c r="J31" s="2">
        <f t="shared" si="2"/>
        <v>0</v>
      </c>
      <c r="K31" s="2">
        <f t="shared" si="2"/>
        <v>0</v>
      </c>
      <c r="L31" s="2">
        <f t="shared" si="2"/>
        <v>0</v>
      </c>
      <c r="M31" s="2">
        <f t="shared" si="2"/>
        <v>0</v>
      </c>
      <c r="N31" s="2">
        <f t="shared" si="2"/>
        <v>0</v>
      </c>
      <c r="O31" s="2">
        <f t="shared" si="2"/>
        <v>0</v>
      </c>
      <c r="P31" s="2">
        <f t="shared" si="2"/>
        <v>0</v>
      </c>
      <c r="Q31" s="2">
        <f t="shared" si="2"/>
        <v>0</v>
      </c>
      <c r="R31" s="2">
        <f t="shared" si="2"/>
        <v>0</v>
      </c>
      <c r="S31" s="2">
        <f t="shared" si="2"/>
        <v>0</v>
      </c>
      <c r="T31" s="2">
        <f t="shared" si="2"/>
        <v>0</v>
      </c>
      <c r="U31" s="2">
        <f t="shared" si="2"/>
        <v>0</v>
      </c>
      <c r="V31" s="2">
        <f t="shared" si="2"/>
        <v>0</v>
      </c>
      <c r="W31" s="2">
        <f t="shared" si="2"/>
        <v>-121.56590541059627</v>
      </c>
      <c r="X31" s="2">
        <f t="shared" si="2"/>
        <v>-77.40902233865306</v>
      </c>
      <c r="Y31" s="2">
        <f t="shared" si="5"/>
        <v>-106.97597231157974</v>
      </c>
      <c r="Z31" s="2">
        <f t="shared" si="5"/>
        <v>0</v>
      </c>
      <c r="AA31" s="2">
        <f t="shared" si="5"/>
        <v>0</v>
      </c>
      <c r="AB31" s="2">
        <f t="shared" si="5"/>
        <v>0</v>
      </c>
      <c r="AC31" s="2">
        <f t="shared" si="5"/>
        <v>0</v>
      </c>
      <c r="AD31" s="2">
        <f t="shared" si="5"/>
        <v>0</v>
      </c>
      <c r="AE31" s="2">
        <f t="shared" si="5"/>
        <v>0</v>
      </c>
      <c r="AF31" s="2">
        <f t="shared" si="5"/>
        <v>0</v>
      </c>
      <c r="AG31" s="5" t="str">
        <f t="shared" si="1"/>
        <v>2012-12</v>
      </c>
      <c r="AH31" s="26">
        <f t="shared" si="3"/>
        <v>-305.9509000608291</v>
      </c>
      <c r="AI31" s="1">
        <v>-306.43662442838041</v>
      </c>
      <c r="AJ31" s="5">
        <f t="shared" si="4"/>
        <v>-1.5850728301728401E-3</v>
      </c>
      <c r="AK31" s="15"/>
      <c r="AL31" s="10"/>
    </row>
    <row r="32" spans="1:38" x14ac:dyDescent="0.25">
      <c r="A32" s="19"/>
      <c r="B32" s="4">
        <v>14</v>
      </c>
      <c r="C32" s="16">
        <v>1</v>
      </c>
      <c r="D32" s="16">
        <v>31</v>
      </c>
      <c r="E32" s="16">
        <v>31</v>
      </c>
      <c r="F32" s="16">
        <v>1.34462332129263</v>
      </c>
      <c r="G32" s="12">
        <v>2013</v>
      </c>
      <c r="H32" s="12" t="s">
        <v>0</v>
      </c>
      <c r="I32" s="2">
        <f t="shared" si="2"/>
        <v>0</v>
      </c>
      <c r="J32" s="2">
        <f t="shared" si="2"/>
        <v>0</v>
      </c>
      <c r="K32" s="2">
        <f t="shared" si="2"/>
        <v>0</v>
      </c>
      <c r="L32" s="2">
        <f t="shared" si="2"/>
        <v>0</v>
      </c>
      <c r="M32" s="2">
        <f t="shared" si="2"/>
        <v>0</v>
      </c>
      <c r="N32" s="2">
        <f t="shared" si="2"/>
        <v>0</v>
      </c>
      <c r="O32" s="2">
        <f t="shared" si="2"/>
        <v>0</v>
      </c>
      <c r="P32" s="2">
        <f t="shared" si="2"/>
        <v>0</v>
      </c>
      <c r="Q32" s="2">
        <f t="shared" si="2"/>
        <v>0</v>
      </c>
      <c r="R32" s="2">
        <f t="shared" si="2"/>
        <v>0</v>
      </c>
      <c r="S32" s="2">
        <f t="shared" si="2"/>
        <v>0</v>
      </c>
      <c r="T32" s="2">
        <f t="shared" si="2"/>
        <v>0</v>
      </c>
      <c r="U32" s="2">
        <f t="shared" si="2"/>
        <v>0</v>
      </c>
      <c r="V32" s="2">
        <f t="shared" si="2"/>
        <v>0</v>
      </c>
      <c r="W32" s="2">
        <f t="shared" si="2"/>
        <v>0</v>
      </c>
      <c r="X32" s="2">
        <f t="shared" si="2"/>
        <v>-77.46257090498608</v>
      </c>
      <c r="Y32" s="2">
        <f t="shared" si="5"/>
        <v>-107.04997414981902</v>
      </c>
      <c r="Z32" s="2">
        <f t="shared" si="5"/>
        <v>-99.996757478986936</v>
      </c>
      <c r="AA32" s="2">
        <f t="shared" si="5"/>
        <v>0</v>
      </c>
      <c r="AB32" s="2">
        <f t="shared" si="5"/>
        <v>0</v>
      </c>
      <c r="AC32" s="2">
        <f t="shared" si="5"/>
        <v>0</v>
      </c>
      <c r="AD32" s="2">
        <f t="shared" si="5"/>
        <v>0</v>
      </c>
      <c r="AE32" s="2">
        <f t="shared" si="5"/>
        <v>0</v>
      </c>
      <c r="AF32" s="2">
        <f t="shared" si="5"/>
        <v>0</v>
      </c>
      <c r="AG32" s="5" t="str">
        <f t="shared" si="1"/>
        <v>2013-1</v>
      </c>
      <c r="AH32" s="26">
        <f t="shared" si="3"/>
        <v>-284.50930253379204</v>
      </c>
      <c r="AI32" s="1">
        <v>-285.008334060891</v>
      </c>
      <c r="AJ32" s="5">
        <f t="shared" si="4"/>
        <v>-1.7509366129354609E-3</v>
      </c>
      <c r="AK32" s="15"/>
      <c r="AL32" s="10"/>
    </row>
    <row r="33" spans="1:38" x14ac:dyDescent="0.25">
      <c r="A33" s="19"/>
      <c r="B33" s="4">
        <v>15</v>
      </c>
      <c r="C33" s="16">
        <v>2</v>
      </c>
      <c r="D33" s="16">
        <v>28</v>
      </c>
      <c r="E33" s="16">
        <v>28</v>
      </c>
      <c r="F33" s="16">
        <v>1.3438294295167601</v>
      </c>
      <c r="G33" s="12">
        <v>2013</v>
      </c>
      <c r="H33" s="12" t="s">
        <v>1</v>
      </c>
      <c r="I33" s="2">
        <f t="shared" si="2"/>
        <v>0</v>
      </c>
      <c r="J33" s="2">
        <f t="shared" si="2"/>
        <v>0</v>
      </c>
      <c r="K33" s="2">
        <f t="shared" si="2"/>
        <v>0</v>
      </c>
      <c r="L33" s="2">
        <f t="shared" si="2"/>
        <v>0</v>
      </c>
      <c r="M33" s="2">
        <f t="shared" si="2"/>
        <v>0</v>
      </c>
      <c r="N33" s="2">
        <f t="shared" si="2"/>
        <v>0</v>
      </c>
      <c r="O33" s="2">
        <f t="shared" si="2"/>
        <v>0</v>
      </c>
      <c r="P33" s="2">
        <f t="shared" si="2"/>
        <v>0</v>
      </c>
      <c r="Q33" s="2">
        <f t="shared" si="2"/>
        <v>0</v>
      </c>
      <c r="R33" s="2">
        <f t="shared" si="2"/>
        <v>0</v>
      </c>
      <c r="S33" s="2">
        <f t="shared" si="2"/>
        <v>0</v>
      </c>
      <c r="T33" s="2">
        <f t="shared" si="2"/>
        <v>0</v>
      </c>
      <c r="U33" s="2">
        <f t="shared" si="2"/>
        <v>0</v>
      </c>
      <c r="V33" s="2">
        <f t="shared" si="2"/>
        <v>0</v>
      </c>
      <c r="W33" s="2">
        <f t="shared" si="2"/>
        <v>0</v>
      </c>
      <c r="X33" s="2">
        <f t="shared" si="2"/>
        <v>0</v>
      </c>
      <c r="Y33" s="2">
        <f t="shared" si="5"/>
        <v>-107.11321587694447</v>
      </c>
      <c r="Z33" s="2">
        <f t="shared" si="5"/>
        <v>-100.05583238956153</v>
      </c>
      <c r="AA33" s="2">
        <f t="shared" si="5"/>
        <v>-112.13656993224033</v>
      </c>
      <c r="AB33" s="2">
        <f t="shared" si="5"/>
        <v>0</v>
      </c>
      <c r="AC33" s="2">
        <f t="shared" si="5"/>
        <v>0</v>
      </c>
      <c r="AD33" s="2">
        <f t="shared" si="5"/>
        <v>0</v>
      </c>
      <c r="AE33" s="2">
        <f t="shared" si="5"/>
        <v>0</v>
      </c>
      <c r="AF33" s="2">
        <f t="shared" si="5"/>
        <v>0</v>
      </c>
      <c r="AG33" s="5" t="str">
        <f t="shared" si="1"/>
        <v>2013-2</v>
      </c>
      <c r="AH33" s="26">
        <f t="shared" si="3"/>
        <v>-319.30561819874634</v>
      </c>
      <c r="AI33" s="1">
        <v>-319.07172933420253</v>
      </c>
      <c r="AJ33" s="5">
        <f t="shared" si="4"/>
        <v>7.3302910612560446E-4</v>
      </c>
      <c r="AK33" s="15"/>
      <c r="AL33" s="10"/>
    </row>
    <row r="34" spans="1:38" x14ac:dyDescent="0.25">
      <c r="A34" s="19"/>
      <c r="B34" s="4">
        <v>16</v>
      </c>
      <c r="C34" s="16">
        <v>3</v>
      </c>
      <c r="D34" s="16">
        <v>31</v>
      </c>
      <c r="E34" s="16">
        <v>31</v>
      </c>
      <c r="F34" s="16">
        <v>1.34311740025772</v>
      </c>
      <c r="G34" s="12">
        <v>2013</v>
      </c>
      <c r="H34" s="12" t="s">
        <v>2</v>
      </c>
      <c r="I34" s="2">
        <f t="shared" si="2"/>
        <v>0</v>
      </c>
      <c r="J34" s="2">
        <f t="shared" si="2"/>
        <v>0</v>
      </c>
      <c r="K34" s="2">
        <f t="shared" si="2"/>
        <v>0</v>
      </c>
      <c r="L34" s="2">
        <f t="shared" si="2"/>
        <v>0</v>
      </c>
      <c r="M34" s="2">
        <f t="shared" si="2"/>
        <v>0</v>
      </c>
      <c r="N34" s="2">
        <f t="shared" si="2"/>
        <v>0</v>
      </c>
      <c r="O34" s="2">
        <f t="shared" si="2"/>
        <v>0</v>
      </c>
      <c r="P34" s="2">
        <f t="shared" si="2"/>
        <v>0</v>
      </c>
      <c r="Q34" s="2">
        <f t="shared" si="2"/>
        <v>0</v>
      </c>
      <c r="R34" s="2">
        <f t="shared" si="2"/>
        <v>0</v>
      </c>
      <c r="S34" s="2">
        <f t="shared" si="2"/>
        <v>0</v>
      </c>
      <c r="T34" s="2">
        <f t="shared" si="2"/>
        <v>0</v>
      </c>
      <c r="U34" s="2">
        <f t="shared" si="2"/>
        <v>0</v>
      </c>
      <c r="V34" s="2">
        <f t="shared" si="2"/>
        <v>0</v>
      </c>
      <c r="W34" s="2">
        <f t="shared" si="2"/>
        <v>0</v>
      </c>
      <c r="X34" s="2">
        <f t="shared" si="2"/>
        <v>0</v>
      </c>
      <c r="Y34" s="2">
        <f t="shared" si="5"/>
        <v>0</v>
      </c>
      <c r="Z34" s="2">
        <f t="shared" si="5"/>
        <v>-100.10887516913191</v>
      </c>
      <c r="AA34" s="2">
        <f t="shared" si="5"/>
        <v>-112.19601709507573</v>
      </c>
      <c r="AB34" s="2">
        <f t="shared" si="5"/>
        <v>-105.66862632866795</v>
      </c>
      <c r="AC34" s="2">
        <f t="shared" si="5"/>
        <v>0</v>
      </c>
      <c r="AD34" s="2">
        <f t="shared" si="5"/>
        <v>0</v>
      </c>
      <c r="AE34" s="2">
        <f t="shared" si="5"/>
        <v>0</v>
      </c>
      <c r="AF34" s="2">
        <f t="shared" si="5"/>
        <v>0</v>
      </c>
      <c r="AG34" s="5" t="str">
        <f t="shared" si="1"/>
        <v>2013-3</v>
      </c>
      <c r="AH34" s="26">
        <f t="shared" si="3"/>
        <v>-317.97351859287562</v>
      </c>
      <c r="AI34" s="1">
        <v>-318.55401345941277</v>
      </c>
      <c r="AJ34" s="5">
        <f t="shared" si="4"/>
        <v>-1.8222808127046353E-3</v>
      </c>
      <c r="AK34" s="15"/>
      <c r="AL34" s="10"/>
    </row>
    <row r="35" spans="1:38" x14ac:dyDescent="0.25">
      <c r="A35" s="19"/>
      <c r="B35" s="4">
        <v>17</v>
      </c>
      <c r="C35" s="16">
        <v>4</v>
      </c>
      <c r="D35" s="16">
        <v>30</v>
      </c>
      <c r="E35" s="16">
        <v>30</v>
      </c>
      <c r="F35" s="16">
        <v>1.3424541691643801</v>
      </c>
      <c r="G35" s="12">
        <v>2013</v>
      </c>
      <c r="H35" s="12" t="s">
        <v>3</v>
      </c>
      <c r="I35" s="2">
        <f t="shared" si="2"/>
        <v>0</v>
      </c>
      <c r="J35" s="2">
        <f t="shared" si="2"/>
        <v>0</v>
      </c>
      <c r="K35" s="2">
        <f t="shared" si="2"/>
        <v>0</v>
      </c>
      <c r="L35" s="2">
        <f t="shared" si="2"/>
        <v>0</v>
      </c>
      <c r="M35" s="2">
        <f t="shared" si="2"/>
        <v>0</v>
      </c>
      <c r="N35" s="2">
        <f t="shared" si="2"/>
        <v>0</v>
      </c>
      <c r="O35" s="2">
        <f t="shared" si="2"/>
        <v>0</v>
      </c>
      <c r="P35" s="2">
        <f t="shared" si="2"/>
        <v>0</v>
      </c>
      <c r="Q35" s="2">
        <f t="shared" si="2"/>
        <v>0</v>
      </c>
      <c r="R35" s="2">
        <f t="shared" si="2"/>
        <v>0</v>
      </c>
      <c r="S35" s="2">
        <f t="shared" si="2"/>
        <v>0</v>
      </c>
      <c r="T35" s="2">
        <f t="shared" si="2"/>
        <v>0</v>
      </c>
      <c r="U35" s="2">
        <f t="shared" si="2"/>
        <v>0</v>
      </c>
      <c r="V35" s="2">
        <f t="shared" si="2"/>
        <v>0</v>
      </c>
      <c r="W35" s="2">
        <f t="shared" si="2"/>
        <v>0</v>
      </c>
      <c r="X35" s="2">
        <f t="shared" si="2"/>
        <v>0</v>
      </c>
      <c r="Y35" s="2">
        <f t="shared" si="5"/>
        <v>0</v>
      </c>
      <c r="Z35" s="2">
        <f t="shared" si="5"/>
        <v>0</v>
      </c>
      <c r="AA35" s="2">
        <f t="shared" si="5"/>
        <v>-112.25144683621369</v>
      </c>
      <c r="AB35" s="2">
        <f t="shared" si="5"/>
        <v>-105.72083125318714</v>
      </c>
      <c r="AC35" s="2">
        <f t="shared" si="5"/>
        <v>-122.05949272365314</v>
      </c>
      <c r="AD35" s="2">
        <f t="shared" si="5"/>
        <v>0</v>
      </c>
      <c r="AE35" s="2">
        <f t="shared" si="5"/>
        <v>0</v>
      </c>
      <c r="AF35" s="2">
        <f t="shared" si="5"/>
        <v>0</v>
      </c>
      <c r="AG35" s="5" t="str">
        <f t="shared" si="1"/>
        <v>2013-4</v>
      </c>
      <c r="AH35" s="26">
        <f t="shared" si="3"/>
        <v>-340.03177081305398</v>
      </c>
      <c r="AI35" s="1">
        <v>-340.05779023386862</v>
      </c>
      <c r="AJ35" s="5">
        <f t="shared" si="4"/>
        <v>-7.6514702976648863E-5</v>
      </c>
      <c r="AK35" s="15"/>
      <c r="AL35" s="10"/>
    </row>
    <row r="36" spans="1:38" x14ac:dyDescent="0.25">
      <c r="A36" s="19"/>
      <c r="B36" s="4">
        <v>18</v>
      </c>
      <c r="C36" s="16">
        <v>5</v>
      </c>
      <c r="D36" s="16">
        <v>31</v>
      </c>
      <c r="E36" s="16">
        <v>31</v>
      </c>
      <c r="F36" s="16">
        <v>1.34185384129065</v>
      </c>
      <c r="G36" s="12">
        <v>2013</v>
      </c>
      <c r="H36" s="12" t="s">
        <v>4</v>
      </c>
      <c r="I36" s="2">
        <f t="shared" si="2"/>
        <v>0</v>
      </c>
      <c r="J36" s="2">
        <f t="shared" si="2"/>
        <v>0</v>
      </c>
      <c r="K36" s="2">
        <f t="shared" si="2"/>
        <v>0</v>
      </c>
      <c r="L36" s="2">
        <f t="shared" si="2"/>
        <v>0</v>
      </c>
      <c r="M36" s="2">
        <f t="shared" si="2"/>
        <v>0</v>
      </c>
      <c r="N36" s="2">
        <f t="shared" si="2"/>
        <v>0</v>
      </c>
      <c r="O36" s="2">
        <f t="shared" si="2"/>
        <v>0</v>
      </c>
      <c r="P36" s="2">
        <f t="shared" si="2"/>
        <v>0</v>
      </c>
      <c r="Q36" s="2">
        <f t="shared" si="2"/>
        <v>0</v>
      </c>
      <c r="R36" s="2">
        <f t="shared" si="2"/>
        <v>0</v>
      </c>
      <c r="S36" s="2">
        <f t="shared" si="2"/>
        <v>0</v>
      </c>
      <c r="T36" s="2">
        <f t="shared" si="2"/>
        <v>0</v>
      </c>
      <c r="U36" s="2">
        <f t="shared" si="2"/>
        <v>0</v>
      </c>
      <c r="V36" s="2">
        <f t="shared" si="2"/>
        <v>0</v>
      </c>
      <c r="W36" s="2">
        <f t="shared" si="2"/>
        <v>0</v>
      </c>
      <c r="X36" s="2">
        <f t="shared" si="2"/>
        <v>0</v>
      </c>
      <c r="Y36" s="2">
        <f t="shared" si="5"/>
        <v>0</v>
      </c>
      <c r="Z36" s="2">
        <f t="shared" si="5"/>
        <v>0</v>
      </c>
      <c r="AA36" s="2">
        <f t="shared" si="5"/>
        <v>0</v>
      </c>
      <c r="AB36" s="2">
        <f t="shared" si="5"/>
        <v>-105.76812937156802</v>
      </c>
      <c r="AC36" s="2">
        <f t="shared" si="5"/>
        <v>-122.11410054566814</v>
      </c>
      <c r="AD36" s="2">
        <f t="shared" si="5"/>
        <v>-114.9775136245233</v>
      </c>
      <c r="AE36" s="2">
        <f t="shared" si="5"/>
        <v>0</v>
      </c>
      <c r="AF36" s="2">
        <f t="shared" si="5"/>
        <v>0</v>
      </c>
      <c r="AG36" s="5" t="str">
        <f t="shared" si="1"/>
        <v>2013-5</v>
      </c>
      <c r="AH36" s="26">
        <f t="shared" si="3"/>
        <v>-342.85974354175943</v>
      </c>
      <c r="AI36" s="1">
        <v>-343.20422330378631</v>
      </c>
      <c r="AJ36" s="5">
        <f t="shared" si="4"/>
        <v>-1.003716558936274E-3</v>
      </c>
      <c r="AK36" s="15"/>
      <c r="AL36" s="10"/>
    </row>
    <row r="37" spans="1:38" x14ac:dyDescent="0.25">
      <c r="A37" s="19"/>
      <c r="B37" s="4">
        <v>19</v>
      </c>
      <c r="C37" s="16">
        <v>6</v>
      </c>
      <c r="D37" s="16">
        <v>30</v>
      </c>
      <c r="E37" s="16">
        <v>30</v>
      </c>
      <c r="F37" s="16">
        <v>1.34130172177011</v>
      </c>
      <c r="G37" s="12">
        <v>2013</v>
      </c>
      <c r="H37" s="12" t="s">
        <v>5</v>
      </c>
      <c r="I37" s="2">
        <f t="shared" si="2"/>
        <v>0</v>
      </c>
      <c r="J37" s="2">
        <f t="shared" si="2"/>
        <v>0</v>
      </c>
      <c r="K37" s="2">
        <f t="shared" si="2"/>
        <v>0</v>
      </c>
      <c r="L37" s="2">
        <f t="shared" si="2"/>
        <v>0</v>
      </c>
      <c r="M37" s="2">
        <f t="shared" si="2"/>
        <v>0</v>
      </c>
      <c r="N37" s="2">
        <f t="shared" si="2"/>
        <v>0</v>
      </c>
      <c r="O37" s="2">
        <f t="shared" si="2"/>
        <v>0</v>
      </c>
      <c r="P37" s="2">
        <f t="shared" si="2"/>
        <v>0</v>
      </c>
      <c r="Q37" s="2">
        <f t="shared" si="2"/>
        <v>0</v>
      </c>
      <c r="R37" s="2">
        <f t="shared" si="2"/>
        <v>0</v>
      </c>
      <c r="S37" s="2">
        <f t="shared" si="2"/>
        <v>0</v>
      </c>
      <c r="T37" s="2">
        <f t="shared" si="2"/>
        <v>0</v>
      </c>
      <c r="U37" s="2">
        <f t="shared" si="2"/>
        <v>0</v>
      </c>
      <c r="V37" s="2">
        <f t="shared" si="2"/>
        <v>0</v>
      </c>
      <c r="W37" s="2">
        <f t="shared" si="2"/>
        <v>0</v>
      </c>
      <c r="X37" s="2">
        <f t="shared" si="2"/>
        <v>0</v>
      </c>
      <c r="Y37" s="2">
        <f t="shared" si="5"/>
        <v>0</v>
      </c>
      <c r="Z37" s="2">
        <f t="shared" si="5"/>
        <v>0</v>
      </c>
      <c r="AA37" s="2">
        <f t="shared" si="5"/>
        <v>0</v>
      </c>
      <c r="AB37" s="2">
        <f t="shared" si="5"/>
        <v>0</v>
      </c>
      <c r="AC37" s="2">
        <f t="shared" si="5"/>
        <v>-122.16436632670023</v>
      </c>
      <c r="AD37" s="2">
        <f t="shared" si="5"/>
        <v>-115.02484177497962</v>
      </c>
      <c r="AE37" s="2">
        <f t="shared" si="5"/>
        <v>-117.15545803616268</v>
      </c>
      <c r="AF37" s="2">
        <f t="shared" si="5"/>
        <v>0</v>
      </c>
      <c r="AG37" s="5" t="str">
        <f t="shared" si="1"/>
        <v>2013-6</v>
      </c>
      <c r="AH37" s="26">
        <f t="shared" si="3"/>
        <v>-354.34466613784252</v>
      </c>
      <c r="AI37" s="1">
        <v>-354.42593154166502</v>
      </c>
      <c r="AJ37" s="5">
        <f t="shared" si="4"/>
        <v>-2.2928740983774176E-4</v>
      </c>
      <c r="AK37" s="15"/>
      <c r="AL37" s="10"/>
    </row>
    <row r="38" spans="1:38" x14ac:dyDescent="0.25">
      <c r="A38" s="19"/>
      <c r="B38" s="4">
        <v>20</v>
      </c>
      <c r="C38" s="16">
        <v>7</v>
      </c>
      <c r="D38" s="16">
        <v>31</v>
      </c>
      <c r="E38" s="16">
        <v>31</v>
      </c>
      <c r="F38" s="16">
        <v>1.34078258943874</v>
      </c>
      <c r="G38" s="12">
        <v>2013</v>
      </c>
      <c r="H38" s="12" t="s">
        <v>6</v>
      </c>
      <c r="I38" s="2">
        <f t="shared" si="2"/>
        <v>0</v>
      </c>
      <c r="J38" s="2">
        <f t="shared" si="2"/>
        <v>0</v>
      </c>
      <c r="K38" s="2">
        <f t="shared" si="2"/>
        <v>0</v>
      </c>
      <c r="L38" s="2">
        <f t="shared" si="2"/>
        <v>0</v>
      </c>
      <c r="M38" s="2">
        <f t="shared" si="2"/>
        <v>0</v>
      </c>
      <c r="N38" s="2">
        <f t="shared" si="2"/>
        <v>0</v>
      </c>
      <c r="O38" s="2">
        <f t="shared" si="2"/>
        <v>0</v>
      </c>
      <c r="P38" s="2">
        <f t="shared" si="2"/>
        <v>0</v>
      </c>
      <c r="Q38" s="2">
        <f t="shared" si="2"/>
        <v>0</v>
      </c>
      <c r="R38" s="2">
        <f t="shared" si="2"/>
        <v>0</v>
      </c>
      <c r="S38" s="2">
        <f t="shared" si="2"/>
        <v>0</v>
      </c>
      <c r="T38" s="2">
        <f t="shared" si="2"/>
        <v>0</v>
      </c>
      <c r="U38" s="2">
        <f t="shared" si="2"/>
        <v>0</v>
      </c>
      <c r="V38" s="2">
        <f t="shared" si="2"/>
        <v>0</v>
      </c>
      <c r="W38" s="2">
        <f t="shared" si="2"/>
        <v>0</v>
      </c>
      <c r="X38" s="2">
        <f t="shared" si="2"/>
        <v>0</v>
      </c>
      <c r="Y38" s="2">
        <f t="shared" si="5"/>
        <v>0</v>
      </c>
      <c r="Z38" s="2">
        <f t="shared" si="5"/>
        <v>0</v>
      </c>
      <c r="AA38" s="2">
        <f t="shared" si="5"/>
        <v>0</v>
      </c>
      <c r="AB38" s="2">
        <f t="shared" si="5"/>
        <v>0</v>
      </c>
      <c r="AC38" s="2">
        <f t="shared" si="5"/>
        <v>0</v>
      </c>
      <c r="AD38" s="2">
        <f t="shared" si="5"/>
        <v>-115.06937779054729</v>
      </c>
      <c r="AE38" s="2">
        <f t="shared" si="5"/>
        <v>-117.20081899665105</v>
      </c>
      <c r="AF38" s="2">
        <f t="shared" si="5"/>
        <v>-128.58932129184319</v>
      </c>
      <c r="AG38" s="5" t="str">
        <f t="shared" si="1"/>
        <v>2013-7</v>
      </c>
      <c r="AH38" s="26">
        <f t="shared" si="3"/>
        <v>-360.85951807904155</v>
      </c>
      <c r="AI38" s="1">
        <v>-361.18322291658887</v>
      </c>
      <c r="AJ38" s="5">
        <f t="shared" si="4"/>
        <v>-8.9623442344133331E-4</v>
      </c>
      <c r="AK38" s="15"/>
      <c r="AL38" s="10"/>
    </row>
    <row r="39" spans="1:38" x14ac:dyDescent="0.25">
      <c r="A39" s="19"/>
      <c r="B39" s="4">
        <v>21</v>
      </c>
      <c r="C39" s="16">
        <v>8</v>
      </c>
      <c r="D39" s="16">
        <v>31</v>
      </c>
      <c r="E39" s="16">
        <v>31</v>
      </c>
      <c r="F39" s="16">
        <v>1.3402706172390799</v>
      </c>
      <c r="G39" s="12">
        <v>2013</v>
      </c>
      <c r="H39" s="12" t="s">
        <v>7</v>
      </c>
      <c r="I39" s="2">
        <f t="shared" si="2"/>
        <v>0</v>
      </c>
      <c r="J39" s="2">
        <f t="shared" si="2"/>
        <v>0</v>
      </c>
      <c r="K39" s="2">
        <f t="shared" si="2"/>
        <v>0</v>
      </c>
      <c r="L39" s="2">
        <f t="shared" si="2"/>
        <v>0</v>
      </c>
      <c r="M39" s="2">
        <f t="shared" si="2"/>
        <v>0</v>
      </c>
      <c r="N39" s="2">
        <f t="shared" si="2"/>
        <v>0</v>
      </c>
      <c r="O39" s="2">
        <f t="shared" si="2"/>
        <v>0</v>
      </c>
      <c r="P39" s="2">
        <f t="shared" si="2"/>
        <v>0</v>
      </c>
      <c r="Q39" s="2">
        <f t="shared" si="2"/>
        <v>0</v>
      </c>
      <c r="R39" s="2">
        <f t="shared" si="2"/>
        <v>0</v>
      </c>
      <c r="S39" s="2">
        <f t="shared" si="2"/>
        <v>0</v>
      </c>
      <c r="T39" s="2">
        <f t="shared" si="2"/>
        <v>0</v>
      </c>
      <c r="U39" s="2">
        <f t="shared" si="2"/>
        <v>0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5"/>
        <v>0</v>
      </c>
      <c r="Z39" s="2">
        <f t="shared" si="5"/>
        <v>0</v>
      </c>
      <c r="AA39" s="2">
        <f t="shared" si="5"/>
        <v>0</v>
      </c>
      <c r="AB39" s="2">
        <f t="shared" si="5"/>
        <v>0</v>
      </c>
      <c r="AC39" s="2">
        <f t="shared" si="5"/>
        <v>0</v>
      </c>
      <c r="AD39" s="2">
        <f t="shared" si="5"/>
        <v>0</v>
      </c>
      <c r="AE39" s="2">
        <f t="shared" si="5"/>
        <v>-117.24558873220438</v>
      </c>
      <c r="AF39" s="2">
        <f t="shared" si="5"/>
        <v>-128.63844134030788</v>
      </c>
      <c r="AG39" s="5" t="str">
        <f t="shared" si="1"/>
        <v>2013-8</v>
      </c>
      <c r="AH39" s="26"/>
      <c r="AI39" s="1"/>
      <c r="AK39" s="15"/>
      <c r="AL39" s="10"/>
    </row>
    <row r="40" spans="1:38" x14ac:dyDescent="0.25">
      <c r="A40" s="19"/>
      <c r="B40" s="4">
        <v>22</v>
      </c>
      <c r="C40" s="16">
        <v>9</v>
      </c>
      <c r="D40" s="16">
        <v>30</v>
      </c>
      <c r="E40" s="16">
        <v>30</v>
      </c>
      <c r="F40" s="16">
        <v>1.3397631305198301</v>
      </c>
      <c r="G40" s="12">
        <v>2013</v>
      </c>
      <c r="H40" s="12" t="s">
        <v>8</v>
      </c>
      <c r="I40" s="2">
        <f t="shared" si="2"/>
        <v>0</v>
      </c>
      <c r="J40" s="2">
        <f t="shared" si="2"/>
        <v>0</v>
      </c>
      <c r="K40" s="2">
        <f t="shared" si="2"/>
        <v>0</v>
      </c>
      <c r="L40" s="2">
        <f t="shared" si="2"/>
        <v>0</v>
      </c>
      <c r="M40" s="2">
        <f t="shared" si="2"/>
        <v>0</v>
      </c>
      <c r="N40" s="2">
        <f t="shared" si="2"/>
        <v>0</v>
      </c>
      <c r="O40" s="2">
        <f t="shared" si="2"/>
        <v>0</v>
      </c>
      <c r="P40" s="2">
        <f t="shared" si="2"/>
        <v>0</v>
      </c>
      <c r="Q40" s="2">
        <f t="shared" si="2"/>
        <v>0</v>
      </c>
      <c r="R40" s="2">
        <f t="shared" si="2"/>
        <v>0</v>
      </c>
      <c r="S40" s="2">
        <f t="shared" si="2"/>
        <v>0</v>
      </c>
      <c r="T40" s="2">
        <f t="shared" si="2"/>
        <v>0</v>
      </c>
      <c r="U40" s="2">
        <f t="shared" si="2"/>
        <v>0</v>
      </c>
      <c r="V40" s="2">
        <f t="shared" si="2"/>
        <v>0</v>
      </c>
      <c r="W40" s="2">
        <f t="shared" si="2"/>
        <v>0</v>
      </c>
      <c r="X40" s="2">
        <f t="shared" si="2"/>
        <v>0</v>
      </c>
      <c r="Y40" s="2">
        <f t="shared" si="5"/>
        <v>0</v>
      </c>
      <c r="Z40" s="2">
        <f t="shared" si="5"/>
        <v>0</v>
      </c>
      <c r="AA40" s="2">
        <f t="shared" si="5"/>
        <v>0</v>
      </c>
      <c r="AB40" s="2">
        <f t="shared" si="5"/>
        <v>0</v>
      </c>
      <c r="AC40" s="2">
        <f t="shared" si="5"/>
        <v>0</v>
      </c>
      <c r="AD40" s="2">
        <f t="shared" si="5"/>
        <v>0</v>
      </c>
      <c r="AE40" s="2">
        <f t="shared" si="5"/>
        <v>0</v>
      </c>
      <c r="AF40" s="2">
        <f t="shared" si="5"/>
        <v>-128.68716808840094</v>
      </c>
      <c r="AG40" s="5" t="str">
        <f t="shared" si="1"/>
        <v>2013-9</v>
      </c>
      <c r="AH40" s="26"/>
      <c r="AI40" s="1"/>
      <c r="AK40" s="15"/>
      <c r="AL40" s="10"/>
    </row>
    <row r="41" spans="1:38" x14ac:dyDescent="0.25">
      <c r="A41" s="19"/>
      <c r="B41" s="4">
        <v>23</v>
      </c>
      <c r="C41" s="16">
        <v>10</v>
      </c>
      <c r="D41" s="16">
        <v>31</v>
      </c>
      <c r="E41" s="16">
        <v>31</v>
      </c>
      <c r="F41" s="16">
        <v>1.3392306604547799</v>
      </c>
      <c r="G41" s="12">
        <v>2013</v>
      </c>
      <c r="H41" s="12" t="s">
        <v>9</v>
      </c>
      <c r="I41" s="2">
        <f t="shared" si="2"/>
        <v>0</v>
      </c>
      <c r="J41" s="2">
        <f t="shared" si="2"/>
        <v>0</v>
      </c>
      <c r="K41" s="2">
        <f t="shared" si="2"/>
        <v>0</v>
      </c>
      <c r="L41" s="2">
        <f t="shared" si="2"/>
        <v>0</v>
      </c>
      <c r="M41" s="2">
        <f t="shared" si="2"/>
        <v>0</v>
      </c>
      <c r="N41" s="2">
        <f t="shared" si="2"/>
        <v>0</v>
      </c>
      <c r="O41" s="2">
        <f t="shared" si="2"/>
        <v>0</v>
      </c>
      <c r="P41" s="2">
        <f t="shared" si="2"/>
        <v>0</v>
      </c>
      <c r="Q41" s="2">
        <f t="shared" si="2"/>
        <v>0</v>
      </c>
      <c r="R41" s="2">
        <f t="shared" si="2"/>
        <v>0</v>
      </c>
      <c r="S41" s="2">
        <f t="shared" si="2"/>
        <v>0</v>
      </c>
      <c r="T41" s="2">
        <f t="shared" si="2"/>
        <v>0</v>
      </c>
      <c r="U41" s="2">
        <f t="shared" si="2"/>
        <v>0</v>
      </c>
      <c r="V41" s="2">
        <f t="shared" si="2"/>
        <v>0</v>
      </c>
      <c r="W41" s="2">
        <f t="shared" si="2"/>
        <v>0</v>
      </c>
      <c r="X41" s="2">
        <f t="shared" si="2"/>
        <v>0</v>
      </c>
      <c r="Y41" s="2">
        <f t="shared" si="5"/>
        <v>0</v>
      </c>
      <c r="Z41" s="2">
        <f t="shared" si="5"/>
        <v>0</v>
      </c>
      <c r="AA41" s="2">
        <f t="shared" si="5"/>
        <v>0</v>
      </c>
      <c r="AB41" s="2">
        <f t="shared" si="5"/>
        <v>0</v>
      </c>
      <c r="AC41" s="2">
        <f t="shared" si="5"/>
        <v>0</v>
      </c>
      <c r="AD41" s="2">
        <f t="shared" si="5"/>
        <v>0</v>
      </c>
      <c r="AE41" s="2">
        <f t="shared" si="5"/>
        <v>0</v>
      </c>
      <c r="AF41" s="2">
        <f t="shared" si="5"/>
        <v>0</v>
      </c>
      <c r="AG41" s="5" t="str">
        <f t="shared" si="1"/>
        <v>2013-10</v>
      </c>
      <c r="AH41" s="26"/>
      <c r="AI41" s="1"/>
    </row>
    <row r="42" spans="1:38" x14ac:dyDescent="0.25">
      <c r="F42" s="9"/>
      <c r="G42" s="9"/>
      <c r="I42" s="9"/>
      <c r="J42" s="9"/>
      <c r="K42" s="9"/>
      <c r="L42" s="9"/>
      <c r="M42" s="9"/>
      <c r="N42" s="9"/>
    </row>
    <row r="43" spans="1:38" x14ac:dyDescent="0.25">
      <c r="F43" s="9"/>
      <c r="G43" s="9"/>
      <c r="H43" s="9"/>
      <c r="I43" s="9"/>
      <c r="J43" s="9"/>
      <c r="K43" s="9"/>
      <c r="L43" s="9"/>
      <c r="M43" s="9"/>
      <c r="N43" s="9"/>
    </row>
    <row r="59" spans="35:35" x14ac:dyDescent="0.25">
      <c r="AI59" s="22"/>
    </row>
  </sheetData>
  <mergeCells count="10">
    <mergeCell ref="I12:AE12"/>
    <mergeCell ref="A19:A41"/>
    <mergeCell ref="C4:F4"/>
    <mergeCell ref="C5:F5"/>
    <mergeCell ref="C3:F3"/>
    <mergeCell ref="H3:I3"/>
    <mergeCell ref="H5:I5"/>
    <mergeCell ref="H4:I4"/>
    <mergeCell ref="K4:L4"/>
    <mergeCell ref="K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Watanabe</dc:creator>
  <cp:lastModifiedBy>Daniel Watanabe</cp:lastModifiedBy>
  <dcterms:created xsi:type="dcterms:W3CDTF">2010-11-25T11:01:50Z</dcterms:created>
  <dcterms:modified xsi:type="dcterms:W3CDTF">2014-05-23T08:52:44Z</dcterms:modified>
</cp:coreProperties>
</file>