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daniel.watanabe\Documents\TFS\Elviz\Development\QA\Regression\Bin\Verification\Indexes\"/>
    </mc:Choice>
  </mc:AlternateContent>
  <bookViews>
    <workbookView xWindow="0" yWindow="0" windowWidth="19140" windowHeight="6330" activeTab="3"/>
  </bookViews>
  <sheets>
    <sheet name="Jan-10" sheetId="1" r:id="rId1"/>
    <sheet name="Nov-11" sheetId="3" r:id="rId2"/>
    <sheet name="Apr-12" sheetId="5" r:id="rId3"/>
    <sheet name="CurrencyExposure" sheetId="7" r:id="rId4"/>
    <sheet name="Exposure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7" l="1"/>
  <c r="W34" i="7"/>
  <c r="AQ23" i="7"/>
  <c r="AJ23" i="7"/>
  <c r="E80" i="7"/>
  <c r="B80" i="7"/>
  <c r="C80" i="7" s="1"/>
  <c r="E79" i="7"/>
  <c r="B79" i="7"/>
  <c r="C79" i="7" s="1"/>
  <c r="E78" i="7"/>
  <c r="B78" i="7"/>
  <c r="C78" i="7" s="1"/>
  <c r="E77" i="7"/>
  <c r="F77" i="7" s="1"/>
  <c r="B77" i="7"/>
  <c r="C77" i="7" s="1"/>
  <c r="E76" i="7"/>
  <c r="B76" i="7"/>
  <c r="C76" i="7" s="1"/>
  <c r="E75" i="7"/>
  <c r="F75" i="7" s="1"/>
  <c r="B75" i="7"/>
  <c r="E74" i="7"/>
  <c r="F74" i="7" s="1"/>
  <c r="B74" i="7"/>
  <c r="C74" i="7" s="1"/>
  <c r="E73" i="7"/>
  <c r="B73" i="7"/>
  <c r="C73" i="7" s="1"/>
  <c r="E72" i="7"/>
  <c r="B72" i="7"/>
  <c r="C72" i="7" s="1"/>
  <c r="E71" i="7"/>
  <c r="F71" i="7" s="1"/>
  <c r="B71" i="7"/>
  <c r="C71" i="7" s="1"/>
  <c r="E70" i="7"/>
  <c r="F70" i="7" s="1"/>
  <c r="B70" i="7"/>
  <c r="C70" i="7" s="1"/>
  <c r="E69" i="7"/>
  <c r="B69" i="7"/>
  <c r="C69" i="7" s="1"/>
  <c r="E68" i="7"/>
  <c r="B68" i="7"/>
  <c r="C68" i="7" s="1"/>
  <c r="E67" i="7"/>
  <c r="B67" i="7"/>
  <c r="C67" i="7" s="1"/>
  <c r="E66" i="7"/>
  <c r="F66" i="7" s="1"/>
  <c r="B66" i="7"/>
  <c r="C66" i="7" s="1"/>
  <c r="E65" i="7"/>
  <c r="B65" i="7"/>
  <c r="C65" i="7" s="1"/>
  <c r="E64" i="7"/>
  <c r="B64" i="7"/>
  <c r="C64" i="7" s="1"/>
  <c r="E63" i="7"/>
  <c r="F63" i="7" s="1"/>
  <c r="B63" i="7"/>
  <c r="C63" i="7" s="1"/>
  <c r="F62" i="7"/>
  <c r="E62" i="7"/>
  <c r="B62" i="7"/>
  <c r="C62" i="7" s="1"/>
  <c r="E61" i="7"/>
  <c r="B61" i="7"/>
  <c r="C61" i="7" s="1"/>
  <c r="E60" i="7"/>
  <c r="B60" i="7"/>
  <c r="C60" i="7" s="1"/>
  <c r="E59" i="7"/>
  <c r="B59" i="7"/>
  <c r="C59" i="7" s="1"/>
  <c r="E58" i="7"/>
  <c r="F58" i="7" s="1"/>
  <c r="B58" i="7"/>
  <c r="C58" i="7" s="1"/>
  <c r="E57" i="7"/>
  <c r="B57" i="7"/>
  <c r="C57" i="7" s="1"/>
  <c r="E56" i="7"/>
  <c r="F56" i="7" s="1"/>
  <c r="B56" i="7"/>
  <c r="C56" i="7" s="1"/>
  <c r="E55" i="7"/>
  <c r="F55" i="7" s="1"/>
  <c r="B55" i="7"/>
  <c r="C55" i="7" s="1"/>
  <c r="E54" i="7"/>
  <c r="F54" i="7" s="1"/>
  <c r="AW54" i="7" s="1"/>
  <c r="B54" i="7"/>
  <c r="C54" i="7" s="1"/>
  <c r="E53" i="7"/>
  <c r="B53" i="7"/>
  <c r="C53" i="7" s="1"/>
  <c r="E52" i="7"/>
  <c r="B52" i="7"/>
  <c r="C52" i="7" s="1"/>
  <c r="E51" i="7"/>
  <c r="B51" i="7"/>
  <c r="C51" i="7" s="1"/>
  <c r="E50" i="7"/>
  <c r="F50" i="7" s="1"/>
  <c r="I50" i="7" s="1"/>
  <c r="B50" i="7"/>
  <c r="C50" i="7" s="1"/>
  <c r="E49" i="7"/>
  <c r="B49" i="7"/>
  <c r="C49" i="7" s="1"/>
  <c r="E48" i="7"/>
  <c r="F48" i="7" s="1"/>
  <c r="B48" i="7"/>
  <c r="C48" i="7" s="1"/>
  <c r="E47" i="7"/>
  <c r="F47" i="7" s="1"/>
  <c r="I47" i="7" s="1"/>
  <c r="B47" i="7"/>
  <c r="C47" i="7" s="1"/>
  <c r="E46" i="7"/>
  <c r="F46" i="7" s="1"/>
  <c r="B46" i="7"/>
  <c r="C46" i="7" s="1"/>
  <c r="E45" i="7"/>
  <c r="B45" i="7"/>
  <c r="C45" i="7" s="1"/>
  <c r="E44" i="7"/>
  <c r="B44" i="7"/>
  <c r="C44" i="7" s="1"/>
  <c r="E43" i="7"/>
  <c r="B43" i="7"/>
  <c r="C43" i="7" s="1"/>
  <c r="E42" i="7"/>
  <c r="F42" i="7" s="1"/>
  <c r="BC42" i="7" s="1"/>
  <c r="B42" i="7"/>
  <c r="C42" i="7" s="1"/>
  <c r="E41" i="7"/>
  <c r="B41" i="7"/>
  <c r="C41" i="7" s="1"/>
  <c r="E40" i="7"/>
  <c r="F40" i="7" s="1"/>
  <c r="B40" i="7"/>
  <c r="C40" i="7" s="1"/>
  <c r="E39" i="7"/>
  <c r="F39" i="7" s="1"/>
  <c r="AT39" i="7" s="1"/>
  <c r="B39" i="7"/>
  <c r="C39" i="7" s="1"/>
  <c r="E38" i="7"/>
  <c r="F38" i="7" s="1"/>
  <c r="B38" i="7"/>
  <c r="C38" i="7" s="1"/>
  <c r="E37" i="7"/>
  <c r="B37" i="7"/>
  <c r="C37" i="7" s="1"/>
  <c r="E36" i="7"/>
  <c r="B36" i="7"/>
  <c r="C36" i="7" s="1"/>
  <c r="E35" i="7"/>
  <c r="B35" i="7"/>
  <c r="C35" i="7" s="1"/>
  <c r="E34" i="7"/>
  <c r="F34" i="7" s="1"/>
  <c r="AM34" i="7" s="1"/>
  <c r="B34" i="7"/>
  <c r="C34" i="7" s="1"/>
  <c r="E33" i="7"/>
  <c r="B33" i="7"/>
  <c r="C33" i="7" s="1"/>
  <c r="F32" i="7"/>
  <c r="AT32" i="7" s="1"/>
  <c r="E32" i="7"/>
  <c r="B32" i="7"/>
  <c r="C32" i="7" s="1"/>
  <c r="F31" i="7"/>
  <c r="BB31" i="7" s="1"/>
  <c r="E31" i="7"/>
  <c r="B31" i="7"/>
  <c r="C31" i="7" s="1"/>
  <c r="F30" i="7"/>
  <c r="AC30" i="7" s="1"/>
  <c r="E30" i="7"/>
  <c r="B30" i="7"/>
  <c r="C30" i="7" s="1"/>
  <c r="F29" i="7"/>
  <c r="AB29" i="7" s="1"/>
  <c r="E29" i="7"/>
  <c r="B29" i="7"/>
  <c r="C29" i="7" s="1"/>
  <c r="F28" i="7"/>
  <c r="AI28" i="7" s="1"/>
  <c r="E28" i="7"/>
  <c r="B28" i="7"/>
  <c r="C28" i="7" s="1"/>
  <c r="F27" i="7"/>
  <c r="E27" i="7"/>
  <c r="B27" i="7"/>
  <c r="C27" i="7" s="1"/>
  <c r="F26" i="7"/>
  <c r="AG26" i="7" s="1"/>
  <c r="E26" i="7"/>
  <c r="B26" i="7"/>
  <c r="C26" i="7" s="1"/>
  <c r="F25" i="7"/>
  <c r="AN25" i="7" s="1"/>
  <c r="E25" i="7"/>
  <c r="B25" i="7"/>
  <c r="C25" i="7" s="1"/>
  <c r="F24" i="7"/>
  <c r="AW24" i="7" s="1"/>
  <c r="E24" i="7"/>
  <c r="B24" i="7"/>
  <c r="C24" i="7" s="1"/>
  <c r="F23" i="7"/>
  <c r="AX23" i="7" s="1"/>
  <c r="E23" i="7"/>
  <c r="B23" i="7"/>
  <c r="C23" i="7" s="1"/>
  <c r="F22" i="7"/>
  <c r="H22" i="7" s="1"/>
  <c r="E22" i="7"/>
  <c r="B22" i="7"/>
  <c r="C22" i="7" s="1"/>
  <c r="F21" i="7"/>
  <c r="H21" i="7" s="1"/>
  <c r="E21" i="7"/>
  <c r="B21" i="7"/>
  <c r="C21" i="7" s="1"/>
  <c r="F20" i="7"/>
  <c r="H20" i="7" s="1"/>
  <c r="E20" i="7"/>
  <c r="B20" i="7"/>
  <c r="C20" i="7" s="1"/>
  <c r="H14" i="6"/>
  <c r="H15" i="6" s="1"/>
  <c r="I14" i="6"/>
  <c r="I15" i="6" s="1"/>
  <c r="G14" i="6"/>
  <c r="H12" i="6"/>
  <c r="I12" i="6"/>
  <c r="H13" i="6"/>
  <c r="I13" i="6"/>
  <c r="G13" i="6"/>
  <c r="G12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20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33" i="6"/>
  <c r="I20" i="6"/>
  <c r="H20" i="6"/>
  <c r="I7" i="6"/>
  <c r="I8" i="6"/>
  <c r="H9" i="6"/>
  <c r="H7" i="6"/>
  <c r="G9" i="6"/>
  <c r="G8" i="6"/>
  <c r="E4" i="6"/>
  <c r="I9" i="6" s="1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F33" i="6" s="1"/>
  <c r="K33" i="6" s="1"/>
  <c r="E34" i="6"/>
  <c r="G34" i="6" s="1"/>
  <c r="L34" i="6" s="1"/>
  <c r="E35" i="6"/>
  <c r="G35" i="6" s="1"/>
  <c r="L35" i="6" s="1"/>
  <c r="E36" i="6"/>
  <c r="F36" i="6" s="1"/>
  <c r="K36" i="6" s="1"/>
  <c r="E37" i="6"/>
  <c r="F37" i="6" s="1"/>
  <c r="K37" i="6" s="1"/>
  <c r="E38" i="6"/>
  <c r="F38" i="6" s="1"/>
  <c r="K38" i="6" s="1"/>
  <c r="E39" i="6"/>
  <c r="G39" i="6" s="1"/>
  <c r="L39" i="6" s="1"/>
  <c r="E40" i="6"/>
  <c r="G40" i="6" s="1"/>
  <c r="L40" i="6" s="1"/>
  <c r="E41" i="6"/>
  <c r="G41" i="6" s="1"/>
  <c r="L41" i="6" s="1"/>
  <c r="E42" i="6"/>
  <c r="G42" i="6" s="1"/>
  <c r="L42" i="6" s="1"/>
  <c r="E43" i="6"/>
  <c r="G43" i="6" s="1"/>
  <c r="L43" i="6" s="1"/>
  <c r="E44" i="6"/>
  <c r="F44" i="6" s="1"/>
  <c r="K44" i="6" s="1"/>
  <c r="E45" i="6"/>
  <c r="F45" i="6" s="1"/>
  <c r="K45" i="6" s="1"/>
  <c r="E46" i="6"/>
  <c r="F46" i="6" s="1"/>
  <c r="K46" i="6" s="1"/>
  <c r="E47" i="6"/>
  <c r="G47" i="6" s="1"/>
  <c r="L47" i="6" s="1"/>
  <c r="E48" i="6"/>
  <c r="G48" i="6" s="1"/>
  <c r="L48" i="6" s="1"/>
  <c r="E49" i="6"/>
  <c r="G49" i="6" s="1"/>
  <c r="L49" i="6" s="1"/>
  <c r="E50" i="6"/>
  <c r="G50" i="6" s="1"/>
  <c r="L50" i="6" s="1"/>
  <c r="E51" i="6"/>
  <c r="F51" i="6" s="1"/>
  <c r="K51" i="6" s="1"/>
  <c r="E52" i="6"/>
  <c r="F52" i="6" s="1"/>
  <c r="K52" i="6" s="1"/>
  <c r="E53" i="6"/>
  <c r="F53" i="6" s="1"/>
  <c r="K53" i="6" s="1"/>
  <c r="E54" i="6"/>
  <c r="F54" i="6" s="1"/>
  <c r="K54" i="6" s="1"/>
  <c r="E55" i="6"/>
  <c r="G55" i="6" s="1"/>
  <c r="L55" i="6" s="1"/>
  <c r="E56" i="6"/>
  <c r="G56" i="6" s="1"/>
  <c r="L56" i="6" s="1"/>
  <c r="E57" i="6"/>
  <c r="G57" i="6" s="1"/>
  <c r="L57" i="6" s="1"/>
  <c r="E58" i="6"/>
  <c r="G58" i="6" s="1"/>
  <c r="L58" i="6" s="1"/>
  <c r="E59" i="6"/>
  <c r="F59" i="6" s="1"/>
  <c r="K59" i="6" s="1"/>
  <c r="E60" i="6"/>
  <c r="F60" i="6" s="1"/>
  <c r="K60" i="6" s="1"/>
  <c r="E61" i="6"/>
  <c r="F61" i="6" s="1"/>
  <c r="K61" i="6" s="1"/>
  <c r="E62" i="6"/>
  <c r="F62" i="6" s="1"/>
  <c r="K62" i="6" s="1"/>
  <c r="E63" i="6"/>
  <c r="G63" i="6" s="1"/>
  <c r="L63" i="6" s="1"/>
  <c r="E64" i="6"/>
  <c r="G64" i="6" s="1"/>
  <c r="L64" i="6" s="1"/>
  <c r="E65" i="6"/>
  <c r="G65" i="6" s="1"/>
  <c r="L65" i="6" s="1"/>
  <c r="E66" i="6"/>
  <c r="G66" i="6" s="1"/>
  <c r="L66" i="6" s="1"/>
  <c r="E67" i="6"/>
  <c r="F67" i="6" s="1"/>
  <c r="K67" i="6" s="1"/>
  <c r="E68" i="6"/>
  <c r="F68" i="6" s="1"/>
  <c r="K68" i="6" s="1"/>
  <c r="E69" i="6"/>
  <c r="F69" i="6" s="1"/>
  <c r="K69" i="6" s="1"/>
  <c r="E70" i="6"/>
  <c r="F70" i="6" s="1"/>
  <c r="K70" i="6" s="1"/>
  <c r="E71" i="6"/>
  <c r="G71" i="6" s="1"/>
  <c r="L71" i="6" s="1"/>
  <c r="E72" i="6"/>
  <c r="G72" i="6" s="1"/>
  <c r="L72" i="6" s="1"/>
  <c r="E73" i="6"/>
  <c r="G73" i="6" s="1"/>
  <c r="L73" i="6" s="1"/>
  <c r="E74" i="6"/>
  <c r="G74" i="6" s="1"/>
  <c r="L74" i="6" s="1"/>
  <c r="E75" i="6"/>
  <c r="F75" i="6" s="1"/>
  <c r="K75" i="6" s="1"/>
  <c r="E76" i="6"/>
  <c r="F76" i="6" s="1"/>
  <c r="K76" i="6" s="1"/>
  <c r="E77" i="6"/>
  <c r="F77" i="6" s="1"/>
  <c r="K77" i="6" s="1"/>
  <c r="E78" i="6"/>
  <c r="F78" i="6" s="1"/>
  <c r="K78" i="6" s="1"/>
  <c r="E79" i="6"/>
  <c r="G79" i="6" s="1"/>
  <c r="L79" i="6" s="1"/>
  <c r="E80" i="6"/>
  <c r="G80" i="6" s="1"/>
  <c r="L80" i="6" s="1"/>
  <c r="E20" i="6"/>
  <c r="B72" i="6"/>
  <c r="C72" i="6" s="1"/>
  <c r="B73" i="6"/>
  <c r="C73" i="6" s="1"/>
  <c r="B74" i="6"/>
  <c r="C74" i="6" s="1"/>
  <c r="B75" i="6"/>
  <c r="B76" i="6"/>
  <c r="C76" i="6" s="1"/>
  <c r="B77" i="6"/>
  <c r="C77" i="6" s="1"/>
  <c r="B78" i="6"/>
  <c r="C78" i="6"/>
  <c r="B79" i="6"/>
  <c r="C79" i="6" s="1"/>
  <c r="B80" i="6"/>
  <c r="C80" i="6" s="1"/>
  <c r="B51" i="6"/>
  <c r="C51" i="6" s="1"/>
  <c r="B52" i="6"/>
  <c r="C52" i="6" s="1"/>
  <c r="B53" i="6"/>
  <c r="C53" i="6" s="1"/>
  <c r="B54" i="6"/>
  <c r="C54" i="6" s="1"/>
  <c r="B55" i="6"/>
  <c r="C55" i="6" s="1"/>
  <c r="B56" i="6"/>
  <c r="C56" i="6" s="1"/>
  <c r="B57" i="6"/>
  <c r="C57" i="6" s="1"/>
  <c r="B58" i="6"/>
  <c r="C58" i="6" s="1"/>
  <c r="B59" i="6"/>
  <c r="C59" i="6" s="1"/>
  <c r="B60" i="6"/>
  <c r="C60" i="6" s="1"/>
  <c r="B61" i="6"/>
  <c r="C61" i="6" s="1"/>
  <c r="B62" i="6"/>
  <c r="C62" i="6" s="1"/>
  <c r="B63" i="6"/>
  <c r="C63" i="6" s="1"/>
  <c r="B64" i="6"/>
  <c r="C64" i="6" s="1"/>
  <c r="B65" i="6"/>
  <c r="C65" i="6" s="1"/>
  <c r="B66" i="6"/>
  <c r="C66" i="6" s="1"/>
  <c r="B67" i="6"/>
  <c r="C67" i="6" s="1"/>
  <c r="B68" i="6"/>
  <c r="C68" i="6" s="1"/>
  <c r="B69" i="6"/>
  <c r="C69" i="6" s="1"/>
  <c r="B70" i="6"/>
  <c r="C70" i="6" s="1"/>
  <c r="B71" i="6"/>
  <c r="C71" i="6" s="1"/>
  <c r="B50" i="6"/>
  <c r="C50" i="6" s="1"/>
  <c r="B49" i="6"/>
  <c r="C49" i="6" s="1"/>
  <c r="B48" i="6"/>
  <c r="C48" i="6" s="1"/>
  <c r="B47" i="6"/>
  <c r="C47" i="6" s="1"/>
  <c r="B46" i="6"/>
  <c r="C46" i="6" s="1"/>
  <c r="B45" i="6"/>
  <c r="C45" i="6" s="1"/>
  <c r="B44" i="6"/>
  <c r="C44" i="6" s="1"/>
  <c r="B43" i="6"/>
  <c r="C43" i="6" s="1"/>
  <c r="B42" i="6"/>
  <c r="C42" i="6" s="1"/>
  <c r="B41" i="6"/>
  <c r="C41" i="6" s="1"/>
  <c r="B40" i="6"/>
  <c r="C40" i="6" s="1"/>
  <c r="B39" i="6"/>
  <c r="C39" i="6" s="1"/>
  <c r="B38" i="6"/>
  <c r="C38" i="6" s="1"/>
  <c r="B37" i="6"/>
  <c r="C37" i="6" s="1"/>
  <c r="B36" i="6"/>
  <c r="C36" i="6" s="1"/>
  <c r="B35" i="6"/>
  <c r="C35" i="6" s="1"/>
  <c r="B34" i="6"/>
  <c r="C34" i="6" s="1"/>
  <c r="B33" i="6"/>
  <c r="C33" i="6" s="1"/>
  <c r="F32" i="6"/>
  <c r="K32" i="6" s="1"/>
  <c r="B32" i="6"/>
  <c r="C32" i="6" s="1"/>
  <c r="F31" i="6"/>
  <c r="K31" i="6" s="1"/>
  <c r="B31" i="6"/>
  <c r="C31" i="6" s="1"/>
  <c r="F30" i="6"/>
  <c r="K30" i="6" s="1"/>
  <c r="B30" i="6"/>
  <c r="C30" i="6" s="1"/>
  <c r="F29" i="6"/>
  <c r="K29" i="6" s="1"/>
  <c r="B29" i="6"/>
  <c r="C29" i="6" s="1"/>
  <c r="F28" i="6"/>
  <c r="K28" i="6" s="1"/>
  <c r="B28" i="6"/>
  <c r="C28" i="6" s="1"/>
  <c r="F27" i="6"/>
  <c r="K27" i="6" s="1"/>
  <c r="B27" i="6"/>
  <c r="C27" i="6" s="1"/>
  <c r="F26" i="6"/>
  <c r="K26" i="6" s="1"/>
  <c r="B26" i="6"/>
  <c r="C26" i="6" s="1"/>
  <c r="F25" i="6"/>
  <c r="K25" i="6" s="1"/>
  <c r="B25" i="6"/>
  <c r="C25" i="6" s="1"/>
  <c r="F24" i="6"/>
  <c r="K24" i="6" s="1"/>
  <c r="B24" i="6"/>
  <c r="C24" i="6" s="1"/>
  <c r="F23" i="6"/>
  <c r="K23" i="6" s="1"/>
  <c r="B23" i="6"/>
  <c r="C23" i="6" s="1"/>
  <c r="F22" i="6"/>
  <c r="K22" i="6" s="1"/>
  <c r="B22" i="6"/>
  <c r="C22" i="6" s="1"/>
  <c r="F21" i="6"/>
  <c r="K21" i="6" s="1"/>
  <c r="B21" i="6"/>
  <c r="C21" i="6" s="1"/>
  <c r="F20" i="6"/>
  <c r="K20" i="6" s="1"/>
  <c r="B20" i="6"/>
  <c r="C20" i="6" s="1"/>
  <c r="J21" i="7" l="1"/>
  <c r="BD20" i="7"/>
  <c r="AI23" i="7"/>
  <c r="AJ29" i="7"/>
  <c r="Q21" i="7"/>
  <c r="AO21" i="7"/>
  <c r="T24" i="7"/>
  <c r="AD34" i="7"/>
  <c r="AQ29" i="7"/>
  <c r="AP21" i="7"/>
  <c r="U24" i="7"/>
  <c r="BC34" i="7"/>
  <c r="X20" i="7"/>
  <c r="AW21" i="7"/>
  <c r="Q26" i="7"/>
  <c r="Y20" i="7"/>
  <c r="AP22" i="7"/>
  <c r="X26" i="7"/>
  <c r="AF20" i="7"/>
  <c r="K23" i="7"/>
  <c r="AW26" i="7"/>
  <c r="I30" i="7"/>
  <c r="AG24" i="7"/>
  <c r="I29" i="7"/>
  <c r="AG20" i="7"/>
  <c r="R21" i="7"/>
  <c r="AX21" i="7"/>
  <c r="L23" i="7"/>
  <c r="AR23" i="7"/>
  <c r="AL24" i="7"/>
  <c r="BD26" i="7"/>
  <c r="AB30" i="7"/>
  <c r="N39" i="7"/>
  <c r="I22" i="7"/>
  <c r="AN20" i="7"/>
  <c r="Y21" i="7"/>
  <c r="J22" i="7"/>
  <c r="S23" i="7"/>
  <c r="AY23" i="7"/>
  <c r="BC24" i="7"/>
  <c r="S28" i="7"/>
  <c r="BA30" i="7"/>
  <c r="AM39" i="7"/>
  <c r="U30" i="7"/>
  <c r="I21" i="7"/>
  <c r="AO20" i="7"/>
  <c r="Z21" i="7"/>
  <c r="R22" i="7"/>
  <c r="T23" i="7"/>
  <c r="AZ23" i="7"/>
  <c r="J25" i="7"/>
  <c r="Z28" i="7"/>
  <c r="M31" i="7"/>
  <c r="W42" i="7"/>
  <c r="P20" i="7"/>
  <c r="AV20" i="7"/>
  <c r="AG21" i="7"/>
  <c r="Z22" i="7"/>
  <c r="AA23" i="7"/>
  <c r="L24" i="7"/>
  <c r="AF25" i="7"/>
  <c r="AY28" i="7"/>
  <c r="AL31" i="7"/>
  <c r="AX22" i="7"/>
  <c r="Q20" i="7"/>
  <c r="AW20" i="7"/>
  <c r="AH21" i="7"/>
  <c r="AH22" i="7"/>
  <c r="AB23" i="7"/>
  <c r="M24" i="7"/>
  <c r="AM25" i="7"/>
  <c r="K29" i="7"/>
  <c r="AS31" i="7"/>
  <c r="H71" i="7"/>
  <c r="AZ71" i="7"/>
  <c r="AR71" i="7"/>
  <c r="AJ71" i="7"/>
  <c r="AB71" i="7"/>
  <c r="T71" i="7"/>
  <c r="L71" i="7"/>
  <c r="AY71" i="7"/>
  <c r="AQ71" i="7"/>
  <c r="AI71" i="7"/>
  <c r="AA71" i="7"/>
  <c r="S71" i="7"/>
  <c r="K71" i="7"/>
  <c r="AX71" i="7"/>
  <c r="AP71" i="7"/>
  <c r="AH71" i="7"/>
  <c r="Z71" i="7"/>
  <c r="R71" i="7"/>
  <c r="J71" i="7"/>
  <c r="AW71" i="7"/>
  <c r="AO71" i="7"/>
  <c r="AG71" i="7"/>
  <c r="Y71" i="7"/>
  <c r="Q71" i="7"/>
  <c r="I71" i="7"/>
  <c r="BD71" i="7"/>
  <c r="AV71" i="7"/>
  <c r="AN71" i="7"/>
  <c r="AF71" i="7"/>
  <c r="X71" i="7"/>
  <c r="P71" i="7"/>
  <c r="BC71" i="7"/>
  <c r="AU71" i="7"/>
  <c r="AM71" i="7"/>
  <c r="AE71" i="7"/>
  <c r="W71" i="7"/>
  <c r="O71" i="7"/>
  <c r="BA71" i="7"/>
  <c r="AS71" i="7"/>
  <c r="AK71" i="7"/>
  <c r="AC71" i="7"/>
  <c r="U71" i="7"/>
  <c r="M71" i="7"/>
  <c r="AT71" i="7"/>
  <c r="AL71" i="7"/>
  <c r="AD71" i="7"/>
  <c r="V71" i="7"/>
  <c r="N71" i="7"/>
  <c r="BB71" i="7"/>
  <c r="H27" i="7"/>
  <c r="BD27" i="7"/>
  <c r="AV27" i="7"/>
  <c r="AN27" i="7"/>
  <c r="AF27" i="7"/>
  <c r="X27" i="7"/>
  <c r="P27" i="7"/>
  <c r="BC27" i="7"/>
  <c r="AU27" i="7"/>
  <c r="AM27" i="7"/>
  <c r="AE27" i="7"/>
  <c r="W27" i="7"/>
  <c r="O27" i="7"/>
  <c r="BB27" i="7"/>
  <c r="AT27" i="7"/>
  <c r="AL27" i="7"/>
  <c r="AD27" i="7"/>
  <c r="V27" i="7"/>
  <c r="N27" i="7"/>
  <c r="BA27" i="7"/>
  <c r="AS27" i="7"/>
  <c r="AK27" i="7"/>
  <c r="AC27" i="7"/>
  <c r="U27" i="7"/>
  <c r="M27" i="7"/>
  <c r="AZ27" i="7"/>
  <c r="AR27" i="7"/>
  <c r="AJ27" i="7"/>
  <c r="AB27" i="7"/>
  <c r="T27" i="7"/>
  <c r="L27" i="7"/>
  <c r="AY27" i="7"/>
  <c r="AQ27" i="7"/>
  <c r="AI27" i="7"/>
  <c r="AA27" i="7"/>
  <c r="S27" i="7"/>
  <c r="K27" i="7"/>
  <c r="H74" i="7"/>
  <c r="AZ74" i="7"/>
  <c r="AR74" i="7"/>
  <c r="AJ74" i="7"/>
  <c r="AB74" i="7"/>
  <c r="T74" i="7"/>
  <c r="L74" i="7"/>
  <c r="AY74" i="7"/>
  <c r="AQ74" i="7"/>
  <c r="AI74" i="7"/>
  <c r="AA74" i="7"/>
  <c r="S74" i="7"/>
  <c r="K74" i="7"/>
  <c r="AX74" i="7"/>
  <c r="AP74" i="7"/>
  <c r="AH74" i="7"/>
  <c r="Z74" i="7"/>
  <c r="R74" i="7"/>
  <c r="J74" i="7"/>
  <c r="AW74" i="7"/>
  <c r="AO74" i="7"/>
  <c r="AG74" i="7"/>
  <c r="Y74" i="7"/>
  <c r="Q74" i="7"/>
  <c r="I74" i="7"/>
  <c r="BD74" i="7"/>
  <c r="AV74" i="7"/>
  <c r="AN74" i="7"/>
  <c r="AF74" i="7"/>
  <c r="X74" i="7"/>
  <c r="P74" i="7"/>
  <c r="BC74" i="7"/>
  <c r="AU74" i="7"/>
  <c r="AM74" i="7"/>
  <c r="AE74" i="7"/>
  <c r="W74" i="7"/>
  <c r="O74" i="7"/>
  <c r="BA74" i="7"/>
  <c r="AS74" i="7"/>
  <c r="AK74" i="7"/>
  <c r="AC74" i="7"/>
  <c r="U74" i="7"/>
  <c r="M74" i="7"/>
  <c r="AD74" i="7"/>
  <c r="V74" i="7"/>
  <c r="N74" i="7"/>
  <c r="BB74" i="7"/>
  <c r="AT74" i="7"/>
  <c r="AL74" i="7"/>
  <c r="H56" i="7"/>
  <c r="BB56" i="7"/>
  <c r="AT56" i="7"/>
  <c r="AL56" i="7"/>
  <c r="AD56" i="7"/>
  <c r="V56" i="7"/>
  <c r="N56" i="7"/>
  <c r="BA56" i="7"/>
  <c r="AS56" i="7"/>
  <c r="AK56" i="7"/>
  <c r="AC56" i="7"/>
  <c r="U56" i="7"/>
  <c r="M56" i="7"/>
  <c r="AZ56" i="7"/>
  <c r="AR56" i="7"/>
  <c r="AJ56" i="7"/>
  <c r="AB56" i="7"/>
  <c r="T56" i="7"/>
  <c r="L56" i="7"/>
  <c r="AY56" i="7"/>
  <c r="AQ56" i="7"/>
  <c r="AI56" i="7"/>
  <c r="AA56" i="7"/>
  <c r="S56" i="7"/>
  <c r="K56" i="7"/>
  <c r="AX56" i="7"/>
  <c r="AP56" i="7"/>
  <c r="AH56" i="7"/>
  <c r="Z56" i="7"/>
  <c r="R56" i="7"/>
  <c r="J56" i="7"/>
  <c r="AW56" i="7"/>
  <c r="AE56" i="7"/>
  <c r="AV56" i="7"/>
  <c r="Y56" i="7"/>
  <c r="AU56" i="7"/>
  <c r="X56" i="7"/>
  <c r="AO56" i="7"/>
  <c r="W56" i="7"/>
  <c r="AN56" i="7"/>
  <c r="Q56" i="7"/>
  <c r="AM56" i="7"/>
  <c r="P56" i="7"/>
  <c r="I56" i="7"/>
  <c r="BD56" i="7"/>
  <c r="BC56" i="7"/>
  <c r="AG56" i="7"/>
  <c r="AF56" i="7"/>
  <c r="H75" i="7"/>
  <c r="AZ75" i="7"/>
  <c r="AR75" i="7"/>
  <c r="AJ75" i="7"/>
  <c r="AB75" i="7"/>
  <c r="T75" i="7"/>
  <c r="L75" i="7"/>
  <c r="AY75" i="7"/>
  <c r="AQ75" i="7"/>
  <c r="AI75" i="7"/>
  <c r="AA75" i="7"/>
  <c r="S75" i="7"/>
  <c r="K75" i="7"/>
  <c r="AX75" i="7"/>
  <c r="AP75" i="7"/>
  <c r="AH75" i="7"/>
  <c r="Z75" i="7"/>
  <c r="R75" i="7"/>
  <c r="J75" i="7"/>
  <c r="AW75" i="7"/>
  <c r="AO75" i="7"/>
  <c r="AG75" i="7"/>
  <c r="Y75" i="7"/>
  <c r="Q75" i="7"/>
  <c r="I75" i="7"/>
  <c r="BD75" i="7"/>
  <c r="AV75" i="7"/>
  <c r="AN75" i="7"/>
  <c r="AF75" i="7"/>
  <c r="X75" i="7"/>
  <c r="P75" i="7"/>
  <c r="BC75" i="7"/>
  <c r="AU75" i="7"/>
  <c r="AM75" i="7"/>
  <c r="AE75" i="7"/>
  <c r="W75" i="7"/>
  <c r="O75" i="7"/>
  <c r="BA75" i="7"/>
  <c r="AS75" i="7"/>
  <c r="AK75" i="7"/>
  <c r="AC75" i="7"/>
  <c r="U75" i="7"/>
  <c r="M75" i="7"/>
  <c r="AT75" i="7"/>
  <c r="AL75" i="7"/>
  <c r="AD75" i="7"/>
  <c r="V75" i="7"/>
  <c r="N75" i="7"/>
  <c r="BB75" i="7"/>
  <c r="I28" i="7"/>
  <c r="J20" i="7"/>
  <c r="R20" i="7"/>
  <c r="Z20" i="7"/>
  <c r="AH20" i="7"/>
  <c r="AP20" i="7"/>
  <c r="AX20" i="7"/>
  <c r="K21" i="7"/>
  <c r="S21" i="7"/>
  <c r="AA21" i="7"/>
  <c r="AI21" i="7"/>
  <c r="AQ21" i="7"/>
  <c r="AY21" i="7"/>
  <c r="L22" i="7"/>
  <c r="T22" i="7"/>
  <c r="AB22" i="7"/>
  <c r="AJ22" i="7"/>
  <c r="AR22" i="7"/>
  <c r="AZ22" i="7"/>
  <c r="M23" i="7"/>
  <c r="U23" i="7"/>
  <c r="AC23" i="7"/>
  <c r="AK23" i="7"/>
  <c r="AS23" i="7"/>
  <c r="BA23" i="7"/>
  <c r="N24" i="7"/>
  <c r="V24" i="7"/>
  <c r="AM24" i="7"/>
  <c r="O25" i="7"/>
  <c r="Y26" i="7"/>
  <c r="J27" i="7"/>
  <c r="AP27" i="7"/>
  <c r="AA28" i="7"/>
  <c r="L29" i="7"/>
  <c r="AR29" i="7"/>
  <c r="N31" i="7"/>
  <c r="AT31" i="7"/>
  <c r="AE32" i="7"/>
  <c r="AE34" i="7"/>
  <c r="AD42" i="7"/>
  <c r="H40" i="7"/>
  <c r="BA40" i="7"/>
  <c r="AS40" i="7"/>
  <c r="AK40" i="7"/>
  <c r="AC40" i="7"/>
  <c r="U40" i="7"/>
  <c r="M40" i="7"/>
  <c r="AZ40" i="7"/>
  <c r="AR40" i="7"/>
  <c r="AJ40" i="7"/>
  <c r="AB40" i="7"/>
  <c r="T40" i="7"/>
  <c r="L40" i="7"/>
  <c r="AY40" i="7"/>
  <c r="AQ40" i="7"/>
  <c r="AI40" i="7"/>
  <c r="AA40" i="7"/>
  <c r="S40" i="7"/>
  <c r="K40" i="7"/>
  <c r="AX40" i="7"/>
  <c r="AP40" i="7"/>
  <c r="AH40" i="7"/>
  <c r="Z40" i="7"/>
  <c r="R40" i="7"/>
  <c r="J40" i="7"/>
  <c r="AW40" i="7"/>
  <c r="AO40" i="7"/>
  <c r="AG40" i="7"/>
  <c r="Y40" i="7"/>
  <c r="Q40" i="7"/>
  <c r="I40" i="7"/>
  <c r="BD40" i="7"/>
  <c r="AV40" i="7"/>
  <c r="AN40" i="7"/>
  <c r="AF40" i="7"/>
  <c r="X40" i="7"/>
  <c r="P40" i="7"/>
  <c r="BB40" i="7"/>
  <c r="V40" i="7"/>
  <c r="AU40" i="7"/>
  <c r="O40" i="7"/>
  <c r="AT40" i="7"/>
  <c r="N40" i="7"/>
  <c r="AM40" i="7"/>
  <c r="AL40" i="7"/>
  <c r="AE40" i="7"/>
  <c r="K22" i="7"/>
  <c r="AA22" i="7"/>
  <c r="AY22" i="7"/>
  <c r="AO27" i="7"/>
  <c r="AD32" i="7"/>
  <c r="BB25" i="7"/>
  <c r="AT25" i="7"/>
  <c r="AL25" i="7"/>
  <c r="AD25" i="7"/>
  <c r="V25" i="7"/>
  <c r="N25" i="7"/>
  <c r="BA25" i="7"/>
  <c r="AS25" i="7"/>
  <c r="AK25" i="7"/>
  <c r="AC25" i="7"/>
  <c r="U25" i="7"/>
  <c r="M25" i="7"/>
  <c r="AZ25" i="7"/>
  <c r="AR25" i="7"/>
  <c r="AJ25" i="7"/>
  <c r="AB25" i="7"/>
  <c r="T25" i="7"/>
  <c r="L25" i="7"/>
  <c r="AY25" i="7"/>
  <c r="AQ25" i="7"/>
  <c r="AI25" i="7"/>
  <c r="AA25" i="7"/>
  <c r="S25" i="7"/>
  <c r="K25" i="7"/>
  <c r="AX25" i="7"/>
  <c r="AP25" i="7"/>
  <c r="AH25" i="7"/>
  <c r="Z25" i="7"/>
  <c r="AW25" i="7"/>
  <c r="AO25" i="7"/>
  <c r="AG25" i="7"/>
  <c r="Y25" i="7"/>
  <c r="Q25" i="7"/>
  <c r="H30" i="7"/>
  <c r="AY30" i="7"/>
  <c r="AQ30" i="7"/>
  <c r="AI30" i="7"/>
  <c r="AA30" i="7"/>
  <c r="S30" i="7"/>
  <c r="K30" i="7"/>
  <c r="AX30" i="7"/>
  <c r="AP30" i="7"/>
  <c r="AH30" i="7"/>
  <c r="Z30" i="7"/>
  <c r="R30" i="7"/>
  <c r="J30" i="7"/>
  <c r="AW30" i="7"/>
  <c r="AO30" i="7"/>
  <c r="AG30" i="7"/>
  <c r="Y30" i="7"/>
  <c r="Q30" i="7"/>
  <c r="BD30" i="7"/>
  <c r="AV30" i="7"/>
  <c r="AN30" i="7"/>
  <c r="AF30" i="7"/>
  <c r="X30" i="7"/>
  <c r="P30" i="7"/>
  <c r="BC30" i="7"/>
  <c r="AU30" i="7"/>
  <c r="AM30" i="7"/>
  <c r="AE30" i="7"/>
  <c r="W30" i="7"/>
  <c r="O30" i="7"/>
  <c r="BB30" i="7"/>
  <c r="AT30" i="7"/>
  <c r="AL30" i="7"/>
  <c r="AD30" i="7"/>
  <c r="V30" i="7"/>
  <c r="N30" i="7"/>
  <c r="I27" i="7"/>
  <c r="K20" i="7"/>
  <c r="S20" i="7"/>
  <c r="AA20" i="7"/>
  <c r="AI20" i="7"/>
  <c r="AQ20" i="7"/>
  <c r="AY20" i="7"/>
  <c r="L21" i="7"/>
  <c r="T21" i="7"/>
  <c r="AB21" i="7"/>
  <c r="AJ21" i="7"/>
  <c r="AR21" i="7"/>
  <c r="AZ21" i="7"/>
  <c r="M22" i="7"/>
  <c r="U22" i="7"/>
  <c r="AC22" i="7"/>
  <c r="AK22" i="7"/>
  <c r="AS22" i="7"/>
  <c r="BA22" i="7"/>
  <c r="N23" i="7"/>
  <c r="V23" i="7"/>
  <c r="AD23" i="7"/>
  <c r="AL23" i="7"/>
  <c r="AT23" i="7"/>
  <c r="BB23" i="7"/>
  <c r="O24" i="7"/>
  <c r="W24" i="7"/>
  <c r="AO24" i="7"/>
  <c r="P25" i="7"/>
  <c r="AU25" i="7"/>
  <c r="AF26" i="7"/>
  <c r="Q27" i="7"/>
  <c r="AW27" i="7"/>
  <c r="AH28" i="7"/>
  <c r="S29" i="7"/>
  <c r="AY29" i="7"/>
  <c r="AJ30" i="7"/>
  <c r="U31" i="7"/>
  <c r="BA31" i="7"/>
  <c r="AL32" i="7"/>
  <c r="AL34" i="7"/>
  <c r="W40" i="7"/>
  <c r="H63" i="7"/>
  <c r="BB63" i="7"/>
  <c r="AT63" i="7"/>
  <c r="AL63" i="7"/>
  <c r="AD63" i="7"/>
  <c r="V63" i="7"/>
  <c r="N63" i="7"/>
  <c r="BA63" i="7"/>
  <c r="AS63" i="7"/>
  <c r="AK63" i="7"/>
  <c r="AC63" i="7"/>
  <c r="U63" i="7"/>
  <c r="M63" i="7"/>
  <c r="AZ63" i="7"/>
  <c r="AR63" i="7"/>
  <c r="AJ63" i="7"/>
  <c r="AB63" i="7"/>
  <c r="T63" i="7"/>
  <c r="L63" i="7"/>
  <c r="AY63" i="7"/>
  <c r="AQ63" i="7"/>
  <c r="AI63" i="7"/>
  <c r="AA63" i="7"/>
  <c r="S63" i="7"/>
  <c r="K63" i="7"/>
  <c r="AX63" i="7"/>
  <c r="AP63" i="7"/>
  <c r="AH63" i="7"/>
  <c r="Z63" i="7"/>
  <c r="R63" i="7"/>
  <c r="J63" i="7"/>
  <c r="BD63" i="7"/>
  <c r="AG63" i="7"/>
  <c r="O63" i="7"/>
  <c r="BC63" i="7"/>
  <c r="AF63" i="7"/>
  <c r="I63" i="7"/>
  <c r="AW63" i="7"/>
  <c r="AE63" i="7"/>
  <c r="AV63" i="7"/>
  <c r="Y63" i="7"/>
  <c r="AU63" i="7"/>
  <c r="X63" i="7"/>
  <c r="AO63" i="7"/>
  <c r="W63" i="7"/>
  <c r="P63" i="7"/>
  <c r="AN63" i="7"/>
  <c r="AM63" i="7"/>
  <c r="W32" i="7"/>
  <c r="S22" i="7"/>
  <c r="AQ22" i="7"/>
  <c r="H38" i="7"/>
  <c r="BA38" i="7"/>
  <c r="AS38" i="7"/>
  <c r="AK38" i="7"/>
  <c r="AC38" i="7"/>
  <c r="U38" i="7"/>
  <c r="M38" i="7"/>
  <c r="AZ38" i="7"/>
  <c r="AR38" i="7"/>
  <c r="AJ38" i="7"/>
  <c r="AB38" i="7"/>
  <c r="T38" i="7"/>
  <c r="L38" i="7"/>
  <c r="AY38" i="7"/>
  <c r="AQ38" i="7"/>
  <c r="AI38" i="7"/>
  <c r="AA38" i="7"/>
  <c r="S38" i="7"/>
  <c r="K38" i="7"/>
  <c r="AX38" i="7"/>
  <c r="AP38" i="7"/>
  <c r="AH38" i="7"/>
  <c r="Z38" i="7"/>
  <c r="R38" i="7"/>
  <c r="J38" i="7"/>
  <c r="AW38" i="7"/>
  <c r="AO38" i="7"/>
  <c r="AG38" i="7"/>
  <c r="Y38" i="7"/>
  <c r="Q38" i="7"/>
  <c r="I38" i="7"/>
  <c r="BD38" i="7"/>
  <c r="AV38" i="7"/>
  <c r="AN38" i="7"/>
  <c r="AF38" i="7"/>
  <c r="X38" i="7"/>
  <c r="P38" i="7"/>
  <c r="BB38" i="7"/>
  <c r="V38" i="7"/>
  <c r="AU38" i="7"/>
  <c r="O38" i="7"/>
  <c r="AT38" i="7"/>
  <c r="N38" i="7"/>
  <c r="AM38" i="7"/>
  <c r="AL38" i="7"/>
  <c r="AE38" i="7"/>
  <c r="H42" i="7"/>
  <c r="BA42" i="7"/>
  <c r="AS42" i="7"/>
  <c r="AK42" i="7"/>
  <c r="AC42" i="7"/>
  <c r="U42" i="7"/>
  <c r="M42" i="7"/>
  <c r="AZ42" i="7"/>
  <c r="AR42" i="7"/>
  <c r="AJ42" i="7"/>
  <c r="AB42" i="7"/>
  <c r="T42" i="7"/>
  <c r="L42" i="7"/>
  <c r="AY42" i="7"/>
  <c r="AQ42" i="7"/>
  <c r="AI42" i="7"/>
  <c r="AA42" i="7"/>
  <c r="S42" i="7"/>
  <c r="K42" i="7"/>
  <c r="AX42" i="7"/>
  <c r="AP42" i="7"/>
  <c r="AH42" i="7"/>
  <c r="Z42" i="7"/>
  <c r="R42" i="7"/>
  <c r="J42" i="7"/>
  <c r="AW42" i="7"/>
  <c r="AO42" i="7"/>
  <c r="AG42" i="7"/>
  <c r="Y42" i="7"/>
  <c r="Q42" i="7"/>
  <c r="I42" i="7"/>
  <c r="BD42" i="7"/>
  <c r="AV42" i="7"/>
  <c r="AN42" i="7"/>
  <c r="AF42" i="7"/>
  <c r="X42" i="7"/>
  <c r="P42" i="7"/>
  <c r="BB42" i="7"/>
  <c r="V42" i="7"/>
  <c r="AU42" i="7"/>
  <c r="O42" i="7"/>
  <c r="AT42" i="7"/>
  <c r="N42" i="7"/>
  <c r="AM42" i="7"/>
  <c r="AL42" i="7"/>
  <c r="AE42" i="7"/>
  <c r="H46" i="7"/>
  <c r="BC46" i="7"/>
  <c r="AU46" i="7"/>
  <c r="AM46" i="7"/>
  <c r="AE46" i="7"/>
  <c r="W46" i="7"/>
  <c r="BB46" i="7"/>
  <c r="AT46" i="7"/>
  <c r="AL46" i="7"/>
  <c r="AD46" i="7"/>
  <c r="V46" i="7"/>
  <c r="N46" i="7"/>
  <c r="BA46" i="7"/>
  <c r="AS46" i="7"/>
  <c r="AK46" i="7"/>
  <c r="AC46" i="7"/>
  <c r="U46" i="7"/>
  <c r="M46" i="7"/>
  <c r="AZ46" i="7"/>
  <c r="AR46" i="7"/>
  <c r="AJ46" i="7"/>
  <c r="AB46" i="7"/>
  <c r="T46" i="7"/>
  <c r="AX46" i="7"/>
  <c r="AP46" i="7"/>
  <c r="AH46" i="7"/>
  <c r="Z46" i="7"/>
  <c r="R46" i="7"/>
  <c r="J46" i="7"/>
  <c r="AY46" i="7"/>
  <c r="AF46" i="7"/>
  <c r="L46" i="7"/>
  <c r="AW46" i="7"/>
  <c r="AA46" i="7"/>
  <c r="K46" i="7"/>
  <c r="AV46" i="7"/>
  <c r="Y46" i="7"/>
  <c r="I46" i="7"/>
  <c r="AQ46" i="7"/>
  <c r="X46" i="7"/>
  <c r="AO46" i="7"/>
  <c r="S46" i="7"/>
  <c r="AN46" i="7"/>
  <c r="Q46" i="7"/>
  <c r="BD46" i="7"/>
  <c r="AI46" i="7"/>
  <c r="AG46" i="7"/>
  <c r="P46" i="7"/>
  <c r="O46" i="7"/>
  <c r="H50" i="7"/>
  <c r="BC50" i="7"/>
  <c r="AU50" i="7"/>
  <c r="AM50" i="7"/>
  <c r="AE50" i="7"/>
  <c r="W50" i="7"/>
  <c r="O50" i="7"/>
  <c r="BB50" i="7"/>
  <c r="AT50" i="7"/>
  <c r="AL50" i="7"/>
  <c r="AD50" i="7"/>
  <c r="V50" i="7"/>
  <c r="N50" i="7"/>
  <c r="BA50" i="7"/>
  <c r="AS50" i="7"/>
  <c r="AK50" i="7"/>
  <c r="AC50" i="7"/>
  <c r="U50" i="7"/>
  <c r="M50" i="7"/>
  <c r="AZ50" i="7"/>
  <c r="AR50" i="7"/>
  <c r="AJ50" i="7"/>
  <c r="AB50" i="7"/>
  <c r="T50" i="7"/>
  <c r="L50" i="7"/>
  <c r="AY50" i="7"/>
  <c r="AQ50" i="7"/>
  <c r="AI50" i="7"/>
  <c r="AA50" i="7"/>
  <c r="S50" i="7"/>
  <c r="K50" i="7"/>
  <c r="AX50" i="7"/>
  <c r="AP50" i="7"/>
  <c r="AH50" i="7"/>
  <c r="Z50" i="7"/>
  <c r="R50" i="7"/>
  <c r="J50" i="7"/>
  <c r="AN50" i="7"/>
  <c r="AG50" i="7"/>
  <c r="AF50" i="7"/>
  <c r="Y50" i="7"/>
  <c r="BD50" i="7"/>
  <c r="X50" i="7"/>
  <c r="AW50" i="7"/>
  <c r="Q50" i="7"/>
  <c r="AV50" i="7"/>
  <c r="AO50" i="7"/>
  <c r="P50" i="7"/>
  <c r="I26" i="7"/>
  <c r="L20" i="7"/>
  <c r="T20" i="7"/>
  <c r="AB20" i="7"/>
  <c r="AJ20" i="7"/>
  <c r="AR20" i="7"/>
  <c r="AZ20" i="7"/>
  <c r="M21" i="7"/>
  <c r="U21" i="7"/>
  <c r="AC21" i="7"/>
  <c r="AK21" i="7"/>
  <c r="AS21" i="7"/>
  <c r="BA21" i="7"/>
  <c r="N22" i="7"/>
  <c r="V22" i="7"/>
  <c r="AD22" i="7"/>
  <c r="AL22" i="7"/>
  <c r="AT22" i="7"/>
  <c r="BB22" i="7"/>
  <c r="O23" i="7"/>
  <c r="W23" i="7"/>
  <c r="AE23" i="7"/>
  <c r="AM23" i="7"/>
  <c r="AU23" i="7"/>
  <c r="BC23" i="7"/>
  <c r="P24" i="7"/>
  <c r="X24" i="7"/>
  <c r="AT24" i="7"/>
  <c r="R25" i="7"/>
  <c r="AV25" i="7"/>
  <c r="R27" i="7"/>
  <c r="AX27" i="7"/>
  <c r="T29" i="7"/>
  <c r="AZ29" i="7"/>
  <c r="AK30" i="7"/>
  <c r="V31" i="7"/>
  <c r="AM32" i="7"/>
  <c r="AD40" i="7"/>
  <c r="O56" i="7"/>
  <c r="H48" i="7"/>
  <c r="BC48" i="7"/>
  <c r="AU48" i="7"/>
  <c r="AM48" i="7"/>
  <c r="AE48" i="7"/>
  <c r="W48" i="7"/>
  <c r="O48" i="7"/>
  <c r="BB48" i="7"/>
  <c r="AT48" i="7"/>
  <c r="AL48" i="7"/>
  <c r="AD48" i="7"/>
  <c r="V48" i="7"/>
  <c r="N48" i="7"/>
  <c r="BA48" i="7"/>
  <c r="AS48" i="7"/>
  <c r="AK48" i="7"/>
  <c r="AC48" i="7"/>
  <c r="U48" i="7"/>
  <c r="M48" i="7"/>
  <c r="AZ48" i="7"/>
  <c r="AR48" i="7"/>
  <c r="AJ48" i="7"/>
  <c r="AB48" i="7"/>
  <c r="T48" i="7"/>
  <c r="L48" i="7"/>
  <c r="AY48" i="7"/>
  <c r="AQ48" i="7"/>
  <c r="AI48" i="7"/>
  <c r="AA48" i="7"/>
  <c r="S48" i="7"/>
  <c r="K48" i="7"/>
  <c r="AX48" i="7"/>
  <c r="AP48" i="7"/>
  <c r="AH48" i="7"/>
  <c r="Z48" i="7"/>
  <c r="R48" i="7"/>
  <c r="J48" i="7"/>
  <c r="AN48" i="7"/>
  <c r="AG48" i="7"/>
  <c r="AF48" i="7"/>
  <c r="Y48" i="7"/>
  <c r="BD48" i="7"/>
  <c r="X48" i="7"/>
  <c r="AW48" i="7"/>
  <c r="Q48" i="7"/>
  <c r="AV48" i="7"/>
  <c r="AO48" i="7"/>
  <c r="P48" i="7"/>
  <c r="I48" i="7"/>
  <c r="AH27" i="7"/>
  <c r="H28" i="7"/>
  <c r="AW28" i="7"/>
  <c r="AO28" i="7"/>
  <c r="AG28" i="7"/>
  <c r="Y28" i="7"/>
  <c r="Q28" i="7"/>
  <c r="BD28" i="7"/>
  <c r="AV28" i="7"/>
  <c r="AN28" i="7"/>
  <c r="AF28" i="7"/>
  <c r="X28" i="7"/>
  <c r="P28" i="7"/>
  <c r="BC28" i="7"/>
  <c r="AU28" i="7"/>
  <c r="AM28" i="7"/>
  <c r="AE28" i="7"/>
  <c r="W28" i="7"/>
  <c r="O28" i="7"/>
  <c r="BB28" i="7"/>
  <c r="AT28" i="7"/>
  <c r="AL28" i="7"/>
  <c r="AD28" i="7"/>
  <c r="V28" i="7"/>
  <c r="N28" i="7"/>
  <c r="BA28" i="7"/>
  <c r="AS28" i="7"/>
  <c r="AK28" i="7"/>
  <c r="AC28" i="7"/>
  <c r="U28" i="7"/>
  <c r="M28" i="7"/>
  <c r="AZ28" i="7"/>
  <c r="AR28" i="7"/>
  <c r="AJ28" i="7"/>
  <c r="AB28" i="7"/>
  <c r="T28" i="7"/>
  <c r="L28" i="7"/>
  <c r="H34" i="7"/>
  <c r="BA34" i="7"/>
  <c r="AS34" i="7"/>
  <c r="AK34" i="7"/>
  <c r="AC34" i="7"/>
  <c r="U34" i="7"/>
  <c r="M34" i="7"/>
  <c r="AZ34" i="7"/>
  <c r="AR34" i="7"/>
  <c r="AJ34" i="7"/>
  <c r="AB34" i="7"/>
  <c r="T34" i="7"/>
  <c r="L34" i="7"/>
  <c r="AY34" i="7"/>
  <c r="AQ34" i="7"/>
  <c r="AI34" i="7"/>
  <c r="AA34" i="7"/>
  <c r="S34" i="7"/>
  <c r="K34" i="7"/>
  <c r="AX34" i="7"/>
  <c r="AP34" i="7"/>
  <c r="AH34" i="7"/>
  <c r="Z34" i="7"/>
  <c r="R34" i="7"/>
  <c r="J34" i="7"/>
  <c r="AW34" i="7"/>
  <c r="AO34" i="7"/>
  <c r="AG34" i="7"/>
  <c r="Y34" i="7"/>
  <c r="Q34" i="7"/>
  <c r="I34" i="7"/>
  <c r="BD34" i="7"/>
  <c r="AV34" i="7"/>
  <c r="AN34" i="7"/>
  <c r="AF34" i="7"/>
  <c r="X34" i="7"/>
  <c r="P34" i="7"/>
  <c r="H26" i="7"/>
  <c r="BC26" i="7"/>
  <c r="AU26" i="7"/>
  <c r="AM26" i="7"/>
  <c r="AE26" i="7"/>
  <c r="W26" i="7"/>
  <c r="O26" i="7"/>
  <c r="BB26" i="7"/>
  <c r="AT26" i="7"/>
  <c r="AL26" i="7"/>
  <c r="AD26" i="7"/>
  <c r="V26" i="7"/>
  <c r="N26" i="7"/>
  <c r="BA26" i="7"/>
  <c r="AS26" i="7"/>
  <c r="AK26" i="7"/>
  <c r="AC26" i="7"/>
  <c r="U26" i="7"/>
  <c r="M26" i="7"/>
  <c r="AZ26" i="7"/>
  <c r="AR26" i="7"/>
  <c r="AJ26" i="7"/>
  <c r="AB26" i="7"/>
  <c r="T26" i="7"/>
  <c r="L26" i="7"/>
  <c r="AY26" i="7"/>
  <c r="AQ26" i="7"/>
  <c r="AI26" i="7"/>
  <c r="AA26" i="7"/>
  <c r="S26" i="7"/>
  <c r="K26" i="7"/>
  <c r="AX26" i="7"/>
  <c r="AP26" i="7"/>
  <c r="AH26" i="7"/>
  <c r="Z26" i="7"/>
  <c r="R26" i="7"/>
  <c r="J26" i="7"/>
  <c r="AZ31" i="7"/>
  <c r="AR31" i="7"/>
  <c r="AJ31" i="7"/>
  <c r="AB31" i="7"/>
  <c r="T31" i="7"/>
  <c r="L31" i="7"/>
  <c r="AY31" i="7"/>
  <c r="AQ31" i="7"/>
  <c r="AI31" i="7"/>
  <c r="AA31" i="7"/>
  <c r="S31" i="7"/>
  <c r="K31" i="7"/>
  <c r="AX31" i="7"/>
  <c r="AP31" i="7"/>
  <c r="AH31" i="7"/>
  <c r="Z31" i="7"/>
  <c r="R31" i="7"/>
  <c r="J31" i="7"/>
  <c r="AW31" i="7"/>
  <c r="AO31" i="7"/>
  <c r="AG31" i="7"/>
  <c r="Y31" i="7"/>
  <c r="Q31" i="7"/>
  <c r="BD31" i="7"/>
  <c r="AV31" i="7"/>
  <c r="AN31" i="7"/>
  <c r="AF31" i="7"/>
  <c r="X31" i="7"/>
  <c r="P31" i="7"/>
  <c r="BC31" i="7"/>
  <c r="AU31" i="7"/>
  <c r="AM31" i="7"/>
  <c r="AE31" i="7"/>
  <c r="W31" i="7"/>
  <c r="O31" i="7"/>
  <c r="H54" i="7"/>
  <c r="BB54" i="7"/>
  <c r="AT54" i="7"/>
  <c r="BA54" i="7"/>
  <c r="AY54" i="7"/>
  <c r="AX54" i="7"/>
  <c r="AV54" i="7"/>
  <c r="AM54" i="7"/>
  <c r="AE54" i="7"/>
  <c r="W54" i="7"/>
  <c r="O54" i="7"/>
  <c r="AU54" i="7"/>
  <c r="AL54" i="7"/>
  <c r="AD54" i="7"/>
  <c r="V54" i="7"/>
  <c r="N54" i="7"/>
  <c r="AS54" i="7"/>
  <c r="AK54" i="7"/>
  <c r="AC54" i="7"/>
  <c r="U54" i="7"/>
  <c r="M54" i="7"/>
  <c r="AR54" i="7"/>
  <c r="AJ54" i="7"/>
  <c r="AB54" i="7"/>
  <c r="T54" i="7"/>
  <c r="L54" i="7"/>
  <c r="BD54" i="7"/>
  <c r="AQ54" i="7"/>
  <c r="AI54" i="7"/>
  <c r="AA54" i="7"/>
  <c r="S54" i="7"/>
  <c r="K54" i="7"/>
  <c r="BC54" i="7"/>
  <c r="AP54" i="7"/>
  <c r="AH54" i="7"/>
  <c r="Z54" i="7"/>
  <c r="R54" i="7"/>
  <c r="J54" i="7"/>
  <c r="AN54" i="7"/>
  <c r="AG54" i="7"/>
  <c r="AF54" i="7"/>
  <c r="Y54" i="7"/>
  <c r="X54" i="7"/>
  <c r="AZ54" i="7"/>
  <c r="Q54" i="7"/>
  <c r="AO54" i="7"/>
  <c r="P54" i="7"/>
  <c r="I54" i="7"/>
  <c r="H58" i="7"/>
  <c r="BB58" i="7"/>
  <c r="AT58" i="7"/>
  <c r="AL58" i="7"/>
  <c r="AD58" i="7"/>
  <c r="V58" i="7"/>
  <c r="N58" i="7"/>
  <c r="BA58" i="7"/>
  <c r="AS58" i="7"/>
  <c r="AK58" i="7"/>
  <c r="AC58" i="7"/>
  <c r="U58" i="7"/>
  <c r="M58" i="7"/>
  <c r="AZ58" i="7"/>
  <c r="AR58" i="7"/>
  <c r="AJ58" i="7"/>
  <c r="AB58" i="7"/>
  <c r="T58" i="7"/>
  <c r="L58" i="7"/>
  <c r="AY58" i="7"/>
  <c r="AQ58" i="7"/>
  <c r="AI58" i="7"/>
  <c r="AA58" i="7"/>
  <c r="S58" i="7"/>
  <c r="K58" i="7"/>
  <c r="AX58" i="7"/>
  <c r="AP58" i="7"/>
  <c r="AH58" i="7"/>
  <c r="Z58" i="7"/>
  <c r="R58" i="7"/>
  <c r="J58" i="7"/>
  <c r="AN58" i="7"/>
  <c r="Q58" i="7"/>
  <c r="AM58" i="7"/>
  <c r="P58" i="7"/>
  <c r="BD58" i="7"/>
  <c r="AG58" i="7"/>
  <c r="O58" i="7"/>
  <c r="BC58" i="7"/>
  <c r="AF58" i="7"/>
  <c r="I58" i="7"/>
  <c r="AW58" i="7"/>
  <c r="AE58" i="7"/>
  <c r="AV58" i="7"/>
  <c r="Y58" i="7"/>
  <c r="AU58" i="7"/>
  <c r="AO58" i="7"/>
  <c r="X58" i="7"/>
  <c r="W58" i="7"/>
  <c r="I20" i="7"/>
  <c r="I25" i="7"/>
  <c r="M20" i="7"/>
  <c r="U20" i="7"/>
  <c r="AC20" i="7"/>
  <c r="AK20" i="7"/>
  <c r="AS20" i="7"/>
  <c r="BA20" i="7"/>
  <c r="N21" i="7"/>
  <c r="V21" i="7"/>
  <c r="AD21" i="7"/>
  <c r="AL21" i="7"/>
  <c r="AT21" i="7"/>
  <c r="BB21" i="7"/>
  <c r="O22" i="7"/>
  <c r="W22" i="7"/>
  <c r="AE22" i="7"/>
  <c r="AM22" i="7"/>
  <c r="AU22" i="7"/>
  <c r="BC22" i="7"/>
  <c r="P23" i="7"/>
  <c r="X23" i="7"/>
  <c r="AF23" i="7"/>
  <c r="AN23" i="7"/>
  <c r="AV23" i="7"/>
  <c r="BD23" i="7"/>
  <c r="Q24" i="7"/>
  <c r="Y24" i="7"/>
  <c r="AU24" i="7"/>
  <c r="W25" i="7"/>
  <c r="BC25" i="7"/>
  <c r="AN26" i="7"/>
  <c r="Y27" i="7"/>
  <c r="J28" i="7"/>
  <c r="AP28" i="7"/>
  <c r="AA29" i="7"/>
  <c r="L30" i="7"/>
  <c r="AR30" i="7"/>
  <c r="AC31" i="7"/>
  <c r="N32" i="7"/>
  <c r="N34" i="7"/>
  <c r="AT34" i="7"/>
  <c r="W38" i="7"/>
  <c r="BC40" i="7"/>
  <c r="H32" i="7"/>
  <c r="BA32" i="7"/>
  <c r="AS32" i="7"/>
  <c r="AK32" i="7"/>
  <c r="AC32" i="7"/>
  <c r="U32" i="7"/>
  <c r="M32" i="7"/>
  <c r="AZ32" i="7"/>
  <c r="AR32" i="7"/>
  <c r="AJ32" i="7"/>
  <c r="AB32" i="7"/>
  <c r="T32" i="7"/>
  <c r="L32" i="7"/>
  <c r="AY32" i="7"/>
  <c r="AQ32" i="7"/>
  <c r="AI32" i="7"/>
  <c r="AA32" i="7"/>
  <c r="S32" i="7"/>
  <c r="K32" i="7"/>
  <c r="AX32" i="7"/>
  <c r="AP32" i="7"/>
  <c r="AH32" i="7"/>
  <c r="Z32" i="7"/>
  <c r="R32" i="7"/>
  <c r="J32" i="7"/>
  <c r="AW32" i="7"/>
  <c r="AO32" i="7"/>
  <c r="AG32" i="7"/>
  <c r="Y32" i="7"/>
  <c r="Q32" i="7"/>
  <c r="BD32" i="7"/>
  <c r="AV32" i="7"/>
  <c r="AN32" i="7"/>
  <c r="AF32" i="7"/>
  <c r="X32" i="7"/>
  <c r="P32" i="7"/>
  <c r="BC32" i="7"/>
  <c r="H39" i="7"/>
  <c r="BA39" i="7"/>
  <c r="AS39" i="7"/>
  <c r="AK39" i="7"/>
  <c r="AC39" i="7"/>
  <c r="U39" i="7"/>
  <c r="M39" i="7"/>
  <c r="AZ39" i="7"/>
  <c r="AR39" i="7"/>
  <c r="AJ39" i="7"/>
  <c r="AB39" i="7"/>
  <c r="T39" i="7"/>
  <c r="L39" i="7"/>
  <c r="AY39" i="7"/>
  <c r="AQ39" i="7"/>
  <c r="AI39" i="7"/>
  <c r="AA39" i="7"/>
  <c r="S39" i="7"/>
  <c r="K39" i="7"/>
  <c r="AX39" i="7"/>
  <c r="AP39" i="7"/>
  <c r="AH39" i="7"/>
  <c r="Z39" i="7"/>
  <c r="R39" i="7"/>
  <c r="J39" i="7"/>
  <c r="AW39" i="7"/>
  <c r="AO39" i="7"/>
  <c r="AG39" i="7"/>
  <c r="Y39" i="7"/>
  <c r="Q39" i="7"/>
  <c r="I39" i="7"/>
  <c r="BD39" i="7"/>
  <c r="AV39" i="7"/>
  <c r="AN39" i="7"/>
  <c r="AF39" i="7"/>
  <c r="X39" i="7"/>
  <c r="P39" i="7"/>
  <c r="AL39" i="7"/>
  <c r="AE39" i="7"/>
  <c r="AD39" i="7"/>
  <c r="BC39" i="7"/>
  <c r="W39" i="7"/>
  <c r="BB39" i="7"/>
  <c r="V39" i="7"/>
  <c r="AU39" i="7"/>
  <c r="O39" i="7"/>
  <c r="H47" i="7"/>
  <c r="BC47" i="7"/>
  <c r="AU47" i="7"/>
  <c r="AM47" i="7"/>
  <c r="AE47" i="7"/>
  <c r="W47" i="7"/>
  <c r="O47" i="7"/>
  <c r="BB47" i="7"/>
  <c r="AT47" i="7"/>
  <c r="AL47" i="7"/>
  <c r="AD47" i="7"/>
  <c r="V47" i="7"/>
  <c r="N47" i="7"/>
  <c r="BA47" i="7"/>
  <c r="AS47" i="7"/>
  <c r="AK47" i="7"/>
  <c r="AC47" i="7"/>
  <c r="U47" i="7"/>
  <c r="M47" i="7"/>
  <c r="AZ47" i="7"/>
  <c r="AR47" i="7"/>
  <c r="AJ47" i="7"/>
  <c r="AB47" i="7"/>
  <c r="T47" i="7"/>
  <c r="L47" i="7"/>
  <c r="AY47" i="7"/>
  <c r="AQ47" i="7"/>
  <c r="AI47" i="7"/>
  <c r="AX47" i="7"/>
  <c r="AP47" i="7"/>
  <c r="AH47" i="7"/>
  <c r="Z47" i="7"/>
  <c r="R47" i="7"/>
  <c r="J47" i="7"/>
  <c r="BD47" i="7"/>
  <c r="Y47" i="7"/>
  <c r="AW47" i="7"/>
  <c r="X47" i="7"/>
  <c r="AV47" i="7"/>
  <c r="S47" i="7"/>
  <c r="AO47" i="7"/>
  <c r="Q47" i="7"/>
  <c r="AN47" i="7"/>
  <c r="P47" i="7"/>
  <c r="AG47" i="7"/>
  <c r="K47" i="7"/>
  <c r="AF47" i="7"/>
  <c r="H62" i="7"/>
  <c r="BB62" i="7"/>
  <c r="AT62" i="7"/>
  <c r="AL62" i="7"/>
  <c r="AD62" i="7"/>
  <c r="V62" i="7"/>
  <c r="N62" i="7"/>
  <c r="BA62" i="7"/>
  <c r="AS62" i="7"/>
  <c r="AK62" i="7"/>
  <c r="AC62" i="7"/>
  <c r="U62" i="7"/>
  <c r="M62" i="7"/>
  <c r="AZ62" i="7"/>
  <c r="AR62" i="7"/>
  <c r="AJ62" i="7"/>
  <c r="AB62" i="7"/>
  <c r="T62" i="7"/>
  <c r="L62" i="7"/>
  <c r="AY62" i="7"/>
  <c r="AQ62" i="7"/>
  <c r="AI62" i="7"/>
  <c r="AA62" i="7"/>
  <c r="S62" i="7"/>
  <c r="K62" i="7"/>
  <c r="AX62" i="7"/>
  <c r="AP62" i="7"/>
  <c r="AH62" i="7"/>
  <c r="Z62" i="7"/>
  <c r="R62" i="7"/>
  <c r="J62" i="7"/>
  <c r="AN62" i="7"/>
  <c r="Q62" i="7"/>
  <c r="AM62" i="7"/>
  <c r="P62" i="7"/>
  <c r="BD62" i="7"/>
  <c r="AG62" i="7"/>
  <c r="O62" i="7"/>
  <c r="BC62" i="7"/>
  <c r="AF62" i="7"/>
  <c r="I62" i="7"/>
  <c r="AW62" i="7"/>
  <c r="AE62" i="7"/>
  <c r="AV62" i="7"/>
  <c r="Y62" i="7"/>
  <c r="AU62" i="7"/>
  <c r="AO62" i="7"/>
  <c r="X62" i="7"/>
  <c r="W62" i="7"/>
  <c r="H66" i="7"/>
  <c r="AZ66" i="7"/>
  <c r="BD66" i="7"/>
  <c r="BA66" i="7"/>
  <c r="AT66" i="7"/>
  <c r="AL66" i="7"/>
  <c r="AD66" i="7"/>
  <c r="V66" i="7"/>
  <c r="N66" i="7"/>
  <c r="BC66" i="7"/>
  <c r="AS66" i="7"/>
  <c r="AK66" i="7"/>
  <c r="AC66" i="7"/>
  <c r="U66" i="7"/>
  <c r="M66" i="7"/>
  <c r="BB66" i="7"/>
  <c r="AR66" i="7"/>
  <c r="AJ66" i="7"/>
  <c r="AB66" i="7"/>
  <c r="T66" i="7"/>
  <c r="L66" i="7"/>
  <c r="AY66" i="7"/>
  <c r="AQ66" i="7"/>
  <c r="AI66" i="7"/>
  <c r="AA66" i="7"/>
  <c r="S66" i="7"/>
  <c r="K66" i="7"/>
  <c r="AX66" i="7"/>
  <c r="AP66" i="7"/>
  <c r="AH66" i="7"/>
  <c r="Z66" i="7"/>
  <c r="R66" i="7"/>
  <c r="J66" i="7"/>
  <c r="AN66" i="7"/>
  <c r="Q66" i="7"/>
  <c r="AM66" i="7"/>
  <c r="P66" i="7"/>
  <c r="AG66" i="7"/>
  <c r="O66" i="7"/>
  <c r="AF66" i="7"/>
  <c r="I66" i="7"/>
  <c r="AW66" i="7"/>
  <c r="AE66" i="7"/>
  <c r="AV66" i="7"/>
  <c r="Y66" i="7"/>
  <c r="AO66" i="7"/>
  <c r="X66" i="7"/>
  <c r="W66" i="7"/>
  <c r="AU66" i="7"/>
  <c r="H77" i="7"/>
  <c r="AZ77" i="7"/>
  <c r="AR77" i="7"/>
  <c r="AJ77" i="7"/>
  <c r="AB77" i="7"/>
  <c r="T77" i="7"/>
  <c r="L77" i="7"/>
  <c r="AY77" i="7"/>
  <c r="AQ77" i="7"/>
  <c r="AI77" i="7"/>
  <c r="AA77" i="7"/>
  <c r="S77" i="7"/>
  <c r="K77" i="7"/>
  <c r="AX77" i="7"/>
  <c r="AP77" i="7"/>
  <c r="AH77" i="7"/>
  <c r="Z77" i="7"/>
  <c r="R77" i="7"/>
  <c r="J77" i="7"/>
  <c r="AW77" i="7"/>
  <c r="AO77" i="7"/>
  <c r="AG77" i="7"/>
  <c r="Y77" i="7"/>
  <c r="Q77" i="7"/>
  <c r="I77" i="7"/>
  <c r="BD77" i="7"/>
  <c r="AV77" i="7"/>
  <c r="AN77" i="7"/>
  <c r="AF77" i="7"/>
  <c r="X77" i="7"/>
  <c r="P77" i="7"/>
  <c r="BC77" i="7"/>
  <c r="AU77" i="7"/>
  <c r="AM77" i="7"/>
  <c r="AE77" i="7"/>
  <c r="W77" i="7"/>
  <c r="O77" i="7"/>
  <c r="BA77" i="7"/>
  <c r="AS77" i="7"/>
  <c r="AK77" i="7"/>
  <c r="AC77" i="7"/>
  <c r="U77" i="7"/>
  <c r="M77" i="7"/>
  <c r="N77" i="7"/>
  <c r="BB77" i="7"/>
  <c r="AT77" i="7"/>
  <c r="AL77" i="7"/>
  <c r="AD77" i="7"/>
  <c r="V77" i="7"/>
  <c r="I32" i="7"/>
  <c r="I24" i="7"/>
  <c r="N20" i="7"/>
  <c r="V20" i="7"/>
  <c r="AD20" i="7"/>
  <c r="AL20" i="7"/>
  <c r="AT20" i="7"/>
  <c r="BB20" i="7"/>
  <c r="O21" i="7"/>
  <c r="W21" i="7"/>
  <c r="AE21" i="7"/>
  <c r="AM21" i="7"/>
  <c r="AU21" i="7"/>
  <c r="BC21" i="7"/>
  <c r="P22" i="7"/>
  <c r="X22" i="7"/>
  <c r="AF22" i="7"/>
  <c r="AN22" i="7"/>
  <c r="AV22" i="7"/>
  <c r="BD22" i="7"/>
  <c r="Q23" i="7"/>
  <c r="Y23" i="7"/>
  <c r="AG23" i="7"/>
  <c r="AO23" i="7"/>
  <c r="AW23" i="7"/>
  <c r="J24" i="7"/>
  <c r="R24" i="7"/>
  <c r="AD24" i="7"/>
  <c r="X25" i="7"/>
  <c r="BD25" i="7"/>
  <c r="AO26" i="7"/>
  <c r="Z27" i="7"/>
  <c r="K28" i="7"/>
  <c r="AQ28" i="7"/>
  <c r="M30" i="7"/>
  <c r="AS30" i="7"/>
  <c r="AD31" i="7"/>
  <c r="O32" i="7"/>
  <c r="AU32" i="7"/>
  <c r="O34" i="7"/>
  <c r="AU34" i="7"/>
  <c r="AD38" i="7"/>
  <c r="AA47" i="7"/>
  <c r="Q63" i="7"/>
  <c r="AI22" i="7"/>
  <c r="H24" i="7"/>
  <c r="BA24" i="7"/>
  <c r="AS24" i="7"/>
  <c r="AK24" i="7"/>
  <c r="AC24" i="7"/>
  <c r="AZ24" i="7"/>
  <c r="AR24" i="7"/>
  <c r="AJ24" i="7"/>
  <c r="AB24" i="7"/>
  <c r="AY24" i="7"/>
  <c r="AQ24" i="7"/>
  <c r="AI24" i="7"/>
  <c r="AA24" i="7"/>
  <c r="AX24" i="7"/>
  <c r="AP24" i="7"/>
  <c r="AH24" i="7"/>
  <c r="Z24" i="7"/>
  <c r="BD24" i="7"/>
  <c r="AV24" i="7"/>
  <c r="AN24" i="7"/>
  <c r="AF24" i="7"/>
  <c r="H29" i="7"/>
  <c r="AX29" i="7"/>
  <c r="AP29" i="7"/>
  <c r="AH29" i="7"/>
  <c r="Z29" i="7"/>
  <c r="R29" i="7"/>
  <c r="J29" i="7"/>
  <c r="AW29" i="7"/>
  <c r="AO29" i="7"/>
  <c r="AG29" i="7"/>
  <c r="Y29" i="7"/>
  <c r="Q29" i="7"/>
  <c r="BD29" i="7"/>
  <c r="AV29" i="7"/>
  <c r="AN29" i="7"/>
  <c r="AF29" i="7"/>
  <c r="X29" i="7"/>
  <c r="P29" i="7"/>
  <c r="BC29" i="7"/>
  <c r="AU29" i="7"/>
  <c r="AM29" i="7"/>
  <c r="AE29" i="7"/>
  <c r="W29" i="7"/>
  <c r="O29" i="7"/>
  <c r="BB29" i="7"/>
  <c r="AT29" i="7"/>
  <c r="AL29" i="7"/>
  <c r="AD29" i="7"/>
  <c r="V29" i="7"/>
  <c r="N29" i="7"/>
  <c r="BA29" i="7"/>
  <c r="AS29" i="7"/>
  <c r="AK29" i="7"/>
  <c r="AC29" i="7"/>
  <c r="U29" i="7"/>
  <c r="M29" i="7"/>
  <c r="H55" i="7"/>
  <c r="BB55" i="7"/>
  <c r="AT55" i="7"/>
  <c r="AL55" i="7"/>
  <c r="AD55" i="7"/>
  <c r="V55" i="7"/>
  <c r="N55" i="7"/>
  <c r="BA55" i="7"/>
  <c r="AS55" i="7"/>
  <c r="AK55" i="7"/>
  <c r="AC55" i="7"/>
  <c r="U55" i="7"/>
  <c r="M55" i="7"/>
  <c r="AZ55" i="7"/>
  <c r="AR55" i="7"/>
  <c r="AJ55" i="7"/>
  <c r="AB55" i="7"/>
  <c r="AY55" i="7"/>
  <c r="AQ55" i="7"/>
  <c r="AI55" i="7"/>
  <c r="AA55" i="7"/>
  <c r="S55" i="7"/>
  <c r="K55" i="7"/>
  <c r="AX55" i="7"/>
  <c r="AP55" i="7"/>
  <c r="AH55" i="7"/>
  <c r="Z55" i="7"/>
  <c r="R55" i="7"/>
  <c r="J55" i="7"/>
  <c r="BD55" i="7"/>
  <c r="AG55" i="7"/>
  <c r="P55" i="7"/>
  <c r="BC55" i="7"/>
  <c r="AF55" i="7"/>
  <c r="O55" i="7"/>
  <c r="AW55" i="7"/>
  <c r="AE55" i="7"/>
  <c r="L55" i="7"/>
  <c r="AV55" i="7"/>
  <c r="Y55" i="7"/>
  <c r="I55" i="7"/>
  <c r="AU55" i="7"/>
  <c r="X55" i="7"/>
  <c r="AO55" i="7"/>
  <c r="W55" i="7"/>
  <c r="AN55" i="7"/>
  <c r="AM55" i="7"/>
  <c r="T55" i="7"/>
  <c r="Q55" i="7"/>
  <c r="H70" i="7"/>
  <c r="AZ70" i="7"/>
  <c r="AR70" i="7"/>
  <c r="AJ70" i="7"/>
  <c r="AB70" i="7"/>
  <c r="T70" i="7"/>
  <c r="L70" i="7"/>
  <c r="AY70" i="7"/>
  <c r="AQ70" i="7"/>
  <c r="AI70" i="7"/>
  <c r="AA70" i="7"/>
  <c r="S70" i="7"/>
  <c r="K70" i="7"/>
  <c r="AX70" i="7"/>
  <c r="AP70" i="7"/>
  <c r="AH70" i="7"/>
  <c r="Z70" i="7"/>
  <c r="R70" i="7"/>
  <c r="J70" i="7"/>
  <c r="AW70" i="7"/>
  <c r="AO70" i="7"/>
  <c r="AG70" i="7"/>
  <c r="Y70" i="7"/>
  <c r="Q70" i="7"/>
  <c r="I70" i="7"/>
  <c r="BD70" i="7"/>
  <c r="AV70" i="7"/>
  <c r="AN70" i="7"/>
  <c r="AF70" i="7"/>
  <c r="X70" i="7"/>
  <c r="P70" i="7"/>
  <c r="BC70" i="7"/>
  <c r="AU70" i="7"/>
  <c r="AM70" i="7"/>
  <c r="AE70" i="7"/>
  <c r="W70" i="7"/>
  <c r="O70" i="7"/>
  <c r="BA70" i="7"/>
  <c r="AS70" i="7"/>
  <c r="AK70" i="7"/>
  <c r="AC70" i="7"/>
  <c r="U70" i="7"/>
  <c r="M70" i="7"/>
  <c r="AD70" i="7"/>
  <c r="V70" i="7"/>
  <c r="N70" i="7"/>
  <c r="BB70" i="7"/>
  <c r="AL70" i="7"/>
  <c r="AT70" i="7"/>
  <c r="I31" i="7"/>
  <c r="I23" i="7"/>
  <c r="O20" i="7"/>
  <c r="W20" i="7"/>
  <c r="AE20" i="7"/>
  <c r="AM20" i="7"/>
  <c r="AU20" i="7"/>
  <c r="BC20" i="7"/>
  <c r="P21" i="7"/>
  <c r="X21" i="7"/>
  <c r="AF21" i="7"/>
  <c r="AN21" i="7"/>
  <c r="AV21" i="7"/>
  <c r="BD21" i="7"/>
  <c r="Q22" i="7"/>
  <c r="Y22" i="7"/>
  <c r="AG22" i="7"/>
  <c r="AO22" i="7"/>
  <c r="AW22" i="7"/>
  <c r="J23" i="7"/>
  <c r="R23" i="7"/>
  <c r="Z23" i="7"/>
  <c r="AH23" i="7"/>
  <c r="AP23" i="7"/>
  <c r="K24" i="7"/>
  <c r="S24" i="7"/>
  <c r="AE24" i="7"/>
  <c r="BB24" i="7"/>
  <c r="AE25" i="7"/>
  <c r="P26" i="7"/>
  <c r="AV26" i="7"/>
  <c r="AG27" i="7"/>
  <c r="R28" i="7"/>
  <c r="AX28" i="7"/>
  <c r="AI29" i="7"/>
  <c r="T30" i="7"/>
  <c r="AZ30" i="7"/>
  <c r="AK31" i="7"/>
  <c r="V32" i="7"/>
  <c r="BB32" i="7"/>
  <c r="V34" i="7"/>
  <c r="BB34" i="7"/>
  <c r="BC38" i="7"/>
  <c r="F72" i="7"/>
  <c r="F76" i="7"/>
  <c r="F64" i="7"/>
  <c r="H25" i="7"/>
  <c r="F37" i="7"/>
  <c r="F45" i="7"/>
  <c r="F53" i="7"/>
  <c r="F61" i="7"/>
  <c r="F69" i="7"/>
  <c r="F80" i="7"/>
  <c r="H23" i="7"/>
  <c r="H31" i="7"/>
  <c r="F35" i="7"/>
  <c r="F43" i="7"/>
  <c r="F51" i="7"/>
  <c r="F59" i="7"/>
  <c r="F67" i="7"/>
  <c r="F78" i="7"/>
  <c r="F33" i="7"/>
  <c r="F41" i="7"/>
  <c r="F49" i="7"/>
  <c r="F57" i="7"/>
  <c r="F65" i="7"/>
  <c r="F73" i="7"/>
  <c r="F36" i="7"/>
  <c r="F44" i="7"/>
  <c r="F52" i="7"/>
  <c r="F60" i="7"/>
  <c r="F68" i="7"/>
  <c r="F79" i="7"/>
  <c r="F57" i="6"/>
  <c r="K57" i="6" s="1"/>
  <c r="G25" i="6"/>
  <c r="G77" i="6"/>
  <c r="L77" i="6" s="1"/>
  <c r="G69" i="6"/>
  <c r="L69" i="6" s="1"/>
  <c r="F42" i="6"/>
  <c r="K42" i="6" s="1"/>
  <c r="G61" i="6"/>
  <c r="L61" i="6" s="1"/>
  <c r="F34" i="6"/>
  <c r="K34" i="6" s="1"/>
  <c r="G53" i="6"/>
  <c r="L53" i="6" s="1"/>
  <c r="F73" i="6"/>
  <c r="K73" i="6" s="1"/>
  <c r="G45" i="6"/>
  <c r="L45" i="6" s="1"/>
  <c r="F65" i="6"/>
  <c r="K65" i="6" s="1"/>
  <c r="G37" i="6"/>
  <c r="L37" i="6" s="1"/>
  <c r="F43" i="6"/>
  <c r="K43" i="6" s="1"/>
  <c r="F35" i="6"/>
  <c r="K35" i="6" s="1"/>
  <c r="F74" i="6"/>
  <c r="K74" i="6" s="1"/>
  <c r="F66" i="6"/>
  <c r="K66" i="6" s="1"/>
  <c r="F58" i="6"/>
  <c r="K58" i="6" s="1"/>
  <c r="F50" i="6"/>
  <c r="K50" i="6" s="1"/>
  <c r="G26" i="6"/>
  <c r="G78" i="6"/>
  <c r="L78" i="6" s="1"/>
  <c r="G70" i="6"/>
  <c r="L70" i="6" s="1"/>
  <c r="G62" i="6"/>
  <c r="L62" i="6" s="1"/>
  <c r="G54" i="6"/>
  <c r="L54" i="6" s="1"/>
  <c r="G46" i="6"/>
  <c r="L46" i="6" s="1"/>
  <c r="G38" i="6"/>
  <c r="L38" i="6" s="1"/>
  <c r="F49" i="6"/>
  <c r="K49" i="6" s="1"/>
  <c r="F41" i="6"/>
  <c r="K41" i="6" s="1"/>
  <c r="F80" i="6"/>
  <c r="K80" i="6" s="1"/>
  <c r="F72" i="6"/>
  <c r="K72" i="6" s="1"/>
  <c r="F64" i="6"/>
  <c r="K64" i="6" s="1"/>
  <c r="F56" i="6"/>
  <c r="K56" i="6" s="1"/>
  <c r="G32" i="6"/>
  <c r="G24" i="6"/>
  <c r="G76" i="6"/>
  <c r="L76" i="6" s="1"/>
  <c r="G68" i="6"/>
  <c r="L68" i="6" s="1"/>
  <c r="G60" i="6"/>
  <c r="L60" i="6" s="1"/>
  <c r="G52" i="6"/>
  <c r="L52" i="6" s="1"/>
  <c r="G44" i="6"/>
  <c r="L44" i="6" s="1"/>
  <c r="G36" i="6"/>
  <c r="L36" i="6" s="1"/>
  <c r="F48" i="6"/>
  <c r="K48" i="6" s="1"/>
  <c r="F12" i="6" s="1"/>
  <c r="F40" i="6"/>
  <c r="K40" i="6" s="1"/>
  <c r="F79" i="6"/>
  <c r="K79" i="6" s="1"/>
  <c r="F71" i="6"/>
  <c r="K71" i="6" s="1"/>
  <c r="F63" i="6"/>
  <c r="K63" i="6" s="1"/>
  <c r="F55" i="6"/>
  <c r="K55" i="6" s="1"/>
  <c r="G31" i="6"/>
  <c r="G23" i="6"/>
  <c r="G75" i="6"/>
  <c r="L75" i="6" s="1"/>
  <c r="G67" i="6"/>
  <c r="L67" i="6" s="1"/>
  <c r="G59" i="6"/>
  <c r="L59" i="6" s="1"/>
  <c r="G51" i="6"/>
  <c r="L51" i="6" s="1"/>
  <c r="F47" i="6"/>
  <c r="K47" i="6" s="1"/>
  <c r="F39" i="6"/>
  <c r="K39" i="6" s="1"/>
  <c r="G30" i="6"/>
  <c r="G22" i="6"/>
  <c r="G20" i="6"/>
  <c r="L20" i="6" s="1"/>
  <c r="G29" i="6"/>
  <c r="G21" i="6"/>
  <c r="G7" i="6"/>
  <c r="G33" i="6" s="1"/>
  <c r="L33" i="6" s="1"/>
  <c r="G28" i="6"/>
  <c r="H8" i="6"/>
  <c r="G27" i="6"/>
  <c r="G33" i="5"/>
  <c r="B33" i="5"/>
  <c r="C33" i="5" s="1"/>
  <c r="G32" i="5"/>
  <c r="B32" i="5"/>
  <c r="C32" i="5" s="1"/>
  <c r="G31" i="5"/>
  <c r="B31" i="5"/>
  <c r="C31" i="5" s="1"/>
  <c r="G30" i="5"/>
  <c r="B30" i="5"/>
  <c r="C30" i="5" s="1"/>
  <c r="G29" i="5"/>
  <c r="B29" i="5"/>
  <c r="C29" i="5" s="1"/>
  <c r="G28" i="5"/>
  <c r="B28" i="5"/>
  <c r="C28" i="5" s="1"/>
  <c r="G27" i="5"/>
  <c r="B27" i="5"/>
  <c r="C27" i="5" s="1"/>
  <c r="G26" i="5"/>
  <c r="B26" i="5"/>
  <c r="C26" i="5" s="1"/>
  <c r="G25" i="5"/>
  <c r="B25" i="5"/>
  <c r="C25" i="5" s="1"/>
  <c r="G24" i="5"/>
  <c r="B24" i="5"/>
  <c r="C24" i="5" s="1"/>
  <c r="G23" i="5"/>
  <c r="B23" i="5"/>
  <c r="C23" i="5" s="1"/>
  <c r="G22" i="5"/>
  <c r="B22" i="5"/>
  <c r="C22" i="5" s="1"/>
  <c r="G21" i="5"/>
  <c r="C21" i="5"/>
  <c r="B21" i="5"/>
  <c r="G20" i="5"/>
  <c r="B20" i="5"/>
  <c r="C20" i="5" s="1"/>
  <c r="G19" i="5"/>
  <c r="B19" i="5"/>
  <c r="C19" i="5" s="1"/>
  <c r="G18" i="5"/>
  <c r="B18" i="5"/>
  <c r="C18" i="5" s="1"/>
  <c r="G17" i="5"/>
  <c r="B17" i="5"/>
  <c r="C17" i="5" s="1"/>
  <c r="G16" i="5"/>
  <c r="B16" i="5"/>
  <c r="C16" i="5" s="1"/>
  <c r="G15" i="5"/>
  <c r="B15" i="5"/>
  <c r="C15" i="5" s="1"/>
  <c r="G14" i="5"/>
  <c r="B14" i="5"/>
  <c r="C14" i="5" s="1"/>
  <c r="G13" i="5"/>
  <c r="B13" i="5"/>
  <c r="C13" i="5" s="1"/>
  <c r="G12" i="5"/>
  <c r="B12" i="5"/>
  <c r="G11" i="5"/>
  <c r="B11" i="5"/>
  <c r="C11" i="5" s="1"/>
  <c r="G10" i="5"/>
  <c r="B10" i="5"/>
  <c r="C10" i="5" s="1"/>
  <c r="G9" i="5"/>
  <c r="B9" i="5"/>
  <c r="G8" i="5"/>
  <c r="B8" i="5"/>
  <c r="C8" i="5" s="1"/>
  <c r="G7" i="5"/>
  <c r="C7" i="5"/>
  <c r="B7" i="5"/>
  <c r="G6" i="5"/>
  <c r="B6" i="5"/>
  <c r="C6" i="5" s="1"/>
  <c r="G5" i="5"/>
  <c r="B5" i="5"/>
  <c r="C5" i="5" s="1"/>
  <c r="G4" i="5"/>
  <c r="B4" i="5"/>
  <c r="C4" i="5" s="1"/>
  <c r="C33" i="3"/>
  <c r="C37" i="3"/>
  <c r="C41" i="3"/>
  <c r="C45" i="3"/>
  <c r="C49" i="3"/>
  <c r="C27" i="3"/>
  <c r="G49" i="3"/>
  <c r="B49" i="3"/>
  <c r="G48" i="3"/>
  <c r="B48" i="3"/>
  <c r="C48" i="3" s="1"/>
  <c r="G47" i="3"/>
  <c r="B47" i="3"/>
  <c r="C47" i="3" s="1"/>
  <c r="G46" i="3"/>
  <c r="B46" i="3"/>
  <c r="C46" i="3" s="1"/>
  <c r="G45" i="3"/>
  <c r="B45" i="3"/>
  <c r="G44" i="3"/>
  <c r="B44" i="3"/>
  <c r="C44" i="3" s="1"/>
  <c r="G43" i="3"/>
  <c r="B43" i="3"/>
  <c r="C43" i="3" s="1"/>
  <c r="G42" i="3"/>
  <c r="B42" i="3"/>
  <c r="C42" i="3" s="1"/>
  <c r="G41" i="3"/>
  <c r="B41" i="3"/>
  <c r="G40" i="3"/>
  <c r="B40" i="3"/>
  <c r="C40" i="3" s="1"/>
  <c r="G39" i="3"/>
  <c r="B39" i="3"/>
  <c r="C39" i="3" s="1"/>
  <c r="G38" i="3"/>
  <c r="B38" i="3"/>
  <c r="C38" i="3" s="1"/>
  <c r="G37" i="3"/>
  <c r="B37" i="3"/>
  <c r="G36" i="3"/>
  <c r="B36" i="3"/>
  <c r="C36" i="3" s="1"/>
  <c r="G35" i="3"/>
  <c r="B35" i="3"/>
  <c r="C35" i="3" s="1"/>
  <c r="G34" i="3"/>
  <c r="B34" i="3"/>
  <c r="C34" i="3" s="1"/>
  <c r="G33" i="3"/>
  <c r="B33" i="3"/>
  <c r="E32" i="3"/>
  <c r="G32" i="3" s="1"/>
  <c r="B32" i="3"/>
  <c r="C32" i="3" s="1"/>
  <c r="E31" i="3"/>
  <c r="G31" i="3" s="1"/>
  <c r="B31" i="3"/>
  <c r="C31" i="3" s="1"/>
  <c r="E30" i="3"/>
  <c r="G30" i="3" s="1"/>
  <c r="B30" i="3"/>
  <c r="C30" i="3" s="1"/>
  <c r="E29" i="3"/>
  <c r="G29" i="3" s="1"/>
  <c r="B29" i="3"/>
  <c r="C29" i="3" s="1"/>
  <c r="E28" i="3"/>
  <c r="G28" i="3" s="1"/>
  <c r="B28" i="3"/>
  <c r="C28" i="3" s="1"/>
  <c r="E27" i="3"/>
  <c r="G27" i="3" s="1"/>
  <c r="B27" i="3"/>
  <c r="E26" i="3"/>
  <c r="G26" i="3" s="1"/>
  <c r="B26" i="3"/>
  <c r="C26" i="3" s="1"/>
  <c r="E25" i="3"/>
  <c r="G25" i="3" s="1"/>
  <c r="B25" i="3"/>
  <c r="C25" i="3" s="1"/>
  <c r="E24" i="3"/>
  <c r="G24" i="3" s="1"/>
  <c r="B24" i="3"/>
  <c r="C24" i="3" s="1"/>
  <c r="E23" i="3"/>
  <c r="G23" i="3" s="1"/>
  <c r="B23" i="3"/>
  <c r="C23" i="3" s="1"/>
  <c r="E22" i="3"/>
  <c r="G22" i="3" s="1"/>
  <c r="B22" i="3"/>
  <c r="C22" i="3" s="1"/>
  <c r="E21" i="3"/>
  <c r="G21" i="3" s="1"/>
  <c r="B21" i="3"/>
  <c r="C21" i="3" s="1"/>
  <c r="E20" i="3"/>
  <c r="G20" i="3" s="1"/>
  <c r="B20" i="3"/>
  <c r="C20" i="3" s="1"/>
  <c r="G34" i="1"/>
  <c r="G42" i="1"/>
  <c r="G50" i="1"/>
  <c r="G58" i="1"/>
  <c r="E31" i="1"/>
  <c r="G31" i="1" s="1"/>
  <c r="E32" i="1"/>
  <c r="G32" i="1" s="1"/>
  <c r="E33" i="1"/>
  <c r="G33" i="1" s="1"/>
  <c r="E34" i="1"/>
  <c r="E35" i="1"/>
  <c r="G35" i="1" s="1"/>
  <c r="E36" i="1"/>
  <c r="G36" i="1" s="1"/>
  <c r="E37" i="1"/>
  <c r="G37" i="1" s="1"/>
  <c r="E38" i="1"/>
  <c r="G38" i="1" s="1"/>
  <c r="E39" i="1"/>
  <c r="G39" i="1" s="1"/>
  <c r="E40" i="1"/>
  <c r="G40" i="1" s="1"/>
  <c r="E41" i="1"/>
  <c r="G41" i="1" s="1"/>
  <c r="E42" i="1"/>
  <c r="E43" i="1"/>
  <c r="G43" i="1" s="1"/>
  <c r="E44" i="1"/>
  <c r="G44" i="1" s="1"/>
  <c r="E45" i="1"/>
  <c r="G45" i="1" s="1"/>
  <c r="E46" i="1"/>
  <c r="G46" i="1" s="1"/>
  <c r="E47" i="1"/>
  <c r="G47" i="1" s="1"/>
  <c r="E48" i="1"/>
  <c r="G48" i="1" s="1"/>
  <c r="E49" i="1"/>
  <c r="G49" i="1" s="1"/>
  <c r="E50" i="1"/>
  <c r="E51" i="1"/>
  <c r="G51" i="1" s="1"/>
  <c r="E52" i="1"/>
  <c r="G52" i="1" s="1"/>
  <c r="E53" i="1"/>
  <c r="G53" i="1" s="1"/>
  <c r="E54" i="1"/>
  <c r="G54" i="1" s="1"/>
  <c r="E55" i="1"/>
  <c r="G55" i="1" s="1"/>
  <c r="E56" i="1"/>
  <c r="G56" i="1" s="1"/>
  <c r="E57" i="1"/>
  <c r="G57" i="1" s="1"/>
  <c r="E58" i="1"/>
  <c r="E59" i="1"/>
  <c r="G59" i="1" s="1"/>
  <c r="E60" i="1"/>
  <c r="G60" i="1" s="1"/>
  <c r="E30" i="1"/>
  <c r="G30" i="1" s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30" i="1"/>
  <c r="H80" i="7" l="1"/>
  <c r="AZ80" i="7"/>
  <c r="AR80" i="7"/>
  <c r="AJ80" i="7"/>
  <c r="AB80" i="7"/>
  <c r="T80" i="7"/>
  <c r="L80" i="7"/>
  <c r="AY80" i="7"/>
  <c r="AQ80" i="7"/>
  <c r="AI80" i="7"/>
  <c r="AA80" i="7"/>
  <c r="S80" i="7"/>
  <c r="K80" i="7"/>
  <c r="AX80" i="7"/>
  <c r="AP80" i="7"/>
  <c r="AH80" i="7"/>
  <c r="Z80" i="7"/>
  <c r="R80" i="7"/>
  <c r="J80" i="7"/>
  <c r="AW80" i="7"/>
  <c r="AO80" i="7"/>
  <c r="AG80" i="7"/>
  <c r="Y80" i="7"/>
  <c r="Q80" i="7"/>
  <c r="I80" i="7"/>
  <c r="BD80" i="7"/>
  <c r="AV80" i="7"/>
  <c r="AN80" i="7"/>
  <c r="AF80" i="7"/>
  <c r="X80" i="7"/>
  <c r="P80" i="7"/>
  <c r="BC80" i="7"/>
  <c r="AU80" i="7"/>
  <c r="AM80" i="7"/>
  <c r="AE80" i="7"/>
  <c r="W80" i="7"/>
  <c r="O80" i="7"/>
  <c r="BA80" i="7"/>
  <c r="AS80" i="7"/>
  <c r="AK80" i="7"/>
  <c r="AC80" i="7"/>
  <c r="U80" i="7"/>
  <c r="M80" i="7"/>
  <c r="BB80" i="7"/>
  <c r="AT80" i="7"/>
  <c r="AL80" i="7"/>
  <c r="AD80" i="7"/>
  <c r="V80" i="7"/>
  <c r="N80" i="7"/>
  <c r="H73" i="7"/>
  <c r="AZ73" i="7"/>
  <c r="AR73" i="7"/>
  <c r="AJ73" i="7"/>
  <c r="AB73" i="7"/>
  <c r="T73" i="7"/>
  <c r="L73" i="7"/>
  <c r="AY73" i="7"/>
  <c r="AQ73" i="7"/>
  <c r="AI73" i="7"/>
  <c r="AA73" i="7"/>
  <c r="S73" i="7"/>
  <c r="K73" i="7"/>
  <c r="AX73" i="7"/>
  <c r="AP73" i="7"/>
  <c r="AH73" i="7"/>
  <c r="Z73" i="7"/>
  <c r="R73" i="7"/>
  <c r="J73" i="7"/>
  <c r="AW73" i="7"/>
  <c r="AO73" i="7"/>
  <c r="AG73" i="7"/>
  <c r="Y73" i="7"/>
  <c r="Q73" i="7"/>
  <c r="I73" i="7"/>
  <c r="BD73" i="7"/>
  <c r="AV73" i="7"/>
  <c r="AN73" i="7"/>
  <c r="AF73" i="7"/>
  <c r="X73" i="7"/>
  <c r="P73" i="7"/>
  <c r="BC73" i="7"/>
  <c r="AU73" i="7"/>
  <c r="AM73" i="7"/>
  <c r="AE73" i="7"/>
  <c r="W73" i="7"/>
  <c r="O73" i="7"/>
  <c r="BA73" i="7"/>
  <c r="AS73" i="7"/>
  <c r="AK73" i="7"/>
  <c r="AC73" i="7"/>
  <c r="U73" i="7"/>
  <c r="M73" i="7"/>
  <c r="N73" i="7"/>
  <c r="BB73" i="7"/>
  <c r="AT73" i="7"/>
  <c r="AL73" i="7"/>
  <c r="AD73" i="7"/>
  <c r="V73" i="7"/>
  <c r="H76" i="7"/>
  <c r="AZ76" i="7"/>
  <c r="AR76" i="7"/>
  <c r="AJ76" i="7"/>
  <c r="AB76" i="7"/>
  <c r="T76" i="7"/>
  <c r="L76" i="7"/>
  <c r="AY76" i="7"/>
  <c r="AQ76" i="7"/>
  <c r="AI76" i="7"/>
  <c r="AA76" i="7"/>
  <c r="S76" i="7"/>
  <c r="K76" i="7"/>
  <c r="AX76" i="7"/>
  <c r="AP76" i="7"/>
  <c r="AH76" i="7"/>
  <c r="Z76" i="7"/>
  <c r="R76" i="7"/>
  <c r="J76" i="7"/>
  <c r="AW76" i="7"/>
  <c r="AO76" i="7"/>
  <c r="AG76" i="7"/>
  <c r="Y76" i="7"/>
  <c r="Q76" i="7"/>
  <c r="I76" i="7"/>
  <c r="BD76" i="7"/>
  <c r="AV76" i="7"/>
  <c r="AN76" i="7"/>
  <c r="AF76" i="7"/>
  <c r="X76" i="7"/>
  <c r="P76" i="7"/>
  <c r="BC76" i="7"/>
  <c r="AU76" i="7"/>
  <c r="AM76" i="7"/>
  <c r="AE76" i="7"/>
  <c r="W76" i="7"/>
  <c r="O76" i="7"/>
  <c r="BA76" i="7"/>
  <c r="AS76" i="7"/>
  <c r="AK76" i="7"/>
  <c r="AC76" i="7"/>
  <c r="U76" i="7"/>
  <c r="M76" i="7"/>
  <c r="BB76" i="7"/>
  <c r="AT76" i="7"/>
  <c r="AL76" i="7"/>
  <c r="AD76" i="7"/>
  <c r="V76" i="7"/>
  <c r="N76" i="7"/>
  <c r="H72" i="7"/>
  <c r="AZ72" i="7"/>
  <c r="AR72" i="7"/>
  <c r="AJ72" i="7"/>
  <c r="AB72" i="7"/>
  <c r="T72" i="7"/>
  <c r="L72" i="7"/>
  <c r="AY72" i="7"/>
  <c r="AQ72" i="7"/>
  <c r="AI72" i="7"/>
  <c r="AA72" i="7"/>
  <c r="S72" i="7"/>
  <c r="K72" i="7"/>
  <c r="AX72" i="7"/>
  <c r="AP72" i="7"/>
  <c r="AH72" i="7"/>
  <c r="Z72" i="7"/>
  <c r="R72" i="7"/>
  <c r="J72" i="7"/>
  <c r="AW72" i="7"/>
  <c r="AO72" i="7"/>
  <c r="AG72" i="7"/>
  <c r="Y72" i="7"/>
  <c r="Q72" i="7"/>
  <c r="I72" i="7"/>
  <c r="BD72" i="7"/>
  <c r="AV72" i="7"/>
  <c r="AN72" i="7"/>
  <c r="AF72" i="7"/>
  <c r="X72" i="7"/>
  <c r="P72" i="7"/>
  <c r="BC72" i="7"/>
  <c r="AU72" i="7"/>
  <c r="AM72" i="7"/>
  <c r="AE72" i="7"/>
  <c r="W72" i="7"/>
  <c r="O72" i="7"/>
  <c r="BA72" i="7"/>
  <c r="AS72" i="7"/>
  <c r="AK72" i="7"/>
  <c r="AC72" i="7"/>
  <c r="U72" i="7"/>
  <c r="M72" i="7"/>
  <c r="BB72" i="7"/>
  <c r="AT72" i="7"/>
  <c r="AL72" i="7"/>
  <c r="AD72" i="7"/>
  <c r="V72" i="7"/>
  <c r="N72" i="7"/>
  <c r="H65" i="7"/>
  <c r="BB65" i="7"/>
  <c r="AT65" i="7"/>
  <c r="AL65" i="7"/>
  <c r="AD65" i="7"/>
  <c r="V65" i="7"/>
  <c r="N65" i="7"/>
  <c r="BA65" i="7"/>
  <c r="AS65" i="7"/>
  <c r="AK65" i="7"/>
  <c r="AC65" i="7"/>
  <c r="U65" i="7"/>
  <c r="M65" i="7"/>
  <c r="AZ65" i="7"/>
  <c r="AR65" i="7"/>
  <c r="AJ65" i="7"/>
  <c r="AB65" i="7"/>
  <c r="T65" i="7"/>
  <c r="L65" i="7"/>
  <c r="AY65" i="7"/>
  <c r="AQ65" i="7"/>
  <c r="AI65" i="7"/>
  <c r="AA65" i="7"/>
  <c r="S65" i="7"/>
  <c r="K65" i="7"/>
  <c r="AX65" i="7"/>
  <c r="AP65" i="7"/>
  <c r="AH65" i="7"/>
  <c r="Z65" i="7"/>
  <c r="R65" i="7"/>
  <c r="J65" i="7"/>
  <c r="AU65" i="7"/>
  <c r="X65" i="7"/>
  <c r="AO65" i="7"/>
  <c r="W65" i="7"/>
  <c r="AN65" i="7"/>
  <c r="Q65" i="7"/>
  <c r="AM65" i="7"/>
  <c r="P65" i="7"/>
  <c r="BD65" i="7"/>
  <c r="AG65" i="7"/>
  <c r="O65" i="7"/>
  <c r="BC65" i="7"/>
  <c r="AF65" i="7"/>
  <c r="I65" i="7"/>
  <c r="AW65" i="7"/>
  <c r="AV65" i="7"/>
  <c r="AE65" i="7"/>
  <c r="Y65" i="7"/>
  <c r="H79" i="7"/>
  <c r="AZ79" i="7"/>
  <c r="AR79" i="7"/>
  <c r="AJ79" i="7"/>
  <c r="AB79" i="7"/>
  <c r="T79" i="7"/>
  <c r="L79" i="7"/>
  <c r="AY79" i="7"/>
  <c r="AQ79" i="7"/>
  <c r="AI79" i="7"/>
  <c r="AA79" i="7"/>
  <c r="S79" i="7"/>
  <c r="K79" i="7"/>
  <c r="AX79" i="7"/>
  <c r="AP79" i="7"/>
  <c r="AH79" i="7"/>
  <c r="Z79" i="7"/>
  <c r="R79" i="7"/>
  <c r="J79" i="7"/>
  <c r="AW79" i="7"/>
  <c r="AO79" i="7"/>
  <c r="AG79" i="7"/>
  <c r="Y79" i="7"/>
  <c r="Q79" i="7"/>
  <c r="I79" i="7"/>
  <c r="BD79" i="7"/>
  <c r="AV79" i="7"/>
  <c r="AN79" i="7"/>
  <c r="AF79" i="7"/>
  <c r="X79" i="7"/>
  <c r="P79" i="7"/>
  <c r="BC79" i="7"/>
  <c r="AU79" i="7"/>
  <c r="AM79" i="7"/>
  <c r="AE79" i="7"/>
  <c r="W79" i="7"/>
  <c r="O79" i="7"/>
  <c r="BA79" i="7"/>
  <c r="AS79" i="7"/>
  <c r="AK79" i="7"/>
  <c r="AC79" i="7"/>
  <c r="U79" i="7"/>
  <c r="M79" i="7"/>
  <c r="AT79" i="7"/>
  <c r="AL79" i="7"/>
  <c r="AD79" i="7"/>
  <c r="V79" i="7"/>
  <c r="N79" i="7"/>
  <c r="BB79" i="7"/>
  <c r="H57" i="7"/>
  <c r="BB57" i="7"/>
  <c r="AT57" i="7"/>
  <c r="AL57" i="7"/>
  <c r="AD57" i="7"/>
  <c r="V57" i="7"/>
  <c r="N57" i="7"/>
  <c r="BA57" i="7"/>
  <c r="AS57" i="7"/>
  <c r="AK57" i="7"/>
  <c r="AC57" i="7"/>
  <c r="U57" i="7"/>
  <c r="M57" i="7"/>
  <c r="AZ57" i="7"/>
  <c r="AR57" i="7"/>
  <c r="AJ57" i="7"/>
  <c r="AB57" i="7"/>
  <c r="T57" i="7"/>
  <c r="L57" i="7"/>
  <c r="AY57" i="7"/>
  <c r="AQ57" i="7"/>
  <c r="AI57" i="7"/>
  <c r="AA57" i="7"/>
  <c r="S57" i="7"/>
  <c r="K57" i="7"/>
  <c r="AX57" i="7"/>
  <c r="AP57" i="7"/>
  <c r="AH57" i="7"/>
  <c r="Z57" i="7"/>
  <c r="R57" i="7"/>
  <c r="J57" i="7"/>
  <c r="AU57" i="7"/>
  <c r="X57" i="7"/>
  <c r="AO57" i="7"/>
  <c r="W57" i="7"/>
  <c r="AN57" i="7"/>
  <c r="Q57" i="7"/>
  <c r="AM57" i="7"/>
  <c r="P57" i="7"/>
  <c r="BD57" i="7"/>
  <c r="AG57" i="7"/>
  <c r="O57" i="7"/>
  <c r="O84" i="7" s="1"/>
  <c r="BC57" i="7"/>
  <c r="AF57" i="7"/>
  <c r="I57" i="7"/>
  <c r="AV57" i="7"/>
  <c r="AE57" i="7"/>
  <c r="Y57" i="7"/>
  <c r="AW57" i="7"/>
  <c r="H43" i="7"/>
  <c r="BA43" i="7"/>
  <c r="AS43" i="7"/>
  <c r="AK43" i="7"/>
  <c r="AC43" i="7"/>
  <c r="U43" i="7"/>
  <c r="M43" i="7"/>
  <c r="AZ43" i="7"/>
  <c r="AR43" i="7"/>
  <c r="AJ43" i="7"/>
  <c r="AB43" i="7"/>
  <c r="T43" i="7"/>
  <c r="L43" i="7"/>
  <c r="AY43" i="7"/>
  <c r="AQ43" i="7"/>
  <c r="AI43" i="7"/>
  <c r="AA43" i="7"/>
  <c r="S43" i="7"/>
  <c r="K43" i="7"/>
  <c r="AX43" i="7"/>
  <c r="AP43" i="7"/>
  <c r="AH43" i="7"/>
  <c r="Z43" i="7"/>
  <c r="R43" i="7"/>
  <c r="J43" i="7"/>
  <c r="AW43" i="7"/>
  <c r="AO43" i="7"/>
  <c r="AG43" i="7"/>
  <c r="Y43" i="7"/>
  <c r="Q43" i="7"/>
  <c r="I43" i="7"/>
  <c r="BD43" i="7"/>
  <c r="AV43" i="7"/>
  <c r="AN43" i="7"/>
  <c r="AF43" i="7"/>
  <c r="X43" i="7"/>
  <c r="P43" i="7"/>
  <c r="AL43" i="7"/>
  <c r="AE43" i="7"/>
  <c r="AD43" i="7"/>
  <c r="BC43" i="7"/>
  <c r="W43" i="7"/>
  <c r="BB43" i="7"/>
  <c r="V43" i="7"/>
  <c r="AU43" i="7"/>
  <c r="O43" i="7"/>
  <c r="AT43" i="7"/>
  <c r="AM43" i="7"/>
  <c r="N43" i="7"/>
  <c r="H53" i="7"/>
  <c r="BC53" i="7"/>
  <c r="AU53" i="7"/>
  <c r="AM53" i="7"/>
  <c r="AE53" i="7"/>
  <c r="W53" i="7"/>
  <c r="O53" i="7"/>
  <c r="BB53" i="7"/>
  <c r="AT53" i="7"/>
  <c r="AL53" i="7"/>
  <c r="AD53" i="7"/>
  <c r="V53" i="7"/>
  <c r="N53" i="7"/>
  <c r="BA53" i="7"/>
  <c r="AS53" i="7"/>
  <c r="AK53" i="7"/>
  <c r="AC53" i="7"/>
  <c r="U53" i="7"/>
  <c r="M53" i="7"/>
  <c r="AZ53" i="7"/>
  <c r="AR53" i="7"/>
  <c r="AJ53" i="7"/>
  <c r="AB53" i="7"/>
  <c r="T53" i="7"/>
  <c r="L53" i="7"/>
  <c r="AY53" i="7"/>
  <c r="AQ53" i="7"/>
  <c r="AI53" i="7"/>
  <c r="AA53" i="7"/>
  <c r="S53" i="7"/>
  <c r="K53" i="7"/>
  <c r="AX53" i="7"/>
  <c r="AP53" i="7"/>
  <c r="AH53" i="7"/>
  <c r="Z53" i="7"/>
  <c r="R53" i="7"/>
  <c r="J53" i="7"/>
  <c r="BD53" i="7"/>
  <c r="X53" i="7"/>
  <c r="AW53" i="7"/>
  <c r="Q53" i="7"/>
  <c r="AV53" i="7"/>
  <c r="P53" i="7"/>
  <c r="AO53" i="7"/>
  <c r="I53" i="7"/>
  <c r="AN53" i="7"/>
  <c r="AG53" i="7"/>
  <c r="AF53" i="7"/>
  <c r="Y53" i="7"/>
  <c r="H69" i="7"/>
  <c r="AZ69" i="7"/>
  <c r="AR69" i="7"/>
  <c r="AJ69" i="7"/>
  <c r="AB69" i="7"/>
  <c r="T69" i="7"/>
  <c r="L69" i="7"/>
  <c r="AY69" i="7"/>
  <c r="AQ69" i="7"/>
  <c r="AI69" i="7"/>
  <c r="AA69" i="7"/>
  <c r="S69" i="7"/>
  <c r="K69" i="7"/>
  <c r="AX69" i="7"/>
  <c r="AP69" i="7"/>
  <c r="AH69" i="7"/>
  <c r="Z69" i="7"/>
  <c r="R69" i="7"/>
  <c r="J69" i="7"/>
  <c r="AW69" i="7"/>
  <c r="AO69" i="7"/>
  <c r="AG69" i="7"/>
  <c r="Y69" i="7"/>
  <c r="Q69" i="7"/>
  <c r="I69" i="7"/>
  <c r="BD69" i="7"/>
  <c r="AV69" i="7"/>
  <c r="AN69" i="7"/>
  <c r="AF69" i="7"/>
  <c r="X69" i="7"/>
  <c r="P69" i="7"/>
  <c r="BC69" i="7"/>
  <c r="AU69" i="7"/>
  <c r="AM69" i="7"/>
  <c r="AE69" i="7"/>
  <c r="W69" i="7"/>
  <c r="O69" i="7"/>
  <c r="BA69" i="7"/>
  <c r="AS69" i="7"/>
  <c r="AK69" i="7"/>
  <c r="AC69" i="7"/>
  <c r="U69" i="7"/>
  <c r="M69" i="7"/>
  <c r="N69" i="7"/>
  <c r="BB69" i="7"/>
  <c r="AT69" i="7"/>
  <c r="AL69" i="7"/>
  <c r="AD69" i="7"/>
  <c r="V69" i="7"/>
  <c r="H61" i="7"/>
  <c r="BB61" i="7"/>
  <c r="AT61" i="7"/>
  <c r="AL61" i="7"/>
  <c r="AD61" i="7"/>
  <c r="V61" i="7"/>
  <c r="N61" i="7"/>
  <c r="BA61" i="7"/>
  <c r="AS61" i="7"/>
  <c r="AK61" i="7"/>
  <c r="AC61" i="7"/>
  <c r="U61" i="7"/>
  <c r="M61" i="7"/>
  <c r="AZ61" i="7"/>
  <c r="AR61" i="7"/>
  <c r="AJ61" i="7"/>
  <c r="AB61" i="7"/>
  <c r="T61" i="7"/>
  <c r="L61" i="7"/>
  <c r="AY61" i="7"/>
  <c r="AQ61" i="7"/>
  <c r="AI61" i="7"/>
  <c r="AA61" i="7"/>
  <c r="S61" i="7"/>
  <c r="K61" i="7"/>
  <c r="AX61" i="7"/>
  <c r="AP61" i="7"/>
  <c r="AH61" i="7"/>
  <c r="Z61" i="7"/>
  <c r="R61" i="7"/>
  <c r="J61" i="7"/>
  <c r="AU61" i="7"/>
  <c r="X61" i="7"/>
  <c r="AO61" i="7"/>
  <c r="W61" i="7"/>
  <c r="AN61" i="7"/>
  <c r="Q61" i="7"/>
  <c r="AM61" i="7"/>
  <c r="P61" i="7"/>
  <c r="BD61" i="7"/>
  <c r="AG61" i="7"/>
  <c r="O61" i="7"/>
  <c r="BC61" i="7"/>
  <c r="AF61" i="7"/>
  <c r="I61" i="7"/>
  <c r="Y61" i="7"/>
  <c r="AW61" i="7"/>
  <c r="AE61" i="7"/>
  <c r="AV61" i="7"/>
  <c r="H68" i="7"/>
  <c r="AZ68" i="7"/>
  <c r="AR68" i="7"/>
  <c r="AJ68" i="7"/>
  <c r="AB68" i="7"/>
  <c r="T68" i="7"/>
  <c r="L68" i="7"/>
  <c r="AX68" i="7"/>
  <c r="AP68" i="7"/>
  <c r="AH68" i="7"/>
  <c r="Z68" i="7"/>
  <c r="R68" i="7"/>
  <c r="J68" i="7"/>
  <c r="AW68" i="7"/>
  <c r="AO68" i="7"/>
  <c r="AG68" i="7"/>
  <c r="Y68" i="7"/>
  <c r="Q68" i="7"/>
  <c r="I68" i="7"/>
  <c r="BD68" i="7"/>
  <c r="AV68" i="7"/>
  <c r="AN68" i="7"/>
  <c r="AF68" i="7"/>
  <c r="X68" i="7"/>
  <c r="P68" i="7"/>
  <c r="BC68" i="7"/>
  <c r="AU68" i="7"/>
  <c r="AM68" i="7"/>
  <c r="AE68" i="7"/>
  <c r="W68" i="7"/>
  <c r="O68" i="7"/>
  <c r="BA68" i="7"/>
  <c r="AS68" i="7"/>
  <c r="AK68" i="7"/>
  <c r="AC68" i="7"/>
  <c r="U68" i="7"/>
  <c r="M68" i="7"/>
  <c r="AA68" i="7"/>
  <c r="BB68" i="7"/>
  <c r="V68" i="7"/>
  <c r="AY68" i="7"/>
  <c r="S68" i="7"/>
  <c r="AT68" i="7"/>
  <c r="N68" i="7"/>
  <c r="AQ68" i="7"/>
  <c r="K68" i="7"/>
  <c r="AL68" i="7"/>
  <c r="AI68" i="7"/>
  <c r="AD68" i="7"/>
  <c r="H49" i="7"/>
  <c r="BC49" i="7"/>
  <c r="AU49" i="7"/>
  <c r="AM49" i="7"/>
  <c r="AE49" i="7"/>
  <c r="W49" i="7"/>
  <c r="O49" i="7"/>
  <c r="BB49" i="7"/>
  <c r="AT49" i="7"/>
  <c r="AL49" i="7"/>
  <c r="AD49" i="7"/>
  <c r="V49" i="7"/>
  <c r="N49" i="7"/>
  <c r="BA49" i="7"/>
  <c r="AS49" i="7"/>
  <c r="AK49" i="7"/>
  <c r="AC49" i="7"/>
  <c r="U49" i="7"/>
  <c r="M49" i="7"/>
  <c r="AZ49" i="7"/>
  <c r="AR49" i="7"/>
  <c r="AJ49" i="7"/>
  <c r="AB49" i="7"/>
  <c r="T49" i="7"/>
  <c r="L49" i="7"/>
  <c r="AY49" i="7"/>
  <c r="AQ49" i="7"/>
  <c r="AI49" i="7"/>
  <c r="AA49" i="7"/>
  <c r="S49" i="7"/>
  <c r="K49" i="7"/>
  <c r="AX49" i="7"/>
  <c r="AP49" i="7"/>
  <c r="AH49" i="7"/>
  <c r="Z49" i="7"/>
  <c r="R49" i="7"/>
  <c r="J49" i="7"/>
  <c r="BD49" i="7"/>
  <c r="X49" i="7"/>
  <c r="AW49" i="7"/>
  <c r="Q49" i="7"/>
  <c r="AV49" i="7"/>
  <c r="P49" i="7"/>
  <c r="AO49" i="7"/>
  <c r="I49" i="7"/>
  <c r="AN49" i="7"/>
  <c r="AG49" i="7"/>
  <c r="Y49" i="7"/>
  <c r="AF49" i="7"/>
  <c r="H35" i="7"/>
  <c r="AZ35" i="7"/>
  <c r="AR35" i="7"/>
  <c r="AJ35" i="7"/>
  <c r="AB35" i="7"/>
  <c r="BD35" i="7"/>
  <c r="AV35" i="7"/>
  <c r="AN35" i="7"/>
  <c r="AF35" i="7"/>
  <c r="AY35" i="7"/>
  <c r="AO35" i="7"/>
  <c r="AD35" i="7"/>
  <c r="U35" i="7"/>
  <c r="M35" i="7"/>
  <c r="AX35" i="7"/>
  <c r="AM35" i="7"/>
  <c r="AC35" i="7"/>
  <c r="T35" i="7"/>
  <c r="L35" i="7"/>
  <c r="AW35" i="7"/>
  <c r="AL35" i="7"/>
  <c r="AA35" i="7"/>
  <c r="S35" i="7"/>
  <c r="K35" i="7"/>
  <c r="AU35" i="7"/>
  <c r="AK35" i="7"/>
  <c r="Z35" i="7"/>
  <c r="R35" i="7"/>
  <c r="J35" i="7"/>
  <c r="AT35" i="7"/>
  <c r="AI35" i="7"/>
  <c r="Y35" i="7"/>
  <c r="Q35" i="7"/>
  <c r="I35" i="7"/>
  <c r="BC35" i="7"/>
  <c r="AS35" i="7"/>
  <c r="AH35" i="7"/>
  <c r="X35" i="7"/>
  <c r="P35" i="7"/>
  <c r="AP35" i="7"/>
  <c r="AG35" i="7"/>
  <c r="AE35" i="7"/>
  <c r="N35" i="7"/>
  <c r="W35" i="7"/>
  <c r="V35" i="7"/>
  <c r="BA35" i="7"/>
  <c r="AQ35" i="7"/>
  <c r="BB35" i="7"/>
  <c r="O35" i="7"/>
  <c r="H45" i="7"/>
  <c r="BB45" i="7"/>
  <c r="BA45" i="7"/>
  <c r="AS45" i="7"/>
  <c r="AK45" i="7"/>
  <c r="AC45" i="7"/>
  <c r="AX45" i="7"/>
  <c r="AV45" i="7"/>
  <c r="AM45" i="7"/>
  <c r="AD45" i="7"/>
  <c r="U45" i="7"/>
  <c r="M45" i="7"/>
  <c r="AU45" i="7"/>
  <c r="AL45" i="7"/>
  <c r="AB45" i="7"/>
  <c r="T45" i="7"/>
  <c r="L45" i="7"/>
  <c r="AT45" i="7"/>
  <c r="AJ45" i="7"/>
  <c r="AA45" i="7"/>
  <c r="S45" i="7"/>
  <c r="K45" i="7"/>
  <c r="BD45" i="7"/>
  <c r="AR45" i="7"/>
  <c r="AI45" i="7"/>
  <c r="Z45" i="7"/>
  <c r="R45" i="7"/>
  <c r="J45" i="7"/>
  <c r="BC45" i="7"/>
  <c r="AQ45" i="7"/>
  <c r="AH45" i="7"/>
  <c r="Y45" i="7"/>
  <c r="Q45" i="7"/>
  <c r="I45" i="7"/>
  <c r="AZ45" i="7"/>
  <c r="AP45" i="7"/>
  <c r="AG45" i="7"/>
  <c r="X45" i="7"/>
  <c r="P45" i="7"/>
  <c r="AN45" i="7"/>
  <c r="AF45" i="7"/>
  <c r="AE45" i="7"/>
  <c r="W45" i="7"/>
  <c r="V45" i="7"/>
  <c r="AY45" i="7"/>
  <c r="O45" i="7"/>
  <c r="AW45" i="7"/>
  <c r="AO45" i="7"/>
  <c r="N45" i="7"/>
  <c r="H36" i="7"/>
  <c r="BA36" i="7"/>
  <c r="AS36" i="7"/>
  <c r="AK36" i="7"/>
  <c r="AZ36" i="7"/>
  <c r="AR36" i="7"/>
  <c r="AJ36" i="7"/>
  <c r="AB36" i="7"/>
  <c r="T36" i="7"/>
  <c r="L36" i="7"/>
  <c r="AY36" i="7"/>
  <c r="AQ36" i="7"/>
  <c r="AI36" i="7"/>
  <c r="AA36" i="7"/>
  <c r="AX36" i="7"/>
  <c r="AP36" i="7"/>
  <c r="AH36" i="7"/>
  <c r="BD36" i="7"/>
  <c r="AV36" i="7"/>
  <c r="AN36" i="7"/>
  <c r="AF36" i="7"/>
  <c r="X36" i="7"/>
  <c r="P36" i="7"/>
  <c r="AO36" i="7"/>
  <c r="Y36" i="7"/>
  <c r="N36" i="7"/>
  <c r="AM36" i="7"/>
  <c r="W36" i="7"/>
  <c r="M36" i="7"/>
  <c r="AL36" i="7"/>
  <c r="V36" i="7"/>
  <c r="K36" i="7"/>
  <c r="BC36" i="7"/>
  <c r="AG36" i="7"/>
  <c r="U36" i="7"/>
  <c r="J36" i="7"/>
  <c r="BB36" i="7"/>
  <c r="AE36" i="7"/>
  <c r="S36" i="7"/>
  <c r="I36" i="7"/>
  <c r="AW36" i="7"/>
  <c r="AD36" i="7"/>
  <c r="R36" i="7"/>
  <c r="AT36" i="7"/>
  <c r="AC36" i="7"/>
  <c r="AU36" i="7"/>
  <c r="Z36" i="7"/>
  <c r="Q36" i="7"/>
  <c r="O36" i="7"/>
  <c r="H51" i="7"/>
  <c r="BC51" i="7"/>
  <c r="AU51" i="7"/>
  <c r="AM51" i="7"/>
  <c r="AE51" i="7"/>
  <c r="W51" i="7"/>
  <c r="O51" i="7"/>
  <c r="BB51" i="7"/>
  <c r="AT51" i="7"/>
  <c r="AL51" i="7"/>
  <c r="AD51" i="7"/>
  <c r="V51" i="7"/>
  <c r="N51" i="7"/>
  <c r="BA51" i="7"/>
  <c r="AS51" i="7"/>
  <c r="AK51" i="7"/>
  <c r="AC51" i="7"/>
  <c r="U51" i="7"/>
  <c r="M51" i="7"/>
  <c r="AZ51" i="7"/>
  <c r="AR51" i="7"/>
  <c r="AJ51" i="7"/>
  <c r="AB51" i="7"/>
  <c r="T51" i="7"/>
  <c r="L51" i="7"/>
  <c r="AY51" i="7"/>
  <c r="AQ51" i="7"/>
  <c r="AI51" i="7"/>
  <c r="AA51" i="7"/>
  <c r="S51" i="7"/>
  <c r="K51" i="7"/>
  <c r="AX51" i="7"/>
  <c r="AP51" i="7"/>
  <c r="AH51" i="7"/>
  <c r="Z51" i="7"/>
  <c r="R51" i="7"/>
  <c r="J51" i="7"/>
  <c r="BD51" i="7"/>
  <c r="X51" i="7"/>
  <c r="AW51" i="7"/>
  <c r="AW84" i="7" s="1"/>
  <c r="Q51" i="7"/>
  <c r="AV51" i="7"/>
  <c r="P51" i="7"/>
  <c r="AO51" i="7"/>
  <c r="I51" i="7"/>
  <c r="AN51" i="7"/>
  <c r="AG51" i="7"/>
  <c r="AF51" i="7"/>
  <c r="Y51" i="7"/>
  <c r="H60" i="7"/>
  <c r="BB60" i="7"/>
  <c r="AT60" i="7"/>
  <c r="AL60" i="7"/>
  <c r="AD60" i="7"/>
  <c r="V60" i="7"/>
  <c r="N60" i="7"/>
  <c r="BA60" i="7"/>
  <c r="AS60" i="7"/>
  <c r="AK60" i="7"/>
  <c r="AC60" i="7"/>
  <c r="U60" i="7"/>
  <c r="M60" i="7"/>
  <c r="AZ60" i="7"/>
  <c r="AR60" i="7"/>
  <c r="AJ60" i="7"/>
  <c r="AB60" i="7"/>
  <c r="T60" i="7"/>
  <c r="L60" i="7"/>
  <c r="AY60" i="7"/>
  <c r="AQ60" i="7"/>
  <c r="AI60" i="7"/>
  <c r="AA60" i="7"/>
  <c r="S60" i="7"/>
  <c r="K60" i="7"/>
  <c r="AX60" i="7"/>
  <c r="AP60" i="7"/>
  <c r="AH60" i="7"/>
  <c r="Z60" i="7"/>
  <c r="R60" i="7"/>
  <c r="J60" i="7"/>
  <c r="AW60" i="7"/>
  <c r="AE60" i="7"/>
  <c r="AV60" i="7"/>
  <c r="Y60" i="7"/>
  <c r="AU60" i="7"/>
  <c r="X60" i="7"/>
  <c r="AO60" i="7"/>
  <c r="W60" i="7"/>
  <c r="AN60" i="7"/>
  <c r="Q60" i="7"/>
  <c r="AM60" i="7"/>
  <c r="P60" i="7"/>
  <c r="BD60" i="7"/>
  <c r="BC60" i="7"/>
  <c r="AG60" i="7"/>
  <c r="AF60" i="7"/>
  <c r="O60" i="7"/>
  <c r="I60" i="7"/>
  <c r="H41" i="7"/>
  <c r="BA41" i="7"/>
  <c r="AS41" i="7"/>
  <c r="AK41" i="7"/>
  <c r="AC41" i="7"/>
  <c r="U41" i="7"/>
  <c r="M41" i="7"/>
  <c r="AZ41" i="7"/>
  <c r="AR41" i="7"/>
  <c r="AJ41" i="7"/>
  <c r="AB41" i="7"/>
  <c r="T41" i="7"/>
  <c r="L41" i="7"/>
  <c r="AY41" i="7"/>
  <c r="AQ41" i="7"/>
  <c r="AI41" i="7"/>
  <c r="AA41" i="7"/>
  <c r="S41" i="7"/>
  <c r="K41" i="7"/>
  <c r="AX41" i="7"/>
  <c r="AP41" i="7"/>
  <c r="AH41" i="7"/>
  <c r="Z41" i="7"/>
  <c r="R41" i="7"/>
  <c r="J41" i="7"/>
  <c r="AW41" i="7"/>
  <c r="AO41" i="7"/>
  <c r="AG41" i="7"/>
  <c r="Y41" i="7"/>
  <c r="Q41" i="7"/>
  <c r="I41" i="7"/>
  <c r="BD41" i="7"/>
  <c r="AV41" i="7"/>
  <c r="AN41" i="7"/>
  <c r="AF41" i="7"/>
  <c r="X41" i="7"/>
  <c r="P41" i="7"/>
  <c r="AL41" i="7"/>
  <c r="AE41" i="7"/>
  <c r="AD41" i="7"/>
  <c r="BC41" i="7"/>
  <c r="W41" i="7"/>
  <c r="BB41" i="7"/>
  <c r="V41" i="7"/>
  <c r="AU41" i="7"/>
  <c r="O41" i="7"/>
  <c r="AM41" i="7"/>
  <c r="N41" i="7"/>
  <c r="AT41" i="7"/>
  <c r="H37" i="7"/>
  <c r="BA37" i="7"/>
  <c r="AS37" i="7"/>
  <c r="AK37" i="7"/>
  <c r="AC37" i="7"/>
  <c r="U37" i="7"/>
  <c r="M37" i="7"/>
  <c r="AZ37" i="7"/>
  <c r="AR37" i="7"/>
  <c r="AJ37" i="7"/>
  <c r="AB37" i="7"/>
  <c r="T37" i="7"/>
  <c r="L37" i="7"/>
  <c r="AY37" i="7"/>
  <c r="AQ37" i="7"/>
  <c r="AI37" i="7"/>
  <c r="AA37" i="7"/>
  <c r="S37" i="7"/>
  <c r="K37" i="7"/>
  <c r="AX37" i="7"/>
  <c r="AP37" i="7"/>
  <c r="AH37" i="7"/>
  <c r="Z37" i="7"/>
  <c r="R37" i="7"/>
  <c r="J37" i="7"/>
  <c r="AW37" i="7"/>
  <c r="AO37" i="7"/>
  <c r="BD37" i="7"/>
  <c r="AV37" i="7"/>
  <c r="AN37" i="7"/>
  <c r="AF37" i="7"/>
  <c r="X37" i="7"/>
  <c r="P37" i="7"/>
  <c r="AL37" i="7"/>
  <c r="O37" i="7"/>
  <c r="AG37" i="7"/>
  <c r="N37" i="7"/>
  <c r="AE37" i="7"/>
  <c r="I37" i="7"/>
  <c r="BC37" i="7"/>
  <c r="AD37" i="7"/>
  <c r="BB37" i="7"/>
  <c r="Y37" i="7"/>
  <c r="AU37" i="7"/>
  <c r="W37" i="7"/>
  <c r="AT37" i="7"/>
  <c r="Q37" i="7"/>
  <c r="AM37" i="7"/>
  <c r="V37" i="7"/>
  <c r="H67" i="7"/>
  <c r="AZ67" i="7"/>
  <c r="AR67" i="7"/>
  <c r="AJ67" i="7"/>
  <c r="AB67" i="7"/>
  <c r="T67" i="7"/>
  <c r="L67" i="7"/>
  <c r="AX67" i="7"/>
  <c r="AP67" i="7"/>
  <c r="AH67" i="7"/>
  <c r="Z67" i="7"/>
  <c r="R67" i="7"/>
  <c r="J67" i="7"/>
  <c r="AW67" i="7"/>
  <c r="AO67" i="7"/>
  <c r="AG67" i="7"/>
  <c r="Y67" i="7"/>
  <c r="Q67" i="7"/>
  <c r="I67" i="7"/>
  <c r="BD67" i="7"/>
  <c r="AV67" i="7"/>
  <c r="AN67" i="7"/>
  <c r="AF67" i="7"/>
  <c r="X67" i="7"/>
  <c r="P67" i="7"/>
  <c r="BC67" i="7"/>
  <c r="AU67" i="7"/>
  <c r="AM67" i="7"/>
  <c r="AE67" i="7"/>
  <c r="W67" i="7"/>
  <c r="O67" i="7"/>
  <c r="BA67" i="7"/>
  <c r="AS67" i="7"/>
  <c r="AK67" i="7"/>
  <c r="AC67" i="7"/>
  <c r="U67" i="7"/>
  <c r="M67" i="7"/>
  <c r="AQ67" i="7"/>
  <c r="K67" i="7"/>
  <c r="AL67" i="7"/>
  <c r="AI67" i="7"/>
  <c r="AD67" i="7"/>
  <c r="AA67" i="7"/>
  <c r="AT67" i="7"/>
  <c r="V67" i="7"/>
  <c r="S67" i="7"/>
  <c r="N67" i="7"/>
  <c r="BB67" i="7"/>
  <c r="AY67" i="7"/>
  <c r="H52" i="7"/>
  <c r="BC52" i="7"/>
  <c r="AU52" i="7"/>
  <c r="AM52" i="7"/>
  <c r="AE52" i="7"/>
  <c r="W52" i="7"/>
  <c r="O52" i="7"/>
  <c r="BB52" i="7"/>
  <c r="AT52" i="7"/>
  <c r="AL52" i="7"/>
  <c r="AD52" i="7"/>
  <c r="V52" i="7"/>
  <c r="N52" i="7"/>
  <c r="BA52" i="7"/>
  <c r="AS52" i="7"/>
  <c r="AK52" i="7"/>
  <c r="AC52" i="7"/>
  <c r="U52" i="7"/>
  <c r="M52" i="7"/>
  <c r="AZ52" i="7"/>
  <c r="AR52" i="7"/>
  <c r="AJ52" i="7"/>
  <c r="AB52" i="7"/>
  <c r="T52" i="7"/>
  <c r="L52" i="7"/>
  <c r="AY52" i="7"/>
  <c r="AQ52" i="7"/>
  <c r="AI52" i="7"/>
  <c r="AA52" i="7"/>
  <c r="S52" i="7"/>
  <c r="K52" i="7"/>
  <c r="AX52" i="7"/>
  <c r="AP52" i="7"/>
  <c r="AH52" i="7"/>
  <c r="Z52" i="7"/>
  <c r="R52" i="7"/>
  <c r="J52" i="7"/>
  <c r="AN52" i="7"/>
  <c r="AG52" i="7"/>
  <c r="AF52" i="7"/>
  <c r="Y52" i="7"/>
  <c r="BD52" i="7"/>
  <c r="X52" i="7"/>
  <c r="AW52" i="7"/>
  <c r="Q52" i="7"/>
  <c r="I52" i="7"/>
  <c r="AV52" i="7"/>
  <c r="P52" i="7"/>
  <c r="AO52" i="7"/>
  <c r="H33" i="7"/>
  <c r="F12" i="7" s="1"/>
  <c r="BA33" i="7"/>
  <c r="AS33" i="7"/>
  <c r="AK33" i="7"/>
  <c r="AC33" i="7"/>
  <c r="U33" i="7"/>
  <c r="M33" i="7"/>
  <c r="AZ33" i="7"/>
  <c r="AR33" i="7"/>
  <c r="AJ33" i="7"/>
  <c r="AB33" i="7"/>
  <c r="T33" i="7"/>
  <c r="L33" i="7"/>
  <c r="AY33" i="7"/>
  <c r="AQ33" i="7"/>
  <c r="AI33" i="7"/>
  <c r="AA33" i="7"/>
  <c r="S33" i="7"/>
  <c r="K33" i="7"/>
  <c r="AX33" i="7"/>
  <c r="AP33" i="7"/>
  <c r="AH33" i="7"/>
  <c r="Z33" i="7"/>
  <c r="R33" i="7"/>
  <c r="J33" i="7"/>
  <c r="AW33" i="7"/>
  <c r="AO33" i="7"/>
  <c r="AG33" i="7"/>
  <c r="Y33" i="7"/>
  <c r="Q33" i="7"/>
  <c r="I33" i="7"/>
  <c r="BD33" i="7"/>
  <c r="AV33" i="7"/>
  <c r="AN33" i="7"/>
  <c r="AF33" i="7"/>
  <c r="X33" i="7"/>
  <c r="P33" i="7"/>
  <c r="AL33" i="7"/>
  <c r="AE33" i="7"/>
  <c r="AD33" i="7"/>
  <c r="BC33" i="7"/>
  <c r="W33" i="7"/>
  <c r="AT33" i="7"/>
  <c r="AM33" i="7"/>
  <c r="BB33" i="7"/>
  <c r="V33" i="7"/>
  <c r="N33" i="7"/>
  <c r="AU33" i="7"/>
  <c r="O33" i="7"/>
  <c r="H59" i="7"/>
  <c r="BB59" i="7"/>
  <c r="AT59" i="7"/>
  <c r="AL59" i="7"/>
  <c r="AD59" i="7"/>
  <c r="V59" i="7"/>
  <c r="N59" i="7"/>
  <c r="BA59" i="7"/>
  <c r="AS59" i="7"/>
  <c r="AK59" i="7"/>
  <c r="AC59" i="7"/>
  <c r="U59" i="7"/>
  <c r="M59" i="7"/>
  <c r="AZ59" i="7"/>
  <c r="AR59" i="7"/>
  <c r="AJ59" i="7"/>
  <c r="AB59" i="7"/>
  <c r="T59" i="7"/>
  <c r="L59" i="7"/>
  <c r="AY59" i="7"/>
  <c r="AQ59" i="7"/>
  <c r="AI59" i="7"/>
  <c r="AA59" i="7"/>
  <c r="S59" i="7"/>
  <c r="K59" i="7"/>
  <c r="AX59" i="7"/>
  <c r="AP59" i="7"/>
  <c r="AH59" i="7"/>
  <c r="Z59" i="7"/>
  <c r="R59" i="7"/>
  <c r="J59" i="7"/>
  <c r="BD59" i="7"/>
  <c r="AG59" i="7"/>
  <c r="O59" i="7"/>
  <c r="BC59" i="7"/>
  <c r="AF59" i="7"/>
  <c r="I59" i="7"/>
  <c r="AW59" i="7"/>
  <c r="AE59" i="7"/>
  <c r="AV59" i="7"/>
  <c r="Y59" i="7"/>
  <c r="AU59" i="7"/>
  <c r="X59" i="7"/>
  <c r="AO59" i="7"/>
  <c r="W59" i="7"/>
  <c r="AM59" i="7"/>
  <c r="Q59" i="7"/>
  <c r="P59" i="7"/>
  <c r="AN59" i="7"/>
  <c r="H44" i="7"/>
  <c r="BA44" i="7"/>
  <c r="AS44" i="7"/>
  <c r="AK44" i="7"/>
  <c r="AC44" i="7"/>
  <c r="U44" i="7"/>
  <c r="M44" i="7"/>
  <c r="AZ44" i="7"/>
  <c r="AR44" i="7"/>
  <c r="AJ44" i="7"/>
  <c r="AB44" i="7"/>
  <c r="T44" i="7"/>
  <c r="L44" i="7"/>
  <c r="AY44" i="7"/>
  <c r="AQ44" i="7"/>
  <c r="AI44" i="7"/>
  <c r="AA44" i="7"/>
  <c r="S44" i="7"/>
  <c r="K44" i="7"/>
  <c r="AX44" i="7"/>
  <c r="AP44" i="7"/>
  <c r="AH44" i="7"/>
  <c r="Z44" i="7"/>
  <c r="R44" i="7"/>
  <c r="J44" i="7"/>
  <c r="AW44" i="7"/>
  <c r="AO44" i="7"/>
  <c r="AG44" i="7"/>
  <c r="Y44" i="7"/>
  <c r="Q44" i="7"/>
  <c r="I44" i="7"/>
  <c r="BD44" i="7"/>
  <c r="AV44" i="7"/>
  <c r="AN44" i="7"/>
  <c r="AF44" i="7"/>
  <c r="X44" i="7"/>
  <c r="P44" i="7"/>
  <c r="BB44" i="7"/>
  <c r="V44" i="7"/>
  <c r="AU44" i="7"/>
  <c r="O44" i="7"/>
  <c r="AT44" i="7"/>
  <c r="N44" i="7"/>
  <c r="AM44" i="7"/>
  <c r="AL44" i="7"/>
  <c r="AE44" i="7"/>
  <c r="W44" i="7"/>
  <c r="BC44" i="7"/>
  <c r="AD44" i="7"/>
  <c r="H78" i="7"/>
  <c r="AZ78" i="7"/>
  <c r="AR78" i="7"/>
  <c r="AJ78" i="7"/>
  <c r="AB78" i="7"/>
  <c r="T78" i="7"/>
  <c r="L78" i="7"/>
  <c r="AY78" i="7"/>
  <c r="AQ78" i="7"/>
  <c r="AI78" i="7"/>
  <c r="AA78" i="7"/>
  <c r="S78" i="7"/>
  <c r="K78" i="7"/>
  <c r="AX78" i="7"/>
  <c r="AP78" i="7"/>
  <c r="AH78" i="7"/>
  <c r="Z78" i="7"/>
  <c r="R78" i="7"/>
  <c r="J78" i="7"/>
  <c r="AW78" i="7"/>
  <c r="AO78" i="7"/>
  <c r="AG78" i="7"/>
  <c r="Y78" i="7"/>
  <c r="Q78" i="7"/>
  <c r="I78" i="7"/>
  <c r="BD78" i="7"/>
  <c r="AV78" i="7"/>
  <c r="AN78" i="7"/>
  <c r="AF78" i="7"/>
  <c r="X78" i="7"/>
  <c r="P78" i="7"/>
  <c r="BC78" i="7"/>
  <c r="AU78" i="7"/>
  <c r="AM78" i="7"/>
  <c r="AE78" i="7"/>
  <c r="W78" i="7"/>
  <c r="O78" i="7"/>
  <c r="BA78" i="7"/>
  <c r="AS78" i="7"/>
  <c r="AK78" i="7"/>
  <c r="AC78" i="7"/>
  <c r="U78" i="7"/>
  <c r="M78" i="7"/>
  <c r="AD78" i="7"/>
  <c r="V78" i="7"/>
  <c r="N78" i="7"/>
  <c r="BB78" i="7"/>
  <c r="AT78" i="7"/>
  <c r="AL78" i="7"/>
  <c r="H64" i="7"/>
  <c r="BB64" i="7"/>
  <c r="AT64" i="7"/>
  <c r="AL64" i="7"/>
  <c r="AD64" i="7"/>
  <c r="V64" i="7"/>
  <c r="N64" i="7"/>
  <c r="BA64" i="7"/>
  <c r="AS64" i="7"/>
  <c r="AK64" i="7"/>
  <c r="AC64" i="7"/>
  <c r="U64" i="7"/>
  <c r="M64" i="7"/>
  <c r="AZ64" i="7"/>
  <c r="AR64" i="7"/>
  <c r="AJ64" i="7"/>
  <c r="AB64" i="7"/>
  <c r="T64" i="7"/>
  <c r="L64" i="7"/>
  <c r="AY64" i="7"/>
  <c r="AQ64" i="7"/>
  <c r="AI64" i="7"/>
  <c r="AA64" i="7"/>
  <c r="S64" i="7"/>
  <c r="K64" i="7"/>
  <c r="AX64" i="7"/>
  <c r="AP64" i="7"/>
  <c r="AH64" i="7"/>
  <c r="Z64" i="7"/>
  <c r="R64" i="7"/>
  <c r="J64" i="7"/>
  <c r="AW64" i="7"/>
  <c r="AE64" i="7"/>
  <c r="AV64" i="7"/>
  <c r="Y64" i="7"/>
  <c r="AU64" i="7"/>
  <c r="X64" i="7"/>
  <c r="AO64" i="7"/>
  <c r="W64" i="7"/>
  <c r="AN64" i="7"/>
  <c r="Q64" i="7"/>
  <c r="AM64" i="7"/>
  <c r="P64" i="7"/>
  <c r="BC64" i="7"/>
  <c r="AG64" i="7"/>
  <c r="AF64" i="7"/>
  <c r="O64" i="7"/>
  <c r="I64" i="7"/>
  <c r="BD64" i="7"/>
  <c r="L32" i="6"/>
  <c r="H32" i="6"/>
  <c r="I32" i="6" s="1"/>
  <c r="L22" i="6"/>
  <c r="H22" i="6"/>
  <c r="I22" i="6" s="1"/>
  <c r="L23" i="6"/>
  <c r="H23" i="6"/>
  <c r="I23" i="6" s="1"/>
  <c r="L27" i="6"/>
  <c r="H27" i="6"/>
  <c r="I27" i="6" s="1"/>
  <c r="L30" i="6"/>
  <c r="H30" i="6"/>
  <c r="I30" i="6" s="1"/>
  <c r="L31" i="6"/>
  <c r="H31" i="6"/>
  <c r="I31" i="6" s="1"/>
  <c r="L28" i="6"/>
  <c r="H28" i="6"/>
  <c r="I28" i="6" s="1"/>
  <c r="L26" i="6"/>
  <c r="H26" i="6"/>
  <c r="I26" i="6" s="1"/>
  <c r="L21" i="6"/>
  <c r="H21" i="6"/>
  <c r="I21" i="6" s="1"/>
  <c r="L25" i="6"/>
  <c r="H25" i="6"/>
  <c r="I25" i="6" s="1"/>
  <c r="L29" i="6"/>
  <c r="H29" i="6"/>
  <c r="I29" i="6" s="1"/>
  <c r="L24" i="6"/>
  <c r="H24" i="6"/>
  <c r="I24" i="6" s="1"/>
  <c r="F13" i="6"/>
  <c r="F14" i="6" s="1"/>
  <c r="E39" i="5"/>
  <c r="G39" i="5" s="1"/>
  <c r="E37" i="5"/>
  <c r="E55" i="3"/>
  <c r="G55" i="3" s="1"/>
  <c r="E53" i="3"/>
  <c r="G53" i="3" s="1"/>
  <c r="E65" i="1"/>
  <c r="G65" i="1" s="1"/>
  <c r="E63" i="1"/>
  <c r="AO84" i="7" l="1"/>
  <c r="AS84" i="7"/>
  <c r="AB84" i="7"/>
  <c r="P84" i="7"/>
  <c r="AC84" i="7"/>
  <c r="J84" i="7"/>
  <c r="AA84" i="7"/>
  <c r="AR84" i="7"/>
  <c r="N84" i="7"/>
  <c r="AE84" i="7"/>
  <c r="X84" i="7"/>
  <c r="L84" i="7"/>
  <c r="BD84" i="7"/>
  <c r="W84" i="7"/>
  <c r="R84" i="7"/>
  <c r="AI84" i="7"/>
  <c r="AZ84" i="7"/>
  <c r="V84" i="7"/>
  <c r="AM84" i="7"/>
  <c r="AT84" i="7"/>
  <c r="AN84" i="7"/>
  <c r="F13" i="7"/>
  <c r="G84" i="7" s="1"/>
  <c r="AF84" i="7"/>
  <c r="BA84" i="7"/>
  <c r="Z84" i="7"/>
  <c r="AQ84" i="7"/>
  <c r="M84" i="7"/>
  <c r="AD84" i="7"/>
  <c r="AU84" i="7"/>
  <c r="Y84" i="7"/>
  <c r="S84" i="7"/>
  <c r="AV84" i="7"/>
  <c r="AH84" i="7"/>
  <c r="AY84" i="7"/>
  <c r="U84" i="7"/>
  <c r="AL84" i="7"/>
  <c r="BC84" i="7"/>
  <c r="AG84" i="7"/>
  <c r="AP84" i="7"/>
  <c r="AJ84" i="7"/>
  <c r="K84" i="7"/>
  <c r="AX84" i="7"/>
  <c r="T84" i="7"/>
  <c r="AK84" i="7"/>
  <c r="BB84" i="7"/>
  <c r="Q84" i="7"/>
  <c r="AU83" i="7"/>
  <c r="AU85" i="7" s="1"/>
  <c r="AD83" i="7"/>
  <c r="AD85" i="7" s="1"/>
  <c r="BD83" i="7"/>
  <c r="BD85" i="7" s="1"/>
  <c r="R83" i="7"/>
  <c r="AI83" i="7"/>
  <c r="AZ83" i="7"/>
  <c r="AZ85" i="7" s="1"/>
  <c r="N83" i="7"/>
  <c r="N85" i="7" s="1"/>
  <c r="AE83" i="7"/>
  <c r="I83" i="7"/>
  <c r="Z83" i="7"/>
  <c r="Z85" i="7" s="1"/>
  <c r="AQ83" i="7"/>
  <c r="M83" i="7"/>
  <c r="V83" i="7"/>
  <c r="V85" i="7" s="1"/>
  <c r="AL83" i="7"/>
  <c r="AL85" i="7" s="1"/>
  <c r="Q83" i="7"/>
  <c r="AH83" i="7"/>
  <c r="AH85" i="7" s="1"/>
  <c r="AY83" i="7"/>
  <c r="U83" i="7"/>
  <c r="BB83" i="7"/>
  <c r="BB85" i="7" s="1"/>
  <c r="P83" i="7"/>
  <c r="P85" i="7" s="1"/>
  <c r="Y83" i="7"/>
  <c r="AP83" i="7"/>
  <c r="L83" i="7"/>
  <c r="L85" i="7" s="1"/>
  <c r="AC83" i="7"/>
  <c r="AC85" i="7" s="1"/>
  <c r="AM83" i="7"/>
  <c r="X83" i="7"/>
  <c r="AG83" i="7"/>
  <c r="AX83" i="7"/>
  <c r="AX85" i="7" s="1"/>
  <c r="T83" i="7"/>
  <c r="T85" i="7" s="1"/>
  <c r="AK83" i="7"/>
  <c r="AK85" i="7" s="1"/>
  <c r="G83" i="7"/>
  <c r="G85" i="7" s="1"/>
  <c r="AT83" i="7"/>
  <c r="AT85" i="7" s="1"/>
  <c r="AF83" i="7"/>
  <c r="AF85" i="7" s="1"/>
  <c r="AO83" i="7"/>
  <c r="AO85" i="7" s="1"/>
  <c r="K83" i="7"/>
  <c r="K85" i="7" s="1"/>
  <c r="AB83" i="7"/>
  <c r="AB85" i="7" s="1"/>
  <c r="AS83" i="7"/>
  <c r="AS85" i="7" s="1"/>
  <c r="W83" i="7"/>
  <c r="AN83" i="7"/>
  <c r="AN85" i="7" s="1"/>
  <c r="AN86" i="7" s="1"/>
  <c r="AN88" i="7" s="1"/>
  <c r="AW83" i="7"/>
  <c r="AW85" i="7" s="1"/>
  <c r="S83" i="7"/>
  <c r="S85" i="7" s="1"/>
  <c r="AJ83" i="7"/>
  <c r="BA83" i="7"/>
  <c r="O83" i="7"/>
  <c r="O85" i="7" s="1"/>
  <c r="BC83" i="7"/>
  <c r="BC85" i="7" s="1"/>
  <c r="AV83" i="7"/>
  <c r="J83" i="7"/>
  <c r="J85" i="7" s="1"/>
  <c r="J86" i="7" s="1"/>
  <c r="J88" i="7" s="1"/>
  <c r="AA83" i="7"/>
  <c r="AA85" i="7" s="1"/>
  <c r="AR83" i="7"/>
  <c r="AR85" i="7" s="1"/>
  <c r="I84" i="7"/>
  <c r="G15" i="6"/>
  <c r="E38" i="5"/>
  <c r="G38" i="5" s="1"/>
  <c r="G37" i="5"/>
  <c r="E54" i="3"/>
  <c r="G54" i="3" s="1"/>
  <c r="E64" i="1"/>
  <c r="G64" i="1" s="1"/>
  <c r="G63" i="1"/>
  <c r="AV85" i="7" l="1"/>
  <c r="W85" i="7"/>
  <c r="W86" i="7" s="1"/>
  <c r="W88" i="7" s="1"/>
  <c r="F14" i="7"/>
  <c r="Q85" i="7"/>
  <c r="AP85" i="7"/>
  <c r="Y85" i="7"/>
  <c r="Y86" i="7" s="1"/>
  <c r="Y88" i="7" s="1"/>
  <c r="AI85" i="7"/>
  <c r="AI86" i="7" s="1"/>
  <c r="AI88" i="7" s="1"/>
  <c r="BA85" i="7"/>
  <c r="BA86" i="7" s="1"/>
  <c r="BA88" i="7" s="1"/>
  <c r="R85" i="7"/>
  <c r="AJ85" i="7"/>
  <c r="AG85" i="7"/>
  <c r="AQ85" i="7"/>
  <c r="X85" i="7"/>
  <c r="U85" i="7"/>
  <c r="U86" i="7" s="1"/>
  <c r="U88" i="7" s="1"/>
  <c r="AM85" i="7"/>
  <c r="AM86" i="7" s="1"/>
  <c r="AM88" i="7" s="1"/>
  <c r="AY85" i="7"/>
  <c r="AY86" i="7" s="1"/>
  <c r="AY88" i="7" s="1"/>
  <c r="M85" i="7"/>
  <c r="AC86" i="7"/>
  <c r="AC88" i="7" s="1"/>
  <c r="AH86" i="7"/>
  <c r="AH88" i="7" s="1"/>
  <c r="AE85" i="7"/>
  <c r="AE86" i="7" s="1"/>
  <c r="AE88" i="7" s="1"/>
  <c r="N86" i="7"/>
  <c r="N88" i="7" s="1"/>
  <c r="BC86" i="7"/>
  <c r="BC88" i="7" s="1"/>
  <c r="AS86" i="7"/>
  <c r="AS88" i="7" s="1"/>
  <c r="AK86" i="7"/>
  <c r="AK88" i="7" s="1"/>
  <c r="AP86" i="7"/>
  <c r="AP88" i="7" s="1"/>
  <c r="AL86" i="7"/>
  <c r="AL88" i="7" s="1"/>
  <c r="AZ86" i="7"/>
  <c r="AZ88" i="7" s="1"/>
  <c r="L86" i="7"/>
  <c r="L88" i="7" s="1"/>
  <c r="O86" i="7"/>
  <c r="O88" i="7" s="1"/>
  <c r="AB86" i="7"/>
  <c r="AB88" i="7" s="1"/>
  <c r="T86" i="7"/>
  <c r="T88" i="7" s="1"/>
  <c r="V86" i="7"/>
  <c r="V88" i="7" s="1"/>
  <c r="Q86" i="7"/>
  <c r="Q88" i="7" s="1"/>
  <c r="K86" i="7"/>
  <c r="K88" i="7" s="1"/>
  <c r="AX86" i="7"/>
  <c r="AX88" i="7" s="1"/>
  <c r="P86" i="7"/>
  <c r="P88" i="7" s="1"/>
  <c r="M86" i="7"/>
  <c r="M88" i="7" s="1"/>
  <c r="R86" i="7"/>
  <c r="R88" i="7" s="1"/>
  <c r="AJ86" i="7"/>
  <c r="AJ88" i="7" s="1"/>
  <c r="AO86" i="7"/>
  <c r="AO88" i="7" s="1"/>
  <c r="AG86" i="7"/>
  <c r="AG88" i="7" s="1"/>
  <c r="BB86" i="7"/>
  <c r="BB88" i="7" s="1"/>
  <c r="AQ86" i="7"/>
  <c r="AQ88" i="7" s="1"/>
  <c r="BD86" i="7"/>
  <c r="BD88" i="7" s="1"/>
  <c r="AR86" i="7"/>
  <c r="AR88" i="7" s="1"/>
  <c r="S86" i="7"/>
  <c r="S88" i="7" s="1"/>
  <c r="AF86" i="7"/>
  <c r="AF88" i="7" s="1"/>
  <c r="X86" i="7"/>
  <c r="X88" i="7" s="1"/>
  <c r="Z86" i="7"/>
  <c r="Z88" i="7" s="1"/>
  <c r="AD86" i="7"/>
  <c r="AD88" i="7" s="1"/>
  <c r="AV86" i="7"/>
  <c r="AV88" i="7" s="1"/>
  <c r="AA86" i="7"/>
  <c r="AA88" i="7" s="1"/>
  <c r="AW86" i="7"/>
  <c r="AW88" i="7" s="1"/>
  <c r="AT86" i="7"/>
  <c r="AT88" i="7" s="1"/>
  <c r="I85" i="7"/>
  <c r="I86" i="7" s="1"/>
  <c r="I88" i="7" s="1"/>
  <c r="AU86" i="7"/>
  <c r="AU88" i="7" s="1"/>
</calcChain>
</file>

<file path=xl/sharedStrings.xml><?xml version="1.0" encoding="utf-8"?>
<sst xmlns="http://schemas.openxmlformats.org/spreadsheetml/2006/main" count="125" uniqueCount="42">
  <si>
    <t>IsTradeDay</t>
  </si>
  <si>
    <t>FrontMonth</t>
  </si>
  <si>
    <t>Feb-10</t>
  </si>
  <si>
    <t>Mar-10</t>
  </si>
  <si>
    <t>Trade Date</t>
  </si>
  <si>
    <t>Date</t>
  </si>
  <si>
    <t>Front Month</t>
  </si>
  <si>
    <t>ICEBrentOilFLFSwap_EUR</t>
  </si>
  <si>
    <t xml:space="preserve">Calc </t>
  </si>
  <si>
    <t>Elviz</t>
  </si>
  <si>
    <t>Diff</t>
  </si>
  <si>
    <t>ICEBrentOilFLFSwap</t>
  </si>
  <si>
    <t>ICEBrentOilFLFSwap_New</t>
  </si>
  <si>
    <t>ECB EURUSD</t>
  </si>
  <si>
    <t>Front / EURUSD</t>
  </si>
  <si>
    <t>Weekday</t>
  </si>
  <si>
    <t>Dec-11</t>
  </si>
  <si>
    <t>Comment</t>
  </si>
  <si>
    <t>Trade holiday</t>
  </si>
  <si>
    <t>Trade Holiday</t>
  </si>
  <si>
    <t xml:space="preserve">ReportDate </t>
  </si>
  <si>
    <t>FrontMonthName</t>
  </si>
  <si>
    <t>Front Month Price</t>
  </si>
  <si>
    <t>Forward Prices</t>
  </si>
  <si>
    <t>Jan-12</t>
  </si>
  <si>
    <t>Feb-12</t>
  </si>
  <si>
    <t>Index Price</t>
  </si>
  <si>
    <t>Nov-11</t>
  </si>
  <si>
    <t>FX</t>
  </si>
  <si>
    <t>Delta</t>
  </si>
  <si>
    <t>Base</t>
  </si>
  <si>
    <t>Volume</t>
  </si>
  <si>
    <t>PL</t>
  </si>
  <si>
    <t>Exposure</t>
  </si>
  <si>
    <t>Dec-11 Front Month</t>
  </si>
  <si>
    <t>Jan-12 Front Month</t>
  </si>
  <si>
    <t>Feb-12 Front Month</t>
  </si>
  <si>
    <t>Dec-11 + Delta</t>
  </si>
  <si>
    <t>Jan-12 + Delta</t>
  </si>
  <si>
    <t>Feb-12 + Delta</t>
  </si>
  <si>
    <t>Special-Cases-AvgRollCurrency-0001</t>
  </si>
  <si>
    <t xml:space="preserve">Ext 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</si>
</sst>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1">
    <xf numFmtId="0" fontId="0" fillId="0" borderId="0" xfId="0"/>
    <xf numFmtId="14" fontId="0" fillId="0" borderId="0" xfId="0" applyNumberFormat="1"/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/>
    <xf numFmtId="49" fontId="16" fillId="0" borderId="0" xfId="0" applyNumberFormat="1" applyFont="1"/>
    <xf numFmtId="14" fontId="0" fillId="0" borderId="0" xfId="0" applyNumberFormat="1"/>
    <xf numFmtId="0" fontId="0" fillId="0" borderId="0" xfId="0"/>
    <xf numFmtId="49" fontId="16" fillId="0" borderId="0" xfId="0" applyNumberFormat="1" applyFont="1"/>
    <xf numFmtId="0" fontId="18" fillId="0" borderId="0" xfId="0" applyFont="1" applyFill="1" applyBorder="1"/>
    <xf numFmtId="0" fontId="0" fillId="33" borderId="0" xfId="0" applyFill="1"/>
    <xf numFmtId="0" fontId="0" fillId="34" borderId="0" xfId="0" applyFill="1"/>
    <xf numFmtId="0" fontId="18" fillId="33" borderId="0" xfId="0" applyFont="1" applyFill="1" applyBorder="1"/>
    <xf numFmtId="0" fontId="0" fillId="0" borderId="0" xfId="0"/>
    <xf numFmtId="49" fontId="0" fillId="0" borderId="0" xfId="0" applyNumberFormat="1"/>
    <xf numFmtId="49" fontId="16" fillId="0" borderId="0" xfId="0" applyNumberFormat="1" applyFont="1"/>
    <xf numFmtId="14" fontId="0" fillId="0" borderId="0" xfId="0" applyNumberFormat="1"/>
    <xf numFmtId="0" fontId="0" fillId="35" borderId="0" xfId="0" applyFill="1"/>
    <xf numFmtId="0" fontId="0" fillId="36" borderId="0" xfId="0" applyFill="1"/>
    <xf numFmtId="14" fontId="0" fillId="37" borderId="0" xfId="0" applyNumberFormat="1" applyFill="1"/>
    <xf numFmtId="0" fontId="0" fillId="37" borderId="0" xfId="0" applyFill="1"/>
    <xf numFmtId="0" fontId="0" fillId="37" borderId="0" xfId="0" applyNumberFormat="1" applyFill="1"/>
    <xf numFmtId="0" fontId="16" fillId="0" borderId="0" xfId="0" applyFont="1"/>
    <xf numFmtId="0" fontId="0" fillId="0" borderId="0" xfId="0"/>
    <xf numFmtId="14" fontId="0" fillId="0" borderId="0" xfId="0" applyNumberFormat="1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35" borderId="0" xfId="0" applyNumberFormat="1" applyFill="1"/>
    <xf numFmtId="0" fontId="0" fillId="33" borderId="0" xfId="0" applyFill="1" applyAlignment="1">
      <alignment vertical="center" wrapText="1"/>
    </xf>
    <xf numFmtId="17" fontId="16" fillId="0" borderId="0" xfId="0" applyNumberFormat="1" applyFont="1" applyAlignment="1">
      <alignment horizontal="center" vertical="center" wrapText="1"/>
    </xf>
    <xf numFmtId="0" fontId="16" fillId="35" borderId="0" xfId="0" applyFont="1" applyFill="1"/>
    <xf numFmtId="0" fontId="0" fillId="35" borderId="0" xfId="0" applyNumberFormat="1" applyFill="1"/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14" fontId="0" fillId="38" borderId="0" xfId="0" applyNumberFormat="1" applyFill="1"/>
    <xf numFmtId="0" fontId="16" fillId="38" borderId="0" xfId="0" applyFont="1" applyFill="1"/>
    <xf numFmtId="17" fontId="0" fillId="0" borderId="0" xfId="0" applyNumberFormat="1"/>
    <xf numFmtId="17" fontId="0" fillId="0" borderId="0" xfId="0" quotePrefix="1" applyNumberFormat="1"/>
    <xf numFmtId="0" fontId="0" fillId="38" borderId="0" xfId="0" applyFill="1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  <xf numFmtId="14" fontId="16" fillId="0" borderId="0" xfId="0" applyNumberFormat="1" applyFont="1" applyFill="1"/>
    <xf numFmtId="4" fontId="0" fillId="34" borderId="0" xfId="0" applyNumberFormat="1" applyFill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4:H65"/>
  <sheetViews>
    <sheetView topLeftCell="A19" workbookViewId="0">
      <selection activeCell="A27" sqref="A27:B27"/>
    </sheetView>
  </sheetViews>
  <sheetFormatPr defaultRowHeight="15" x14ac:dyDescent="0.25"/>
  <cols>
    <col min="1" max="1" width="14.42578125" customWidth="1"/>
    <col min="3" max="3" width="10.7109375" bestFit="1" customWidth="1"/>
    <col min="4" max="4" width="23.5703125" bestFit="1" customWidth="1"/>
    <col min="5" max="5" width="12" bestFit="1" customWidth="1"/>
    <col min="6" max="6" width="11.7109375" bestFit="1" customWidth="1"/>
    <col min="8" max="8" width="12" bestFit="1" customWidth="1"/>
  </cols>
  <sheetData>
    <row r="4" spans="1:3" x14ac:dyDescent="0.25">
      <c r="A4" t="s">
        <v>4</v>
      </c>
    </row>
    <row r="5" spans="1:3" x14ac:dyDescent="0.25">
      <c r="A5" s="7" t="s">
        <v>5</v>
      </c>
      <c r="B5" s="10" t="s">
        <v>2</v>
      </c>
      <c r="C5" s="7" t="s">
        <v>3</v>
      </c>
    </row>
    <row r="6" spans="1:3" x14ac:dyDescent="0.25">
      <c r="A6" s="8">
        <v>40182</v>
      </c>
      <c r="B6" s="9">
        <v>80.12</v>
      </c>
      <c r="C6" s="6">
        <v>80.790000000000006</v>
      </c>
    </row>
    <row r="7" spans="1:3" x14ac:dyDescent="0.25">
      <c r="A7" s="8">
        <v>40183</v>
      </c>
      <c r="B7" s="9">
        <v>80.59</v>
      </c>
      <c r="C7" s="6">
        <v>81.22</v>
      </c>
    </row>
    <row r="8" spans="1:3" x14ac:dyDescent="0.25">
      <c r="A8" s="8">
        <v>40184</v>
      </c>
      <c r="B8" s="9">
        <v>81.89</v>
      </c>
      <c r="C8" s="6">
        <v>82.49</v>
      </c>
    </row>
    <row r="9" spans="1:3" x14ac:dyDescent="0.25">
      <c r="A9" s="8">
        <v>40185</v>
      </c>
      <c r="B9" s="9">
        <v>81.510000000000005</v>
      </c>
      <c r="C9" s="6">
        <v>81.97</v>
      </c>
    </row>
    <row r="10" spans="1:3" x14ac:dyDescent="0.25">
      <c r="A10" s="8">
        <v>40186</v>
      </c>
      <c r="B10" s="9">
        <v>81.37</v>
      </c>
      <c r="C10" s="6">
        <v>81.94</v>
      </c>
    </row>
    <row r="11" spans="1:3" x14ac:dyDescent="0.25">
      <c r="A11" s="8">
        <v>40189</v>
      </c>
      <c r="B11" s="9">
        <v>80.97</v>
      </c>
      <c r="C11" s="6">
        <v>81.540000000000006</v>
      </c>
    </row>
    <row r="12" spans="1:3" x14ac:dyDescent="0.25">
      <c r="A12" s="8">
        <v>40190</v>
      </c>
      <c r="B12" s="9">
        <v>79.3</v>
      </c>
      <c r="C12" s="6">
        <v>79.83</v>
      </c>
    </row>
    <row r="13" spans="1:3" x14ac:dyDescent="0.25">
      <c r="A13" s="8">
        <v>40191</v>
      </c>
      <c r="B13" s="9">
        <v>78.31</v>
      </c>
      <c r="C13" s="6">
        <v>78.819999999999993</v>
      </c>
    </row>
    <row r="14" spans="1:3" x14ac:dyDescent="0.25">
      <c r="A14" s="8">
        <v>40192</v>
      </c>
      <c r="B14" s="9">
        <v>77.819999999999993</v>
      </c>
      <c r="C14" s="6">
        <v>78.569999999999993</v>
      </c>
    </row>
    <row r="15" spans="1:3" x14ac:dyDescent="0.25">
      <c r="A15" s="8">
        <v>40193</v>
      </c>
      <c r="C15" s="6">
        <v>77.11</v>
      </c>
    </row>
    <row r="16" spans="1:3" x14ac:dyDescent="0.25">
      <c r="A16" s="8">
        <v>40196</v>
      </c>
      <c r="C16" s="6">
        <v>77.099999999999994</v>
      </c>
    </row>
    <row r="17" spans="1:8" x14ac:dyDescent="0.25">
      <c r="A17" s="8">
        <v>40197</v>
      </c>
      <c r="C17" s="6">
        <v>77.63</v>
      </c>
    </row>
    <row r="18" spans="1:8" x14ac:dyDescent="0.25">
      <c r="A18" s="8">
        <v>40198</v>
      </c>
      <c r="C18" s="6">
        <v>76.319999999999993</v>
      </c>
    </row>
    <row r="19" spans="1:8" x14ac:dyDescent="0.25">
      <c r="A19" s="8">
        <v>40199</v>
      </c>
      <c r="C19" s="6">
        <v>74.58</v>
      </c>
    </row>
    <row r="20" spans="1:8" x14ac:dyDescent="0.25">
      <c r="A20" s="8">
        <v>40200</v>
      </c>
      <c r="C20" s="6">
        <v>72.83</v>
      </c>
    </row>
    <row r="21" spans="1:8" x14ac:dyDescent="0.25">
      <c r="A21" s="8">
        <v>40203</v>
      </c>
      <c r="C21" s="6">
        <v>73.69</v>
      </c>
    </row>
    <row r="22" spans="1:8" x14ac:dyDescent="0.25">
      <c r="A22" s="8">
        <v>40204</v>
      </c>
      <c r="C22" s="6">
        <v>73.290000000000006</v>
      </c>
    </row>
    <row r="23" spans="1:8" x14ac:dyDescent="0.25">
      <c r="A23" s="8">
        <v>40205</v>
      </c>
      <c r="C23" s="6">
        <v>72.239999999999995</v>
      </c>
    </row>
    <row r="24" spans="1:8" x14ac:dyDescent="0.25">
      <c r="A24" s="8">
        <v>40206</v>
      </c>
      <c r="C24" s="6">
        <v>72.13</v>
      </c>
    </row>
    <row r="25" spans="1:8" x14ac:dyDescent="0.25">
      <c r="A25" s="8">
        <v>40207</v>
      </c>
      <c r="C25" s="6">
        <v>71.459999999999994</v>
      </c>
    </row>
    <row r="26" spans="1:8" x14ac:dyDescent="0.25">
      <c r="A26" s="4"/>
      <c r="B26" s="3"/>
      <c r="C26" s="2"/>
      <c r="F26" s="3"/>
      <c r="G26" s="3"/>
    </row>
    <row r="27" spans="1:8" x14ac:dyDescent="0.25">
      <c r="A27" s="36" t="s">
        <v>20</v>
      </c>
      <c r="B27" s="37">
        <v>40861</v>
      </c>
    </row>
    <row r="29" spans="1:8" x14ac:dyDescent="0.25">
      <c r="C29" t="s">
        <v>0</v>
      </c>
      <c r="D29" t="s">
        <v>1</v>
      </c>
      <c r="E29" t="s">
        <v>6</v>
      </c>
      <c r="F29" t="s">
        <v>13</v>
      </c>
      <c r="G29" t="s">
        <v>14</v>
      </c>
      <c r="H29" t="s">
        <v>17</v>
      </c>
    </row>
    <row r="30" spans="1:8" x14ac:dyDescent="0.25">
      <c r="A30" s="1">
        <v>40179</v>
      </c>
      <c r="B30">
        <f>WEEKDAY(A30,2)</f>
        <v>5</v>
      </c>
      <c r="C30" s="24">
        <v>0</v>
      </c>
      <c r="D30" s="5">
        <v>1</v>
      </c>
      <c r="E30">
        <f>IF(ISERROR(VLOOKUP(A30,$A$5:$C$25,D30+1,FALSE)),0,VLOOKUP(A30,$A$5:$C$25,D30+1,FALSE))</f>
        <v>0</v>
      </c>
      <c r="F30" s="15">
        <v>1.4406000000000001</v>
      </c>
      <c r="G30">
        <f>E30/F30</f>
        <v>0</v>
      </c>
      <c r="H30" t="s">
        <v>18</v>
      </c>
    </row>
    <row r="31" spans="1:8" x14ac:dyDescent="0.25">
      <c r="A31" s="1">
        <v>40180</v>
      </c>
      <c r="B31">
        <f t="shared" ref="B31:B60" si="0">WEEKDAY(A31,2)</f>
        <v>6</v>
      </c>
      <c r="C31">
        <v>0</v>
      </c>
      <c r="D31">
        <v>1</v>
      </c>
      <c r="E31" s="9">
        <f t="shared" ref="E31:E60" si="1">IF(ISERROR(VLOOKUP(A31,$A$5:$C$25,D31+1,FALSE)),0,VLOOKUP(A31,$A$5:$C$25,D31+1,FALSE))</f>
        <v>0</v>
      </c>
      <c r="F31" s="15">
        <v>1.4406000000000001</v>
      </c>
      <c r="G31" s="15">
        <f t="shared" ref="G31:G60" si="2">E31/F31</f>
        <v>0</v>
      </c>
    </row>
    <row r="32" spans="1:8" x14ac:dyDescent="0.25">
      <c r="A32" s="1">
        <v>40181</v>
      </c>
      <c r="B32">
        <f t="shared" si="0"/>
        <v>7</v>
      </c>
      <c r="C32">
        <v>0</v>
      </c>
      <c r="D32">
        <v>1</v>
      </c>
      <c r="E32" s="9">
        <f t="shared" si="1"/>
        <v>0</v>
      </c>
      <c r="F32" s="15">
        <v>1.4406000000000001</v>
      </c>
      <c r="G32" s="15">
        <f t="shared" si="2"/>
        <v>0</v>
      </c>
    </row>
    <row r="33" spans="1:7" x14ac:dyDescent="0.25">
      <c r="A33" s="1">
        <v>40182</v>
      </c>
      <c r="B33">
        <f t="shared" si="0"/>
        <v>1</v>
      </c>
      <c r="C33">
        <v>1</v>
      </c>
      <c r="D33">
        <v>1</v>
      </c>
      <c r="E33" s="9">
        <f t="shared" si="1"/>
        <v>80.12</v>
      </c>
      <c r="F33" s="15">
        <v>1.4389000000000001</v>
      </c>
      <c r="G33" s="15">
        <f t="shared" si="2"/>
        <v>55.681423309472514</v>
      </c>
    </row>
    <row r="34" spans="1:7" x14ac:dyDescent="0.25">
      <c r="A34" s="1">
        <v>40183</v>
      </c>
      <c r="B34">
        <f t="shared" si="0"/>
        <v>2</v>
      </c>
      <c r="C34">
        <v>1</v>
      </c>
      <c r="D34">
        <v>1</v>
      </c>
      <c r="E34" s="9">
        <f t="shared" si="1"/>
        <v>80.59</v>
      </c>
      <c r="F34" s="15">
        <v>1.4441999999999999</v>
      </c>
      <c r="G34" s="15">
        <f t="shared" si="2"/>
        <v>55.802520426533725</v>
      </c>
    </row>
    <row r="35" spans="1:7" x14ac:dyDescent="0.25">
      <c r="A35" s="1">
        <v>40184</v>
      </c>
      <c r="B35">
        <f t="shared" si="0"/>
        <v>3</v>
      </c>
      <c r="C35">
        <v>1</v>
      </c>
      <c r="D35">
        <v>1</v>
      </c>
      <c r="E35" s="9">
        <f t="shared" si="1"/>
        <v>81.89</v>
      </c>
      <c r="F35" s="15">
        <v>1.4350000000000001</v>
      </c>
      <c r="G35" s="15">
        <f t="shared" si="2"/>
        <v>57.066202090592334</v>
      </c>
    </row>
    <row r="36" spans="1:7" x14ac:dyDescent="0.25">
      <c r="A36" s="1">
        <v>40185</v>
      </c>
      <c r="B36">
        <f t="shared" si="0"/>
        <v>4</v>
      </c>
      <c r="C36">
        <v>1</v>
      </c>
      <c r="D36">
        <v>1</v>
      </c>
      <c r="E36" s="9">
        <f t="shared" si="1"/>
        <v>81.510000000000005</v>
      </c>
      <c r="F36" s="15">
        <v>1.4303999999999999</v>
      </c>
      <c r="G36" s="15">
        <f t="shared" si="2"/>
        <v>56.98406040268457</v>
      </c>
    </row>
    <row r="37" spans="1:7" x14ac:dyDescent="0.25">
      <c r="A37" s="1">
        <v>40186</v>
      </c>
      <c r="B37">
        <f t="shared" si="0"/>
        <v>5</v>
      </c>
      <c r="C37">
        <v>1</v>
      </c>
      <c r="D37">
        <v>1</v>
      </c>
      <c r="E37" s="9">
        <f t="shared" si="1"/>
        <v>81.37</v>
      </c>
      <c r="F37" s="15">
        <v>1.4273</v>
      </c>
      <c r="G37" s="15">
        <f t="shared" si="2"/>
        <v>57.009738667413998</v>
      </c>
    </row>
    <row r="38" spans="1:7" x14ac:dyDescent="0.25">
      <c r="A38" s="1">
        <v>40187</v>
      </c>
      <c r="B38">
        <f t="shared" si="0"/>
        <v>6</v>
      </c>
      <c r="C38">
        <v>0</v>
      </c>
      <c r="D38">
        <v>1</v>
      </c>
      <c r="E38" s="9">
        <f t="shared" si="1"/>
        <v>0</v>
      </c>
      <c r="F38" s="15">
        <v>1.4273</v>
      </c>
      <c r="G38" s="15">
        <f t="shared" si="2"/>
        <v>0</v>
      </c>
    </row>
    <row r="39" spans="1:7" x14ac:dyDescent="0.25">
      <c r="A39" s="1">
        <v>40188</v>
      </c>
      <c r="B39">
        <f t="shared" si="0"/>
        <v>7</v>
      </c>
      <c r="C39">
        <v>0</v>
      </c>
      <c r="D39">
        <v>1</v>
      </c>
      <c r="E39" s="9">
        <f t="shared" si="1"/>
        <v>0</v>
      </c>
      <c r="F39" s="15">
        <v>1.4273</v>
      </c>
      <c r="G39" s="15">
        <f t="shared" si="2"/>
        <v>0</v>
      </c>
    </row>
    <row r="40" spans="1:7" x14ac:dyDescent="0.25">
      <c r="A40" s="1">
        <v>40189</v>
      </c>
      <c r="B40">
        <f t="shared" si="0"/>
        <v>1</v>
      </c>
      <c r="C40">
        <v>1</v>
      </c>
      <c r="D40">
        <v>1</v>
      </c>
      <c r="E40" s="9">
        <f t="shared" si="1"/>
        <v>80.97</v>
      </c>
      <c r="F40" s="15">
        <v>1.4528000000000001</v>
      </c>
      <c r="G40" s="15">
        <f t="shared" si="2"/>
        <v>55.733755506607928</v>
      </c>
    </row>
    <row r="41" spans="1:7" x14ac:dyDescent="0.25">
      <c r="A41" s="1">
        <v>40190</v>
      </c>
      <c r="B41">
        <f t="shared" si="0"/>
        <v>2</v>
      </c>
      <c r="C41">
        <v>1</v>
      </c>
      <c r="D41">
        <v>1</v>
      </c>
      <c r="E41" s="9">
        <f t="shared" si="1"/>
        <v>79.3</v>
      </c>
      <c r="F41" s="15">
        <v>1.4480999999999999</v>
      </c>
      <c r="G41" s="15">
        <f t="shared" si="2"/>
        <v>54.76141150473034</v>
      </c>
    </row>
    <row r="42" spans="1:7" x14ac:dyDescent="0.25">
      <c r="A42" s="1">
        <v>40191</v>
      </c>
      <c r="B42">
        <f t="shared" si="0"/>
        <v>3</v>
      </c>
      <c r="C42">
        <v>1</v>
      </c>
      <c r="D42">
        <v>1</v>
      </c>
      <c r="E42" s="9">
        <f t="shared" si="1"/>
        <v>78.31</v>
      </c>
      <c r="F42" s="15">
        <v>1.4562999999999999</v>
      </c>
      <c r="G42" s="15">
        <f t="shared" si="2"/>
        <v>53.77326100391403</v>
      </c>
    </row>
    <row r="43" spans="1:7" x14ac:dyDescent="0.25">
      <c r="A43" s="1">
        <v>40192</v>
      </c>
      <c r="B43">
        <f t="shared" si="0"/>
        <v>4</v>
      </c>
      <c r="C43">
        <v>1</v>
      </c>
      <c r="D43">
        <v>2</v>
      </c>
      <c r="E43" s="9">
        <f t="shared" si="1"/>
        <v>78.569999999999993</v>
      </c>
      <c r="F43" s="15">
        <v>1.4486000000000001</v>
      </c>
      <c r="G43" s="15">
        <f t="shared" si="2"/>
        <v>54.238575176032022</v>
      </c>
    </row>
    <row r="44" spans="1:7" x14ac:dyDescent="0.25">
      <c r="A44" s="1">
        <v>40193</v>
      </c>
      <c r="B44">
        <f t="shared" si="0"/>
        <v>5</v>
      </c>
      <c r="C44">
        <v>1</v>
      </c>
      <c r="D44">
        <v>2</v>
      </c>
      <c r="E44" s="9">
        <f t="shared" si="1"/>
        <v>77.11</v>
      </c>
      <c r="F44" s="15">
        <v>1.4374</v>
      </c>
      <c r="G44" s="15">
        <f t="shared" si="2"/>
        <v>53.64547098928621</v>
      </c>
    </row>
    <row r="45" spans="1:7" x14ac:dyDescent="0.25">
      <c r="A45" s="1">
        <v>40194</v>
      </c>
      <c r="B45">
        <f t="shared" si="0"/>
        <v>6</v>
      </c>
      <c r="C45">
        <v>0</v>
      </c>
      <c r="D45">
        <v>2</v>
      </c>
      <c r="E45" s="9">
        <f t="shared" si="1"/>
        <v>0</v>
      </c>
      <c r="F45" s="15">
        <v>1.4374</v>
      </c>
      <c r="G45" s="15">
        <f t="shared" si="2"/>
        <v>0</v>
      </c>
    </row>
    <row r="46" spans="1:7" x14ac:dyDescent="0.25">
      <c r="A46" s="1">
        <v>40195</v>
      </c>
      <c r="B46">
        <f t="shared" si="0"/>
        <v>7</v>
      </c>
      <c r="C46">
        <v>0</v>
      </c>
      <c r="D46">
        <v>2</v>
      </c>
      <c r="E46" s="9">
        <f t="shared" si="1"/>
        <v>0</v>
      </c>
      <c r="F46" s="15">
        <v>1.4374</v>
      </c>
      <c r="G46" s="15">
        <f t="shared" si="2"/>
        <v>0</v>
      </c>
    </row>
    <row r="47" spans="1:7" x14ac:dyDescent="0.25">
      <c r="A47" s="1">
        <v>40196</v>
      </c>
      <c r="B47">
        <f t="shared" si="0"/>
        <v>1</v>
      </c>
      <c r="C47">
        <v>1</v>
      </c>
      <c r="D47">
        <v>2</v>
      </c>
      <c r="E47" s="9">
        <f t="shared" si="1"/>
        <v>77.099999999999994</v>
      </c>
      <c r="F47" s="15">
        <v>1.4369000000000001</v>
      </c>
      <c r="G47" s="15">
        <f t="shared" si="2"/>
        <v>53.657178648479359</v>
      </c>
    </row>
    <row r="48" spans="1:7" x14ac:dyDescent="0.25">
      <c r="A48" s="1">
        <v>40197</v>
      </c>
      <c r="B48">
        <f t="shared" si="0"/>
        <v>2</v>
      </c>
      <c r="C48">
        <v>1</v>
      </c>
      <c r="D48">
        <v>2</v>
      </c>
      <c r="E48" s="9">
        <f t="shared" si="1"/>
        <v>77.63</v>
      </c>
      <c r="F48" s="15">
        <v>1.4278999999999999</v>
      </c>
      <c r="G48" s="15">
        <f t="shared" si="2"/>
        <v>54.366552279571394</v>
      </c>
    </row>
    <row r="49" spans="1:7" x14ac:dyDescent="0.25">
      <c r="A49" s="1">
        <v>40198</v>
      </c>
      <c r="B49">
        <f t="shared" si="0"/>
        <v>3</v>
      </c>
      <c r="C49">
        <v>1</v>
      </c>
      <c r="D49">
        <v>2</v>
      </c>
      <c r="E49" s="9">
        <f t="shared" si="1"/>
        <v>76.319999999999993</v>
      </c>
      <c r="F49" s="15">
        <v>1.4132</v>
      </c>
      <c r="G49" s="15">
        <f t="shared" si="2"/>
        <v>54.005094820266059</v>
      </c>
    </row>
    <row r="50" spans="1:7" x14ac:dyDescent="0.25">
      <c r="A50" s="1">
        <v>40199</v>
      </c>
      <c r="B50">
        <f t="shared" si="0"/>
        <v>4</v>
      </c>
      <c r="C50">
        <v>1</v>
      </c>
      <c r="D50">
        <v>2</v>
      </c>
      <c r="E50" s="9">
        <f t="shared" si="1"/>
        <v>74.58</v>
      </c>
      <c r="F50" s="15">
        <v>1.4064000000000001</v>
      </c>
      <c r="G50" s="15">
        <f t="shared" si="2"/>
        <v>53.029010238907844</v>
      </c>
    </row>
    <row r="51" spans="1:7" x14ac:dyDescent="0.25">
      <c r="A51" s="1">
        <v>40200</v>
      </c>
      <c r="B51">
        <f t="shared" si="0"/>
        <v>5</v>
      </c>
      <c r="C51">
        <v>1</v>
      </c>
      <c r="D51">
        <v>2</v>
      </c>
      <c r="E51" s="9">
        <f t="shared" si="1"/>
        <v>72.83</v>
      </c>
      <c r="F51" s="15">
        <v>1.4135</v>
      </c>
      <c r="G51" s="15">
        <f t="shared" si="2"/>
        <v>51.52458436505129</v>
      </c>
    </row>
    <row r="52" spans="1:7" x14ac:dyDescent="0.25">
      <c r="A52" s="1">
        <v>40201</v>
      </c>
      <c r="B52">
        <f t="shared" si="0"/>
        <v>6</v>
      </c>
      <c r="C52">
        <v>0</v>
      </c>
      <c r="D52">
        <v>2</v>
      </c>
      <c r="E52" s="9">
        <f t="shared" si="1"/>
        <v>0</v>
      </c>
      <c r="F52" s="15">
        <v>1.4135</v>
      </c>
      <c r="G52" s="15">
        <f t="shared" si="2"/>
        <v>0</v>
      </c>
    </row>
    <row r="53" spans="1:7" x14ac:dyDescent="0.25">
      <c r="A53" s="1">
        <v>40202</v>
      </c>
      <c r="B53">
        <f t="shared" si="0"/>
        <v>7</v>
      </c>
      <c r="C53">
        <v>0</v>
      </c>
      <c r="D53">
        <v>2</v>
      </c>
      <c r="E53" s="9">
        <f t="shared" si="1"/>
        <v>0</v>
      </c>
      <c r="F53" s="15">
        <v>1.4135</v>
      </c>
      <c r="G53" s="15">
        <f t="shared" si="2"/>
        <v>0</v>
      </c>
    </row>
    <row r="54" spans="1:7" x14ac:dyDescent="0.25">
      <c r="A54" s="1">
        <v>40203</v>
      </c>
      <c r="B54">
        <f t="shared" si="0"/>
        <v>1</v>
      </c>
      <c r="C54">
        <v>1</v>
      </c>
      <c r="D54">
        <v>2</v>
      </c>
      <c r="E54" s="9">
        <f t="shared" si="1"/>
        <v>73.69</v>
      </c>
      <c r="F54" s="15">
        <v>1.4151</v>
      </c>
      <c r="G54" s="15">
        <f t="shared" si="2"/>
        <v>52.074058370433185</v>
      </c>
    </row>
    <row r="55" spans="1:7" x14ac:dyDescent="0.25">
      <c r="A55" s="1">
        <v>40204</v>
      </c>
      <c r="B55">
        <f t="shared" si="0"/>
        <v>2</v>
      </c>
      <c r="C55">
        <v>1</v>
      </c>
      <c r="D55">
        <v>2</v>
      </c>
      <c r="E55" s="9">
        <f t="shared" si="1"/>
        <v>73.290000000000006</v>
      </c>
      <c r="F55" s="15">
        <v>1.4085000000000001</v>
      </c>
      <c r="G55" s="15">
        <f t="shared" si="2"/>
        <v>52.034078807241748</v>
      </c>
    </row>
    <row r="56" spans="1:7" x14ac:dyDescent="0.25">
      <c r="A56" s="1">
        <v>40205</v>
      </c>
      <c r="B56">
        <f t="shared" si="0"/>
        <v>3</v>
      </c>
      <c r="C56">
        <v>1</v>
      </c>
      <c r="D56">
        <v>2</v>
      </c>
      <c r="E56" s="9">
        <f t="shared" si="1"/>
        <v>72.239999999999995</v>
      </c>
      <c r="F56" s="15">
        <v>1.4072</v>
      </c>
      <c r="G56" s="15">
        <f t="shared" si="2"/>
        <v>51.335986355884025</v>
      </c>
    </row>
    <row r="57" spans="1:7" x14ac:dyDescent="0.25">
      <c r="A57" s="1">
        <v>40206</v>
      </c>
      <c r="B57">
        <f t="shared" si="0"/>
        <v>4</v>
      </c>
      <c r="C57">
        <v>1</v>
      </c>
      <c r="D57">
        <v>2</v>
      </c>
      <c r="E57" s="9">
        <f t="shared" si="1"/>
        <v>72.13</v>
      </c>
      <c r="F57" s="15">
        <v>1.3998999999999999</v>
      </c>
      <c r="G57" s="15">
        <f t="shared" si="2"/>
        <v>51.525108936352595</v>
      </c>
    </row>
    <row r="58" spans="1:7" x14ac:dyDescent="0.25">
      <c r="A58" s="1">
        <v>40207</v>
      </c>
      <c r="B58">
        <f t="shared" si="0"/>
        <v>5</v>
      </c>
      <c r="C58">
        <v>1</v>
      </c>
      <c r="D58">
        <v>2</v>
      </c>
      <c r="E58" s="9">
        <f t="shared" si="1"/>
        <v>71.459999999999994</v>
      </c>
      <c r="F58" s="15">
        <v>1.3966000000000001</v>
      </c>
      <c r="G58" s="15">
        <f t="shared" si="2"/>
        <v>51.167120148933115</v>
      </c>
    </row>
    <row r="59" spans="1:7" x14ac:dyDescent="0.25">
      <c r="A59" s="1">
        <v>40208</v>
      </c>
      <c r="B59">
        <f t="shared" si="0"/>
        <v>6</v>
      </c>
      <c r="C59">
        <v>0</v>
      </c>
      <c r="D59">
        <v>2</v>
      </c>
      <c r="E59" s="9">
        <f t="shared" si="1"/>
        <v>0</v>
      </c>
      <c r="F59" s="15">
        <v>1.3966000000000001</v>
      </c>
      <c r="G59" s="15">
        <f t="shared" si="2"/>
        <v>0</v>
      </c>
    </row>
    <row r="60" spans="1:7" x14ac:dyDescent="0.25">
      <c r="A60" s="1">
        <v>40209</v>
      </c>
      <c r="B60">
        <f t="shared" si="0"/>
        <v>7</v>
      </c>
      <c r="C60">
        <v>0</v>
      </c>
      <c r="D60">
        <v>2</v>
      </c>
      <c r="E60" s="9">
        <f t="shared" si="1"/>
        <v>0</v>
      </c>
      <c r="F60" s="15">
        <v>1.3966000000000001</v>
      </c>
      <c r="G60" s="15">
        <f t="shared" si="2"/>
        <v>0</v>
      </c>
    </row>
    <row r="62" spans="1:7" x14ac:dyDescent="0.25">
      <c r="E62" s="13" t="s">
        <v>8</v>
      </c>
      <c r="F62" s="12" t="s">
        <v>9</v>
      </c>
      <c r="G62" s="20" t="s">
        <v>10</v>
      </c>
    </row>
    <row r="63" spans="1:7" x14ac:dyDescent="0.25">
      <c r="D63" s="11" t="s">
        <v>11</v>
      </c>
      <c r="E63" s="13">
        <f>SUMPRODUCT(C30:C60,E30:E60)/SUM(C30:C60)</f>
        <v>77.050499999999985</v>
      </c>
      <c r="F63" s="14">
        <v>77.0505</v>
      </c>
      <c r="G63" s="20">
        <f>F63/E63-1</f>
        <v>0</v>
      </c>
    </row>
    <row r="64" spans="1:7" x14ac:dyDescent="0.25">
      <c r="D64" s="11" t="s">
        <v>12</v>
      </c>
      <c r="E64" s="13">
        <f>E63</f>
        <v>77.050499999999985</v>
      </c>
      <c r="F64" s="14">
        <v>77.0505</v>
      </c>
      <c r="G64" s="20">
        <f t="shared" ref="G64:G65" si="3">F64/E64-1</f>
        <v>0</v>
      </c>
    </row>
    <row r="65" spans="4:7" x14ac:dyDescent="0.25">
      <c r="D65" s="11" t="s">
        <v>7</v>
      </c>
      <c r="E65" s="13">
        <f>SUMPRODUCT(C30:C60,G30:G60)/SUM(C30:C60)</f>
        <v>53.970759602419413</v>
      </c>
      <c r="F65" s="14">
        <v>53.970759602419413</v>
      </c>
      <c r="G65" s="20">
        <f t="shared" si="3"/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4:J57"/>
  <sheetViews>
    <sheetView topLeftCell="A16" workbookViewId="0">
      <selection activeCell="C17" sqref="C17"/>
    </sheetView>
  </sheetViews>
  <sheetFormatPr defaultRowHeight="15" x14ac:dyDescent="0.25"/>
  <cols>
    <col min="1" max="1" width="14.42578125" style="15" customWidth="1"/>
    <col min="2" max="3" width="10.7109375" style="15" bestFit="1" customWidth="1"/>
    <col min="4" max="4" width="23.5703125" style="15" bestFit="1" customWidth="1"/>
    <col min="5" max="5" width="12" style="15" bestFit="1" customWidth="1"/>
    <col min="6" max="6" width="11.7109375" style="15" bestFit="1" customWidth="1"/>
    <col min="7" max="7" width="14.5703125" style="15" bestFit="1" customWidth="1"/>
    <col min="8" max="16384" width="9.140625" style="15"/>
  </cols>
  <sheetData>
    <row r="4" spans="1:7" x14ac:dyDescent="0.25">
      <c r="A4" s="15" t="s">
        <v>4</v>
      </c>
    </row>
    <row r="5" spans="1:7" x14ac:dyDescent="0.25">
      <c r="A5" s="17" t="s">
        <v>5</v>
      </c>
      <c r="B5" s="17" t="s">
        <v>16</v>
      </c>
      <c r="C5" s="17"/>
    </row>
    <row r="6" spans="1:7" x14ac:dyDescent="0.25">
      <c r="A6" s="26">
        <v>40848</v>
      </c>
      <c r="B6" s="25">
        <v>109.54</v>
      </c>
    </row>
    <row r="7" spans="1:7" x14ac:dyDescent="0.25">
      <c r="A7" s="26">
        <v>40849</v>
      </c>
      <c r="B7" s="25">
        <v>109.34</v>
      </c>
    </row>
    <row r="8" spans="1:7" x14ac:dyDescent="0.25">
      <c r="A8" s="26">
        <v>40850</v>
      </c>
      <c r="B8" s="25">
        <v>110.83</v>
      </c>
    </row>
    <row r="9" spans="1:7" x14ac:dyDescent="0.25">
      <c r="A9" s="26">
        <v>40851</v>
      </c>
      <c r="B9" s="25">
        <v>111.97</v>
      </c>
    </row>
    <row r="10" spans="1:7" x14ac:dyDescent="0.25">
      <c r="A10" s="26">
        <v>40854</v>
      </c>
      <c r="B10" s="25">
        <v>114.56</v>
      </c>
    </row>
    <row r="11" spans="1:7" x14ac:dyDescent="0.25">
      <c r="A11" s="26">
        <v>40855</v>
      </c>
      <c r="B11" s="25">
        <v>115</v>
      </c>
    </row>
    <row r="12" spans="1:7" x14ac:dyDescent="0.25">
      <c r="A12" s="26">
        <v>40856</v>
      </c>
      <c r="B12" s="25">
        <v>112.31</v>
      </c>
    </row>
    <row r="13" spans="1:7" x14ac:dyDescent="0.25">
      <c r="A13" s="26">
        <v>40857</v>
      </c>
      <c r="B13" s="25">
        <v>113.71</v>
      </c>
    </row>
    <row r="14" spans="1:7" x14ac:dyDescent="0.25">
      <c r="A14" s="26">
        <v>40858</v>
      </c>
      <c r="B14" s="25">
        <v>114.16</v>
      </c>
    </row>
    <row r="15" spans="1:7" x14ac:dyDescent="0.25">
      <c r="A15" s="18"/>
    </row>
    <row r="16" spans="1:7" x14ac:dyDescent="0.25">
      <c r="A16" s="18"/>
      <c r="B16" s="16"/>
      <c r="F16" s="16"/>
      <c r="G16" s="16"/>
    </row>
    <row r="17" spans="1:8" x14ac:dyDescent="0.25">
      <c r="A17" s="36" t="s">
        <v>20</v>
      </c>
      <c r="B17" s="37">
        <v>40861</v>
      </c>
    </row>
    <row r="19" spans="1:8" x14ac:dyDescent="0.25">
      <c r="B19" s="15" t="s">
        <v>15</v>
      </c>
      <c r="C19" s="15" t="s">
        <v>0</v>
      </c>
      <c r="D19" s="15" t="s">
        <v>1</v>
      </c>
      <c r="E19" s="15" t="s">
        <v>6</v>
      </c>
      <c r="F19" s="15" t="s">
        <v>13</v>
      </c>
      <c r="G19" s="15" t="s">
        <v>14</v>
      </c>
      <c r="H19" s="15" t="s">
        <v>17</v>
      </c>
    </row>
    <row r="20" spans="1:8" x14ac:dyDescent="0.25">
      <c r="A20" s="21">
        <v>40848</v>
      </c>
      <c r="B20" s="22">
        <f>WEEKDAY(A20,2)</f>
        <v>2</v>
      </c>
      <c r="C20" s="22">
        <f>IF(OR(B20=6,B20=7),0,1)</f>
        <v>1</v>
      </c>
      <c r="D20" s="23">
        <v>1</v>
      </c>
      <c r="E20" s="22">
        <f t="shared" ref="E20:E32" si="0">IF(ISERROR(VLOOKUP(A20,$A$5:$C$15,D20+1,FALSE)),0,VLOOKUP(A20,$A$5:$C$15,D20+1,FALSE))</f>
        <v>109.54</v>
      </c>
      <c r="F20" s="22">
        <v>1.3627</v>
      </c>
      <c r="G20" s="22">
        <f>E20/F20</f>
        <v>80.384530711088289</v>
      </c>
      <c r="H20" s="22"/>
    </row>
    <row r="21" spans="1:8" x14ac:dyDescent="0.25">
      <c r="A21" s="21">
        <v>40849</v>
      </c>
      <c r="B21" s="22">
        <f t="shared" ref="B21:B49" si="1">WEEKDAY(A21,2)</f>
        <v>3</v>
      </c>
      <c r="C21" s="22">
        <f t="shared" ref="C21:C49" si="2">IF(OR(B21=6,B21=7),0,1)</f>
        <v>1</v>
      </c>
      <c r="D21" s="22">
        <v>1</v>
      </c>
      <c r="E21" s="22">
        <f t="shared" si="0"/>
        <v>109.34</v>
      </c>
      <c r="F21" s="22">
        <v>1.3809</v>
      </c>
      <c r="G21" s="22">
        <f t="shared" ref="G21:G49" si="3">E21/F21</f>
        <v>79.180244767904995</v>
      </c>
      <c r="H21" s="22"/>
    </row>
    <row r="22" spans="1:8" x14ac:dyDescent="0.25">
      <c r="A22" s="21">
        <v>40850</v>
      </c>
      <c r="B22" s="22">
        <f t="shared" si="1"/>
        <v>4</v>
      </c>
      <c r="C22" s="22">
        <f t="shared" si="2"/>
        <v>1</v>
      </c>
      <c r="D22" s="22">
        <v>1</v>
      </c>
      <c r="E22" s="22">
        <f t="shared" si="0"/>
        <v>110.83</v>
      </c>
      <c r="F22" s="22">
        <v>1.3773</v>
      </c>
      <c r="G22" s="22">
        <f t="shared" si="3"/>
        <v>80.469033616496048</v>
      </c>
      <c r="H22" s="22"/>
    </row>
    <row r="23" spans="1:8" x14ac:dyDescent="0.25">
      <c r="A23" s="21">
        <v>40851</v>
      </c>
      <c r="B23" s="22">
        <f t="shared" si="1"/>
        <v>5</v>
      </c>
      <c r="C23" s="22">
        <f t="shared" si="2"/>
        <v>1</v>
      </c>
      <c r="D23" s="22">
        <v>1</v>
      </c>
      <c r="E23" s="22">
        <f t="shared" si="0"/>
        <v>111.97</v>
      </c>
      <c r="F23" s="22">
        <v>1.3773</v>
      </c>
      <c r="G23" s="22">
        <f t="shared" si="3"/>
        <v>81.296739998547878</v>
      </c>
      <c r="H23" s="22"/>
    </row>
    <row r="24" spans="1:8" x14ac:dyDescent="0.25">
      <c r="A24" s="21">
        <v>40852</v>
      </c>
      <c r="B24" s="22">
        <f t="shared" si="1"/>
        <v>6</v>
      </c>
      <c r="C24" s="22">
        <f t="shared" si="2"/>
        <v>0</v>
      </c>
      <c r="D24" s="22">
        <v>1</v>
      </c>
      <c r="E24" s="22">
        <f t="shared" si="0"/>
        <v>0</v>
      </c>
      <c r="F24" s="22">
        <v>1.3773</v>
      </c>
      <c r="G24" s="22">
        <f t="shared" si="3"/>
        <v>0</v>
      </c>
      <c r="H24" s="22"/>
    </row>
    <row r="25" spans="1:8" x14ac:dyDescent="0.25">
      <c r="A25" s="21">
        <v>40853</v>
      </c>
      <c r="B25" s="22">
        <f t="shared" si="1"/>
        <v>7</v>
      </c>
      <c r="C25" s="22">
        <f t="shared" si="2"/>
        <v>0</v>
      </c>
      <c r="D25" s="22">
        <v>1</v>
      </c>
      <c r="E25" s="22">
        <f t="shared" si="0"/>
        <v>0</v>
      </c>
      <c r="F25" s="22">
        <v>1.3773</v>
      </c>
      <c r="G25" s="22">
        <f t="shared" si="3"/>
        <v>0</v>
      </c>
      <c r="H25" s="22"/>
    </row>
    <row r="26" spans="1:8" x14ac:dyDescent="0.25">
      <c r="A26" s="21">
        <v>40854</v>
      </c>
      <c r="B26" s="22">
        <f t="shared" si="1"/>
        <v>1</v>
      </c>
      <c r="C26" s="22">
        <f t="shared" si="2"/>
        <v>1</v>
      </c>
      <c r="D26" s="22">
        <v>1</v>
      </c>
      <c r="E26" s="22">
        <f t="shared" si="0"/>
        <v>114.56</v>
      </c>
      <c r="F26" s="22">
        <v>1.3742000000000001</v>
      </c>
      <c r="G26" s="22">
        <f t="shared" si="3"/>
        <v>83.36486683161111</v>
      </c>
      <c r="H26" s="22"/>
    </row>
    <row r="27" spans="1:8" x14ac:dyDescent="0.25">
      <c r="A27" s="21">
        <v>40855</v>
      </c>
      <c r="B27" s="22">
        <f t="shared" si="1"/>
        <v>2</v>
      </c>
      <c r="C27" s="22">
        <f t="shared" si="2"/>
        <v>1</v>
      </c>
      <c r="D27" s="22">
        <v>1</v>
      </c>
      <c r="E27" s="22">
        <f t="shared" si="0"/>
        <v>115</v>
      </c>
      <c r="F27" s="22">
        <v>1.3788</v>
      </c>
      <c r="G27" s="22">
        <f t="shared" si="3"/>
        <v>83.405860168262251</v>
      </c>
      <c r="H27" s="22"/>
    </row>
    <row r="28" spans="1:8" x14ac:dyDescent="0.25">
      <c r="A28" s="21">
        <v>40856</v>
      </c>
      <c r="B28" s="22">
        <f t="shared" si="1"/>
        <v>3</v>
      </c>
      <c r="C28" s="22">
        <f t="shared" si="2"/>
        <v>1</v>
      </c>
      <c r="D28" s="22">
        <v>1</v>
      </c>
      <c r="E28" s="22">
        <f t="shared" si="0"/>
        <v>112.31</v>
      </c>
      <c r="F28" s="22">
        <v>1.3633</v>
      </c>
      <c r="G28" s="22">
        <f t="shared" si="3"/>
        <v>82.380987310203182</v>
      </c>
      <c r="H28" s="22"/>
    </row>
    <row r="29" spans="1:8" x14ac:dyDescent="0.25">
      <c r="A29" s="21">
        <v>40857</v>
      </c>
      <c r="B29" s="22">
        <f t="shared" si="1"/>
        <v>4</v>
      </c>
      <c r="C29" s="22">
        <f t="shared" si="2"/>
        <v>1</v>
      </c>
      <c r="D29" s="22">
        <v>1</v>
      </c>
      <c r="E29" s="22">
        <f t="shared" si="0"/>
        <v>113.71</v>
      </c>
      <c r="F29" s="22">
        <v>1.3615999999999999</v>
      </c>
      <c r="G29" s="22">
        <f t="shared" si="3"/>
        <v>83.512044653349008</v>
      </c>
      <c r="H29" s="22"/>
    </row>
    <row r="30" spans="1:8" x14ac:dyDescent="0.25">
      <c r="A30" s="21">
        <v>40858</v>
      </c>
      <c r="B30" s="22">
        <f t="shared" si="1"/>
        <v>5</v>
      </c>
      <c r="C30" s="22">
        <f t="shared" si="2"/>
        <v>1</v>
      </c>
      <c r="D30" s="22">
        <v>1</v>
      </c>
      <c r="E30" s="22">
        <f t="shared" si="0"/>
        <v>114.16</v>
      </c>
      <c r="F30" s="22">
        <v>1.365</v>
      </c>
      <c r="G30" s="22">
        <f t="shared" si="3"/>
        <v>83.633699633699635</v>
      </c>
      <c r="H30" s="22"/>
    </row>
    <row r="31" spans="1:8" x14ac:dyDescent="0.25">
      <c r="A31" s="21">
        <v>40859</v>
      </c>
      <c r="B31" s="22">
        <f t="shared" si="1"/>
        <v>6</v>
      </c>
      <c r="C31" s="22">
        <f t="shared" si="2"/>
        <v>0</v>
      </c>
      <c r="D31" s="22">
        <v>1</v>
      </c>
      <c r="E31" s="22">
        <f t="shared" si="0"/>
        <v>0</v>
      </c>
      <c r="F31" s="22">
        <v>1.365</v>
      </c>
      <c r="G31" s="22">
        <f t="shared" si="3"/>
        <v>0</v>
      </c>
      <c r="H31" s="22"/>
    </row>
    <row r="32" spans="1:8" x14ac:dyDescent="0.25">
      <c r="A32" s="21">
        <v>40860</v>
      </c>
      <c r="B32" s="22">
        <f t="shared" si="1"/>
        <v>7</v>
      </c>
      <c r="C32" s="22">
        <f t="shared" si="2"/>
        <v>0</v>
      </c>
      <c r="D32" s="22">
        <v>1</v>
      </c>
      <c r="E32" s="22">
        <f t="shared" si="0"/>
        <v>0</v>
      </c>
      <c r="F32" s="22">
        <v>1.365</v>
      </c>
      <c r="G32" s="22">
        <f t="shared" si="3"/>
        <v>0</v>
      </c>
      <c r="H32" s="22"/>
    </row>
    <row r="33" spans="1:8" x14ac:dyDescent="0.25">
      <c r="A33" s="29">
        <v>40861</v>
      </c>
      <c r="B33" s="19">
        <f t="shared" si="1"/>
        <v>1</v>
      </c>
      <c r="C33" s="19">
        <f t="shared" si="2"/>
        <v>1</v>
      </c>
      <c r="D33" s="19">
        <v>1</v>
      </c>
      <c r="E33" s="19">
        <v>111.89</v>
      </c>
      <c r="F33" s="19">
        <v>1.36414061809604</v>
      </c>
      <c r="G33" s="19">
        <f t="shared" si="3"/>
        <v>82.022335905639437</v>
      </c>
      <c r="H33" s="19"/>
    </row>
    <row r="34" spans="1:8" x14ac:dyDescent="0.25">
      <c r="A34" s="29">
        <v>40862</v>
      </c>
      <c r="B34" s="19">
        <f t="shared" si="1"/>
        <v>2</v>
      </c>
      <c r="C34" s="19">
        <f t="shared" si="2"/>
        <v>1</v>
      </c>
      <c r="D34" s="19">
        <v>2</v>
      </c>
      <c r="E34" s="19">
        <v>111.28</v>
      </c>
      <c r="F34" s="19">
        <v>1.36411573098845</v>
      </c>
      <c r="G34" s="19">
        <f t="shared" si="3"/>
        <v>81.576656197172923</v>
      </c>
      <c r="H34" s="19"/>
    </row>
    <row r="35" spans="1:8" x14ac:dyDescent="0.25">
      <c r="A35" s="29">
        <v>40863</v>
      </c>
      <c r="B35" s="19">
        <f t="shared" si="1"/>
        <v>3</v>
      </c>
      <c r="C35" s="19">
        <f t="shared" si="2"/>
        <v>1</v>
      </c>
      <c r="D35" s="19">
        <v>2</v>
      </c>
      <c r="E35" s="19">
        <v>111.28</v>
      </c>
      <c r="F35" s="19">
        <v>1.3640899658561401</v>
      </c>
      <c r="G35" s="19">
        <f t="shared" si="3"/>
        <v>81.578197029077657</v>
      </c>
      <c r="H35" s="19"/>
    </row>
    <row r="36" spans="1:8" x14ac:dyDescent="0.25">
      <c r="A36" s="29">
        <v>40864</v>
      </c>
      <c r="B36" s="19">
        <f t="shared" si="1"/>
        <v>4</v>
      </c>
      <c r="C36" s="19">
        <f t="shared" si="2"/>
        <v>1</v>
      </c>
      <c r="D36" s="19">
        <v>2</v>
      </c>
      <c r="E36" s="19">
        <v>111.28</v>
      </c>
      <c r="F36" s="19">
        <v>1.36406332386381</v>
      </c>
      <c r="G36" s="19">
        <f t="shared" si="3"/>
        <v>81.579790361045113</v>
      </c>
      <c r="H36" s="19"/>
    </row>
    <row r="37" spans="1:8" x14ac:dyDescent="0.25">
      <c r="A37" s="29">
        <v>40865</v>
      </c>
      <c r="B37" s="19">
        <f t="shared" si="1"/>
        <v>5</v>
      </c>
      <c r="C37" s="19">
        <f t="shared" si="2"/>
        <v>1</v>
      </c>
      <c r="D37" s="19">
        <v>2</v>
      </c>
      <c r="E37" s="19">
        <v>111.28</v>
      </c>
      <c r="F37" s="19">
        <v>1.36403580804041</v>
      </c>
      <c r="G37" s="19">
        <f t="shared" si="3"/>
        <v>81.581436018066242</v>
      </c>
      <c r="H37" s="19"/>
    </row>
    <row r="38" spans="1:8" x14ac:dyDescent="0.25">
      <c r="A38" s="29">
        <v>40866</v>
      </c>
      <c r="B38" s="19">
        <f t="shared" si="1"/>
        <v>6</v>
      </c>
      <c r="C38" s="19">
        <f t="shared" si="2"/>
        <v>0</v>
      </c>
      <c r="D38" s="19">
        <v>2</v>
      </c>
      <c r="E38" s="19">
        <v>111.28</v>
      </c>
      <c r="F38" s="19">
        <v>1.36400742390658</v>
      </c>
      <c r="G38" s="19">
        <f t="shared" si="3"/>
        <v>81.583133676273519</v>
      </c>
      <c r="H38" s="19"/>
    </row>
    <row r="39" spans="1:8" x14ac:dyDescent="0.25">
      <c r="A39" s="29">
        <v>40867</v>
      </c>
      <c r="B39" s="19">
        <f t="shared" si="1"/>
        <v>7</v>
      </c>
      <c r="C39" s="19">
        <f t="shared" si="2"/>
        <v>0</v>
      </c>
      <c r="D39" s="19">
        <v>2</v>
      </c>
      <c r="E39" s="19">
        <v>111.28</v>
      </c>
      <c r="F39" s="19">
        <v>1.3639781803515401</v>
      </c>
      <c r="G39" s="19">
        <f t="shared" si="3"/>
        <v>81.584882810456435</v>
      </c>
      <c r="H39" s="19"/>
    </row>
    <row r="40" spans="1:8" x14ac:dyDescent="0.25">
      <c r="A40" s="29">
        <v>40868</v>
      </c>
      <c r="B40" s="19">
        <f t="shared" si="1"/>
        <v>1</v>
      </c>
      <c r="C40" s="19">
        <f t="shared" si="2"/>
        <v>1</v>
      </c>
      <c r="D40" s="19">
        <v>2</v>
      </c>
      <c r="E40" s="19">
        <v>111.28</v>
      </c>
      <c r="F40" s="19">
        <v>1.3639480905135899</v>
      </c>
      <c r="G40" s="19">
        <f t="shared" si="3"/>
        <v>81.586682641344439</v>
      </c>
      <c r="H40" s="19"/>
    </row>
    <row r="41" spans="1:8" x14ac:dyDescent="0.25">
      <c r="A41" s="29">
        <v>40869</v>
      </c>
      <c r="B41" s="19">
        <f t="shared" si="1"/>
        <v>2</v>
      </c>
      <c r="C41" s="19">
        <f t="shared" si="2"/>
        <v>1</v>
      </c>
      <c r="D41" s="19">
        <v>2</v>
      </c>
      <c r="E41" s="19">
        <v>111.28</v>
      </c>
      <c r="F41" s="19">
        <v>1.3639171698003001</v>
      </c>
      <c r="G41" s="19">
        <f t="shared" si="3"/>
        <v>81.588532253973469</v>
      </c>
      <c r="H41" s="19"/>
    </row>
    <row r="42" spans="1:8" x14ac:dyDescent="0.25">
      <c r="A42" s="29">
        <v>40870</v>
      </c>
      <c r="B42" s="19">
        <f t="shared" si="1"/>
        <v>3</v>
      </c>
      <c r="C42" s="19">
        <f t="shared" si="2"/>
        <v>1</v>
      </c>
      <c r="D42" s="19">
        <v>2</v>
      </c>
      <c r="E42" s="19">
        <v>111.28</v>
      </c>
      <c r="F42" s="19">
        <v>1.3638854266227101</v>
      </c>
      <c r="G42" s="19">
        <f t="shared" si="3"/>
        <v>81.590431151944003</v>
      </c>
      <c r="H42" s="19"/>
    </row>
    <row r="43" spans="1:8" x14ac:dyDescent="0.25">
      <c r="A43" s="29">
        <v>40871</v>
      </c>
      <c r="B43" s="19">
        <f t="shared" si="1"/>
        <v>4</v>
      </c>
      <c r="C43" s="19">
        <f t="shared" si="2"/>
        <v>1</v>
      </c>
      <c r="D43" s="19">
        <v>2</v>
      </c>
      <c r="E43" s="19">
        <v>111.28</v>
      </c>
      <c r="F43" s="19">
        <v>1.3638528689642799</v>
      </c>
      <c r="G43" s="19">
        <f t="shared" si="3"/>
        <v>81.592378864522871</v>
      </c>
      <c r="H43" s="19"/>
    </row>
    <row r="44" spans="1:8" x14ac:dyDescent="0.25">
      <c r="A44" s="29">
        <v>40872</v>
      </c>
      <c r="B44" s="19">
        <f t="shared" si="1"/>
        <v>5</v>
      </c>
      <c r="C44" s="19">
        <f t="shared" si="2"/>
        <v>1</v>
      </c>
      <c r="D44" s="19">
        <v>2</v>
      </c>
      <c r="E44" s="19">
        <v>111.28</v>
      </c>
      <c r="F44" s="19">
        <v>1.3638195067810299</v>
      </c>
      <c r="G44" s="19">
        <f t="shared" si="3"/>
        <v>81.594374803048424</v>
      </c>
      <c r="H44" s="19"/>
    </row>
    <row r="45" spans="1:8" x14ac:dyDescent="0.25">
      <c r="A45" s="29">
        <v>40873</v>
      </c>
      <c r="B45" s="19">
        <f t="shared" si="1"/>
        <v>6</v>
      </c>
      <c r="C45" s="19">
        <f t="shared" si="2"/>
        <v>0</v>
      </c>
      <c r="D45" s="19">
        <v>2</v>
      </c>
      <c r="E45" s="19">
        <v>111.28</v>
      </c>
      <c r="F45" s="19">
        <v>1.36378535251819</v>
      </c>
      <c r="G45" s="19">
        <f t="shared" si="3"/>
        <v>81.596418229983712</v>
      </c>
      <c r="H45" s="19"/>
    </row>
    <row r="46" spans="1:8" x14ac:dyDescent="0.25">
      <c r="A46" s="29">
        <v>40874</v>
      </c>
      <c r="B46" s="19">
        <f t="shared" si="1"/>
        <v>7</v>
      </c>
      <c r="C46" s="19">
        <f t="shared" si="2"/>
        <v>0</v>
      </c>
      <c r="D46" s="19">
        <v>2</v>
      </c>
      <c r="E46" s="19">
        <v>111.28</v>
      </c>
      <c r="F46" s="19">
        <v>1.3637504209250999</v>
      </c>
      <c r="G46" s="19">
        <f t="shared" si="3"/>
        <v>81.598508269946663</v>
      </c>
      <c r="H46" s="19"/>
    </row>
    <row r="47" spans="1:8" x14ac:dyDescent="0.25">
      <c r="A47" s="29">
        <v>40875</v>
      </c>
      <c r="B47" s="19">
        <f t="shared" si="1"/>
        <v>1</v>
      </c>
      <c r="C47" s="19">
        <f t="shared" si="2"/>
        <v>1</v>
      </c>
      <c r="D47" s="19">
        <v>2</v>
      </c>
      <c r="E47" s="19">
        <v>111.28</v>
      </c>
      <c r="F47" s="19">
        <v>1.36371472946035</v>
      </c>
      <c r="G47" s="19">
        <f t="shared" si="3"/>
        <v>81.600643885423011</v>
      </c>
      <c r="H47" s="19"/>
    </row>
    <row r="48" spans="1:8" x14ac:dyDescent="0.25">
      <c r="A48" s="29">
        <v>40876</v>
      </c>
      <c r="B48" s="19">
        <f t="shared" si="1"/>
        <v>2</v>
      </c>
      <c r="C48" s="19">
        <f t="shared" si="2"/>
        <v>1</v>
      </c>
      <c r="D48" s="19">
        <v>2</v>
      </c>
      <c r="E48" s="19">
        <v>111.28</v>
      </c>
      <c r="F48" s="19">
        <v>1.36367829863502</v>
      </c>
      <c r="G48" s="19">
        <f t="shared" si="3"/>
        <v>81.602823856173572</v>
      </c>
      <c r="H48" s="19"/>
    </row>
    <row r="49" spans="1:10" x14ac:dyDescent="0.25">
      <c r="A49" s="29">
        <v>40877</v>
      </c>
      <c r="B49" s="19">
        <f t="shared" si="1"/>
        <v>3</v>
      </c>
      <c r="C49" s="19">
        <f t="shared" si="2"/>
        <v>1</v>
      </c>
      <c r="D49" s="19">
        <v>2</v>
      </c>
      <c r="E49" s="19">
        <v>111.28</v>
      </c>
      <c r="F49" s="19">
        <v>1.3636411518878</v>
      </c>
      <c r="G49" s="19">
        <f t="shared" si="3"/>
        <v>81.60504678664617</v>
      </c>
      <c r="H49" s="19"/>
    </row>
    <row r="50" spans="1:10" x14ac:dyDescent="0.25">
      <c r="A50" s="1"/>
      <c r="C50" s="25"/>
      <c r="E50" s="25"/>
    </row>
    <row r="52" spans="1:10" x14ac:dyDescent="0.25">
      <c r="E52" s="13" t="s">
        <v>8</v>
      </c>
      <c r="F52" s="12" t="s">
        <v>9</v>
      </c>
      <c r="G52" s="20" t="s">
        <v>10</v>
      </c>
    </row>
    <row r="53" spans="1:10" x14ac:dyDescent="0.25">
      <c r="D53" s="11" t="s">
        <v>11</v>
      </c>
      <c r="E53" s="13">
        <f>SUMPRODUCT(C20:C50,E20:E50)/SUM(C20:C50)</f>
        <v>111.75772727272729</v>
      </c>
      <c r="F53" s="30">
        <v>111.757727272785</v>
      </c>
      <c r="G53" s="20">
        <f t="shared" ref="G53:G55" si="4">F53/E53-1</f>
        <v>5.1647575105562282E-13</v>
      </c>
    </row>
    <row r="54" spans="1:10" x14ac:dyDescent="0.25">
      <c r="D54" s="11" t="s">
        <v>12</v>
      </c>
      <c r="E54" s="13">
        <f>E53</f>
        <v>111.75772727272729</v>
      </c>
      <c r="F54" s="14">
        <v>111.757727272785</v>
      </c>
      <c r="G54" s="20">
        <f t="shared" si="4"/>
        <v>5.1647575105562282E-13</v>
      </c>
    </row>
    <row r="55" spans="1:10" x14ac:dyDescent="0.25">
      <c r="D55" s="11" t="s">
        <v>7</v>
      </c>
      <c r="E55" s="13">
        <f>SUMPRODUCT(C20:C50,G20:G50)/SUM(C20:C50)</f>
        <v>81.760333520238163</v>
      </c>
      <c r="F55" s="14">
        <v>81.760333520280696</v>
      </c>
      <c r="G55" s="20">
        <f t="shared" si="4"/>
        <v>5.2025050933934835E-13</v>
      </c>
    </row>
    <row r="56" spans="1:10" x14ac:dyDescent="0.25">
      <c r="I56" s="27"/>
      <c r="J56" s="27"/>
    </row>
    <row r="57" spans="1:10" x14ac:dyDescent="0.25">
      <c r="I57" s="31"/>
      <c r="J57" s="28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41"/>
  <sheetViews>
    <sheetView workbookViewId="0">
      <selection sqref="A1:B1"/>
    </sheetView>
  </sheetViews>
  <sheetFormatPr defaultRowHeight="15" x14ac:dyDescent="0.25"/>
  <cols>
    <col min="1" max="1" width="14.42578125" style="34" customWidth="1"/>
    <col min="2" max="3" width="10.7109375" style="34" bestFit="1" customWidth="1"/>
    <col min="4" max="4" width="23.5703125" style="34" bestFit="1" customWidth="1"/>
    <col min="5" max="5" width="12" style="34" bestFit="1" customWidth="1"/>
    <col min="6" max="6" width="11.7109375" style="34" bestFit="1" customWidth="1"/>
    <col min="7" max="7" width="14.5703125" style="34" bestFit="1" customWidth="1"/>
    <col min="8" max="8" width="13.28515625" style="34" bestFit="1" customWidth="1"/>
    <col min="9" max="16384" width="9.140625" style="34"/>
  </cols>
  <sheetData>
    <row r="1" spans="1:8" x14ac:dyDescent="0.25">
      <c r="A1" s="34" t="s">
        <v>20</v>
      </c>
      <c r="B1" s="37">
        <v>40861</v>
      </c>
    </row>
    <row r="3" spans="1:8" x14ac:dyDescent="0.25">
      <c r="B3" s="34" t="s">
        <v>15</v>
      </c>
      <c r="C3" s="34" t="s">
        <v>0</v>
      </c>
      <c r="D3" s="34" t="s">
        <v>1</v>
      </c>
      <c r="E3" s="34" t="s">
        <v>6</v>
      </c>
      <c r="F3" s="34" t="s">
        <v>13</v>
      </c>
      <c r="G3" s="34" t="s">
        <v>14</v>
      </c>
      <c r="H3" s="34" t="s">
        <v>17</v>
      </c>
    </row>
    <row r="4" spans="1:8" x14ac:dyDescent="0.25">
      <c r="A4" s="29">
        <v>41000</v>
      </c>
      <c r="B4" s="19">
        <f>WEEKDAY(A4,2)</f>
        <v>7</v>
      </c>
      <c r="C4" s="19">
        <f>IF(OR(B4=6,B4=7),0,1)</f>
        <v>0</v>
      </c>
      <c r="D4" s="33">
        <v>1</v>
      </c>
      <c r="E4" s="19">
        <v>109.68</v>
      </c>
      <c r="F4" s="19">
        <v>1.3588362493728601</v>
      </c>
      <c r="G4" s="19">
        <f>E4/F4</f>
        <v>80.716127532379502</v>
      </c>
      <c r="H4" s="19"/>
    </row>
    <row r="5" spans="1:8" x14ac:dyDescent="0.25">
      <c r="A5" s="29">
        <v>41001</v>
      </c>
      <c r="B5" s="19">
        <f t="shared" ref="B5:B33" si="0">WEEKDAY(A5,2)</f>
        <v>1</v>
      </c>
      <c r="C5" s="19">
        <f t="shared" ref="C5:C33" si="1">IF(OR(B5=6,B5=7),0,1)</f>
        <v>1</v>
      </c>
      <c r="D5" s="19">
        <v>1</v>
      </c>
      <c r="E5" s="19">
        <v>109.68</v>
      </c>
      <c r="F5" s="19">
        <v>1.35879640886972</v>
      </c>
      <c r="G5" s="19">
        <f t="shared" ref="G5:G33" si="2">E5/F5</f>
        <v>80.718494164430794</v>
      </c>
      <c r="H5" s="19"/>
    </row>
    <row r="6" spans="1:8" x14ac:dyDescent="0.25">
      <c r="A6" s="29">
        <v>41002</v>
      </c>
      <c r="B6" s="19">
        <f t="shared" si="0"/>
        <v>2</v>
      </c>
      <c r="C6" s="19">
        <f t="shared" si="1"/>
        <v>1</v>
      </c>
      <c r="D6" s="19">
        <v>1</v>
      </c>
      <c r="E6" s="19">
        <v>109.68</v>
      </c>
      <c r="F6" s="19">
        <v>1.35875652714683</v>
      </c>
      <c r="G6" s="19">
        <f t="shared" si="2"/>
        <v>80.720863384045956</v>
      </c>
      <c r="H6" s="19"/>
    </row>
    <row r="7" spans="1:8" x14ac:dyDescent="0.25">
      <c r="A7" s="29">
        <v>41003</v>
      </c>
      <c r="B7" s="19">
        <f t="shared" si="0"/>
        <v>3</v>
      </c>
      <c r="C7" s="19">
        <f t="shared" si="1"/>
        <v>1</v>
      </c>
      <c r="D7" s="19">
        <v>1</v>
      </c>
      <c r="E7" s="19">
        <v>109.68</v>
      </c>
      <c r="F7" s="19">
        <v>1.35871660450455</v>
      </c>
      <c r="G7" s="19">
        <f t="shared" si="2"/>
        <v>80.72323517382371</v>
      </c>
      <c r="H7" s="19"/>
    </row>
    <row r="8" spans="1:8" x14ac:dyDescent="0.25">
      <c r="A8" s="29">
        <v>41004</v>
      </c>
      <c r="B8" s="19">
        <f t="shared" si="0"/>
        <v>4</v>
      </c>
      <c r="C8" s="19">
        <f t="shared" si="1"/>
        <v>1</v>
      </c>
      <c r="D8" s="19">
        <v>1</v>
      </c>
      <c r="E8" s="19">
        <v>109.68</v>
      </c>
      <c r="F8" s="19">
        <v>1.3586766412414299</v>
      </c>
      <c r="G8" s="19">
        <f t="shared" si="2"/>
        <v>80.725609516466562</v>
      </c>
      <c r="H8" s="19"/>
    </row>
    <row r="9" spans="1:8" x14ac:dyDescent="0.25">
      <c r="A9" s="29">
        <v>41005</v>
      </c>
      <c r="B9" s="19">
        <f t="shared" si="0"/>
        <v>5</v>
      </c>
      <c r="C9" s="32">
        <v>0</v>
      </c>
      <c r="D9" s="19">
        <v>1</v>
      </c>
      <c r="E9" s="19">
        <v>109.68</v>
      </c>
      <c r="F9" s="19">
        <v>1.3586366376814401</v>
      </c>
      <c r="G9" s="19">
        <f t="shared" si="2"/>
        <v>80.727986393162993</v>
      </c>
      <c r="H9" s="19" t="s">
        <v>19</v>
      </c>
    </row>
    <row r="10" spans="1:8" x14ac:dyDescent="0.25">
      <c r="A10" s="29">
        <v>41006</v>
      </c>
      <c r="B10" s="19">
        <f t="shared" si="0"/>
        <v>6</v>
      </c>
      <c r="C10" s="19">
        <f t="shared" si="1"/>
        <v>0</v>
      </c>
      <c r="D10" s="19">
        <v>1</v>
      </c>
      <c r="E10" s="19">
        <v>109.68</v>
      </c>
      <c r="F10" s="19">
        <v>1.3585965941475</v>
      </c>
      <c r="G10" s="19">
        <f t="shared" si="2"/>
        <v>80.730365785159833</v>
      </c>
      <c r="H10" s="19"/>
    </row>
    <row r="11" spans="1:8" x14ac:dyDescent="0.25">
      <c r="A11" s="29">
        <v>41007</v>
      </c>
      <c r="B11" s="19">
        <f t="shared" si="0"/>
        <v>7</v>
      </c>
      <c r="C11" s="19">
        <f t="shared" si="1"/>
        <v>0</v>
      </c>
      <c r="D11" s="19">
        <v>1</v>
      </c>
      <c r="E11" s="19">
        <v>109.68</v>
      </c>
      <c r="F11" s="19">
        <v>1.3585565109373401</v>
      </c>
      <c r="G11" s="19">
        <f t="shared" si="2"/>
        <v>80.732747675196791</v>
      </c>
      <c r="H11" s="19"/>
    </row>
    <row r="12" spans="1:8" x14ac:dyDescent="0.25">
      <c r="A12" s="29">
        <v>41008</v>
      </c>
      <c r="B12" s="19">
        <f t="shared" si="0"/>
        <v>1</v>
      </c>
      <c r="C12" s="32">
        <v>0</v>
      </c>
      <c r="D12" s="19">
        <v>1</v>
      </c>
      <c r="E12" s="19">
        <v>109.68</v>
      </c>
      <c r="F12" s="19">
        <v>1.35851638838366</v>
      </c>
      <c r="G12" s="19">
        <f t="shared" si="2"/>
        <v>80.735132043931713</v>
      </c>
      <c r="H12" s="19" t="s">
        <v>19</v>
      </c>
    </row>
    <row r="13" spans="1:8" x14ac:dyDescent="0.25">
      <c r="A13" s="29">
        <v>41009</v>
      </c>
      <c r="B13" s="19">
        <f t="shared" si="0"/>
        <v>2</v>
      </c>
      <c r="C13" s="19">
        <f t="shared" si="1"/>
        <v>1</v>
      </c>
      <c r="D13" s="19">
        <v>1</v>
      </c>
      <c r="E13" s="19">
        <v>109.68</v>
      </c>
      <c r="F13" s="19">
        <v>1.3584762268282</v>
      </c>
      <c r="G13" s="19">
        <f t="shared" si="2"/>
        <v>80.73751887148093</v>
      </c>
      <c r="H13" s="19"/>
    </row>
    <row r="14" spans="1:8" x14ac:dyDescent="0.25">
      <c r="A14" s="29">
        <v>41010</v>
      </c>
      <c r="B14" s="19">
        <f t="shared" si="0"/>
        <v>3</v>
      </c>
      <c r="C14" s="19">
        <f t="shared" si="1"/>
        <v>1</v>
      </c>
      <c r="D14" s="19">
        <v>1</v>
      </c>
      <c r="E14" s="19">
        <v>109.68</v>
      </c>
      <c r="F14" s="19">
        <v>1.3584360265887601</v>
      </c>
      <c r="G14" s="19">
        <f t="shared" si="2"/>
        <v>80.739908139379381</v>
      </c>
      <c r="H14" s="19"/>
    </row>
    <row r="15" spans="1:8" x14ac:dyDescent="0.25">
      <c r="A15" s="29">
        <v>41011</v>
      </c>
      <c r="B15" s="19">
        <f t="shared" si="0"/>
        <v>4</v>
      </c>
      <c r="C15" s="19">
        <f t="shared" si="1"/>
        <v>1</v>
      </c>
      <c r="D15" s="19">
        <v>1</v>
      </c>
      <c r="E15" s="19">
        <v>109.68</v>
      </c>
      <c r="F15" s="19">
        <v>1.35839578801576</v>
      </c>
      <c r="G15" s="19">
        <f t="shared" si="2"/>
        <v>80.742299827219071</v>
      </c>
      <c r="H15" s="19"/>
    </row>
    <row r="16" spans="1:8" x14ac:dyDescent="0.25">
      <c r="A16" s="29">
        <v>41012</v>
      </c>
      <c r="B16" s="19">
        <f t="shared" si="0"/>
        <v>5</v>
      </c>
      <c r="C16" s="19">
        <f t="shared" si="1"/>
        <v>1</v>
      </c>
      <c r="D16" s="19">
        <v>2</v>
      </c>
      <c r="E16" s="19">
        <v>109.37</v>
      </c>
      <c r="F16" s="19">
        <v>1.35835551143237</v>
      </c>
      <c r="G16" s="19">
        <f t="shared" si="2"/>
        <v>80.516476783512019</v>
      </c>
      <c r="H16" s="19"/>
    </row>
    <row r="17" spans="1:8" x14ac:dyDescent="0.25">
      <c r="A17" s="29">
        <v>41013</v>
      </c>
      <c r="B17" s="19">
        <f t="shared" si="0"/>
        <v>6</v>
      </c>
      <c r="C17" s="19">
        <f t="shared" si="1"/>
        <v>0</v>
      </c>
      <c r="D17" s="19">
        <v>2</v>
      </c>
      <c r="E17" s="19">
        <v>109.37</v>
      </c>
      <c r="F17" s="19">
        <v>1.35831519722</v>
      </c>
      <c r="G17" s="19">
        <f t="shared" si="2"/>
        <v>80.518866478003375</v>
      </c>
      <c r="H17" s="19"/>
    </row>
    <row r="18" spans="1:8" x14ac:dyDescent="0.25">
      <c r="A18" s="29">
        <v>41014</v>
      </c>
      <c r="B18" s="19">
        <f t="shared" si="0"/>
        <v>7</v>
      </c>
      <c r="C18" s="19">
        <f t="shared" si="1"/>
        <v>0</v>
      </c>
      <c r="D18" s="19">
        <v>2</v>
      </c>
      <c r="E18" s="19">
        <v>109.37</v>
      </c>
      <c r="F18" s="19">
        <v>1.35827484568388</v>
      </c>
      <c r="G18" s="19">
        <f t="shared" si="2"/>
        <v>80.521258526975899</v>
      </c>
      <c r="H18" s="19"/>
    </row>
    <row r="19" spans="1:8" x14ac:dyDescent="0.25">
      <c r="A19" s="29">
        <v>41015</v>
      </c>
      <c r="B19" s="19">
        <f t="shared" si="0"/>
        <v>1</v>
      </c>
      <c r="C19" s="19">
        <f t="shared" si="1"/>
        <v>1</v>
      </c>
      <c r="D19" s="19">
        <v>2</v>
      </c>
      <c r="E19" s="19">
        <v>109.37</v>
      </c>
      <c r="F19" s="19">
        <v>1.3582344572212499</v>
      </c>
      <c r="G19" s="19">
        <f t="shared" si="2"/>
        <v>80.523652907286063</v>
      </c>
      <c r="H19" s="19"/>
    </row>
    <row r="20" spans="1:8" x14ac:dyDescent="0.25">
      <c r="A20" s="29">
        <v>41016</v>
      </c>
      <c r="B20" s="19">
        <f t="shared" si="0"/>
        <v>2</v>
      </c>
      <c r="C20" s="19">
        <f t="shared" si="1"/>
        <v>1</v>
      </c>
      <c r="D20" s="19">
        <v>2</v>
      </c>
      <c r="E20" s="19">
        <v>109.37</v>
      </c>
      <c r="F20" s="19">
        <v>1.35819403216821</v>
      </c>
      <c r="G20" s="19">
        <f t="shared" si="2"/>
        <v>80.526049599410044</v>
      </c>
      <c r="H20" s="19"/>
    </row>
    <row r="21" spans="1:8" x14ac:dyDescent="0.25">
      <c r="A21" s="29">
        <v>41017</v>
      </c>
      <c r="B21" s="19">
        <f t="shared" si="0"/>
        <v>3</v>
      </c>
      <c r="C21" s="19">
        <f t="shared" si="1"/>
        <v>1</v>
      </c>
      <c r="D21" s="19">
        <v>2</v>
      </c>
      <c r="E21" s="19">
        <v>109.37</v>
      </c>
      <c r="F21" s="19">
        <v>1.3581535708913599</v>
      </c>
      <c r="G21" s="19">
        <f t="shared" si="2"/>
        <v>80.528448582011364</v>
      </c>
      <c r="H21" s="19"/>
    </row>
    <row r="22" spans="1:8" x14ac:dyDescent="0.25">
      <c r="A22" s="29">
        <v>41018</v>
      </c>
      <c r="B22" s="19">
        <f t="shared" si="0"/>
        <v>4</v>
      </c>
      <c r="C22" s="19">
        <f t="shared" si="1"/>
        <v>1</v>
      </c>
      <c r="D22" s="19">
        <v>2</v>
      </c>
      <c r="E22" s="19">
        <v>109.37</v>
      </c>
      <c r="F22" s="19">
        <v>1.35811307377174</v>
      </c>
      <c r="G22" s="19">
        <f t="shared" si="2"/>
        <v>80.530849832892471</v>
      </c>
      <c r="H22" s="19"/>
    </row>
    <row r="23" spans="1:8" x14ac:dyDescent="0.25">
      <c r="A23" s="29">
        <v>41019</v>
      </c>
      <c r="B23" s="19">
        <f t="shared" si="0"/>
        <v>5</v>
      </c>
      <c r="C23" s="19">
        <f t="shared" si="1"/>
        <v>1</v>
      </c>
      <c r="D23" s="19">
        <v>2</v>
      </c>
      <c r="E23" s="19">
        <v>109.37</v>
      </c>
      <c r="F23" s="19">
        <v>1.35807254116541</v>
      </c>
      <c r="G23" s="19">
        <f t="shared" si="2"/>
        <v>80.533253331332176</v>
      </c>
      <c r="H23" s="19"/>
    </row>
    <row r="24" spans="1:8" x14ac:dyDescent="0.25">
      <c r="A24" s="29">
        <v>41020</v>
      </c>
      <c r="B24" s="19">
        <f t="shared" si="0"/>
        <v>6</v>
      </c>
      <c r="C24" s="19">
        <f t="shared" si="1"/>
        <v>0</v>
      </c>
      <c r="D24" s="19">
        <v>2</v>
      </c>
      <c r="E24" s="19">
        <v>109.37</v>
      </c>
      <c r="F24" s="19">
        <v>1.3580319734750199</v>
      </c>
      <c r="G24" s="19">
        <f t="shared" si="2"/>
        <v>80.535659053841698</v>
      </c>
      <c r="H24" s="19"/>
    </row>
    <row r="25" spans="1:8" x14ac:dyDescent="0.25">
      <c r="A25" s="29">
        <v>41021</v>
      </c>
      <c r="B25" s="19">
        <f t="shared" si="0"/>
        <v>7</v>
      </c>
      <c r="C25" s="19">
        <f t="shared" si="1"/>
        <v>0</v>
      </c>
      <c r="D25" s="19">
        <v>2</v>
      </c>
      <c r="E25" s="19">
        <v>109.37</v>
      </c>
      <c r="F25" s="19">
        <v>1.3579913710543501</v>
      </c>
      <c r="G25" s="19">
        <f t="shared" si="2"/>
        <v>80.538066979825274</v>
      </c>
      <c r="H25" s="19"/>
    </row>
    <row r="26" spans="1:8" x14ac:dyDescent="0.25">
      <c r="A26" s="29">
        <v>41022</v>
      </c>
      <c r="B26" s="19">
        <f t="shared" si="0"/>
        <v>1</v>
      </c>
      <c r="C26" s="19">
        <f t="shared" si="1"/>
        <v>1</v>
      </c>
      <c r="D26" s="19">
        <v>2</v>
      </c>
      <c r="E26" s="19">
        <v>109.37</v>
      </c>
      <c r="F26" s="19">
        <v>1.3579507343160899</v>
      </c>
      <c r="G26" s="19">
        <f t="shared" si="2"/>
        <v>80.540477085188556</v>
      </c>
      <c r="H26" s="19"/>
    </row>
    <row r="27" spans="1:8" x14ac:dyDescent="0.25">
      <c r="A27" s="29">
        <v>41023</v>
      </c>
      <c r="B27" s="19">
        <f t="shared" si="0"/>
        <v>2</v>
      </c>
      <c r="C27" s="19">
        <f t="shared" si="1"/>
        <v>1</v>
      </c>
      <c r="D27" s="19">
        <v>2</v>
      </c>
      <c r="E27" s="19">
        <v>109.37</v>
      </c>
      <c r="F27" s="19">
        <v>1.3579100636505499</v>
      </c>
      <c r="G27" s="19">
        <f t="shared" si="2"/>
        <v>80.54288934715909</v>
      </c>
      <c r="H27" s="19"/>
    </row>
    <row r="28" spans="1:8" x14ac:dyDescent="0.25">
      <c r="A28" s="29">
        <v>41024</v>
      </c>
      <c r="B28" s="19">
        <f t="shared" si="0"/>
        <v>3</v>
      </c>
      <c r="C28" s="19">
        <f t="shared" si="1"/>
        <v>1</v>
      </c>
      <c r="D28" s="19">
        <v>2</v>
      </c>
      <c r="E28" s="19">
        <v>109.37</v>
      </c>
      <c r="F28" s="19">
        <v>1.3578693594347</v>
      </c>
      <c r="G28" s="19">
        <f t="shared" si="2"/>
        <v>80.545303743750623</v>
      </c>
      <c r="H28" s="19"/>
    </row>
    <row r="29" spans="1:8" x14ac:dyDescent="0.25">
      <c r="A29" s="29">
        <v>41025</v>
      </c>
      <c r="B29" s="19">
        <f t="shared" si="0"/>
        <v>4</v>
      </c>
      <c r="C29" s="19">
        <f t="shared" si="1"/>
        <v>1</v>
      </c>
      <c r="D29" s="19">
        <v>2</v>
      </c>
      <c r="E29" s="19">
        <v>109.37</v>
      </c>
      <c r="F29" s="19">
        <v>1.3578286220867199</v>
      </c>
      <c r="G29" s="19">
        <f t="shared" si="2"/>
        <v>80.547720250527249</v>
      </c>
      <c r="H29" s="19"/>
    </row>
    <row r="30" spans="1:8" x14ac:dyDescent="0.25">
      <c r="A30" s="29">
        <v>41026</v>
      </c>
      <c r="B30" s="19">
        <f t="shared" si="0"/>
        <v>5</v>
      </c>
      <c r="C30" s="19">
        <f t="shared" si="1"/>
        <v>1</v>
      </c>
      <c r="D30" s="19">
        <v>2</v>
      </c>
      <c r="E30" s="19">
        <v>109.37</v>
      </c>
      <c r="F30" s="19">
        <v>1.3577878520247799</v>
      </c>
      <c r="G30" s="19">
        <f t="shared" si="2"/>
        <v>80.550138843048046</v>
      </c>
      <c r="H30" s="19"/>
    </row>
    <row r="31" spans="1:8" x14ac:dyDescent="0.25">
      <c r="A31" s="29">
        <v>41027</v>
      </c>
      <c r="B31" s="19">
        <f t="shared" si="0"/>
        <v>6</v>
      </c>
      <c r="C31" s="19">
        <f t="shared" si="1"/>
        <v>0</v>
      </c>
      <c r="D31" s="19">
        <v>2</v>
      </c>
      <c r="E31" s="19">
        <v>109.37</v>
      </c>
      <c r="F31" s="19">
        <v>1.3577470496349899</v>
      </c>
      <c r="G31" s="19">
        <f t="shared" si="2"/>
        <v>80.552559498768559</v>
      </c>
      <c r="H31" s="19"/>
    </row>
    <row r="32" spans="1:8" x14ac:dyDescent="0.25">
      <c r="A32" s="29">
        <v>41028</v>
      </c>
      <c r="B32" s="19">
        <f t="shared" si="0"/>
        <v>7</v>
      </c>
      <c r="C32" s="19">
        <f t="shared" si="1"/>
        <v>0</v>
      </c>
      <c r="D32" s="19">
        <v>2</v>
      </c>
      <c r="E32" s="19">
        <v>109.37</v>
      </c>
      <c r="F32" s="19">
        <v>1.35770621535378</v>
      </c>
      <c r="G32" s="19">
        <f t="shared" si="2"/>
        <v>80.554982192153602</v>
      </c>
      <c r="H32" s="19"/>
    </row>
    <row r="33" spans="1:11" x14ac:dyDescent="0.25">
      <c r="A33" s="29">
        <v>41029</v>
      </c>
      <c r="B33" s="19">
        <f t="shared" si="0"/>
        <v>1</v>
      </c>
      <c r="C33" s="19">
        <f t="shared" si="1"/>
        <v>1</v>
      </c>
      <c r="D33" s="19">
        <v>2</v>
      </c>
      <c r="E33" s="19">
        <v>109.37</v>
      </c>
      <c r="F33" s="19">
        <v>1.3576653495923601</v>
      </c>
      <c r="G33" s="19">
        <f t="shared" si="2"/>
        <v>80.55740689915848</v>
      </c>
      <c r="H33" s="19"/>
    </row>
    <row r="34" spans="1:11" x14ac:dyDescent="0.25">
      <c r="A34" s="35"/>
    </row>
    <row r="36" spans="1:11" x14ac:dyDescent="0.25">
      <c r="E36" s="13" t="s">
        <v>8</v>
      </c>
      <c r="F36" s="12" t="s">
        <v>9</v>
      </c>
      <c r="G36" s="20" t="s">
        <v>10</v>
      </c>
    </row>
    <row r="37" spans="1:11" x14ac:dyDescent="0.25">
      <c r="D37" s="11" t="s">
        <v>11</v>
      </c>
      <c r="E37" s="13">
        <f>SUMPRODUCT(C4:C34,E4:E34)/SUM(C4:C34)</f>
        <v>109.48421052631575</v>
      </c>
      <c r="F37" s="30">
        <v>109.484210525888</v>
      </c>
      <c r="G37" s="20">
        <f t="shared" ref="G37:G39" si="3">F37/E37-1</f>
        <v>-3.9068748236559259E-12</v>
      </c>
    </row>
    <row r="38" spans="1:11" x14ac:dyDescent="0.25">
      <c r="D38" s="11" t="s">
        <v>12</v>
      </c>
      <c r="E38" s="13">
        <f>E37</f>
        <v>109.48421052631575</v>
      </c>
      <c r="F38" s="30">
        <v>109.484210525888</v>
      </c>
      <c r="G38" s="20">
        <f t="shared" si="3"/>
        <v>-3.9068748236559259E-12</v>
      </c>
      <c r="J38" s="27"/>
      <c r="K38" s="27"/>
    </row>
    <row r="39" spans="1:11" x14ac:dyDescent="0.25">
      <c r="D39" s="11" t="s">
        <v>7</v>
      </c>
      <c r="E39" s="13">
        <f>SUMPRODUCT(C4:C34,G4:G34)/SUM(C4:C34)</f>
        <v>80.607926120111699</v>
      </c>
      <c r="F39" s="30">
        <v>80.607926119796403</v>
      </c>
      <c r="G39" s="20">
        <f t="shared" si="3"/>
        <v>-3.911426738056889E-12</v>
      </c>
      <c r="J39" s="31"/>
      <c r="K39" s="28"/>
    </row>
    <row r="40" spans="1:11" x14ac:dyDescent="0.25">
      <c r="I40" s="27"/>
      <c r="J40" s="27"/>
    </row>
    <row r="41" spans="1:11" x14ac:dyDescent="0.25">
      <c r="I41" s="31"/>
      <c r="J41" s="28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L201"/>
  <sheetViews>
    <sheetView tabSelected="1" topLeftCell="A61" zoomScale="80" zoomScaleNormal="80" workbookViewId="0">
      <selection activeCell="E94" sqref="E94"/>
    </sheetView>
  </sheetViews>
  <sheetFormatPr defaultRowHeight="15" x14ac:dyDescent="0.25"/>
  <cols>
    <col min="1" max="1" width="14.42578125" style="46" customWidth="1"/>
    <col min="2" max="3" width="10.7109375" style="46" bestFit="1" customWidth="1"/>
    <col min="4" max="4" width="23.5703125" style="46" bestFit="1" customWidth="1"/>
    <col min="5" max="5" width="23.5703125" style="46" customWidth="1"/>
    <col min="6" max="6" width="17" style="46" bestFit="1" customWidth="1"/>
    <col min="7" max="7" width="19.5703125" style="46" bestFit="1" customWidth="1"/>
    <col min="8" max="9" width="14.5703125" style="46" bestFit="1" customWidth="1"/>
    <col min="10" max="10" width="21.42578125" style="46" bestFit="1" customWidth="1"/>
    <col min="11" max="11" width="14.5703125" style="46" bestFit="1" customWidth="1"/>
    <col min="12" max="12" width="21.42578125" style="46" bestFit="1" customWidth="1"/>
    <col min="13" max="14" width="21.42578125" style="46" customWidth="1"/>
    <col min="15" max="16384" width="9.140625" style="46"/>
  </cols>
  <sheetData>
    <row r="4" spans="1:8" x14ac:dyDescent="0.25">
      <c r="A4" s="46" t="s">
        <v>4</v>
      </c>
      <c r="D4" s="46" t="s">
        <v>29</v>
      </c>
      <c r="E4" s="46">
        <f>0.00000001</f>
        <v>1E-8</v>
      </c>
    </row>
    <row r="5" spans="1:8" x14ac:dyDescent="0.25">
      <c r="A5" s="17" t="s">
        <v>5</v>
      </c>
      <c r="B5" s="17" t="s">
        <v>16</v>
      </c>
      <c r="C5" s="17"/>
    </row>
    <row r="6" spans="1:8" x14ac:dyDescent="0.25">
      <c r="A6" s="47">
        <v>40848</v>
      </c>
      <c r="B6" s="46">
        <v>109.54</v>
      </c>
      <c r="E6" s="46" t="s">
        <v>23</v>
      </c>
      <c r="F6" s="46" t="s">
        <v>28</v>
      </c>
    </row>
    <row r="7" spans="1:8" x14ac:dyDescent="0.25">
      <c r="A7" s="47">
        <v>40849</v>
      </c>
      <c r="B7" s="46">
        <v>109.34</v>
      </c>
      <c r="D7" s="41" t="s">
        <v>16</v>
      </c>
      <c r="E7" s="46">
        <v>111.89</v>
      </c>
      <c r="F7" s="46">
        <v>1.3629840171438301</v>
      </c>
    </row>
    <row r="8" spans="1:8" x14ac:dyDescent="0.25">
      <c r="A8" s="47">
        <v>40850</v>
      </c>
      <c r="B8" s="46">
        <v>110.83</v>
      </c>
      <c r="D8" s="41" t="s">
        <v>24</v>
      </c>
      <c r="E8" s="46">
        <v>111.28</v>
      </c>
      <c r="F8" s="46">
        <v>1.36174594693384</v>
      </c>
    </row>
    <row r="9" spans="1:8" x14ac:dyDescent="0.25">
      <c r="A9" s="47">
        <v>40851</v>
      </c>
      <c r="B9" s="46">
        <v>111.97</v>
      </c>
      <c r="D9" s="41" t="s">
        <v>25</v>
      </c>
      <c r="E9" s="46">
        <v>110.77</v>
      </c>
      <c r="F9" s="46">
        <v>1.3606199842583799</v>
      </c>
    </row>
    <row r="10" spans="1:8" x14ac:dyDescent="0.25">
      <c r="A10" s="47">
        <v>40854</v>
      </c>
      <c r="B10" s="46">
        <v>114.56</v>
      </c>
    </row>
    <row r="11" spans="1:8" x14ac:dyDescent="0.25">
      <c r="A11" s="47">
        <v>40855</v>
      </c>
      <c r="B11" s="46">
        <v>115</v>
      </c>
      <c r="D11" s="40" t="s">
        <v>26</v>
      </c>
      <c r="E11" s="46" t="s">
        <v>31</v>
      </c>
      <c r="F11" s="46" t="s">
        <v>30</v>
      </c>
    </row>
    <row r="12" spans="1:8" x14ac:dyDescent="0.25">
      <c r="A12" s="47">
        <v>40856</v>
      </c>
      <c r="B12" s="46">
        <v>112.31</v>
      </c>
      <c r="D12" s="41" t="s">
        <v>27</v>
      </c>
      <c r="E12" s="46">
        <v>1000000</v>
      </c>
      <c r="F12" s="46">
        <f>SUMPRODUCT(C20:C49,H20:H49)/SUM(C20:C49)</f>
        <v>81.760333520238163</v>
      </c>
    </row>
    <row r="13" spans="1:8" x14ac:dyDescent="0.25">
      <c r="A13" s="47">
        <v>40857</v>
      </c>
      <c r="B13" s="46">
        <v>113.71</v>
      </c>
      <c r="D13" s="41" t="s">
        <v>16</v>
      </c>
      <c r="E13" s="46">
        <v>1000000</v>
      </c>
      <c r="F13" s="46">
        <f>SUMPRODUCT(C50:C80,H50:H80)/SUM(C50:C80)</f>
        <v>81.447155306578125</v>
      </c>
    </row>
    <row r="14" spans="1:8" x14ac:dyDescent="0.25">
      <c r="A14" s="47">
        <v>40858</v>
      </c>
      <c r="B14" s="46">
        <v>114.16</v>
      </c>
      <c r="D14" s="40" t="s">
        <v>32</v>
      </c>
      <c r="F14" s="46">
        <f>SUMPRODUCT(E12:E13,F12:F13)</f>
        <v>163207488.82681629</v>
      </c>
    </row>
    <row r="15" spans="1:8" x14ac:dyDescent="0.25">
      <c r="A15" s="47"/>
      <c r="D15" s="46" t="s">
        <v>33</v>
      </c>
    </row>
    <row r="16" spans="1:8" x14ac:dyDescent="0.25">
      <c r="A16" s="43" t="s">
        <v>41</v>
      </c>
      <c r="B16" s="50" t="s">
        <v>40</v>
      </c>
      <c r="G16" s="16"/>
      <c r="H16" s="16"/>
    </row>
    <row r="17" spans="1:56" x14ac:dyDescent="0.25">
      <c r="A17" s="46" t="s">
        <v>20</v>
      </c>
      <c r="B17" s="47">
        <v>40861</v>
      </c>
    </row>
    <row r="19" spans="1:56" x14ac:dyDescent="0.25">
      <c r="B19" s="46" t="s">
        <v>15</v>
      </c>
      <c r="C19" s="46" t="s">
        <v>0</v>
      </c>
      <c r="D19" s="46" t="s">
        <v>1</v>
      </c>
      <c r="E19" s="46" t="s">
        <v>21</v>
      </c>
      <c r="F19" s="46" t="s">
        <v>22</v>
      </c>
      <c r="G19" s="46" t="s">
        <v>13</v>
      </c>
      <c r="H19" s="46" t="s">
        <v>14</v>
      </c>
      <c r="I19" s="48">
        <v>40861</v>
      </c>
      <c r="J19" s="48">
        <v>40862</v>
      </c>
      <c r="K19" s="48">
        <v>40863</v>
      </c>
      <c r="L19" s="48">
        <v>40864</v>
      </c>
      <c r="M19" s="48">
        <v>40865</v>
      </c>
      <c r="N19" s="48">
        <v>40866</v>
      </c>
      <c r="O19" s="48">
        <v>40867</v>
      </c>
      <c r="P19" s="48">
        <v>40868</v>
      </c>
      <c r="Q19" s="48">
        <v>40869</v>
      </c>
      <c r="R19" s="48">
        <v>40870</v>
      </c>
      <c r="S19" s="48">
        <v>40871</v>
      </c>
      <c r="T19" s="48">
        <v>40872</v>
      </c>
      <c r="U19" s="48">
        <v>40873</v>
      </c>
      <c r="V19" s="48">
        <v>40874</v>
      </c>
      <c r="W19" s="48">
        <v>40875</v>
      </c>
      <c r="X19" s="48">
        <v>40876</v>
      </c>
      <c r="Y19" s="48">
        <v>40877</v>
      </c>
      <c r="Z19" s="48">
        <v>40878</v>
      </c>
      <c r="AA19" s="48">
        <v>40879</v>
      </c>
      <c r="AB19" s="48">
        <v>40880</v>
      </c>
      <c r="AC19" s="48">
        <v>40881</v>
      </c>
      <c r="AD19" s="48">
        <v>40882</v>
      </c>
      <c r="AE19" s="48">
        <v>40883</v>
      </c>
      <c r="AF19" s="48">
        <v>40884</v>
      </c>
      <c r="AG19" s="48">
        <v>40885</v>
      </c>
      <c r="AH19" s="48">
        <v>40886</v>
      </c>
      <c r="AI19" s="48">
        <v>40887</v>
      </c>
      <c r="AJ19" s="48">
        <v>40888</v>
      </c>
      <c r="AK19" s="48">
        <v>40889</v>
      </c>
      <c r="AL19" s="48">
        <v>40890</v>
      </c>
      <c r="AM19" s="48">
        <v>40891</v>
      </c>
      <c r="AN19" s="48">
        <v>40892</v>
      </c>
      <c r="AO19" s="48">
        <v>40893</v>
      </c>
      <c r="AP19" s="48">
        <v>40894</v>
      </c>
      <c r="AQ19" s="48">
        <v>40895</v>
      </c>
      <c r="AR19" s="48">
        <v>40896</v>
      </c>
      <c r="AS19" s="48">
        <v>40897</v>
      </c>
      <c r="AT19" s="48">
        <v>40898</v>
      </c>
      <c r="AU19" s="48">
        <v>40899</v>
      </c>
      <c r="AV19" s="48">
        <v>40900</v>
      </c>
      <c r="AW19" s="48">
        <v>40901</v>
      </c>
      <c r="AX19" s="48">
        <v>40902</v>
      </c>
      <c r="AY19" s="48">
        <v>40903</v>
      </c>
      <c r="AZ19" s="48">
        <v>40904</v>
      </c>
      <c r="BA19" s="48">
        <v>40905</v>
      </c>
      <c r="BB19" s="48">
        <v>40906</v>
      </c>
      <c r="BC19" s="48">
        <v>40907</v>
      </c>
      <c r="BD19" s="48">
        <v>40908</v>
      </c>
    </row>
    <row r="20" spans="1:56" x14ac:dyDescent="0.25">
      <c r="A20" s="21">
        <v>40848</v>
      </c>
      <c r="B20" s="22">
        <f>WEEKDAY(A20,2)</f>
        <v>2</v>
      </c>
      <c r="C20" s="22">
        <f>IF(OR(B20=6,B20=7),0,1)</f>
        <v>1</v>
      </c>
      <c r="D20" s="23">
        <v>1</v>
      </c>
      <c r="E20" s="21" t="str">
        <f>TEXT(DATE(YEAR(A20),MONTH(A20)+D20,1),"MMM-yy")</f>
        <v>Dec-11</v>
      </c>
      <c r="F20" s="22">
        <f t="shared" ref="F20:F32" si="0">IF(ISERROR(VLOOKUP(A20,$A$5:$C$15,D20+1,FALSE)),0,VLOOKUP(A20,$A$5:$C$15,D20+1,FALSE))</f>
        <v>109.54</v>
      </c>
      <c r="G20" s="22">
        <v>1.3627</v>
      </c>
      <c r="H20" s="22">
        <f>F20/G20</f>
        <v>80.384530711088289</v>
      </c>
      <c r="I20" s="22">
        <f>$F20/$G20</f>
        <v>80.384530711088289</v>
      </c>
      <c r="J20" s="22">
        <f t="shared" ref="J20:BD25" si="1">$F20/$G20</f>
        <v>80.384530711088289</v>
      </c>
      <c r="K20" s="22">
        <f t="shared" si="1"/>
        <v>80.384530711088289</v>
      </c>
      <c r="L20" s="22">
        <f t="shared" si="1"/>
        <v>80.384530711088289</v>
      </c>
      <c r="M20" s="22">
        <f t="shared" si="1"/>
        <v>80.384530711088289</v>
      </c>
      <c r="N20" s="22">
        <f t="shared" si="1"/>
        <v>80.384530711088289</v>
      </c>
      <c r="O20" s="22">
        <f t="shared" si="1"/>
        <v>80.384530711088289</v>
      </c>
      <c r="P20" s="22">
        <f t="shared" si="1"/>
        <v>80.384530711088289</v>
      </c>
      <c r="Q20" s="22">
        <f t="shared" si="1"/>
        <v>80.384530711088289</v>
      </c>
      <c r="R20" s="22">
        <f t="shared" si="1"/>
        <v>80.384530711088289</v>
      </c>
      <c r="S20" s="22">
        <f t="shared" si="1"/>
        <v>80.384530711088289</v>
      </c>
      <c r="T20" s="22">
        <f t="shared" si="1"/>
        <v>80.384530711088289</v>
      </c>
      <c r="U20" s="22">
        <f t="shared" si="1"/>
        <v>80.384530711088289</v>
      </c>
      <c r="V20" s="22">
        <f t="shared" si="1"/>
        <v>80.384530711088289</v>
      </c>
      <c r="W20" s="22">
        <f t="shared" si="1"/>
        <v>80.384530711088289</v>
      </c>
      <c r="X20" s="22">
        <f t="shared" si="1"/>
        <v>80.384530711088289</v>
      </c>
      <c r="Y20" s="22">
        <f t="shared" si="1"/>
        <v>80.384530711088289</v>
      </c>
      <c r="Z20" s="22">
        <f t="shared" si="1"/>
        <v>80.384530711088289</v>
      </c>
      <c r="AA20" s="22">
        <f t="shared" si="1"/>
        <v>80.384530711088289</v>
      </c>
      <c r="AB20" s="22">
        <f t="shared" si="1"/>
        <v>80.384530711088289</v>
      </c>
      <c r="AC20" s="22">
        <f t="shared" si="1"/>
        <v>80.384530711088289</v>
      </c>
      <c r="AD20" s="22">
        <f t="shared" si="1"/>
        <v>80.384530711088289</v>
      </c>
      <c r="AE20" s="22">
        <f t="shared" si="1"/>
        <v>80.384530711088289</v>
      </c>
      <c r="AF20" s="22">
        <f t="shared" si="1"/>
        <v>80.384530711088289</v>
      </c>
      <c r="AG20" s="22">
        <f t="shared" si="1"/>
        <v>80.384530711088289</v>
      </c>
      <c r="AH20" s="22">
        <f t="shared" si="1"/>
        <v>80.384530711088289</v>
      </c>
      <c r="AI20" s="22">
        <f t="shared" si="1"/>
        <v>80.384530711088289</v>
      </c>
      <c r="AJ20" s="22">
        <f t="shared" si="1"/>
        <v>80.384530711088289</v>
      </c>
      <c r="AK20" s="22">
        <f t="shared" si="1"/>
        <v>80.384530711088289</v>
      </c>
      <c r="AL20" s="22">
        <f t="shared" si="1"/>
        <v>80.384530711088289</v>
      </c>
      <c r="AM20" s="22">
        <f t="shared" si="1"/>
        <v>80.384530711088289</v>
      </c>
      <c r="AN20" s="22">
        <f t="shared" si="1"/>
        <v>80.384530711088289</v>
      </c>
      <c r="AO20" s="22">
        <f t="shared" si="1"/>
        <v>80.384530711088289</v>
      </c>
      <c r="AP20" s="22">
        <f t="shared" si="1"/>
        <v>80.384530711088289</v>
      </c>
      <c r="AQ20" s="22">
        <f t="shared" si="1"/>
        <v>80.384530711088289</v>
      </c>
      <c r="AR20" s="22">
        <f t="shared" si="1"/>
        <v>80.384530711088289</v>
      </c>
      <c r="AS20" s="22">
        <f t="shared" si="1"/>
        <v>80.384530711088289</v>
      </c>
      <c r="AT20" s="22">
        <f t="shared" si="1"/>
        <v>80.384530711088289</v>
      </c>
      <c r="AU20" s="22">
        <f t="shared" si="1"/>
        <v>80.384530711088289</v>
      </c>
      <c r="AV20" s="22">
        <f t="shared" si="1"/>
        <v>80.384530711088289</v>
      </c>
      <c r="AW20" s="22">
        <f t="shared" si="1"/>
        <v>80.384530711088289</v>
      </c>
      <c r="AX20" s="22">
        <f t="shared" si="1"/>
        <v>80.384530711088289</v>
      </c>
      <c r="AY20" s="22">
        <f t="shared" si="1"/>
        <v>80.384530711088289</v>
      </c>
      <c r="AZ20" s="22">
        <f t="shared" si="1"/>
        <v>80.384530711088289</v>
      </c>
      <c r="BA20" s="22">
        <f t="shared" si="1"/>
        <v>80.384530711088289</v>
      </c>
      <c r="BB20" s="22">
        <f t="shared" si="1"/>
        <v>80.384530711088289</v>
      </c>
      <c r="BC20" s="22">
        <f t="shared" si="1"/>
        <v>80.384530711088289</v>
      </c>
      <c r="BD20" s="22">
        <f t="shared" si="1"/>
        <v>80.384530711088289</v>
      </c>
    </row>
    <row r="21" spans="1:56" x14ac:dyDescent="0.25">
      <c r="A21" s="21">
        <v>40849</v>
      </c>
      <c r="B21" s="22">
        <f t="shared" ref="B21:B80" si="2">WEEKDAY(A21,2)</f>
        <v>3</v>
      </c>
      <c r="C21" s="22">
        <f t="shared" ref="C21:C80" si="3">IF(OR(B21=6,B21=7),0,1)</f>
        <v>1</v>
      </c>
      <c r="D21" s="22">
        <v>1</v>
      </c>
      <c r="E21" s="21" t="str">
        <f t="shared" ref="E21:E80" si="4">TEXT(DATE(YEAR(A21),MONTH(A21)+D21,1),"MMM-yy")</f>
        <v>Dec-11</v>
      </c>
      <c r="F21" s="22">
        <f t="shared" si="0"/>
        <v>109.34</v>
      </c>
      <c r="G21" s="22">
        <v>1.3809</v>
      </c>
      <c r="H21" s="22">
        <f>F21/G21</f>
        <v>79.180244767904995</v>
      </c>
      <c r="I21" s="22">
        <f t="shared" ref="I21:X32" si="5">$F21/$G21</f>
        <v>79.180244767904995</v>
      </c>
      <c r="J21" s="22">
        <f t="shared" si="5"/>
        <v>79.180244767904995</v>
      </c>
      <c r="K21" s="22">
        <f t="shared" si="5"/>
        <v>79.180244767904995</v>
      </c>
      <c r="L21" s="22">
        <f t="shared" si="5"/>
        <v>79.180244767904995</v>
      </c>
      <c r="M21" s="22">
        <f t="shared" si="5"/>
        <v>79.180244767904995</v>
      </c>
      <c r="N21" s="22">
        <f t="shared" si="5"/>
        <v>79.180244767904995</v>
      </c>
      <c r="O21" s="22">
        <f t="shared" si="5"/>
        <v>79.180244767904995</v>
      </c>
      <c r="P21" s="22">
        <f t="shared" si="5"/>
        <v>79.180244767904995</v>
      </c>
      <c r="Q21" s="22">
        <f t="shared" si="5"/>
        <v>79.180244767904995</v>
      </c>
      <c r="R21" s="22">
        <f t="shared" si="5"/>
        <v>79.180244767904995</v>
      </c>
      <c r="S21" s="22">
        <f t="shared" si="5"/>
        <v>79.180244767904995</v>
      </c>
      <c r="T21" s="22">
        <f t="shared" si="5"/>
        <v>79.180244767904995</v>
      </c>
      <c r="U21" s="22">
        <f t="shared" si="5"/>
        <v>79.180244767904995</v>
      </c>
      <c r="V21" s="22">
        <f t="shared" si="5"/>
        <v>79.180244767904995</v>
      </c>
      <c r="W21" s="22">
        <f t="shared" si="5"/>
        <v>79.180244767904995</v>
      </c>
      <c r="X21" s="22">
        <f t="shared" si="5"/>
        <v>79.180244767904995</v>
      </c>
      <c r="Y21" s="22">
        <f t="shared" si="1"/>
        <v>79.180244767904995</v>
      </c>
      <c r="Z21" s="22">
        <f t="shared" si="1"/>
        <v>79.180244767904995</v>
      </c>
      <c r="AA21" s="22">
        <f t="shared" si="1"/>
        <v>79.180244767904995</v>
      </c>
      <c r="AB21" s="22">
        <f t="shared" si="1"/>
        <v>79.180244767904995</v>
      </c>
      <c r="AC21" s="22">
        <f t="shared" si="1"/>
        <v>79.180244767904995</v>
      </c>
      <c r="AD21" s="22">
        <f t="shared" si="1"/>
        <v>79.180244767904995</v>
      </c>
      <c r="AE21" s="22">
        <f t="shared" si="1"/>
        <v>79.180244767904995</v>
      </c>
      <c r="AF21" s="22">
        <f t="shared" si="1"/>
        <v>79.180244767904995</v>
      </c>
      <c r="AG21" s="22">
        <f t="shared" si="1"/>
        <v>79.180244767904995</v>
      </c>
      <c r="AH21" s="22">
        <f t="shared" si="1"/>
        <v>79.180244767904995</v>
      </c>
      <c r="AI21" s="22">
        <f t="shared" si="1"/>
        <v>79.180244767904995</v>
      </c>
      <c r="AJ21" s="22">
        <f t="shared" si="1"/>
        <v>79.180244767904995</v>
      </c>
      <c r="AK21" s="22">
        <f t="shared" si="1"/>
        <v>79.180244767904995</v>
      </c>
      <c r="AL21" s="22">
        <f t="shared" si="1"/>
        <v>79.180244767904995</v>
      </c>
      <c r="AM21" s="22">
        <f t="shared" si="1"/>
        <v>79.180244767904995</v>
      </c>
      <c r="AN21" s="22">
        <f t="shared" si="1"/>
        <v>79.180244767904995</v>
      </c>
      <c r="AO21" s="22">
        <f t="shared" si="1"/>
        <v>79.180244767904995</v>
      </c>
      <c r="AP21" s="22">
        <f t="shared" si="1"/>
        <v>79.180244767904995</v>
      </c>
      <c r="AQ21" s="22">
        <f t="shared" si="1"/>
        <v>79.180244767904995</v>
      </c>
      <c r="AR21" s="22">
        <f t="shared" si="1"/>
        <v>79.180244767904995</v>
      </c>
      <c r="AS21" s="22">
        <f t="shared" si="1"/>
        <v>79.180244767904995</v>
      </c>
      <c r="AT21" s="22">
        <f t="shared" si="1"/>
        <v>79.180244767904995</v>
      </c>
      <c r="AU21" s="22">
        <f t="shared" si="1"/>
        <v>79.180244767904995</v>
      </c>
      <c r="AV21" s="22">
        <f t="shared" si="1"/>
        <v>79.180244767904995</v>
      </c>
      <c r="AW21" s="22">
        <f t="shared" si="1"/>
        <v>79.180244767904995</v>
      </c>
      <c r="AX21" s="22">
        <f t="shared" si="1"/>
        <v>79.180244767904995</v>
      </c>
      <c r="AY21" s="22">
        <f t="shared" si="1"/>
        <v>79.180244767904995</v>
      </c>
      <c r="AZ21" s="22">
        <f t="shared" si="1"/>
        <v>79.180244767904995</v>
      </c>
      <c r="BA21" s="22">
        <f t="shared" si="1"/>
        <v>79.180244767904995</v>
      </c>
      <c r="BB21" s="22">
        <f t="shared" si="1"/>
        <v>79.180244767904995</v>
      </c>
      <c r="BC21" s="22">
        <f t="shared" si="1"/>
        <v>79.180244767904995</v>
      </c>
      <c r="BD21" s="22">
        <f t="shared" si="1"/>
        <v>79.180244767904995</v>
      </c>
    </row>
    <row r="22" spans="1:56" x14ac:dyDescent="0.25">
      <c r="A22" s="21">
        <v>40850</v>
      </c>
      <c r="B22" s="22">
        <f t="shared" si="2"/>
        <v>4</v>
      </c>
      <c r="C22" s="22">
        <f t="shared" si="3"/>
        <v>1</v>
      </c>
      <c r="D22" s="22">
        <v>1</v>
      </c>
      <c r="E22" s="21" t="str">
        <f t="shared" si="4"/>
        <v>Dec-11</v>
      </c>
      <c r="F22" s="22">
        <f t="shared" si="0"/>
        <v>110.83</v>
      </c>
      <c r="G22" s="22">
        <v>1.3773</v>
      </c>
      <c r="H22" s="22">
        <f>F22/G22</f>
        <v>80.469033616496048</v>
      </c>
      <c r="I22" s="22">
        <f t="shared" si="5"/>
        <v>80.469033616496048</v>
      </c>
      <c r="J22" s="22">
        <f t="shared" si="1"/>
        <v>80.469033616496048</v>
      </c>
      <c r="K22" s="22">
        <f t="shared" si="1"/>
        <v>80.469033616496048</v>
      </c>
      <c r="L22" s="22">
        <f t="shared" si="1"/>
        <v>80.469033616496048</v>
      </c>
      <c r="M22" s="22">
        <f t="shared" si="1"/>
        <v>80.469033616496048</v>
      </c>
      <c r="N22" s="22">
        <f t="shared" si="1"/>
        <v>80.469033616496048</v>
      </c>
      <c r="O22" s="22">
        <f t="shared" si="1"/>
        <v>80.469033616496048</v>
      </c>
      <c r="P22" s="22">
        <f t="shared" si="1"/>
        <v>80.469033616496048</v>
      </c>
      <c r="Q22" s="22">
        <f t="shared" si="1"/>
        <v>80.469033616496048</v>
      </c>
      <c r="R22" s="22">
        <f t="shared" si="1"/>
        <v>80.469033616496048</v>
      </c>
      <c r="S22" s="22">
        <f t="shared" si="1"/>
        <v>80.469033616496048</v>
      </c>
      <c r="T22" s="22">
        <f t="shared" si="1"/>
        <v>80.469033616496048</v>
      </c>
      <c r="U22" s="22">
        <f t="shared" si="1"/>
        <v>80.469033616496048</v>
      </c>
      <c r="V22" s="22">
        <f t="shared" si="1"/>
        <v>80.469033616496048</v>
      </c>
      <c r="W22" s="22">
        <f t="shared" si="1"/>
        <v>80.469033616496048</v>
      </c>
      <c r="X22" s="22">
        <f t="shared" si="1"/>
        <v>80.469033616496048</v>
      </c>
      <c r="Y22" s="22">
        <f t="shared" si="1"/>
        <v>80.469033616496048</v>
      </c>
      <c r="Z22" s="22">
        <f t="shared" si="1"/>
        <v>80.469033616496048</v>
      </c>
      <c r="AA22" s="22">
        <f t="shared" si="1"/>
        <v>80.469033616496048</v>
      </c>
      <c r="AB22" s="22">
        <f t="shared" si="1"/>
        <v>80.469033616496048</v>
      </c>
      <c r="AC22" s="22">
        <f t="shared" si="1"/>
        <v>80.469033616496048</v>
      </c>
      <c r="AD22" s="22">
        <f t="shared" si="1"/>
        <v>80.469033616496048</v>
      </c>
      <c r="AE22" s="22">
        <f t="shared" si="1"/>
        <v>80.469033616496048</v>
      </c>
      <c r="AF22" s="22">
        <f t="shared" si="1"/>
        <v>80.469033616496048</v>
      </c>
      <c r="AG22" s="22">
        <f t="shared" si="1"/>
        <v>80.469033616496048</v>
      </c>
      <c r="AH22" s="22">
        <f t="shared" si="1"/>
        <v>80.469033616496048</v>
      </c>
      <c r="AI22" s="22">
        <f t="shared" si="1"/>
        <v>80.469033616496048</v>
      </c>
      <c r="AJ22" s="22">
        <f t="shared" si="1"/>
        <v>80.469033616496048</v>
      </c>
      <c r="AK22" s="22">
        <f t="shared" si="1"/>
        <v>80.469033616496048</v>
      </c>
      <c r="AL22" s="22">
        <f t="shared" si="1"/>
        <v>80.469033616496048</v>
      </c>
      <c r="AM22" s="22">
        <f t="shared" si="1"/>
        <v>80.469033616496048</v>
      </c>
      <c r="AN22" s="22">
        <f t="shared" si="1"/>
        <v>80.469033616496048</v>
      </c>
      <c r="AO22" s="22">
        <f t="shared" si="1"/>
        <v>80.469033616496048</v>
      </c>
      <c r="AP22" s="22">
        <f t="shared" si="1"/>
        <v>80.469033616496048</v>
      </c>
      <c r="AQ22" s="22">
        <f t="shared" si="1"/>
        <v>80.469033616496048</v>
      </c>
      <c r="AR22" s="22">
        <f t="shared" si="1"/>
        <v>80.469033616496048</v>
      </c>
      <c r="AS22" s="22">
        <f t="shared" si="1"/>
        <v>80.469033616496048</v>
      </c>
      <c r="AT22" s="22">
        <f t="shared" si="1"/>
        <v>80.469033616496048</v>
      </c>
      <c r="AU22" s="22">
        <f t="shared" si="1"/>
        <v>80.469033616496048</v>
      </c>
      <c r="AV22" s="22">
        <f t="shared" si="1"/>
        <v>80.469033616496048</v>
      </c>
      <c r="AW22" s="22">
        <f t="shared" si="1"/>
        <v>80.469033616496048</v>
      </c>
      <c r="AX22" s="22">
        <f t="shared" si="1"/>
        <v>80.469033616496048</v>
      </c>
      <c r="AY22" s="22">
        <f t="shared" si="1"/>
        <v>80.469033616496048</v>
      </c>
      <c r="AZ22" s="22">
        <f t="shared" si="1"/>
        <v>80.469033616496048</v>
      </c>
      <c r="BA22" s="22">
        <f t="shared" si="1"/>
        <v>80.469033616496048</v>
      </c>
      <c r="BB22" s="22">
        <f t="shared" si="1"/>
        <v>80.469033616496048</v>
      </c>
      <c r="BC22" s="22">
        <f t="shared" si="1"/>
        <v>80.469033616496048</v>
      </c>
      <c r="BD22" s="22">
        <f t="shared" si="1"/>
        <v>80.469033616496048</v>
      </c>
    </row>
    <row r="23" spans="1:56" x14ac:dyDescent="0.25">
      <c r="A23" s="21">
        <v>40851</v>
      </c>
      <c r="B23" s="22">
        <f t="shared" si="2"/>
        <v>5</v>
      </c>
      <c r="C23" s="22">
        <f t="shared" si="3"/>
        <v>1</v>
      </c>
      <c r="D23" s="22">
        <v>1</v>
      </c>
      <c r="E23" s="21" t="str">
        <f t="shared" si="4"/>
        <v>Dec-11</v>
      </c>
      <c r="F23" s="22">
        <f t="shared" si="0"/>
        <v>111.97</v>
      </c>
      <c r="G23" s="22">
        <v>1.3773</v>
      </c>
      <c r="H23" s="22">
        <f>F23/G23</f>
        <v>81.296739998547878</v>
      </c>
      <c r="I23" s="22">
        <f t="shared" si="5"/>
        <v>81.296739998547878</v>
      </c>
      <c r="J23" s="22">
        <f t="shared" si="1"/>
        <v>81.296739998547878</v>
      </c>
      <c r="K23" s="22">
        <f t="shared" si="1"/>
        <v>81.296739998547878</v>
      </c>
      <c r="L23" s="22">
        <f t="shared" si="1"/>
        <v>81.296739998547878</v>
      </c>
      <c r="M23" s="22">
        <f t="shared" si="1"/>
        <v>81.296739998547878</v>
      </c>
      <c r="N23" s="22">
        <f t="shared" si="1"/>
        <v>81.296739998547878</v>
      </c>
      <c r="O23" s="22">
        <f t="shared" si="1"/>
        <v>81.296739998547878</v>
      </c>
      <c r="P23" s="22">
        <f t="shared" si="1"/>
        <v>81.296739998547878</v>
      </c>
      <c r="Q23" s="22">
        <f t="shared" si="1"/>
        <v>81.296739998547878</v>
      </c>
      <c r="R23" s="22">
        <f t="shared" si="1"/>
        <v>81.296739998547878</v>
      </c>
      <c r="S23" s="22">
        <f t="shared" si="1"/>
        <v>81.296739998547878</v>
      </c>
      <c r="T23" s="22">
        <f t="shared" si="1"/>
        <v>81.296739998547878</v>
      </c>
      <c r="U23" s="22">
        <f t="shared" si="1"/>
        <v>81.296739998547878</v>
      </c>
      <c r="V23" s="22">
        <f t="shared" si="1"/>
        <v>81.296739998547878</v>
      </c>
      <c r="W23" s="22">
        <f t="shared" si="1"/>
        <v>81.296739998547878</v>
      </c>
      <c r="X23" s="22">
        <f t="shared" si="1"/>
        <v>81.296739998547878</v>
      </c>
      <c r="Y23" s="22">
        <f t="shared" si="1"/>
        <v>81.296739998547878</v>
      </c>
      <c r="Z23" s="22">
        <f t="shared" si="1"/>
        <v>81.296739998547878</v>
      </c>
      <c r="AA23" s="22">
        <f t="shared" si="1"/>
        <v>81.296739998547878</v>
      </c>
      <c r="AB23" s="22">
        <f t="shared" si="1"/>
        <v>81.296739998547878</v>
      </c>
      <c r="AC23" s="22">
        <f t="shared" si="1"/>
        <v>81.296739998547878</v>
      </c>
      <c r="AD23" s="22">
        <f t="shared" si="1"/>
        <v>81.296739998547878</v>
      </c>
      <c r="AE23" s="22">
        <f t="shared" si="1"/>
        <v>81.296739998547878</v>
      </c>
      <c r="AF23" s="22">
        <f t="shared" si="1"/>
        <v>81.296739998547878</v>
      </c>
      <c r="AG23" s="22">
        <f t="shared" si="1"/>
        <v>81.296739998547878</v>
      </c>
      <c r="AH23" s="22">
        <f t="shared" si="1"/>
        <v>81.296739998547878</v>
      </c>
      <c r="AI23" s="22">
        <f t="shared" si="1"/>
        <v>81.296739998547878</v>
      </c>
      <c r="AJ23" s="22">
        <f t="shared" si="1"/>
        <v>81.296739998547878</v>
      </c>
      <c r="AK23" s="22">
        <f t="shared" si="1"/>
        <v>81.296739998547878</v>
      </c>
      <c r="AL23" s="22">
        <f t="shared" si="1"/>
        <v>81.296739998547878</v>
      </c>
      <c r="AM23" s="22">
        <f t="shared" si="1"/>
        <v>81.296739998547878</v>
      </c>
      <c r="AN23" s="22">
        <f t="shared" si="1"/>
        <v>81.296739998547878</v>
      </c>
      <c r="AO23" s="22">
        <f t="shared" si="1"/>
        <v>81.296739998547878</v>
      </c>
      <c r="AP23" s="22">
        <f t="shared" si="1"/>
        <v>81.296739998547878</v>
      </c>
      <c r="AQ23" s="22">
        <f t="shared" si="1"/>
        <v>81.296739998547878</v>
      </c>
      <c r="AR23" s="22">
        <f t="shared" si="1"/>
        <v>81.296739998547878</v>
      </c>
      <c r="AS23" s="22">
        <f t="shared" si="1"/>
        <v>81.296739998547878</v>
      </c>
      <c r="AT23" s="22">
        <f t="shared" si="1"/>
        <v>81.296739998547878</v>
      </c>
      <c r="AU23" s="22">
        <f t="shared" si="1"/>
        <v>81.296739998547878</v>
      </c>
      <c r="AV23" s="22">
        <f t="shared" si="1"/>
        <v>81.296739998547878</v>
      </c>
      <c r="AW23" s="22">
        <f t="shared" si="1"/>
        <v>81.296739998547878</v>
      </c>
      <c r="AX23" s="22">
        <f t="shared" si="1"/>
        <v>81.296739998547878</v>
      </c>
      <c r="AY23" s="22">
        <f t="shared" si="1"/>
        <v>81.296739998547878</v>
      </c>
      <c r="AZ23" s="22">
        <f t="shared" si="1"/>
        <v>81.296739998547878</v>
      </c>
      <c r="BA23" s="22">
        <f t="shared" si="1"/>
        <v>81.296739998547878</v>
      </c>
      <c r="BB23" s="22">
        <f t="shared" si="1"/>
        <v>81.296739998547878</v>
      </c>
      <c r="BC23" s="22">
        <f t="shared" si="1"/>
        <v>81.296739998547878</v>
      </c>
      <c r="BD23" s="22">
        <f t="shared" si="1"/>
        <v>81.296739998547878</v>
      </c>
    </row>
    <row r="24" spans="1:56" x14ac:dyDescent="0.25">
      <c r="A24" s="21">
        <v>40852</v>
      </c>
      <c r="B24" s="22">
        <f t="shared" si="2"/>
        <v>6</v>
      </c>
      <c r="C24" s="22">
        <f t="shared" si="3"/>
        <v>0</v>
      </c>
      <c r="D24" s="22">
        <v>1</v>
      </c>
      <c r="E24" s="21" t="str">
        <f t="shared" si="4"/>
        <v>Dec-11</v>
      </c>
      <c r="F24" s="22">
        <f t="shared" si="0"/>
        <v>0</v>
      </c>
      <c r="G24" s="22">
        <v>1.3773</v>
      </c>
      <c r="H24" s="22">
        <f>F24/G24</f>
        <v>0</v>
      </c>
      <c r="I24" s="22">
        <f t="shared" si="5"/>
        <v>0</v>
      </c>
      <c r="J24" s="22">
        <f t="shared" si="1"/>
        <v>0</v>
      </c>
      <c r="K24" s="22">
        <f t="shared" si="1"/>
        <v>0</v>
      </c>
      <c r="L24" s="22">
        <f t="shared" si="1"/>
        <v>0</v>
      </c>
      <c r="M24" s="22">
        <f t="shared" si="1"/>
        <v>0</v>
      </c>
      <c r="N24" s="22">
        <f t="shared" si="1"/>
        <v>0</v>
      </c>
      <c r="O24" s="22">
        <f t="shared" si="1"/>
        <v>0</v>
      </c>
      <c r="P24" s="22">
        <f t="shared" si="1"/>
        <v>0</v>
      </c>
      <c r="Q24" s="22">
        <f t="shared" si="1"/>
        <v>0</v>
      </c>
      <c r="R24" s="22">
        <f t="shared" si="1"/>
        <v>0</v>
      </c>
      <c r="S24" s="22">
        <f t="shared" si="1"/>
        <v>0</v>
      </c>
      <c r="T24" s="22">
        <f t="shared" si="1"/>
        <v>0</v>
      </c>
      <c r="U24" s="22">
        <f t="shared" si="1"/>
        <v>0</v>
      </c>
      <c r="V24" s="22">
        <f t="shared" si="1"/>
        <v>0</v>
      </c>
      <c r="W24" s="22">
        <f t="shared" si="1"/>
        <v>0</v>
      </c>
      <c r="X24" s="22">
        <f t="shared" si="1"/>
        <v>0</v>
      </c>
      <c r="Y24" s="22">
        <f t="shared" si="1"/>
        <v>0</v>
      </c>
      <c r="Z24" s="22">
        <f t="shared" si="1"/>
        <v>0</v>
      </c>
      <c r="AA24" s="22">
        <f t="shared" si="1"/>
        <v>0</v>
      </c>
      <c r="AB24" s="22">
        <f t="shared" si="1"/>
        <v>0</v>
      </c>
      <c r="AC24" s="22">
        <f t="shared" si="1"/>
        <v>0</v>
      </c>
      <c r="AD24" s="22">
        <f t="shared" si="1"/>
        <v>0</v>
      </c>
      <c r="AE24" s="22">
        <f t="shared" si="1"/>
        <v>0</v>
      </c>
      <c r="AF24" s="22">
        <f t="shared" si="1"/>
        <v>0</v>
      </c>
      <c r="AG24" s="22">
        <f t="shared" si="1"/>
        <v>0</v>
      </c>
      <c r="AH24" s="22">
        <f t="shared" si="1"/>
        <v>0</v>
      </c>
      <c r="AI24" s="22">
        <f t="shared" si="1"/>
        <v>0</v>
      </c>
      <c r="AJ24" s="22">
        <f t="shared" si="1"/>
        <v>0</v>
      </c>
      <c r="AK24" s="22">
        <f t="shared" si="1"/>
        <v>0</v>
      </c>
      <c r="AL24" s="22">
        <f t="shared" si="1"/>
        <v>0</v>
      </c>
      <c r="AM24" s="22">
        <f t="shared" si="1"/>
        <v>0</v>
      </c>
      <c r="AN24" s="22">
        <f t="shared" si="1"/>
        <v>0</v>
      </c>
      <c r="AO24" s="22">
        <f t="shared" si="1"/>
        <v>0</v>
      </c>
      <c r="AP24" s="22">
        <f t="shared" si="1"/>
        <v>0</v>
      </c>
      <c r="AQ24" s="22">
        <f t="shared" si="1"/>
        <v>0</v>
      </c>
      <c r="AR24" s="22">
        <f t="shared" si="1"/>
        <v>0</v>
      </c>
      <c r="AS24" s="22">
        <f t="shared" si="1"/>
        <v>0</v>
      </c>
      <c r="AT24" s="22">
        <f t="shared" si="1"/>
        <v>0</v>
      </c>
      <c r="AU24" s="22">
        <f t="shared" si="1"/>
        <v>0</v>
      </c>
      <c r="AV24" s="22">
        <f t="shared" si="1"/>
        <v>0</v>
      </c>
      <c r="AW24" s="22">
        <f t="shared" si="1"/>
        <v>0</v>
      </c>
      <c r="AX24" s="22">
        <f t="shared" si="1"/>
        <v>0</v>
      </c>
      <c r="AY24" s="22">
        <f t="shared" si="1"/>
        <v>0</v>
      </c>
      <c r="AZ24" s="22">
        <f t="shared" si="1"/>
        <v>0</v>
      </c>
      <c r="BA24" s="22">
        <f t="shared" si="1"/>
        <v>0</v>
      </c>
      <c r="BB24" s="22">
        <f t="shared" si="1"/>
        <v>0</v>
      </c>
      <c r="BC24" s="22">
        <f t="shared" si="1"/>
        <v>0</v>
      </c>
      <c r="BD24" s="22">
        <f t="shared" si="1"/>
        <v>0</v>
      </c>
    </row>
    <row r="25" spans="1:56" x14ac:dyDescent="0.25">
      <c r="A25" s="21">
        <v>40853</v>
      </c>
      <c r="B25" s="22">
        <f t="shared" si="2"/>
        <v>7</v>
      </c>
      <c r="C25" s="22">
        <f t="shared" si="3"/>
        <v>0</v>
      </c>
      <c r="D25" s="22">
        <v>1</v>
      </c>
      <c r="E25" s="21" t="str">
        <f t="shared" si="4"/>
        <v>Dec-11</v>
      </c>
      <c r="F25" s="22">
        <f t="shared" si="0"/>
        <v>0</v>
      </c>
      <c r="G25" s="22">
        <v>1.3773</v>
      </c>
      <c r="H25" s="22">
        <f>F25/G25</f>
        <v>0</v>
      </c>
      <c r="I25" s="22">
        <f t="shared" si="5"/>
        <v>0</v>
      </c>
      <c r="J25" s="22">
        <f t="shared" si="1"/>
        <v>0</v>
      </c>
      <c r="K25" s="22">
        <f t="shared" si="1"/>
        <v>0</v>
      </c>
      <c r="L25" s="22">
        <f t="shared" si="1"/>
        <v>0</v>
      </c>
      <c r="M25" s="22">
        <f t="shared" si="1"/>
        <v>0</v>
      </c>
      <c r="N25" s="22">
        <f t="shared" si="1"/>
        <v>0</v>
      </c>
      <c r="O25" s="22">
        <f t="shared" si="1"/>
        <v>0</v>
      </c>
      <c r="P25" s="22">
        <f t="shared" si="1"/>
        <v>0</v>
      </c>
      <c r="Q25" s="22">
        <f t="shared" si="1"/>
        <v>0</v>
      </c>
      <c r="R25" s="22">
        <f t="shared" si="1"/>
        <v>0</v>
      </c>
      <c r="S25" s="22">
        <f t="shared" si="1"/>
        <v>0</v>
      </c>
      <c r="T25" s="22">
        <f t="shared" si="1"/>
        <v>0</v>
      </c>
      <c r="U25" s="22">
        <f t="shared" si="1"/>
        <v>0</v>
      </c>
      <c r="V25" s="22">
        <f t="shared" si="1"/>
        <v>0</v>
      </c>
      <c r="W25" s="22">
        <f t="shared" si="1"/>
        <v>0</v>
      </c>
      <c r="X25" s="22">
        <f t="shared" si="1"/>
        <v>0</v>
      </c>
      <c r="Y25" s="22">
        <f t="shared" si="1"/>
        <v>0</v>
      </c>
      <c r="Z25" s="22">
        <f t="shared" si="1"/>
        <v>0</v>
      </c>
      <c r="AA25" s="22">
        <f t="shared" si="1"/>
        <v>0</v>
      </c>
      <c r="AB25" s="22">
        <f t="shared" si="1"/>
        <v>0</v>
      </c>
      <c r="AC25" s="22">
        <f t="shared" si="1"/>
        <v>0</v>
      </c>
      <c r="AD25" s="22">
        <f t="shared" si="1"/>
        <v>0</v>
      </c>
      <c r="AE25" s="22">
        <f t="shared" si="1"/>
        <v>0</v>
      </c>
      <c r="AF25" s="22">
        <f t="shared" si="1"/>
        <v>0</v>
      </c>
      <c r="AG25" s="22">
        <f t="shared" si="1"/>
        <v>0</v>
      </c>
      <c r="AH25" s="22">
        <f t="shared" si="1"/>
        <v>0</v>
      </c>
      <c r="AI25" s="22">
        <f t="shared" si="1"/>
        <v>0</v>
      </c>
      <c r="AJ25" s="22">
        <f t="shared" si="1"/>
        <v>0</v>
      </c>
      <c r="AK25" s="22">
        <f t="shared" si="1"/>
        <v>0</v>
      </c>
      <c r="AL25" s="22">
        <f t="shared" si="1"/>
        <v>0</v>
      </c>
      <c r="AM25" s="22">
        <f t="shared" si="1"/>
        <v>0</v>
      </c>
      <c r="AN25" s="22">
        <f t="shared" si="1"/>
        <v>0</v>
      </c>
      <c r="AO25" s="22">
        <f t="shared" si="1"/>
        <v>0</v>
      </c>
      <c r="AP25" s="22">
        <f t="shared" si="1"/>
        <v>0</v>
      </c>
      <c r="AQ25" s="22">
        <f t="shared" si="1"/>
        <v>0</v>
      </c>
      <c r="AR25" s="22">
        <f t="shared" si="1"/>
        <v>0</v>
      </c>
      <c r="AS25" s="22">
        <f t="shared" ref="J25:BD31" si="6">$F25/$G25</f>
        <v>0</v>
      </c>
      <c r="AT25" s="22">
        <f t="shared" si="6"/>
        <v>0</v>
      </c>
      <c r="AU25" s="22">
        <f t="shared" si="6"/>
        <v>0</v>
      </c>
      <c r="AV25" s="22">
        <f t="shared" si="6"/>
        <v>0</v>
      </c>
      <c r="AW25" s="22">
        <f t="shared" si="6"/>
        <v>0</v>
      </c>
      <c r="AX25" s="22">
        <f t="shared" si="6"/>
        <v>0</v>
      </c>
      <c r="AY25" s="22">
        <f t="shared" si="6"/>
        <v>0</v>
      </c>
      <c r="AZ25" s="22">
        <f t="shared" si="6"/>
        <v>0</v>
      </c>
      <c r="BA25" s="22">
        <f t="shared" si="6"/>
        <v>0</v>
      </c>
      <c r="BB25" s="22">
        <f t="shared" si="6"/>
        <v>0</v>
      </c>
      <c r="BC25" s="22">
        <f t="shared" si="6"/>
        <v>0</v>
      </c>
      <c r="BD25" s="22">
        <f t="shared" si="6"/>
        <v>0</v>
      </c>
    </row>
    <row r="26" spans="1:56" x14ac:dyDescent="0.25">
      <c r="A26" s="21">
        <v>40854</v>
      </c>
      <c r="B26" s="22">
        <f t="shared" si="2"/>
        <v>1</v>
      </c>
      <c r="C26" s="22">
        <f t="shared" si="3"/>
        <v>1</v>
      </c>
      <c r="D26" s="22">
        <v>1</v>
      </c>
      <c r="E26" s="21" t="str">
        <f t="shared" si="4"/>
        <v>Dec-11</v>
      </c>
      <c r="F26" s="22">
        <f t="shared" si="0"/>
        <v>114.56</v>
      </c>
      <c r="G26" s="22">
        <v>1.3742000000000001</v>
      </c>
      <c r="H26" s="22">
        <f>F26/G26</f>
        <v>83.36486683161111</v>
      </c>
      <c r="I26" s="22">
        <f t="shared" si="5"/>
        <v>83.36486683161111</v>
      </c>
      <c r="J26" s="22">
        <f t="shared" si="6"/>
        <v>83.36486683161111</v>
      </c>
      <c r="K26" s="22">
        <f t="shared" si="6"/>
        <v>83.36486683161111</v>
      </c>
      <c r="L26" s="22">
        <f t="shared" si="6"/>
        <v>83.36486683161111</v>
      </c>
      <c r="M26" s="22">
        <f t="shared" si="6"/>
        <v>83.36486683161111</v>
      </c>
      <c r="N26" s="22">
        <f t="shared" si="6"/>
        <v>83.36486683161111</v>
      </c>
      <c r="O26" s="22">
        <f t="shared" si="6"/>
        <v>83.36486683161111</v>
      </c>
      <c r="P26" s="22">
        <f t="shared" si="6"/>
        <v>83.36486683161111</v>
      </c>
      <c r="Q26" s="22">
        <f t="shared" si="6"/>
        <v>83.36486683161111</v>
      </c>
      <c r="R26" s="22">
        <f t="shared" si="6"/>
        <v>83.36486683161111</v>
      </c>
      <c r="S26" s="22">
        <f t="shared" si="6"/>
        <v>83.36486683161111</v>
      </c>
      <c r="T26" s="22">
        <f t="shared" si="6"/>
        <v>83.36486683161111</v>
      </c>
      <c r="U26" s="22">
        <f t="shared" si="6"/>
        <v>83.36486683161111</v>
      </c>
      <c r="V26" s="22">
        <f t="shared" si="6"/>
        <v>83.36486683161111</v>
      </c>
      <c r="W26" s="22">
        <f t="shared" si="6"/>
        <v>83.36486683161111</v>
      </c>
      <c r="X26" s="22">
        <f t="shared" si="6"/>
        <v>83.36486683161111</v>
      </c>
      <c r="Y26" s="22">
        <f t="shared" si="6"/>
        <v>83.36486683161111</v>
      </c>
      <c r="Z26" s="22">
        <f t="shared" si="6"/>
        <v>83.36486683161111</v>
      </c>
      <c r="AA26" s="22">
        <f t="shared" si="6"/>
        <v>83.36486683161111</v>
      </c>
      <c r="AB26" s="22">
        <f t="shared" si="6"/>
        <v>83.36486683161111</v>
      </c>
      <c r="AC26" s="22">
        <f t="shared" si="6"/>
        <v>83.36486683161111</v>
      </c>
      <c r="AD26" s="22">
        <f t="shared" si="6"/>
        <v>83.36486683161111</v>
      </c>
      <c r="AE26" s="22">
        <f t="shared" si="6"/>
        <v>83.36486683161111</v>
      </c>
      <c r="AF26" s="22">
        <f t="shared" si="6"/>
        <v>83.36486683161111</v>
      </c>
      <c r="AG26" s="22">
        <f t="shared" si="6"/>
        <v>83.36486683161111</v>
      </c>
      <c r="AH26" s="22">
        <f t="shared" si="6"/>
        <v>83.36486683161111</v>
      </c>
      <c r="AI26" s="22">
        <f t="shared" si="6"/>
        <v>83.36486683161111</v>
      </c>
      <c r="AJ26" s="22">
        <f t="shared" si="6"/>
        <v>83.36486683161111</v>
      </c>
      <c r="AK26" s="22">
        <f t="shared" si="6"/>
        <v>83.36486683161111</v>
      </c>
      <c r="AL26" s="22">
        <f t="shared" si="6"/>
        <v>83.36486683161111</v>
      </c>
      <c r="AM26" s="22">
        <f t="shared" si="6"/>
        <v>83.36486683161111</v>
      </c>
      <c r="AN26" s="22">
        <f t="shared" si="6"/>
        <v>83.36486683161111</v>
      </c>
      <c r="AO26" s="22">
        <f t="shared" si="6"/>
        <v>83.36486683161111</v>
      </c>
      <c r="AP26" s="22">
        <f t="shared" si="6"/>
        <v>83.36486683161111</v>
      </c>
      <c r="AQ26" s="22">
        <f t="shared" si="6"/>
        <v>83.36486683161111</v>
      </c>
      <c r="AR26" s="22">
        <f t="shared" si="6"/>
        <v>83.36486683161111</v>
      </c>
      <c r="AS26" s="22">
        <f t="shared" si="6"/>
        <v>83.36486683161111</v>
      </c>
      <c r="AT26" s="22">
        <f t="shared" si="6"/>
        <v>83.36486683161111</v>
      </c>
      <c r="AU26" s="22">
        <f t="shared" si="6"/>
        <v>83.36486683161111</v>
      </c>
      <c r="AV26" s="22">
        <f t="shared" si="6"/>
        <v>83.36486683161111</v>
      </c>
      <c r="AW26" s="22">
        <f t="shared" si="6"/>
        <v>83.36486683161111</v>
      </c>
      <c r="AX26" s="22">
        <f t="shared" si="6"/>
        <v>83.36486683161111</v>
      </c>
      <c r="AY26" s="22">
        <f t="shared" si="6"/>
        <v>83.36486683161111</v>
      </c>
      <c r="AZ26" s="22">
        <f t="shared" si="6"/>
        <v>83.36486683161111</v>
      </c>
      <c r="BA26" s="22">
        <f t="shared" si="6"/>
        <v>83.36486683161111</v>
      </c>
      <c r="BB26" s="22">
        <f t="shared" si="6"/>
        <v>83.36486683161111</v>
      </c>
      <c r="BC26" s="22">
        <f t="shared" si="6"/>
        <v>83.36486683161111</v>
      </c>
      <c r="BD26" s="22">
        <f t="shared" si="6"/>
        <v>83.36486683161111</v>
      </c>
    </row>
    <row r="27" spans="1:56" x14ac:dyDescent="0.25">
      <c r="A27" s="21">
        <v>40855</v>
      </c>
      <c r="B27" s="22">
        <f t="shared" si="2"/>
        <v>2</v>
      </c>
      <c r="C27" s="22">
        <f t="shared" si="3"/>
        <v>1</v>
      </c>
      <c r="D27" s="22">
        <v>1</v>
      </c>
      <c r="E27" s="21" t="str">
        <f t="shared" si="4"/>
        <v>Dec-11</v>
      </c>
      <c r="F27" s="22">
        <f t="shared" si="0"/>
        <v>115</v>
      </c>
      <c r="G27" s="22">
        <v>1.3788</v>
      </c>
      <c r="H27" s="22">
        <f>F27/G27</f>
        <v>83.405860168262251</v>
      </c>
      <c r="I27" s="22">
        <f t="shared" si="5"/>
        <v>83.405860168262251</v>
      </c>
      <c r="J27" s="22">
        <f t="shared" si="6"/>
        <v>83.405860168262251</v>
      </c>
      <c r="K27" s="22">
        <f t="shared" si="6"/>
        <v>83.405860168262251</v>
      </c>
      <c r="L27" s="22">
        <f t="shared" si="6"/>
        <v>83.405860168262251</v>
      </c>
      <c r="M27" s="22">
        <f t="shared" si="6"/>
        <v>83.405860168262251</v>
      </c>
      <c r="N27" s="22">
        <f t="shared" si="6"/>
        <v>83.405860168262251</v>
      </c>
      <c r="O27" s="22">
        <f t="shared" si="6"/>
        <v>83.405860168262251</v>
      </c>
      <c r="P27" s="22">
        <f t="shared" si="6"/>
        <v>83.405860168262251</v>
      </c>
      <c r="Q27" s="22">
        <f t="shared" si="6"/>
        <v>83.405860168262251</v>
      </c>
      <c r="R27" s="22">
        <f t="shared" si="6"/>
        <v>83.405860168262251</v>
      </c>
      <c r="S27" s="22">
        <f t="shared" si="6"/>
        <v>83.405860168262251</v>
      </c>
      <c r="T27" s="22">
        <f t="shared" si="6"/>
        <v>83.405860168262251</v>
      </c>
      <c r="U27" s="22">
        <f t="shared" si="6"/>
        <v>83.405860168262251</v>
      </c>
      <c r="V27" s="22">
        <f t="shared" si="6"/>
        <v>83.405860168262251</v>
      </c>
      <c r="W27" s="22">
        <f t="shared" si="6"/>
        <v>83.405860168262251</v>
      </c>
      <c r="X27" s="22">
        <f t="shared" si="6"/>
        <v>83.405860168262251</v>
      </c>
      <c r="Y27" s="22">
        <f t="shared" si="6"/>
        <v>83.405860168262251</v>
      </c>
      <c r="Z27" s="22">
        <f t="shared" si="6"/>
        <v>83.405860168262251</v>
      </c>
      <c r="AA27" s="22">
        <f t="shared" si="6"/>
        <v>83.405860168262251</v>
      </c>
      <c r="AB27" s="22">
        <f t="shared" si="6"/>
        <v>83.405860168262251</v>
      </c>
      <c r="AC27" s="22">
        <f t="shared" si="6"/>
        <v>83.405860168262251</v>
      </c>
      <c r="AD27" s="22">
        <f t="shared" si="6"/>
        <v>83.405860168262251</v>
      </c>
      <c r="AE27" s="22">
        <f t="shared" si="6"/>
        <v>83.405860168262251</v>
      </c>
      <c r="AF27" s="22">
        <f t="shared" si="6"/>
        <v>83.405860168262251</v>
      </c>
      <c r="AG27" s="22">
        <f t="shared" si="6"/>
        <v>83.405860168262251</v>
      </c>
      <c r="AH27" s="22">
        <f t="shared" si="6"/>
        <v>83.405860168262251</v>
      </c>
      <c r="AI27" s="22">
        <f t="shared" si="6"/>
        <v>83.405860168262251</v>
      </c>
      <c r="AJ27" s="22">
        <f t="shared" si="6"/>
        <v>83.405860168262251</v>
      </c>
      <c r="AK27" s="22">
        <f t="shared" si="6"/>
        <v>83.405860168262251</v>
      </c>
      <c r="AL27" s="22">
        <f t="shared" si="6"/>
        <v>83.405860168262251</v>
      </c>
      <c r="AM27" s="22">
        <f t="shared" si="6"/>
        <v>83.405860168262251</v>
      </c>
      <c r="AN27" s="22">
        <f t="shared" si="6"/>
        <v>83.405860168262251</v>
      </c>
      <c r="AO27" s="22">
        <f t="shared" si="6"/>
        <v>83.405860168262251</v>
      </c>
      <c r="AP27" s="22">
        <f t="shared" si="6"/>
        <v>83.405860168262251</v>
      </c>
      <c r="AQ27" s="22">
        <f t="shared" si="6"/>
        <v>83.405860168262251</v>
      </c>
      <c r="AR27" s="22">
        <f t="shared" si="6"/>
        <v>83.405860168262251</v>
      </c>
      <c r="AS27" s="22">
        <f t="shared" si="6"/>
        <v>83.405860168262251</v>
      </c>
      <c r="AT27" s="22">
        <f t="shared" si="6"/>
        <v>83.405860168262251</v>
      </c>
      <c r="AU27" s="22">
        <f t="shared" si="6"/>
        <v>83.405860168262251</v>
      </c>
      <c r="AV27" s="22">
        <f t="shared" si="6"/>
        <v>83.405860168262251</v>
      </c>
      <c r="AW27" s="22">
        <f t="shared" si="6"/>
        <v>83.405860168262251</v>
      </c>
      <c r="AX27" s="22">
        <f t="shared" si="6"/>
        <v>83.405860168262251</v>
      </c>
      <c r="AY27" s="22">
        <f t="shared" si="6"/>
        <v>83.405860168262251</v>
      </c>
      <c r="AZ27" s="22">
        <f t="shared" si="6"/>
        <v>83.405860168262251</v>
      </c>
      <c r="BA27" s="22">
        <f t="shared" si="6"/>
        <v>83.405860168262251</v>
      </c>
      <c r="BB27" s="22">
        <f t="shared" si="6"/>
        <v>83.405860168262251</v>
      </c>
      <c r="BC27" s="22">
        <f t="shared" si="6"/>
        <v>83.405860168262251</v>
      </c>
      <c r="BD27" s="22">
        <f t="shared" si="6"/>
        <v>83.405860168262251</v>
      </c>
    </row>
    <row r="28" spans="1:56" x14ac:dyDescent="0.25">
      <c r="A28" s="21">
        <v>40856</v>
      </c>
      <c r="B28" s="22">
        <f t="shared" si="2"/>
        <v>3</v>
      </c>
      <c r="C28" s="22">
        <f t="shared" si="3"/>
        <v>1</v>
      </c>
      <c r="D28" s="22">
        <v>1</v>
      </c>
      <c r="E28" s="21" t="str">
        <f t="shared" si="4"/>
        <v>Dec-11</v>
      </c>
      <c r="F28" s="22">
        <f t="shared" si="0"/>
        <v>112.31</v>
      </c>
      <c r="G28" s="22">
        <v>1.3633</v>
      </c>
      <c r="H28" s="22">
        <f>F28/G28</f>
        <v>82.380987310203182</v>
      </c>
      <c r="I28" s="22">
        <f t="shared" si="5"/>
        <v>82.380987310203182</v>
      </c>
      <c r="J28" s="22">
        <f t="shared" si="6"/>
        <v>82.380987310203182</v>
      </c>
      <c r="K28" s="22">
        <f t="shared" si="6"/>
        <v>82.380987310203182</v>
      </c>
      <c r="L28" s="22">
        <f t="shared" si="6"/>
        <v>82.380987310203182</v>
      </c>
      <c r="M28" s="22">
        <f t="shared" si="6"/>
        <v>82.380987310203182</v>
      </c>
      <c r="N28" s="22">
        <f t="shared" si="6"/>
        <v>82.380987310203182</v>
      </c>
      <c r="O28" s="22">
        <f t="shared" si="6"/>
        <v>82.380987310203182</v>
      </c>
      <c r="P28" s="22">
        <f t="shared" si="6"/>
        <v>82.380987310203182</v>
      </c>
      <c r="Q28" s="22">
        <f t="shared" si="6"/>
        <v>82.380987310203182</v>
      </c>
      <c r="R28" s="22">
        <f t="shared" si="6"/>
        <v>82.380987310203182</v>
      </c>
      <c r="S28" s="22">
        <f t="shared" si="6"/>
        <v>82.380987310203182</v>
      </c>
      <c r="T28" s="22">
        <f t="shared" si="6"/>
        <v>82.380987310203182</v>
      </c>
      <c r="U28" s="22">
        <f t="shared" si="6"/>
        <v>82.380987310203182</v>
      </c>
      <c r="V28" s="22">
        <f t="shared" si="6"/>
        <v>82.380987310203182</v>
      </c>
      <c r="W28" s="22">
        <f t="shared" si="6"/>
        <v>82.380987310203182</v>
      </c>
      <c r="X28" s="22">
        <f t="shared" si="6"/>
        <v>82.380987310203182</v>
      </c>
      <c r="Y28" s="22">
        <f t="shared" si="6"/>
        <v>82.380987310203182</v>
      </c>
      <c r="Z28" s="22">
        <f t="shared" si="6"/>
        <v>82.380987310203182</v>
      </c>
      <c r="AA28" s="22">
        <f t="shared" si="6"/>
        <v>82.380987310203182</v>
      </c>
      <c r="AB28" s="22">
        <f t="shared" si="6"/>
        <v>82.380987310203182</v>
      </c>
      <c r="AC28" s="22">
        <f t="shared" si="6"/>
        <v>82.380987310203182</v>
      </c>
      <c r="AD28" s="22">
        <f t="shared" si="6"/>
        <v>82.380987310203182</v>
      </c>
      <c r="AE28" s="22">
        <f t="shared" si="6"/>
        <v>82.380987310203182</v>
      </c>
      <c r="AF28" s="22">
        <f t="shared" si="6"/>
        <v>82.380987310203182</v>
      </c>
      <c r="AG28" s="22">
        <f t="shared" si="6"/>
        <v>82.380987310203182</v>
      </c>
      <c r="AH28" s="22">
        <f t="shared" si="6"/>
        <v>82.380987310203182</v>
      </c>
      <c r="AI28" s="22">
        <f t="shared" si="6"/>
        <v>82.380987310203182</v>
      </c>
      <c r="AJ28" s="22">
        <f t="shared" si="6"/>
        <v>82.380987310203182</v>
      </c>
      <c r="AK28" s="22">
        <f t="shared" si="6"/>
        <v>82.380987310203182</v>
      </c>
      <c r="AL28" s="22">
        <f t="shared" si="6"/>
        <v>82.380987310203182</v>
      </c>
      <c r="AM28" s="22">
        <f t="shared" si="6"/>
        <v>82.380987310203182</v>
      </c>
      <c r="AN28" s="22">
        <f t="shared" si="6"/>
        <v>82.380987310203182</v>
      </c>
      <c r="AO28" s="22">
        <f t="shared" si="6"/>
        <v>82.380987310203182</v>
      </c>
      <c r="AP28" s="22">
        <f t="shared" si="6"/>
        <v>82.380987310203182</v>
      </c>
      <c r="AQ28" s="22">
        <f t="shared" si="6"/>
        <v>82.380987310203182</v>
      </c>
      <c r="AR28" s="22">
        <f t="shared" si="6"/>
        <v>82.380987310203182</v>
      </c>
      <c r="AS28" s="22">
        <f t="shared" si="6"/>
        <v>82.380987310203182</v>
      </c>
      <c r="AT28" s="22">
        <f t="shared" si="6"/>
        <v>82.380987310203182</v>
      </c>
      <c r="AU28" s="22">
        <f t="shared" si="6"/>
        <v>82.380987310203182</v>
      </c>
      <c r="AV28" s="22">
        <f t="shared" si="6"/>
        <v>82.380987310203182</v>
      </c>
      <c r="AW28" s="22">
        <f t="shared" si="6"/>
        <v>82.380987310203182</v>
      </c>
      <c r="AX28" s="22">
        <f t="shared" si="6"/>
        <v>82.380987310203182</v>
      </c>
      <c r="AY28" s="22">
        <f t="shared" si="6"/>
        <v>82.380987310203182</v>
      </c>
      <c r="AZ28" s="22">
        <f t="shared" si="6"/>
        <v>82.380987310203182</v>
      </c>
      <c r="BA28" s="22">
        <f t="shared" si="6"/>
        <v>82.380987310203182</v>
      </c>
      <c r="BB28" s="22">
        <f t="shared" si="6"/>
        <v>82.380987310203182</v>
      </c>
      <c r="BC28" s="22">
        <f t="shared" si="6"/>
        <v>82.380987310203182</v>
      </c>
      <c r="BD28" s="22">
        <f t="shared" si="6"/>
        <v>82.380987310203182</v>
      </c>
    </row>
    <row r="29" spans="1:56" x14ac:dyDescent="0.25">
      <c r="A29" s="21">
        <v>40857</v>
      </c>
      <c r="B29" s="22">
        <f t="shared" si="2"/>
        <v>4</v>
      </c>
      <c r="C29" s="22">
        <f t="shared" si="3"/>
        <v>1</v>
      </c>
      <c r="D29" s="22">
        <v>1</v>
      </c>
      <c r="E29" s="21" t="str">
        <f t="shared" si="4"/>
        <v>Dec-11</v>
      </c>
      <c r="F29" s="22">
        <f t="shared" si="0"/>
        <v>113.71</v>
      </c>
      <c r="G29" s="22">
        <v>1.3615999999999999</v>
      </c>
      <c r="H29" s="22">
        <f>F29/G29</f>
        <v>83.512044653349008</v>
      </c>
      <c r="I29" s="22">
        <f t="shared" si="5"/>
        <v>83.512044653349008</v>
      </c>
      <c r="J29" s="22">
        <f t="shared" si="6"/>
        <v>83.512044653349008</v>
      </c>
      <c r="K29" s="22">
        <f t="shared" si="6"/>
        <v>83.512044653349008</v>
      </c>
      <c r="L29" s="22">
        <f t="shared" si="6"/>
        <v>83.512044653349008</v>
      </c>
      <c r="M29" s="22">
        <f t="shared" si="6"/>
        <v>83.512044653349008</v>
      </c>
      <c r="N29" s="22">
        <f t="shared" si="6"/>
        <v>83.512044653349008</v>
      </c>
      <c r="O29" s="22">
        <f t="shared" si="6"/>
        <v>83.512044653349008</v>
      </c>
      <c r="P29" s="22">
        <f t="shared" si="6"/>
        <v>83.512044653349008</v>
      </c>
      <c r="Q29" s="22">
        <f t="shared" si="6"/>
        <v>83.512044653349008</v>
      </c>
      <c r="R29" s="22">
        <f t="shared" si="6"/>
        <v>83.512044653349008</v>
      </c>
      <c r="S29" s="22">
        <f t="shared" si="6"/>
        <v>83.512044653349008</v>
      </c>
      <c r="T29" s="22">
        <f t="shared" si="6"/>
        <v>83.512044653349008</v>
      </c>
      <c r="U29" s="22">
        <f t="shared" si="6"/>
        <v>83.512044653349008</v>
      </c>
      <c r="V29" s="22">
        <f t="shared" si="6"/>
        <v>83.512044653349008</v>
      </c>
      <c r="W29" s="22">
        <f t="shared" si="6"/>
        <v>83.512044653349008</v>
      </c>
      <c r="X29" s="22">
        <f t="shared" si="6"/>
        <v>83.512044653349008</v>
      </c>
      <c r="Y29" s="22">
        <f t="shared" si="6"/>
        <v>83.512044653349008</v>
      </c>
      <c r="Z29" s="22">
        <f t="shared" si="6"/>
        <v>83.512044653349008</v>
      </c>
      <c r="AA29" s="22">
        <f t="shared" si="6"/>
        <v>83.512044653349008</v>
      </c>
      <c r="AB29" s="22">
        <f t="shared" si="6"/>
        <v>83.512044653349008</v>
      </c>
      <c r="AC29" s="22">
        <f t="shared" si="6"/>
        <v>83.512044653349008</v>
      </c>
      <c r="AD29" s="22">
        <f t="shared" si="6"/>
        <v>83.512044653349008</v>
      </c>
      <c r="AE29" s="22">
        <f t="shared" si="6"/>
        <v>83.512044653349008</v>
      </c>
      <c r="AF29" s="22">
        <f t="shared" si="6"/>
        <v>83.512044653349008</v>
      </c>
      <c r="AG29" s="22">
        <f t="shared" si="6"/>
        <v>83.512044653349008</v>
      </c>
      <c r="AH29" s="22">
        <f t="shared" si="6"/>
        <v>83.512044653349008</v>
      </c>
      <c r="AI29" s="22">
        <f t="shared" si="6"/>
        <v>83.512044653349008</v>
      </c>
      <c r="AJ29" s="22">
        <f t="shared" si="6"/>
        <v>83.512044653349008</v>
      </c>
      <c r="AK29" s="22">
        <f t="shared" si="6"/>
        <v>83.512044653349008</v>
      </c>
      <c r="AL29" s="22">
        <f t="shared" si="6"/>
        <v>83.512044653349008</v>
      </c>
      <c r="AM29" s="22">
        <f t="shared" si="6"/>
        <v>83.512044653349008</v>
      </c>
      <c r="AN29" s="22">
        <f t="shared" si="6"/>
        <v>83.512044653349008</v>
      </c>
      <c r="AO29" s="22">
        <f t="shared" si="6"/>
        <v>83.512044653349008</v>
      </c>
      <c r="AP29" s="22">
        <f t="shared" si="6"/>
        <v>83.512044653349008</v>
      </c>
      <c r="AQ29" s="22">
        <f t="shared" si="6"/>
        <v>83.512044653349008</v>
      </c>
      <c r="AR29" s="22">
        <f t="shared" si="6"/>
        <v>83.512044653349008</v>
      </c>
      <c r="AS29" s="22">
        <f t="shared" si="6"/>
        <v>83.512044653349008</v>
      </c>
      <c r="AT29" s="22">
        <f t="shared" si="6"/>
        <v>83.512044653349008</v>
      </c>
      <c r="AU29" s="22">
        <f t="shared" si="6"/>
        <v>83.512044653349008</v>
      </c>
      <c r="AV29" s="22">
        <f t="shared" si="6"/>
        <v>83.512044653349008</v>
      </c>
      <c r="AW29" s="22">
        <f t="shared" si="6"/>
        <v>83.512044653349008</v>
      </c>
      <c r="AX29" s="22">
        <f t="shared" si="6"/>
        <v>83.512044653349008</v>
      </c>
      <c r="AY29" s="22">
        <f t="shared" si="6"/>
        <v>83.512044653349008</v>
      </c>
      <c r="AZ29" s="22">
        <f t="shared" si="6"/>
        <v>83.512044653349008</v>
      </c>
      <c r="BA29" s="22">
        <f t="shared" si="6"/>
        <v>83.512044653349008</v>
      </c>
      <c r="BB29" s="22">
        <f t="shared" si="6"/>
        <v>83.512044653349008</v>
      </c>
      <c r="BC29" s="22">
        <f t="shared" si="6"/>
        <v>83.512044653349008</v>
      </c>
      <c r="BD29" s="22">
        <f t="shared" si="6"/>
        <v>83.512044653349008</v>
      </c>
    </row>
    <row r="30" spans="1:56" x14ac:dyDescent="0.25">
      <c r="A30" s="21">
        <v>40858</v>
      </c>
      <c r="B30" s="22">
        <f t="shared" si="2"/>
        <v>5</v>
      </c>
      <c r="C30" s="22">
        <f t="shared" si="3"/>
        <v>1</v>
      </c>
      <c r="D30" s="22">
        <v>1</v>
      </c>
      <c r="E30" s="21" t="str">
        <f t="shared" si="4"/>
        <v>Dec-11</v>
      </c>
      <c r="F30" s="22">
        <f t="shared" si="0"/>
        <v>114.16</v>
      </c>
      <c r="G30" s="22">
        <v>1.365</v>
      </c>
      <c r="H30" s="22">
        <f>F30/G30</f>
        <v>83.633699633699635</v>
      </c>
      <c r="I30" s="22">
        <f t="shared" si="5"/>
        <v>83.633699633699635</v>
      </c>
      <c r="J30" s="22">
        <f t="shared" si="6"/>
        <v>83.633699633699635</v>
      </c>
      <c r="K30" s="22">
        <f t="shared" si="6"/>
        <v>83.633699633699635</v>
      </c>
      <c r="L30" s="22">
        <f t="shared" si="6"/>
        <v>83.633699633699635</v>
      </c>
      <c r="M30" s="22">
        <f t="shared" si="6"/>
        <v>83.633699633699635</v>
      </c>
      <c r="N30" s="22">
        <f t="shared" si="6"/>
        <v>83.633699633699635</v>
      </c>
      <c r="O30" s="22">
        <f t="shared" si="6"/>
        <v>83.633699633699635</v>
      </c>
      <c r="P30" s="22">
        <f t="shared" si="6"/>
        <v>83.633699633699635</v>
      </c>
      <c r="Q30" s="22">
        <f t="shared" si="6"/>
        <v>83.633699633699635</v>
      </c>
      <c r="R30" s="22">
        <f t="shared" si="6"/>
        <v>83.633699633699635</v>
      </c>
      <c r="S30" s="22">
        <f t="shared" si="6"/>
        <v>83.633699633699635</v>
      </c>
      <c r="T30" s="22">
        <f t="shared" si="6"/>
        <v>83.633699633699635</v>
      </c>
      <c r="U30" s="22">
        <f t="shared" si="6"/>
        <v>83.633699633699635</v>
      </c>
      <c r="V30" s="22">
        <f t="shared" si="6"/>
        <v>83.633699633699635</v>
      </c>
      <c r="W30" s="22">
        <f t="shared" si="6"/>
        <v>83.633699633699635</v>
      </c>
      <c r="X30" s="22">
        <f t="shared" si="6"/>
        <v>83.633699633699635</v>
      </c>
      <c r="Y30" s="22">
        <f t="shared" si="6"/>
        <v>83.633699633699635</v>
      </c>
      <c r="Z30" s="22">
        <f t="shared" si="6"/>
        <v>83.633699633699635</v>
      </c>
      <c r="AA30" s="22">
        <f t="shared" si="6"/>
        <v>83.633699633699635</v>
      </c>
      <c r="AB30" s="22">
        <f t="shared" si="6"/>
        <v>83.633699633699635</v>
      </c>
      <c r="AC30" s="22">
        <f t="shared" si="6"/>
        <v>83.633699633699635</v>
      </c>
      <c r="AD30" s="22">
        <f t="shared" si="6"/>
        <v>83.633699633699635</v>
      </c>
      <c r="AE30" s="22">
        <f t="shared" si="6"/>
        <v>83.633699633699635</v>
      </c>
      <c r="AF30" s="22">
        <f t="shared" si="6"/>
        <v>83.633699633699635</v>
      </c>
      <c r="AG30" s="22">
        <f t="shared" si="6"/>
        <v>83.633699633699635</v>
      </c>
      <c r="AH30" s="22">
        <f t="shared" si="6"/>
        <v>83.633699633699635</v>
      </c>
      <c r="AI30" s="22">
        <f t="shared" si="6"/>
        <v>83.633699633699635</v>
      </c>
      <c r="AJ30" s="22">
        <f t="shared" si="6"/>
        <v>83.633699633699635</v>
      </c>
      <c r="AK30" s="22">
        <f t="shared" si="6"/>
        <v>83.633699633699635</v>
      </c>
      <c r="AL30" s="22">
        <f t="shared" si="6"/>
        <v>83.633699633699635</v>
      </c>
      <c r="AM30" s="22">
        <f t="shared" si="6"/>
        <v>83.633699633699635</v>
      </c>
      <c r="AN30" s="22">
        <f t="shared" si="6"/>
        <v>83.633699633699635</v>
      </c>
      <c r="AO30" s="22">
        <f t="shared" si="6"/>
        <v>83.633699633699635</v>
      </c>
      <c r="AP30" s="22">
        <f t="shared" si="6"/>
        <v>83.633699633699635</v>
      </c>
      <c r="AQ30" s="22">
        <f t="shared" si="6"/>
        <v>83.633699633699635</v>
      </c>
      <c r="AR30" s="22">
        <f t="shared" si="6"/>
        <v>83.633699633699635</v>
      </c>
      <c r="AS30" s="22">
        <f t="shared" si="6"/>
        <v>83.633699633699635</v>
      </c>
      <c r="AT30" s="22">
        <f t="shared" si="6"/>
        <v>83.633699633699635</v>
      </c>
      <c r="AU30" s="22">
        <f t="shared" si="6"/>
        <v>83.633699633699635</v>
      </c>
      <c r="AV30" s="22">
        <f t="shared" si="6"/>
        <v>83.633699633699635</v>
      </c>
      <c r="AW30" s="22">
        <f t="shared" si="6"/>
        <v>83.633699633699635</v>
      </c>
      <c r="AX30" s="22">
        <f t="shared" si="6"/>
        <v>83.633699633699635</v>
      </c>
      <c r="AY30" s="22">
        <f t="shared" si="6"/>
        <v>83.633699633699635</v>
      </c>
      <c r="AZ30" s="22">
        <f t="shared" si="6"/>
        <v>83.633699633699635</v>
      </c>
      <c r="BA30" s="22">
        <f t="shared" si="6"/>
        <v>83.633699633699635</v>
      </c>
      <c r="BB30" s="22">
        <f t="shared" si="6"/>
        <v>83.633699633699635</v>
      </c>
      <c r="BC30" s="22">
        <f t="shared" si="6"/>
        <v>83.633699633699635</v>
      </c>
      <c r="BD30" s="22">
        <f t="shared" si="6"/>
        <v>83.633699633699635</v>
      </c>
    </row>
    <row r="31" spans="1:56" x14ac:dyDescent="0.25">
      <c r="A31" s="21">
        <v>40859</v>
      </c>
      <c r="B31" s="22">
        <f t="shared" si="2"/>
        <v>6</v>
      </c>
      <c r="C31" s="22">
        <f t="shared" si="3"/>
        <v>0</v>
      </c>
      <c r="D31" s="22">
        <v>1</v>
      </c>
      <c r="E31" s="21" t="str">
        <f t="shared" si="4"/>
        <v>Dec-11</v>
      </c>
      <c r="F31" s="22">
        <f t="shared" si="0"/>
        <v>0</v>
      </c>
      <c r="G31" s="22">
        <v>1.365</v>
      </c>
      <c r="H31" s="22">
        <f>F31/G31</f>
        <v>0</v>
      </c>
      <c r="I31" s="22">
        <f t="shared" si="5"/>
        <v>0</v>
      </c>
      <c r="J31" s="22">
        <f t="shared" si="6"/>
        <v>0</v>
      </c>
      <c r="K31" s="22">
        <f t="shared" si="6"/>
        <v>0</v>
      </c>
      <c r="L31" s="22">
        <f t="shared" si="6"/>
        <v>0</v>
      </c>
      <c r="M31" s="22">
        <f t="shared" si="6"/>
        <v>0</v>
      </c>
      <c r="N31" s="22">
        <f t="shared" si="6"/>
        <v>0</v>
      </c>
      <c r="O31" s="22">
        <f t="shared" si="6"/>
        <v>0</v>
      </c>
      <c r="P31" s="22">
        <f t="shared" si="6"/>
        <v>0</v>
      </c>
      <c r="Q31" s="22">
        <f t="shared" si="6"/>
        <v>0</v>
      </c>
      <c r="R31" s="22">
        <f t="shared" ref="J31:BD32" si="7">$F31/$G31</f>
        <v>0</v>
      </c>
      <c r="S31" s="22">
        <f t="shared" si="7"/>
        <v>0</v>
      </c>
      <c r="T31" s="22">
        <f t="shared" si="7"/>
        <v>0</v>
      </c>
      <c r="U31" s="22">
        <f t="shared" si="7"/>
        <v>0</v>
      </c>
      <c r="V31" s="22">
        <f t="shared" si="7"/>
        <v>0</v>
      </c>
      <c r="W31" s="22">
        <f t="shared" si="7"/>
        <v>0</v>
      </c>
      <c r="X31" s="22">
        <f t="shared" si="7"/>
        <v>0</v>
      </c>
      <c r="Y31" s="22">
        <f t="shared" si="7"/>
        <v>0</v>
      </c>
      <c r="Z31" s="22">
        <f t="shared" si="7"/>
        <v>0</v>
      </c>
      <c r="AA31" s="22">
        <f t="shared" si="7"/>
        <v>0</v>
      </c>
      <c r="AB31" s="22">
        <f t="shared" si="7"/>
        <v>0</v>
      </c>
      <c r="AC31" s="22">
        <f t="shared" si="7"/>
        <v>0</v>
      </c>
      <c r="AD31" s="22">
        <f t="shared" si="7"/>
        <v>0</v>
      </c>
      <c r="AE31" s="22">
        <f t="shared" si="7"/>
        <v>0</v>
      </c>
      <c r="AF31" s="22">
        <f t="shared" si="7"/>
        <v>0</v>
      </c>
      <c r="AG31" s="22">
        <f t="shared" si="7"/>
        <v>0</v>
      </c>
      <c r="AH31" s="22">
        <f t="shared" si="7"/>
        <v>0</v>
      </c>
      <c r="AI31" s="22">
        <f t="shared" si="7"/>
        <v>0</v>
      </c>
      <c r="AJ31" s="22">
        <f t="shared" si="7"/>
        <v>0</v>
      </c>
      <c r="AK31" s="22">
        <f t="shared" si="7"/>
        <v>0</v>
      </c>
      <c r="AL31" s="22">
        <f t="shared" si="7"/>
        <v>0</v>
      </c>
      <c r="AM31" s="22">
        <f t="shared" si="7"/>
        <v>0</v>
      </c>
      <c r="AN31" s="22">
        <f t="shared" si="7"/>
        <v>0</v>
      </c>
      <c r="AO31" s="22">
        <f t="shared" si="7"/>
        <v>0</v>
      </c>
      <c r="AP31" s="22">
        <f t="shared" si="7"/>
        <v>0</v>
      </c>
      <c r="AQ31" s="22">
        <f t="shared" si="7"/>
        <v>0</v>
      </c>
      <c r="AR31" s="22">
        <f t="shared" si="7"/>
        <v>0</v>
      </c>
      <c r="AS31" s="22">
        <f t="shared" si="7"/>
        <v>0</v>
      </c>
      <c r="AT31" s="22">
        <f t="shared" si="7"/>
        <v>0</v>
      </c>
      <c r="AU31" s="22">
        <f t="shared" si="7"/>
        <v>0</v>
      </c>
      <c r="AV31" s="22">
        <f t="shared" si="7"/>
        <v>0</v>
      </c>
      <c r="AW31" s="22">
        <f t="shared" si="7"/>
        <v>0</v>
      </c>
      <c r="AX31" s="22">
        <f t="shared" si="7"/>
        <v>0</v>
      </c>
      <c r="AY31" s="22">
        <f t="shared" si="7"/>
        <v>0</v>
      </c>
      <c r="AZ31" s="22">
        <f t="shared" si="7"/>
        <v>0</v>
      </c>
      <c r="BA31" s="22">
        <f t="shared" si="7"/>
        <v>0</v>
      </c>
      <c r="BB31" s="22">
        <f t="shared" si="7"/>
        <v>0</v>
      </c>
      <c r="BC31" s="22">
        <f t="shared" si="7"/>
        <v>0</v>
      </c>
      <c r="BD31" s="22">
        <f t="shared" si="7"/>
        <v>0</v>
      </c>
    </row>
    <row r="32" spans="1:56" x14ac:dyDescent="0.25">
      <c r="A32" s="21">
        <v>40860</v>
      </c>
      <c r="B32" s="22">
        <f t="shared" si="2"/>
        <v>7</v>
      </c>
      <c r="C32" s="22">
        <f t="shared" si="3"/>
        <v>0</v>
      </c>
      <c r="D32" s="22">
        <v>1</v>
      </c>
      <c r="E32" s="21" t="str">
        <f t="shared" si="4"/>
        <v>Dec-11</v>
      </c>
      <c r="F32" s="22">
        <f t="shared" si="0"/>
        <v>0</v>
      </c>
      <c r="G32" s="22">
        <v>1.365</v>
      </c>
      <c r="H32" s="22">
        <f>F32/G32</f>
        <v>0</v>
      </c>
      <c r="I32" s="22">
        <f t="shared" si="5"/>
        <v>0</v>
      </c>
      <c r="J32" s="22">
        <f t="shared" si="7"/>
        <v>0</v>
      </c>
      <c r="K32" s="22">
        <f t="shared" si="7"/>
        <v>0</v>
      </c>
      <c r="L32" s="22">
        <f t="shared" si="7"/>
        <v>0</v>
      </c>
      <c r="M32" s="22">
        <f t="shared" si="7"/>
        <v>0</v>
      </c>
      <c r="N32" s="22">
        <f t="shared" si="7"/>
        <v>0</v>
      </c>
      <c r="O32" s="22">
        <f t="shared" si="7"/>
        <v>0</v>
      </c>
      <c r="P32" s="22">
        <f t="shared" si="7"/>
        <v>0</v>
      </c>
      <c r="Q32" s="22">
        <f t="shared" si="7"/>
        <v>0</v>
      </c>
      <c r="R32" s="22">
        <f t="shared" si="7"/>
        <v>0</v>
      </c>
      <c r="S32" s="22">
        <f t="shared" si="7"/>
        <v>0</v>
      </c>
      <c r="T32" s="22">
        <f t="shared" si="7"/>
        <v>0</v>
      </c>
      <c r="U32" s="22">
        <f t="shared" si="7"/>
        <v>0</v>
      </c>
      <c r="V32" s="22">
        <f t="shared" si="7"/>
        <v>0</v>
      </c>
      <c r="W32" s="22">
        <f t="shared" si="7"/>
        <v>0</v>
      </c>
      <c r="X32" s="22">
        <f t="shared" si="7"/>
        <v>0</v>
      </c>
      <c r="Y32" s="22">
        <f t="shared" si="7"/>
        <v>0</v>
      </c>
      <c r="Z32" s="22">
        <f t="shared" si="7"/>
        <v>0</v>
      </c>
      <c r="AA32" s="22">
        <f t="shared" si="7"/>
        <v>0</v>
      </c>
      <c r="AB32" s="22">
        <f t="shared" si="7"/>
        <v>0</v>
      </c>
      <c r="AC32" s="22">
        <f t="shared" si="7"/>
        <v>0</v>
      </c>
      <c r="AD32" s="22">
        <f t="shared" si="7"/>
        <v>0</v>
      </c>
      <c r="AE32" s="22">
        <f t="shared" si="7"/>
        <v>0</v>
      </c>
      <c r="AF32" s="22">
        <f t="shared" si="7"/>
        <v>0</v>
      </c>
      <c r="AG32" s="22">
        <f t="shared" si="7"/>
        <v>0</v>
      </c>
      <c r="AH32" s="22">
        <f t="shared" si="7"/>
        <v>0</v>
      </c>
      <c r="AI32" s="22">
        <f t="shared" si="7"/>
        <v>0</v>
      </c>
      <c r="AJ32" s="22">
        <f t="shared" si="7"/>
        <v>0</v>
      </c>
      <c r="AK32" s="22">
        <f t="shared" si="7"/>
        <v>0</v>
      </c>
      <c r="AL32" s="22">
        <f t="shared" si="7"/>
        <v>0</v>
      </c>
      <c r="AM32" s="22">
        <f t="shared" si="7"/>
        <v>0</v>
      </c>
      <c r="AN32" s="22">
        <f t="shared" si="7"/>
        <v>0</v>
      </c>
      <c r="AO32" s="22">
        <f t="shared" si="7"/>
        <v>0</v>
      </c>
      <c r="AP32" s="22">
        <f t="shared" si="7"/>
        <v>0</v>
      </c>
      <c r="AQ32" s="22">
        <f t="shared" si="7"/>
        <v>0</v>
      </c>
      <c r="AR32" s="22">
        <f t="shared" si="7"/>
        <v>0</v>
      </c>
      <c r="AS32" s="22">
        <f t="shared" si="7"/>
        <v>0</v>
      </c>
      <c r="AT32" s="22">
        <f t="shared" si="7"/>
        <v>0</v>
      </c>
      <c r="AU32" s="22">
        <f t="shared" si="7"/>
        <v>0</v>
      </c>
      <c r="AV32" s="22">
        <f t="shared" si="7"/>
        <v>0</v>
      </c>
      <c r="AW32" s="22">
        <f t="shared" si="7"/>
        <v>0</v>
      </c>
      <c r="AX32" s="22">
        <f t="shared" si="7"/>
        <v>0</v>
      </c>
      <c r="AY32" s="22">
        <f t="shared" si="7"/>
        <v>0</v>
      </c>
      <c r="AZ32" s="22">
        <f t="shared" si="7"/>
        <v>0</v>
      </c>
      <c r="BA32" s="22">
        <f t="shared" si="7"/>
        <v>0</v>
      </c>
      <c r="BB32" s="22">
        <f t="shared" si="7"/>
        <v>0</v>
      </c>
      <c r="BC32" s="22">
        <f t="shared" si="7"/>
        <v>0</v>
      </c>
      <c r="BD32" s="22">
        <f t="shared" si="7"/>
        <v>0</v>
      </c>
    </row>
    <row r="33" spans="1:56" x14ac:dyDescent="0.25">
      <c r="A33" s="29">
        <v>40861</v>
      </c>
      <c r="B33" s="19">
        <f t="shared" si="2"/>
        <v>1</v>
      </c>
      <c r="C33" s="19">
        <f t="shared" si="3"/>
        <v>1</v>
      </c>
      <c r="D33" s="19">
        <v>1</v>
      </c>
      <c r="E33" s="29" t="str">
        <f t="shared" si="4"/>
        <v>Dec-11</v>
      </c>
      <c r="F33" s="19">
        <f>VLOOKUP(E33,$D$6:$F$9,2,FALSE)</f>
        <v>111.89</v>
      </c>
      <c r="G33" s="19">
        <v>1.36414061809604</v>
      </c>
      <c r="H33" s="19">
        <f>F33/G33</f>
        <v>82.022335905639437</v>
      </c>
      <c r="I33" s="19">
        <f>$F33/(1/(IF($A33=I$19,$E$4,0)+1/$G33))</f>
        <v>82.022337024539439</v>
      </c>
      <c r="J33" s="19">
        <f t="shared" ref="J33:Y48" si="8">$F33/(1/(IF($A33=J$19,$E$4,0)+1/$G33))</f>
        <v>82.022335905639437</v>
      </c>
      <c r="K33" s="19">
        <f t="shared" si="8"/>
        <v>82.022335905639437</v>
      </c>
      <c r="L33" s="19">
        <f t="shared" si="8"/>
        <v>82.022335905639437</v>
      </c>
      <c r="M33" s="19">
        <f t="shared" si="8"/>
        <v>82.022335905639437</v>
      </c>
      <c r="N33" s="19">
        <f t="shared" si="8"/>
        <v>82.022335905639437</v>
      </c>
      <c r="O33" s="19">
        <f t="shared" si="8"/>
        <v>82.022335905639437</v>
      </c>
      <c r="P33" s="19">
        <f t="shared" si="8"/>
        <v>82.022335905639437</v>
      </c>
      <c r="Q33" s="19">
        <f t="shared" si="8"/>
        <v>82.022335905639437</v>
      </c>
      <c r="R33" s="19">
        <f t="shared" si="8"/>
        <v>82.022335905639437</v>
      </c>
      <c r="S33" s="19">
        <f t="shared" si="8"/>
        <v>82.022335905639437</v>
      </c>
      <c r="T33" s="19">
        <f t="shared" si="8"/>
        <v>82.022335905639437</v>
      </c>
      <c r="U33" s="19">
        <f t="shared" si="8"/>
        <v>82.022335905639437</v>
      </c>
      <c r="V33" s="19">
        <f t="shared" si="8"/>
        <v>82.022335905639437</v>
      </c>
      <c r="W33" s="19">
        <f t="shared" si="8"/>
        <v>82.022335905639437</v>
      </c>
      <c r="X33" s="19">
        <f t="shared" si="8"/>
        <v>82.022335905639437</v>
      </c>
      <c r="Y33" s="19">
        <f t="shared" si="8"/>
        <v>82.022335905639437</v>
      </c>
      <c r="Z33" s="19">
        <f t="shared" ref="Z33:AO48" si="9">$F33/(1/(IF($A33=Z$19,$E$4,0)+1/$G33))</f>
        <v>82.022335905639437</v>
      </c>
      <c r="AA33" s="19">
        <f t="shared" si="9"/>
        <v>82.022335905639437</v>
      </c>
      <c r="AB33" s="19">
        <f t="shared" si="9"/>
        <v>82.022335905639437</v>
      </c>
      <c r="AC33" s="19">
        <f t="shared" si="9"/>
        <v>82.022335905639437</v>
      </c>
      <c r="AD33" s="19">
        <f t="shared" si="9"/>
        <v>82.022335905639437</v>
      </c>
      <c r="AE33" s="19">
        <f t="shared" si="9"/>
        <v>82.022335905639437</v>
      </c>
      <c r="AF33" s="19">
        <f t="shared" si="9"/>
        <v>82.022335905639437</v>
      </c>
      <c r="AG33" s="19">
        <f t="shared" si="9"/>
        <v>82.022335905639437</v>
      </c>
      <c r="AH33" s="19">
        <f t="shared" si="9"/>
        <v>82.022335905639437</v>
      </c>
      <c r="AI33" s="19">
        <f t="shared" si="9"/>
        <v>82.022335905639437</v>
      </c>
      <c r="AJ33" s="19">
        <f t="shared" si="9"/>
        <v>82.022335905639437</v>
      </c>
      <c r="AK33" s="19">
        <f t="shared" si="9"/>
        <v>82.022335905639437</v>
      </c>
      <c r="AL33" s="19">
        <f t="shared" si="9"/>
        <v>82.022335905639437</v>
      </c>
      <c r="AM33" s="19">
        <f t="shared" si="9"/>
        <v>82.022335905639437</v>
      </c>
      <c r="AN33" s="19">
        <f t="shared" si="9"/>
        <v>82.022335905639437</v>
      </c>
      <c r="AO33" s="19">
        <f t="shared" si="9"/>
        <v>82.022335905639437</v>
      </c>
      <c r="AP33" s="19">
        <f t="shared" ref="AP33:BD48" si="10">$F33/(1/(IF($A33=AP$19,$E$4,0)+1/$G33))</f>
        <v>82.022335905639437</v>
      </c>
      <c r="AQ33" s="19">
        <f t="shared" si="10"/>
        <v>82.022335905639437</v>
      </c>
      <c r="AR33" s="19">
        <f t="shared" si="10"/>
        <v>82.022335905639437</v>
      </c>
      <c r="AS33" s="19">
        <f t="shared" si="10"/>
        <v>82.022335905639437</v>
      </c>
      <c r="AT33" s="19">
        <f t="shared" si="10"/>
        <v>82.022335905639437</v>
      </c>
      <c r="AU33" s="19">
        <f t="shared" si="10"/>
        <v>82.022335905639437</v>
      </c>
      <c r="AV33" s="19">
        <f t="shared" si="10"/>
        <v>82.022335905639437</v>
      </c>
      <c r="AW33" s="19">
        <f t="shared" si="10"/>
        <v>82.022335905639437</v>
      </c>
      <c r="AX33" s="19">
        <f t="shared" si="10"/>
        <v>82.022335905639437</v>
      </c>
      <c r="AY33" s="19">
        <f t="shared" si="10"/>
        <v>82.022335905639437</v>
      </c>
      <c r="AZ33" s="19">
        <f t="shared" si="10"/>
        <v>82.022335905639437</v>
      </c>
      <c r="BA33" s="19">
        <f t="shared" si="10"/>
        <v>82.022335905639437</v>
      </c>
      <c r="BB33" s="19">
        <f t="shared" si="10"/>
        <v>82.022335905639437</v>
      </c>
      <c r="BC33" s="19">
        <f t="shared" si="10"/>
        <v>82.022335905639437</v>
      </c>
      <c r="BD33" s="19">
        <f t="shared" si="10"/>
        <v>82.022335905639437</v>
      </c>
    </row>
    <row r="34" spans="1:56" x14ac:dyDescent="0.25">
      <c r="A34" s="29">
        <v>40862</v>
      </c>
      <c r="B34" s="19">
        <f t="shared" si="2"/>
        <v>2</v>
      </c>
      <c r="C34" s="19">
        <f t="shared" si="3"/>
        <v>1</v>
      </c>
      <c r="D34" s="19">
        <v>2</v>
      </c>
      <c r="E34" s="29" t="str">
        <f t="shared" si="4"/>
        <v>Jan-12</v>
      </c>
      <c r="F34" s="19">
        <f t="shared" ref="F34:F80" si="11">VLOOKUP(E34,$D$6:$F$9,2,FALSE)</f>
        <v>111.28</v>
      </c>
      <c r="G34" s="19">
        <v>1.36411573098845</v>
      </c>
      <c r="H34" s="19">
        <f>F34/G34</f>
        <v>81.576656197172923</v>
      </c>
      <c r="I34" s="19">
        <f t="shared" ref="I34:X49" si="12">$F34/(1/(IF($A34=I$19,$E$4,0)+1/$G34))</f>
        <v>81.576656197172923</v>
      </c>
      <c r="J34" s="19">
        <f t="shared" si="8"/>
        <v>81.576657309972916</v>
      </c>
      <c r="K34" s="19">
        <f t="shared" si="8"/>
        <v>81.576656197172923</v>
      </c>
      <c r="L34" s="19">
        <f t="shared" si="8"/>
        <v>81.576656197172923</v>
      </c>
      <c r="M34" s="19">
        <f t="shared" si="8"/>
        <v>81.576656197172923</v>
      </c>
      <c r="N34" s="19">
        <f t="shared" si="8"/>
        <v>81.576656197172923</v>
      </c>
      <c r="O34" s="19">
        <f t="shared" si="8"/>
        <v>81.576656197172923</v>
      </c>
      <c r="P34" s="19">
        <f t="shared" si="8"/>
        <v>81.576656197172923</v>
      </c>
      <c r="Q34" s="19">
        <f t="shared" si="8"/>
        <v>81.576656197172923</v>
      </c>
      <c r="R34" s="19">
        <f t="shared" si="8"/>
        <v>81.576656197172923</v>
      </c>
      <c r="S34" s="19">
        <f t="shared" si="8"/>
        <v>81.576656197172923</v>
      </c>
      <c r="T34" s="19">
        <f t="shared" si="8"/>
        <v>81.576656197172923</v>
      </c>
      <c r="U34" s="19">
        <f t="shared" si="8"/>
        <v>81.576656197172923</v>
      </c>
      <c r="V34" s="19">
        <f t="shared" si="8"/>
        <v>81.576656197172923</v>
      </c>
      <c r="W34" s="19">
        <f t="shared" si="8"/>
        <v>81.576656197172923</v>
      </c>
      <c r="X34" s="19">
        <f t="shared" si="8"/>
        <v>81.576656197172923</v>
      </c>
      <c r="Y34" s="19">
        <f t="shared" si="8"/>
        <v>81.576656197172923</v>
      </c>
      <c r="Z34" s="19">
        <f t="shared" si="9"/>
        <v>81.576656197172923</v>
      </c>
      <c r="AA34" s="19">
        <f t="shared" si="9"/>
        <v>81.576656197172923</v>
      </c>
      <c r="AB34" s="19">
        <f t="shared" si="9"/>
        <v>81.576656197172923</v>
      </c>
      <c r="AC34" s="19">
        <f t="shared" si="9"/>
        <v>81.576656197172923</v>
      </c>
      <c r="AD34" s="19">
        <f t="shared" si="9"/>
        <v>81.576656197172923</v>
      </c>
      <c r="AE34" s="19">
        <f t="shared" si="9"/>
        <v>81.576656197172923</v>
      </c>
      <c r="AF34" s="19">
        <f t="shared" si="9"/>
        <v>81.576656197172923</v>
      </c>
      <c r="AG34" s="19">
        <f t="shared" si="9"/>
        <v>81.576656197172923</v>
      </c>
      <c r="AH34" s="19">
        <f t="shared" si="9"/>
        <v>81.576656197172923</v>
      </c>
      <c r="AI34" s="19">
        <f t="shared" si="9"/>
        <v>81.576656197172923</v>
      </c>
      <c r="AJ34" s="19">
        <f t="shared" si="9"/>
        <v>81.576656197172923</v>
      </c>
      <c r="AK34" s="19">
        <f t="shared" si="9"/>
        <v>81.576656197172923</v>
      </c>
      <c r="AL34" s="19">
        <f t="shared" si="9"/>
        <v>81.576656197172923</v>
      </c>
      <c r="AM34" s="19">
        <f t="shared" si="9"/>
        <v>81.576656197172923</v>
      </c>
      <c r="AN34" s="19">
        <f t="shared" si="9"/>
        <v>81.576656197172923</v>
      </c>
      <c r="AO34" s="19">
        <f t="shared" si="9"/>
        <v>81.576656197172923</v>
      </c>
      <c r="AP34" s="19">
        <f t="shared" si="10"/>
        <v>81.576656197172923</v>
      </c>
      <c r="AQ34" s="19">
        <f t="shared" si="10"/>
        <v>81.576656197172923</v>
      </c>
      <c r="AR34" s="19">
        <f t="shared" si="10"/>
        <v>81.576656197172923</v>
      </c>
      <c r="AS34" s="19">
        <f t="shared" si="10"/>
        <v>81.576656197172923</v>
      </c>
      <c r="AT34" s="19">
        <f t="shared" si="10"/>
        <v>81.576656197172923</v>
      </c>
      <c r="AU34" s="19">
        <f t="shared" si="10"/>
        <v>81.576656197172923</v>
      </c>
      <c r="AV34" s="19">
        <f t="shared" si="10"/>
        <v>81.576656197172923</v>
      </c>
      <c r="AW34" s="19">
        <f t="shared" si="10"/>
        <v>81.576656197172923</v>
      </c>
      <c r="AX34" s="19">
        <f t="shared" si="10"/>
        <v>81.576656197172923</v>
      </c>
      <c r="AY34" s="19">
        <f t="shared" si="10"/>
        <v>81.576656197172923</v>
      </c>
      <c r="AZ34" s="19">
        <f t="shared" si="10"/>
        <v>81.576656197172923</v>
      </c>
      <c r="BA34" s="19">
        <f t="shared" si="10"/>
        <v>81.576656197172923</v>
      </c>
      <c r="BB34" s="19">
        <f t="shared" si="10"/>
        <v>81.576656197172923</v>
      </c>
      <c r="BC34" s="19">
        <f t="shared" si="10"/>
        <v>81.576656197172923</v>
      </c>
      <c r="BD34" s="19">
        <f t="shared" si="10"/>
        <v>81.576656197172923</v>
      </c>
    </row>
    <row r="35" spans="1:56" x14ac:dyDescent="0.25">
      <c r="A35" s="29">
        <v>40863</v>
      </c>
      <c r="B35" s="19">
        <f t="shared" si="2"/>
        <v>3</v>
      </c>
      <c r="C35" s="19">
        <f t="shared" si="3"/>
        <v>1</v>
      </c>
      <c r="D35" s="19">
        <v>2</v>
      </c>
      <c r="E35" s="29" t="str">
        <f t="shared" si="4"/>
        <v>Jan-12</v>
      </c>
      <c r="F35" s="19">
        <f t="shared" si="11"/>
        <v>111.28</v>
      </c>
      <c r="G35" s="19">
        <v>1.3640899658561401</v>
      </c>
      <c r="H35" s="19">
        <f>F35/G35</f>
        <v>81.578197029077657</v>
      </c>
      <c r="I35" s="19">
        <f t="shared" si="12"/>
        <v>81.578197029077657</v>
      </c>
      <c r="J35" s="19">
        <f t="shared" si="8"/>
        <v>81.578197029077657</v>
      </c>
      <c r="K35" s="19">
        <f t="shared" si="8"/>
        <v>81.578198141877664</v>
      </c>
      <c r="L35" s="19">
        <f t="shared" si="8"/>
        <v>81.578197029077657</v>
      </c>
      <c r="M35" s="19">
        <f t="shared" si="8"/>
        <v>81.578197029077657</v>
      </c>
      <c r="N35" s="19">
        <f t="shared" si="8"/>
        <v>81.578197029077657</v>
      </c>
      <c r="O35" s="19">
        <f t="shared" si="8"/>
        <v>81.578197029077657</v>
      </c>
      <c r="P35" s="19">
        <f t="shared" si="8"/>
        <v>81.578197029077657</v>
      </c>
      <c r="Q35" s="19">
        <f t="shared" si="8"/>
        <v>81.578197029077657</v>
      </c>
      <c r="R35" s="19">
        <f t="shared" si="8"/>
        <v>81.578197029077657</v>
      </c>
      <c r="S35" s="19">
        <f t="shared" si="8"/>
        <v>81.578197029077657</v>
      </c>
      <c r="T35" s="19">
        <f t="shared" si="8"/>
        <v>81.578197029077657</v>
      </c>
      <c r="U35" s="19">
        <f t="shared" si="8"/>
        <v>81.578197029077657</v>
      </c>
      <c r="V35" s="19">
        <f t="shared" si="8"/>
        <v>81.578197029077657</v>
      </c>
      <c r="W35" s="19">
        <f t="shared" si="8"/>
        <v>81.578197029077657</v>
      </c>
      <c r="X35" s="19">
        <f t="shared" si="8"/>
        <v>81.578197029077657</v>
      </c>
      <c r="Y35" s="19">
        <f t="shared" si="8"/>
        <v>81.578197029077657</v>
      </c>
      <c r="Z35" s="19">
        <f t="shared" si="9"/>
        <v>81.578197029077657</v>
      </c>
      <c r="AA35" s="19">
        <f t="shared" si="9"/>
        <v>81.578197029077657</v>
      </c>
      <c r="AB35" s="19">
        <f t="shared" si="9"/>
        <v>81.578197029077657</v>
      </c>
      <c r="AC35" s="19">
        <f t="shared" si="9"/>
        <v>81.578197029077657</v>
      </c>
      <c r="AD35" s="19">
        <f t="shared" si="9"/>
        <v>81.578197029077657</v>
      </c>
      <c r="AE35" s="19">
        <f t="shared" si="9"/>
        <v>81.578197029077657</v>
      </c>
      <c r="AF35" s="19">
        <f t="shared" si="9"/>
        <v>81.578197029077657</v>
      </c>
      <c r="AG35" s="19">
        <f t="shared" si="9"/>
        <v>81.578197029077657</v>
      </c>
      <c r="AH35" s="19">
        <f t="shared" si="9"/>
        <v>81.578197029077657</v>
      </c>
      <c r="AI35" s="19">
        <f t="shared" si="9"/>
        <v>81.578197029077657</v>
      </c>
      <c r="AJ35" s="19">
        <f t="shared" si="9"/>
        <v>81.578197029077657</v>
      </c>
      <c r="AK35" s="19">
        <f t="shared" si="9"/>
        <v>81.578197029077657</v>
      </c>
      <c r="AL35" s="19">
        <f t="shared" si="9"/>
        <v>81.578197029077657</v>
      </c>
      <c r="AM35" s="19">
        <f t="shared" si="9"/>
        <v>81.578197029077657</v>
      </c>
      <c r="AN35" s="19">
        <f t="shared" si="9"/>
        <v>81.578197029077657</v>
      </c>
      <c r="AO35" s="19">
        <f t="shared" si="9"/>
        <v>81.578197029077657</v>
      </c>
      <c r="AP35" s="19">
        <f t="shared" si="10"/>
        <v>81.578197029077657</v>
      </c>
      <c r="AQ35" s="19">
        <f t="shared" si="10"/>
        <v>81.578197029077657</v>
      </c>
      <c r="AR35" s="19">
        <f t="shared" si="10"/>
        <v>81.578197029077657</v>
      </c>
      <c r="AS35" s="19">
        <f t="shared" si="10"/>
        <v>81.578197029077657</v>
      </c>
      <c r="AT35" s="19">
        <f t="shared" si="10"/>
        <v>81.578197029077657</v>
      </c>
      <c r="AU35" s="19">
        <f t="shared" si="10"/>
        <v>81.578197029077657</v>
      </c>
      <c r="AV35" s="19">
        <f t="shared" si="10"/>
        <v>81.578197029077657</v>
      </c>
      <c r="AW35" s="19">
        <f t="shared" si="10"/>
        <v>81.578197029077657</v>
      </c>
      <c r="AX35" s="19">
        <f t="shared" si="10"/>
        <v>81.578197029077657</v>
      </c>
      <c r="AY35" s="19">
        <f t="shared" si="10"/>
        <v>81.578197029077657</v>
      </c>
      <c r="AZ35" s="19">
        <f t="shared" si="10"/>
        <v>81.578197029077657</v>
      </c>
      <c r="BA35" s="19">
        <f t="shared" si="10"/>
        <v>81.578197029077657</v>
      </c>
      <c r="BB35" s="19">
        <f t="shared" si="10"/>
        <v>81.578197029077657</v>
      </c>
      <c r="BC35" s="19">
        <f t="shared" si="10"/>
        <v>81.578197029077657</v>
      </c>
      <c r="BD35" s="19">
        <f t="shared" si="10"/>
        <v>81.578197029077657</v>
      </c>
    </row>
    <row r="36" spans="1:56" x14ac:dyDescent="0.25">
      <c r="A36" s="29">
        <v>40864</v>
      </c>
      <c r="B36" s="19">
        <f t="shared" si="2"/>
        <v>4</v>
      </c>
      <c r="C36" s="19">
        <f t="shared" si="3"/>
        <v>1</v>
      </c>
      <c r="D36" s="19">
        <v>2</v>
      </c>
      <c r="E36" s="29" t="str">
        <f t="shared" si="4"/>
        <v>Jan-12</v>
      </c>
      <c r="F36" s="19">
        <f t="shared" si="11"/>
        <v>111.28</v>
      </c>
      <c r="G36" s="19">
        <v>1.36406332386381</v>
      </c>
      <c r="H36" s="19">
        <f>F36/G36</f>
        <v>81.579790361045113</v>
      </c>
      <c r="I36" s="19">
        <f t="shared" si="12"/>
        <v>81.579790361045113</v>
      </c>
      <c r="J36" s="19">
        <f t="shared" si="8"/>
        <v>81.579790361045113</v>
      </c>
      <c r="K36" s="19">
        <f t="shared" si="8"/>
        <v>81.579790361045113</v>
      </c>
      <c r="L36" s="19">
        <f t="shared" si="8"/>
        <v>81.579791473845106</v>
      </c>
      <c r="M36" s="19">
        <f t="shared" si="8"/>
        <v>81.579790361045113</v>
      </c>
      <c r="N36" s="19">
        <f t="shared" si="8"/>
        <v>81.579790361045113</v>
      </c>
      <c r="O36" s="19">
        <f t="shared" si="8"/>
        <v>81.579790361045113</v>
      </c>
      <c r="P36" s="19">
        <f t="shared" si="8"/>
        <v>81.579790361045113</v>
      </c>
      <c r="Q36" s="19">
        <f t="shared" si="8"/>
        <v>81.579790361045113</v>
      </c>
      <c r="R36" s="19">
        <f t="shared" si="8"/>
        <v>81.579790361045113</v>
      </c>
      <c r="S36" s="19">
        <f t="shared" si="8"/>
        <v>81.579790361045113</v>
      </c>
      <c r="T36" s="19">
        <f t="shared" si="8"/>
        <v>81.579790361045113</v>
      </c>
      <c r="U36" s="19">
        <f t="shared" si="8"/>
        <v>81.579790361045113</v>
      </c>
      <c r="V36" s="19">
        <f t="shared" si="8"/>
        <v>81.579790361045113</v>
      </c>
      <c r="W36" s="19">
        <f t="shared" si="8"/>
        <v>81.579790361045113</v>
      </c>
      <c r="X36" s="19">
        <f t="shared" si="8"/>
        <v>81.579790361045113</v>
      </c>
      <c r="Y36" s="19">
        <f t="shared" si="8"/>
        <v>81.579790361045113</v>
      </c>
      <c r="Z36" s="19">
        <f t="shared" si="9"/>
        <v>81.579790361045113</v>
      </c>
      <c r="AA36" s="19">
        <f t="shared" si="9"/>
        <v>81.579790361045113</v>
      </c>
      <c r="AB36" s="19">
        <f t="shared" si="9"/>
        <v>81.579790361045113</v>
      </c>
      <c r="AC36" s="19">
        <f t="shared" si="9"/>
        <v>81.579790361045113</v>
      </c>
      <c r="AD36" s="19">
        <f t="shared" si="9"/>
        <v>81.579790361045113</v>
      </c>
      <c r="AE36" s="19">
        <f t="shared" si="9"/>
        <v>81.579790361045113</v>
      </c>
      <c r="AF36" s="19">
        <f t="shared" si="9"/>
        <v>81.579790361045113</v>
      </c>
      <c r="AG36" s="19">
        <f t="shared" si="9"/>
        <v>81.579790361045113</v>
      </c>
      <c r="AH36" s="19">
        <f t="shared" si="9"/>
        <v>81.579790361045113</v>
      </c>
      <c r="AI36" s="19">
        <f t="shared" si="9"/>
        <v>81.579790361045113</v>
      </c>
      <c r="AJ36" s="19">
        <f t="shared" si="9"/>
        <v>81.579790361045113</v>
      </c>
      <c r="AK36" s="19">
        <f t="shared" si="9"/>
        <v>81.579790361045113</v>
      </c>
      <c r="AL36" s="19">
        <f t="shared" si="9"/>
        <v>81.579790361045113</v>
      </c>
      <c r="AM36" s="19">
        <f t="shared" si="9"/>
        <v>81.579790361045113</v>
      </c>
      <c r="AN36" s="19">
        <f t="shared" si="9"/>
        <v>81.579790361045113</v>
      </c>
      <c r="AO36" s="19">
        <f t="shared" si="9"/>
        <v>81.579790361045113</v>
      </c>
      <c r="AP36" s="19">
        <f t="shared" si="10"/>
        <v>81.579790361045113</v>
      </c>
      <c r="AQ36" s="19">
        <f t="shared" si="10"/>
        <v>81.579790361045113</v>
      </c>
      <c r="AR36" s="19">
        <f t="shared" si="10"/>
        <v>81.579790361045113</v>
      </c>
      <c r="AS36" s="19">
        <f t="shared" si="10"/>
        <v>81.579790361045113</v>
      </c>
      <c r="AT36" s="19">
        <f t="shared" si="10"/>
        <v>81.579790361045113</v>
      </c>
      <c r="AU36" s="19">
        <f t="shared" si="10"/>
        <v>81.579790361045113</v>
      </c>
      <c r="AV36" s="19">
        <f t="shared" si="10"/>
        <v>81.579790361045113</v>
      </c>
      <c r="AW36" s="19">
        <f t="shared" si="10"/>
        <v>81.579790361045113</v>
      </c>
      <c r="AX36" s="19">
        <f t="shared" si="10"/>
        <v>81.579790361045113</v>
      </c>
      <c r="AY36" s="19">
        <f t="shared" si="10"/>
        <v>81.579790361045113</v>
      </c>
      <c r="AZ36" s="19">
        <f t="shared" si="10"/>
        <v>81.579790361045113</v>
      </c>
      <c r="BA36" s="19">
        <f t="shared" si="10"/>
        <v>81.579790361045113</v>
      </c>
      <c r="BB36" s="19">
        <f t="shared" si="10"/>
        <v>81.579790361045113</v>
      </c>
      <c r="BC36" s="19">
        <f t="shared" si="10"/>
        <v>81.579790361045113</v>
      </c>
      <c r="BD36" s="19">
        <f t="shared" si="10"/>
        <v>81.579790361045113</v>
      </c>
    </row>
    <row r="37" spans="1:56" x14ac:dyDescent="0.25">
      <c r="A37" s="29">
        <v>40865</v>
      </c>
      <c r="B37" s="19">
        <f t="shared" si="2"/>
        <v>5</v>
      </c>
      <c r="C37" s="19">
        <f t="shared" si="3"/>
        <v>1</v>
      </c>
      <c r="D37" s="19">
        <v>2</v>
      </c>
      <c r="E37" s="29" t="str">
        <f t="shared" si="4"/>
        <v>Jan-12</v>
      </c>
      <c r="F37" s="19">
        <f t="shared" si="11"/>
        <v>111.28</v>
      </c>
      <c r="G37" s="19">
        <v>1.36403580804041</v>
      </c>
      <c r="H37" s="19">
        <f>F37/G37</f>
        <v>81.581436018066242</v>
      </c>
      <c r="I37" s="19">
        <f t="shared" si="12"/>
        <v>81.581436018066242</v>
      </c>
      <c r="J37" s="19">
        <f t="shared" si="8"/>
        <v>81.581436018066242</v>
      </c>
      <c r="K37" s="19">
        <f t="shared" si="8"/>
        <v>81.581436018066242</v>
      </c>
      <c r="L37" s="19">
        <f t="shared" si="8"/>
        <v>81.581436018066242</v>
      </c>
      <c r="M37" s="19">
        <f t="shared" si="8"/>
        <v>81.581437130866263</v>
      </c>
      <c r="N37" s="19">
        <f t="shared" si="8"/>
        <v>81.581436018066242</v>
      </c>
      <c r="O37" s="19">
        <f t="shared" si="8"/>
        <v>81.581436018066242</v>
      </c>
      <c r="P37" s="19">
        <f t="shared" si="8"/>
        <v>81.581436018066242</v>
      </c>
      <c r="Q37" s="19">
        <f t="shared" si="8"/>
        <v>81.581436018066242</v>
      </c>
      <c r="R37" s="19">
        <f t="shared" si="8"/>
        <v>81.581436018066242</v>
      </c>
      <c r="S37" s="19">
        <f t="shared" si="8"/>
        <v>81.581436018066242</v>
      </c>
      <c r="T37" s="19">
        <f t="shared" si="8"/>
        <v>81.581436018066242</v>
      </c>
      <c r="U37" s="19">
        <f t="shared" si="8"/>
        <v>81.581436018066242</v>
      </c>
      <c r="V37" s="19">
        <f t="shared" si="8"/>
        <v>81.581436018066242</v>
      </c>
      <c r="W37" s="19">
        <f t="shared" si="8"/>
        <v>81.581436018066242</v>
      </c>
      <c r="X37" s="19">
        <f t="shared" si="8"/>
        <v>81.581436018066242</v>
      </c>
      <c r="Y37" s="19">
        <f t="shared" si="8"/>
        <v>81.581436018066242</v>
      </c>
      <c r="Z37" s="19">
        <f t="shared" si="9"/>
        <v>81.581436018066242</v>
      </c>
      <c r="AA37" s="19">
        <f t="shared" si="9"/>
        <v>81.581436018066242</v>
      </c>
      <c r="AB37" s="19">
        <f t="shared" si="9"/>
        <v>81.581436018066242</v>
      </c>
      <c r="AC37" s="19">
        <f t="shared" si="9"/>
        <v>81.581436018066242</v>
      </c>
      <c r="AD37" s="19">
        <f t="shared" si="9"/>
        <v>81.581436018066242</v>
      </c>
      <c r="AE37" s="19">
        <f t="shared" si="9"/>
        <v>81.581436018066242</v>
      </c>
      <c r="AF37" s="19">
        <f t="shared" si="9"/>
        <v>81.581436018066242</v>
      </c>
      <c r="AG37" s="19">
        <f t="shared" si="9"/>
        <v>81.581436018066242</v>
      </c>
      <c r="AH37" s="19">
        <f t="shared" si="9"/>
        <v>81.581436018066242</v>
      </c>
      <c r="AI37" s="19">
        <f t="shared" si="9"/>
        <v>81.581436018066242</v>
      </c>
      <c r="AJ37" s="19">
        <f t="shared" si="9"/>
        <v>81.581436018066242</v>
      </c>
      <c r="AK37" s="19">
        <f t="shared" si="9"/>
        <v>81.581436018066242</v>
      </c>
      <c r="AL37" s="19">
        <f t="shared" si="9"/>
        <v>81.581436018066242</v>
      </c>
      <c r="AM37" s="19">
        <f t="shared" si="9"/>
        <v>81.581436018066242</v>
      </c>
      <c r="AN37" s="19">
        <f t="shared" si="9"/>
        <v>81.581436018066242</v>
      </c>
      <c r="AO37" s="19">
        <f t="shared" si="9"/>
        <v>81.581436018066242</v>
      </c>
      <c r="AP37" s="19">
        <f t="shared" si="10"/>
        <v>81.581436018066242</v>
      </c>
      <c r="AQ37" s="19">
        <f t="shared" si="10"/>
        <v>81.581436018066242</v>
      </c>
      <c r="AR37" s="19">
        <f t="shared" si="10"/>
        <v>81.581436018066242</v>
      </c>
      <c r="AS37" s="19">
        <f t="shared" si="10"/>
        <v>81.581436018066242</v>
      </c>
      <c r="AT37" s="19">
        <f t="shared" si="10"/>
        <v>81.581436018066242</v>
      </c>
      <c r="AU37" s="19">
        <f t="shared" si="10"/>
        <v>81.581436018066242</v>
      </c>
      <c r="AV37" s="19">
        <f t="shared" si="10"/>
        <v>81.581436018066242</v>
      </c>
      <c r="AW37" s="19">
        <f t="shared" si="10"/>
        <v>81.581436018066242</v>
      </c>
      <c r="AX37" s="19">
        <f t="shared" si="10"/>
        <v>81.581436018066242</v>
      </c>
      <c r="AY37" s="19">
        <f t="shared" si="10"/>
        <v>81.581436018066242</v>
      </c>
      <c r="AZ37" s="19">
        <f t="shared" si="10"/>
        <v>81.581436018066242</v>
      </c>
      <c r="BA37" s="19">
        <f t="shared" si="10"/>
        <v>81.581436018066242</v>
      </c>
      <c r="BB37" s="19">
        <f t="shared" si="10"/>
        <v>81.581436018066242</v>
      </c>
      <c r="BC37" s="19">
        <f t="shared" si="10"/>
        <v>81.581436018066242</v>
      </c>
      <c r="BD37" s="19">
        <f t="shared" si="10"/>
        <v>81.581436018066242</v>
      </c>
    </row>
    <row r="38" spans="1:56" x14ac:dyDescent="0.25">
      <c r="A38" s="29">
        <v>40866</v>
      </c>
      <c r="B38" s="19">
        <f t="shared" si="2"/>
        <v>6</v>
      </c>
      <c r="C38" s="19">
        <f t="shared" si="3"/>
        <v>0</v>
      </c>
      <c r="D38" s="19">
        <v>2</v>
      </c>
      <c r="E38" s="29" t="str">
        <f t="shared" si="4"/>
        <v>Jan-12</v>
      </c>
      <c r="F38" s="19">
        <f t="shared" si="11"/>
        <v>111.28</v>
      </c>
      <c r="G38" s="19">
        <v>1.36400742390658</v>
      </c>
      <c r="H38" s="19">
        <f>F38/G38</f>
        <v>81.583133676273519</v>
      </c>
      <c r="I38" s="19">
        <f t="shared" si="12"/>
        <v>81.583133676273519</v>
      </c>
      <c r="J38" s="19">
        <f t="shared" si="8"/>
        <v>81.583133676273519</v>
      </c>
      <c r="K38" s="19">
        <f t="shared" si="8"/>
        <v>81.583133676273519</v>
      </c>
      <c r="L38" s="19">
        <f t="shared" si="8"/>
        <v>81.583133676273519</v>
      </c>
      <c r="M38" s="19">
        <f t="shared" si="8"/>
        <v>81.583133676273519</v>
      </c>
      <c r="N38" s="19">
        <f t="shared" si="8"/>
        <v>81.583134789073526</v>
      </c>
      <c r="O38" s="19">
        <f t="shared" si="8"/>
        <v>81.583133676273519</v>
      </c>
      <c r="P38" s="19">
        <f t="shared" si="8"/>
        <v>81.583133676273519</v>
      </c>
      <c r="Q38" s="19">
        <f t="shared" si="8"/>
        <v>81.583133676273519</v>
      </c>
      <c r="R38" s="19">
        <f t="shared" si="8"/>
        <v>81.583133676273519</v>
      </c>
      <c r="S38" s="19">
        <f t="shared" si="8"/>
        <v>81.583133676273519</v>
      </c>
      <c r="T38" s="19">
        <f t="shared" si="8"/>
        <v>81.583133676273519</v>
      </c>
      <c r="U38" s="19">
        <f t="shared" si="8"/>
        <v>81.583133676273519</v>
      </c>
      <c r="V38" s="19">
        <f t="shared" si="8"/>
        <v>81.583133676273519</v>
      </c>
      <c r="W38" s="19">
        <f t="shared" si="8"/>
        <v>81.583133676273519</v>
      </c>
      <c r="X38" s="19">
        <f t="shared" si="8"/>
        <v>81.583133676273519</v>
      </c>
      <c r="Y38" s="19">
        <f t="shared" si="8"/>
        <v>81.583133676273519</v>
      </c>
      <c r="Z38" s="19">
        <f t="shared" si="9"/>
        <v>81.583133676273519</v>
      </c>
      <c r="AA38" s="19">
        <f t="shared" si="9"/>
        <v>81.583133676273519</v>
      </c>
      <c r="AB38" s="19">
        <f t="shared" si="9"/>
        <v>81.583133676273519</v>
      </c>
      <c r="AC38" s="19">
        <f t="shared" si="9"/>
        <v>81.583133676273519</v>
      </c>
      <c r="AD38" s="19">
        <f t="shared" si="9"/>
        <v>81.583133676273519</v>
      </c>
      <c r="AE38" s="19">
        <f t="shared" si="9"/>
        <v>81.583133676273519</v>
      </c>
      <c r="AF38" s="19">
        <f t="shared" si="9"/>
        <v>81.583133676273519</v>
      </c>
      <c r="AG38" s="19">
        <f t="shared" si="9"/>
        <v>81.583133676273519</v>
      </c>
      <c r="AH38" s="19">
        <f t="shared" si="9"/>
        <v>81.583133676273519</v>
      </c>
      <c r="AI38" s="19">
        <f t="shared" si="9"/>
        <v>81.583133676273519</v>
      </c>
      <c r="AJ38" s="19">
        <f t="shared" si="9"/>
        <v>81.583133676273519</v>
      </c>
      <c r="AK38" s="19">
        <f t="shared" si="9"/>
        <v>81.583133676273519</v>
      </c>
      <c r="AL38" s="19">
        <f t="shared" si="9"/>
        <v>81.583133676273519</v>
      </c>
      <c r="AM38" s="19">
        <f t="shared" si="9"/>
        <v>81.583133676273519</v>
      </c>
      <c r="AN38" s="19">
        <f t="shared" si="9"/>
        <v>81.583133676273519</v>
      </c>
      <c r="AO38" s="19">
        <f t="shared" si="9"/>
        <v>81.583133676273519</v>
      </c>
      <c r="AP38" s="19">
        <f t="shared" si="10"/>
        <v>81.583133676273519</v>
      </c>
      <c r="AQ38" s="19">
        <f t="shared" si="10"/>
        <v>81.583133676273519</v>
      </c>
      <c r="AR38" s="19">
        <f t="shared" si="10"/>
        <v>81.583133676273519</v>
      </c>
      <c r="AS38" s="19">
        <f t="shared" si="10"/>
        <v>81.583133676273519</v>
      </c>
      <c r="AT38" s="19">
        <f t="shared" si="10"/>
        <v>81.583133676273519</v>
      </c>
      <c r="AU38" s="19">
        <f t="shared" si="10"/>
        <v>81.583133676273519</v>
      </c>
      <c r="AV38" s="19">
        <f t="shared" si="10"/>
        <v>81.583133676273519</v>
      </c>
      <c r="AW38" s="19">
        <f t="shared" si="10"/>
        <v>81.583133676273519</v>
      </c>
      <c r="AX38" s="19">
        <f t="shared" si="10"/>
        <v>81.583133676273519</v>
      </c>
      <c r="AY38" s="19">
        <f t="shared" si="10"/>
        <v>81.583133676273519</v>
      </c>
      <c r="AZ38" s="19">
        <f t="shared" si="10"/>
        <v>81.583133676273519</v>
      </c>
      <c r="BA38" s="19">
        <f t="shared" si="10"/>
        <v>81.583133676273519</v>
      </c>
      <c r="BB38" s="19">
        <f t="shared" si="10"/>
        <v>81.583133676273519</v>
      </c>
      <c r="BC38" s="19">
        <f t="shared" si="10"/>
        <v>81.583133676273519</v>
      </c>
      <c r="BD38" s="19">
        <f t="shared" si="10"/>
        <v>81.583133676273519</v>
      </c>
    </row>
    <row r="39" spans="1:56" x14ac:dyDescent="0.25">
      <c r="A39" s="29">
        <v>40867</v>
      </c>
      <c r="B39" s="19">
        <f t="shared" si="2"/>
        <v>7</v>
      </c>
      <c r="C39" s="19">
        <f t="shared" si="3"/>
        <v>0</v>
      </c>
      <c r="D39" s="19">
        <v>2</v>
      </c>
      <c r="E39" s="29" t="str">
        <f t="shared" si="4"/>
        <v>Jan-12</v>
      </c>
      <c r="F39" s="19">
        <f t="shared" si="11"/>
        <v>111.28</v>
      </c>
      <c r="G39" s="19">
        <v>1.3639781803515401</v>
      </c>
      <c r="H39" s="19">
        <f>F39/G39</f>
        <v>81.584882810456435</v>
      </c>
      <c r="I39" s="19">
        <f t="shared" si="12"/>
        <v>81.584882810456435</v>
      </c>
      <c r="J39" s="19">
        <f t="shared" si="8"/>
        <v>81.584882810456435</v>
      </c>
      <c r="K39" s="19">
        <f t="shared" si="8"/>
        <v>81.584882810456435</v>
      </c>
      <c r="L39" s="19">
        <f t="shared" si="8"/>
        <v>81.584882810456435</v>
      </c>
      <c r="M39" s="19">
        <f t="shared" si="8"/>
        <v>81.584882810456435</v>
      </c>
      <c r="N39" s="19">
        <f t="shared" si="8"/>
        <v>81.584882810456435</v>
      </c>
      <c r="O39" s="19">
        <f t="shared" si="8"/>
        <v>81.584883923256442</v>
      </c>
      <c r="P39" s="19">
        <f t="shared" si="8"/>
        <v>81.584882810456435</v>
      </c>
      <c r="Q39" s="19">
        <f t="shared" si="8"/>
        <v>81.584882810456435</v>
      </c>
      <c r="R39" s="19">
        <f t="shared" si="8"/>
        <v>81.584882810456435</v>
      </c>
      <c r="S39" s="19">
        <f t="shared" si="8"/>
        <v>81.584882810456435</v>
      </c>
      <c r="T39" s="19">
        <f t="shared" si="8"/>
        <v>81.584882810456435</v>
      </c>
      <c r="U39" s="19">
        <f t="shared" si="8"/>
        <v>81.584882810456435</v>
      </c>
      <c r="V39" s="19">
        <f t="shared" si="8"/>
        <v>81.584882810456435</v>
      </c>
      <c r="W39" s="19">
        <f t="shared" si="8"/>
        <v>81.584882810456435</v>
      </c>
      <c r="X39" s="19">
        <f t="shared" si="8"/>
        <v>81.584882810456435</v>
      </c>
      <c r="Y39" s="19">
        <f t="shared" si="8"/>
        <v>81.584882810456435</v>
      </c>
      <c r="Z39" s="19">
        <f t="shared" si="9"/>
        <v>81.584882810456435</v>
      </c>
      <c r="AA39" s="19">
        <f t="shared" si="9"/>
        <v>81.584882810456435</v>
      </c>
      <c r="AB39" s="19">
        <f t="shared" si="9"/>
        <v>81.584882810456435</v>
      </c>
      <c r="AC39" s="19">
        <f t="shared" si="9"/>
        <v>81.584882810456435</v>
      </c>
      <c r="AD39" s="19">
        <f t="shared" si="9"/>
        <v>81.584882810456435</v>
      </c>
      <c r="AE39" s="19">
        <f t="shared" si="9"/>
        <v>81.584882810456435</v>
      </c>
      <c r="AF39" s="19">
        <f t="shared" si="9"/>
        <v>81.584882810456435</v>
      </c>
      <c r="AG39" s="19">
        <f t="shared" si="9"/>
        <v>81.584882810456435</v>
      </c>
      <c r="AH39" s="19">
        <f t="shared" si="9"/>
        <v>81.584882810456435</v>
      </c>
      <c r="AI39" s="19">
        <f t="shared" si="9"/>
        <v>81.584882810456435</v>
      </c>
      <c r="AJ39" s="19">
        <f t="shared" si="9"/>
        <v>81.584882810456435</v>
      </c>
      <c r="AK39" s="19">
        <f t="shared" si="9"/>
        <v>81.584882810456435</v>
      </c>
      <c r="AL39" s="19">
        <f t="shared" si="9"/>
        <v>81.584882810456435</v>
      </c>
      <c r="AM39" s="19">
        <f t="shared" si="9"/>
        <v>81.584882810456435</v>
      </c>
      <c r="AN39" s="19">
        <f t="shared" si="9"/>
        <v>81.584882810456435</v>
      </c>
      <c r="AO39" s="19">
        <f t="shared" si="9"/>
        <v>81.584882810456435</v>
      </c>
      <c r="AP39" s="19">
        <f t="shared" si="10"/>
        <v>81.584882810456435</v>
      </c>
      <c r="AQ39" s="19">
        <f t="shared" si="10"/>
        <v>81.584882810456435</v>
      </c>
      <c r="AR39" s="19">
        <f t="shared" si="10"/>
        <v>81.584882810456435</v>
      </c>
      <c r="AS39" s="19">
        <f t="shared" si="10"/>
        <v>81.584882810456435</v>
      </c>
      <c r="AT39" s="19">
        <f t="shared" si="10"/>
        <v>81.584882810456435</v>
      </c>
      <c r="AU39" s="19">
        <f t="shared" si="10"/>
        <v>81.584882810456435</v>
      </c>
      <c r="AV39" s="19">
        <f t="shared" si="10"/>
        <v>81.584882810456435</v>
      </c>
      <c r="AW39" s="19">
        <f t="shared" si="10"/>
        <v>81.584882810456435</v>
      </c>
      <c r="AX39" s="19">
        <f t="shared" si="10"/>
        <v>81.584882810456435</v>
      </c>
      <c r="AY39" s="19">
        <f t="shared" si="10"/>
        <v>81.584882810456435</v>
      </c>
      <c r="AZ39" s="19">
        <f t="shared" si="10"/>
        <v>81.584882810456435</v>
      </c>
      <c r="BA39" s="19">
        <f t="shared" si="10"/>
        <v>81.584882810456435</v>
      </c>
      <c r="BB39" s="19">
        <f t="shared" si="10"/>
        <v>81.584882810456435</v>
      </c>
      <c r="BC39" s="19">
        <f t="shared" si="10"/>
        <v>81.584882810456435</v>
      </c>
      <c r="BD39" s="19">
        <f t="shared" si="10"/>
        <v>81.584882810456435</v>
      </c>
    </row>
    <row r="40" spans="1:56" x14ac:dyDescent="0.25">
      <c r="A40" s="29">
        <v>40868</v>
      </c>
      <c r="B40" s="19">
        <f t="shared" si="2"/>
        <v>1</v>
      </c>
      <c r="C40" s="19">
        <f t="shared" si="3"/>
        <v>1</v>
      </c>
      <c r="D40" s="19">
        <v>2</v>
      </c>
      <c r="E40" s="29" t="str">
        <f t="shared" si="4"/>
        <v>Jan-12</v>
      </c>
      <c r="F40" s="19">
        <f t="shared" si="11"/>
        <v>111.28</v>
      </c>
      <c r="G40" s="19">
        <v>1.3639480905135899</v>
      </c>
      <c r="H40" s="19">
        <f>F40/G40</f>
        <v>81.586682641344439</v>
      </c>
      <c r="I40" s="19">
        <f t="shared" si="12"/>
        <v>81.586682641344439</v>
      </c>
      <c r="J40" s="19">
        <f t="shared" si="8"/>
        <v>81.586682641344439</v>
      </c>
      <c r="K40" s="19">
        <f t="shared" si="8"/>
        <v>81.586682641344439</v>
      </c>
      <c r="L40" s="19">
        <f t="shared" si="8"/>
        <v>81.586682641344439</v>
      </c>
      <c r="M40" s="19">
        <f t="shared" si="8"/>
        <v>81.586682641344439</v>
      </c>
      <c r="N40" s="19">
        <f t="shared" si="8"/>
        <v>81.586682641344439</v>
      </c>
      <c r="O40" s="19">
        <f t="shared" si="8"/>
        <v>81.586682641344439</v>
      </c>
      <c r="P40" s="19">
        <f t="shared" si="8"/>
        <v>81.586683754144445</v>
      </c>
      <c r="Q40" s="19">
        <f t="shared" si="8"/>
        <v>81.586682641344439</v>
      </c>
      <c r="R40" s="19">
        <f t="shared" si="8"/>
        <v>81.586682641344439</v>
      </c>
      <c r="S40" s="19">
        <f t="shared" si="8"/>
        <v>81.586682641344439</v>
      </c>
      <c r="T40" s="19">
        <f t="shared" si="8"/>
        <v>81.586682641344439</v>
      </c>
      <c r="U40" s="19">
        <f t="shared" si="8"/>
        <v>81.586682641344439</v>
      </c>
      <c r="V40" s="19">
        <f t="shared" si="8"/>
        <v>81.586682641344439</v>
      </c>
      <c r="W40" s="19">
        <f t="shared" si="8"/>
        <v>81.586682641344439</v>
      </c>
      <c r="X40" s="19">
        <f t="shared" si="8"/>
        <v>81.586682641344439</v>
      </c>
      <c r="Y40" s="19">
        <f t="shared" si="8"/>
        <v>81.586682641344439</v>
      </c>
      <c r="Z40" s="19">
        <f t="shared" si="9"/>
        <v>81.586682641344439</v>
      </c>
      <c r="AA40" s="19">
        <f t="shared" si="9"/>
        <v>81.586682641344439</v>
      </c>
      <c r="AB40" s="19">
        <f t="shared" si="9"/>
        <v>81.586682641344439</v>
      </c>
      <c r="AC40" s="19">
        <f t="shared" si="9"/>
        <v>81.586682641344439</v>
      </c>
      <c r="AD40" s="19">
        <f t="shared" si="9"/>
        <v>81.586682641344439</v>
      </c>
      <c r="AE40" s="19">
        <f t="shared" si="9"/>
        <v>81.586682641344439</v>
      </c>
      <c r="AF40" s="19">
        <f t="shared" si="9"/>
        <v>81.586682641344439</v>
      </c>
      <c r="AG40" s="19">
        <f t="shared" si="9"/>
        <v>81.586682641344439</v>
      </c>
      <c r="AH40" s="19">
        <f t="shared" si="9"/>
        <v>81.586682641344439</v>
      </c>
      <c r="AI40" s="19">
        <f t="shared" si="9"/>
        <v>81.586682641344439</v>
      </c>
      <c r="AJ40" s="19">
        <f t="shared" si="9"/>
        <v>81.586682641344439</v>
      </c>
      <c r="AK40" s="19">
        <f t="shared" si="9"/>
        <v>81.586682641344439</v>
      </c>
      <c r="AL40" s="19">
        <f t="shared" si="9"/>
        <v>81.586682641344439</v>
      </c>
      <c r="AM40" s="19">
        <f t="shared" si="9"/>
        <v>81.586682641344439</v>
      </c>
      <c r="AN40" s="19">
        <f t="shared" si="9"/>
        <v>81.586682641344439</v>
      </c>
      <c r="AO40" s="19">
        <f t="shared" si="9"/>
        <v>81.586682641344439</v>
      </c>
      <c r="AP40" s="19">
        <f t="shared" si="10"/>
        <v>81.586682641344439</v>
      </c>
      <c r="AQ40" s="19">
        <f t="shared" si="10"/>
        <v>81.586682641344439</v>
      </c>
      <c r="AR40" s="19">
        <f t="shared" si="10"/>
        <v>81.586682641344439</v>
      </c>
      <c r="AS40" s="19">
        <f t="shared" si="10"/>
        <v>81.586682641344439</v>
      </c>
      <c r="AT40" s="19">
        <f t="shared" si="10"/>
        <v>81.586682641344439</v>
      </c>
      <c r="AU40" s="19">
        <f t="shared" si="10"/>
        <v>81.586682641344439</v>
      </c>
      <c r="AV40" s="19">
        <f t="shared" si="10"/>
        <v>81.586682641344439</v>
      </c>
      <c r="AW40" s="19">
        <f t="shared" si="10"/>
        <v>81.586682641344439</v>
      </c>
      <c r="AX40" s="19">
        <f t="shared" si="10"/>
        <v>81.586682641344439</v>
      </c>
      <c r="AY40" s="19">
        <f t="shared" si="10"/>
        <v>81.586682641344439</v>
      </c>
      <c r="AZ40" s="19">
        <f t="shared" si="10"/>
        <v>81.586682641344439</v>
      </c>
      <c r="BA40" s="19">
        <f t="shared" si="10"/>
        <v>81.586682641344439</v>
      </c>
      <c r="BB40" s="19">
        <f t="shared" si="10"/>
        <v>81.586682641344439</v>
      </c>
      <c r="BC40" s="19">
        <f t="shared" si="10"/>
        <v>81.586682641344439</v>
      </c>
      <c r="BD40" s="19">
        <f t="shared" si="10"/>
        <v>81.586682641344439</v>
      </c>
    </row>
    <row r="41" spans="1:56" x14ac:dyDescent="0.25">
      <c r="A41" s="29">
        <v>40869</v>
      </c>
      <c r="B41" s="19">
        <f t="shared" si="2"/>
        <v>2</v>
      </c>
      <c r="C41" s="19">
        <f t="shared" si="3"/>
        <v>1</v>
      </c>
      <c r="D41" s="19">
        <v>2</v>
      </c>
      <c r="E41" s="29" t="str">
        <f t="shared" si="4"/>
        <v>Jan-12</v>
      </c>
      <c r="F41" s="19">
        <f t="shared" si="11"/>
        <v>111.28</v>
      </c>
      <c r="G41" s="19">
        <v>1.3639171698003001</v>
      </c>
      <c r="H41" s="19">
        <f>F41/G41</f>
        <v>81.588532253973469</v>
      </c>
      <c r="I41" s="19">
        <f t="shared" si="12"/>
        <v>81.588532253973469</v>
      </c>
      <c r="J41" s="19">
        <f t="shared" si="8"/>
        <v>81.588532253973469</v>
      </c>
      <c r="K41" s="19">
        <f t="shared" si="8"/>
        <v>81.588532253973469</v>
      </c>
      <c r="L41" s="19">
        <f t="shared" si="8"/>
        <v>81.588532253973469</v>
      </c>
      <c r="M41" s="19">
        <f t="shared" si="8"/>
        <v>81.588532253973469</v>
      </c>
      <c r="N41" s="19">
        <f t="shared" si="8"/>
        <v>81.588532253973469</v>
      </c>
      <c r="O41" s="19">
        <f t="shared" si="8"/>
        <v>81.588532253973469</v>
      </c>
      <c r="P41" s="19">
        <f t="shared" si="8"/>
        <v>81.588532253973469</v>
      </c>
      <c r="Q41" s="19">
        <f t="shared" si="8"/>
        <v>81.588533366773476</v>
      </c>
      <c r="R41" s="19">
        <f t="shared" si="8"/>
        <v>81.588532253973469</v>
      </c>
      <c r="S41" s="19">
        <f t="shared" si="8"/>
        <v>81.588532253973469</v>
      </c>
      <c r="T41" s="19">
        <f t="shared" si="8"/>
        <v>81.588532253973469</v>
      </c>
      <c r="U41" s="19">
        <f t="shared" si="8"/>
        <v>81.588532253973469</v>
      </c>
      <c r="V41" s="19">
        <f t="shared" si="8"/>
        <v>81.588532253973469</v>
      </c>
      <c r="W41" s="19">
        <f t="shared" si="8"/>
        <v>81.588532253973469</v>
      </c>
      <c r="X41" s="19">
        <f t="shared" si="8"/>
        <v>81.588532253973469</v>
      </c>
      <c r="Y41" s="19">
        <f t="shared" si="8"/>
        <v>81.588532253973469</v>
      </c>
      <c r="Z41" s="19">
        <f t="shared" si="9"/>
        <v>81.588532253973469</v>
      </c>
      <c r="AA41" s="19">
        <f t="shared" si="9"/>
        <v>81.588532253973469</v>
      </c>
      <c r="AB41" s="19">
        <f t="shared" si="9"/>
        <v>81.588532253973469</v>
      </c>
      <c r="AC41" s="19">
        <f t="shared" si="9"/>
        <v>81.588532253973469</v>
      </c>
      <c r="AD41" s="19">
        <f t="shared" si="9"/>
        <v>81.588532253973469</v>
      </c>
      <c r="AE41" s="19">
        <f t="shared" si="9"/>
        <v>81.588532253973469</v>
      </c>
      <c r="AF41" s="19">
        <f t="shared" si="9"/>
        <v>81.588532253973469</v>
      </c>
      <c r="AG41" s="19">
        <f t="shared" si="9"/>
        <v>81.588532253973469</v>
      </c>
      <c r="AH41" s="19">
        <f t="shared" si="9"/>
        <v>81.588532253973469</v>
      </c>
      <c r="AI41" s="19">
        <f t="shared" si="9"/>
        <v>81.588532253973469</v>
      </c>
      <c r="AJ41" s="19">
        <f t="shared" si="9"/>
        <v>81.588532253973469</v>
      </c>
      <c r="AK41" s="19">
        <f t="shared" si="9"/>
        <v>81.588532253973469</v>
      </c>
      <c r="AL41" s="19">
        <f t="shared" si="9"/>
        <v>81.588532253973469</v>
      </c>
      <c r="AM41" s="19">
        <f t="shared" si="9"/>
        <v>81.588532253973469</v>
      </c>
      <c r="AN41" s="19">
        <f t="shared" si="9"/>
        <v>81.588532253973469</v>
      </c>
      <c r="AO41" s="19">
        <f t="shared" si="9"/>
        <v>81.588532253973469</v>
      </c>
      <c r="AP41" s="19">
        <f t="shared" si="10"/>
        <v>81.588532253973469</v>
      </c>
      <c r="AQ41" s="19">
        <f t="shared" si="10"/>
        <v>81.588532253973469</v>
      </c>
      <c r="AR41" s="19">
        <f t="shared" si="10"/>
        <v>81.588532253973469</v>
      </c>
      <c r="AS41" s="19">
        <f t="shared" si="10"/>
        <v>81.588532253973469</v>
      </c>
      <c r="AT41" s="19">
        <f t="shared" si="10"/>
        <v>81.588532253973469</v>
      </c>
      <c r="AU41" s="19">
        <f t="shared" si="10"/>
        <v>81.588532253973469</v>
      </c>
      <c r="AV41" s="19">
        <f t="shared" si="10"/>
        <v>81.588532253973469</v>
      </c>
      <c r="AW41" s="19">
        <f t="shared" si="10"/>
        <v>81.588532253973469</v>
      </c>
      <c r="AX41" s="19">
        <f t="shared" si="10"/>
        <v>81.588532253973469</v>
      </c>
      <c r="AY41" s="19">
        <f t="shared" si="10"/>
        <v>81.588532253973469</v>
      </c>
      <c r="AZ41" s="19">
        <f t="shared" si="10"/>
        <v>81.588532253973469</v>
      </c>
      <c r="BA41" s="19">
        <f t="shared" si="10"/>
        <v>81.588532253973469</v>
      </c>
      <c r="BB41" s="19">
        <f t="shared" si="10"/>
        <v>81.588532253973469</v>
      </c>
      <c r="BC41" s="19">
        <f t="shared" si="10"/>
        <v>81.588532253973469</v>
      </c>
      <c r="BD41" s="19">
        <f t="shared" si="10"/>
        <v>81.588532253973469</v>
      </c>
    </row>
    <row r="42" spans="1:56" x14ac:dyDescent="0.25">
      <c r="A42" s="29">
        <v>40870</v>
      </c>
      <c r="B42" s="19">
        <f t="shared" si="2"/>
        <v>3</v>
      </c>
      <c r="C42" s="19">
        <f t="shared" si="3"/>
        <v>1</v>
      </c>
      <c r="D42" s="19">
        <v>2</v>
      </c>
      <c r="E42" s="29" t="str">
        <f t="shared" si="4"/>
        <v>Jan-12</v>
      </c>
      <c r="F42" s="19">
        <f t="shared" si="11"/>
        <v>111.28</v>
      </c>
      <c r="G42" s="19">
        <v>1.3638854266227101</v>
      </c>
      <c r="H42" s="19">
        <f>F42/G42</f>
        <v>81.590431151944003</v>
      </c>
      <c r="I42" s="19">
        <f t="shared" si="12"/>
        <v>81.590431151944003</v>
      </c>
      <c r="J42" s="19">
        <f t="shared" si="8"/>
        <v>81.590431151944003</v>
      </c>
      <c r="K42" s="19">
        <f t="shared" si="8"/>
        <v>81.590431151944003</v>
      </c>
      <c r="L42" s="19">
        <f t="shared" si="8"/>
        <v>81.590431151944003</v>
      </c>
      <c r="M42" s="19">
        <f t="shared" si="8"/>
        <v>81.590431151944003</v>
      </c>
      <c r="N42" s="19">
        <f t="shared" si="8"/>
        <v>81.590431151944003</v>
      </c>
      <c r="O42" s="19">
        <f t="shared" si="8"/>
        <v>81.590431151944003</v>
      </c>
      <c r="P42" s="19">
        <f t="shared" si="8"/>
        <v>81.590431151944003</v>
      </c>
      <c r="Q42" s="19">
        <f t="shared" si="8"/>
        <v>81.590431151944003</v>
      </c>
      <c r="R42" s="19">
        <f t="shared" si="8"/>
        <v>81.59043226474401</v>
      </c>
      <c r="S42" s="19">
        <f t="shared" si="8"/>
        <v>81.590431151944003</v>
      </c>
      <c r="T42" s="19">
        <f t="shared" si="8"/>
        <v>81.590431151944003</v>
      </c>
      <c r="U42" s="19">
        <f t="shared" si="8"/>
        <v>81.590431151944003</v>
      </c>
      <c r="V42" s="19">
        <f t="shared" si="8"/>
        <v>81.590431151944003</v>
      </c>
      <c r="W42" s="19">
        <f t="shared" si="8"/>
        <v>81.590431151944003</v>
      </c>
      <c r="X42" s="19">
        <f t="shared" si="8"/>
        <v>81.590431151944003</v>
      </c>
      <c r="Y42" s="19">
        <f t="shared" si="8"/>
        <v>81.590431151944003</v>
      </c>
      <c r="Z42" s="19">
        <f t="shared" si="9"/>
        <v>81.590431151944003</v>
      </c>
      <c r="AA42" s="19">
        <f t="shared" si="9"/>
        <v>81.590431151944003</v>
      </c>
      <c r="AB42" s="19">
        <f t="shared" si="9"/>
        <v>81.590431151944003</v>
      </c>
      <c r="AC42" s="19">
        <f t="shared" si="9"/>
        <v>81.590431151944003</v>
      </c>
      <c r="AD42" s="19">
        <f t="shared" si="9"/>
        <v>81.590431151944003</v>
      </c>
      <c r="AE42" s="19">
        <f t="shared" si="9"/>
        <v>81.590431151944003</v>
      </c>
      <c r="AF42" s="19">
        <f t="shared" si="9"/>
        <v>81.590431151944003</v>
      </c>
      <c r="AG42" s="19">
        <f t="shared" si="9"/>
        <v>81.590431151944003</v>
      </c>
      <c r="AH42" s="19">
        <f t="shared" si="9"/>
        <v>81.590431151944003</v>
      </c>
      <c r="AI42" s="19">
        <f t="shared" si="9"/>
        <v>81.590431151944003</v>
      </c>
      <c r="AJ42" s="19">
        <f t="shared" si="9"/>
        <v>81.590431151944003</v>
      </c>
      <c r="AK42" s="19">
        <f t="shared" si="9"/>
        <v>81.590431151944003</v>
      </c>
      <c r="AL42" s="19">
        <f t="shared" si="9"/>
        <v>81.590431151944003</v>
      </c>
      <c r="AM42" s="19">
        <f t="shared" si="9"/>
        <v>81.590431151944003</v>
      </c>
      <c r="AN42" s="19">
        <f t="shared" si="9"/>
        <v>81.590431151944003</v>
      </c>
      <c r="AO42" s="19">
        <f t="shared" si="9"/>
        <v>81.590431151944003</v>
      </c>
      <c r="AP42" s="19">
        <f t="shared" si="10"/>
        <v>81.590431151944003</v>
      </c>
      <c r="AQ42" s="19">
        <f t="shared" si="10"/>
        <v>81.590431151944003</v>
      </c>
      <c r="AR42" s="19">
        <f t="shared" si="10"/>
        <v>81.590431151944003</v>
      </c>
      <c r="AS42" s="19">
        <f t="shared" si="10"/>
        <v>81.590431151944003</v>
      </c>
      <c r="AT42" s="19">
        <f t="shared" si="10"/>
        <v>81.590431151944003</v>
      </c>
      <c r="AU42" s="19">
        <f t="shared" si="10"/>
        <v>81.590431151944003</v>
      </c>
      <c r="AV42" s="19">
        <f t="shared" si="10"/>
        <v>81.590431151944003</v>
      </c>
      <c r="AW42" s="19">
        <f t="shared" si="10"/>
        <v>81.590431151944003</v>
      </c>
      <c r="AX42" s="19">
        <f t="shared" si="10"/>
        <v>81.590431151944003</v>
      </c>
      <c r="AY42" s="19">
        <f t="shared" si="10"/>
        <v>81.590431151944003</v>
      </c>
      <c r="AZ42" s="19">
        <f t="shared" si="10"/>
        <v>81.590431151944003</v>
      </c>
      <c r="BA42" s="19">
        <f t="shared" si="10"/>
        <v>81.590431151944003</v>
      </c>
      <c r="BB42" s="19">
        <f t="shared" si="10"/>
        <v>81.590431151944003</v>
      </c>
      <c r="BC42" s="19">
        <f t="shared" si="10"/>
        <v>81.590431151944003</v>
      </c>
      <c r="BD42" s="19">
        <f t="shared" si="10"/>
        <v>81.590431151944003</v>
      </c>
    </row>
    <row r="43" spans="1:56" x14ac:dyDescent="0.25">
      <c r="A43" s="29">
        <v>40871</v>
      </c>
      <c r="B43" s="19">
        <f t="shared" si="2"/>
        <v>4</v>
      </c>
      <c r="C43" s="19">
        <f t="shared" si="3"/>
        <v>1</v>
      </c>
      <c r="D43" s="19">
        <v>2</v>
      </c>
      <c r="E43" s="29" t="str">
        <f t="shared" si="4"/>
        <v>Jan-12</v>
      </c>
      <c r="F43" s="19">
        <f t="shared" si="11"/>
        <v>111.28</v>
      </c>
      <c r="G43" s="19">
        <v>1.3638528689642799</v>
      </c>
      <c r="H43" s="19">
        <f>F43/G43</f>
        <v>81.592378864522871</v>
      </c>
      <c r="I43" s="19">
        <f t="shared" si="12"/>
        <v>81.592378864522871</v>
      </c>
      <c r="J43" s="19">
        <f t="shared" si="8"/>
        <v>81.592378864522871</v>
      </c>
      <c r="K43" s="19">
        <f t="shared" si="8"/>
        <v>81.592378864522871</v>
      </c>
      <c r="L43" s="19">
        <f t="shared" si="8"/>
        <v>81.592378864522871</v>
      </c>
      <c r="M43" s="19">
        <f t="shared" si="8"/>
        <v>81.592378864522871</v>
      </c>
      <c r="N43" s="19">
        <f t="shared" si="8"/>
        <v>81.592378864522871</v>
      </c>
      <c r="O43" s="19">
        <f t="shared" si="8"/>
        <v>81.592378864522871</v>
      </c>
      <c r="P43" s="19">
        <f t="shared" si="8"/>
        <v>81.592378864522871</v>
      </c>
      <c r="Q43" s="19">
        <f t="shared" si="8"/>
        <v>81.592378864522871</v>
      </c>
      <c r="R43" s="19">
        <f t="shared" si="8"/>
        <v>81.592378864522871</v>
      </c>
      <c r="S43" s="19">
        <f t="shared" si="8"/>
        <v>81.592379977322878</v>
      </c>
      <c r="T43" s="19">
        <f t="shared" si="8"/>
        <v>81.592378864522871</v>
      </c>
      <c r="U43" s="19">
        <f t="shared" si="8"/>
        <v>81.592378864522871</v>
      </c>
      <c r="V43" s="19">
        <f t="shared" si="8"/>
        <v>81.592378864522871</v>
      </c>
      <c r="W43" s="19">
        <f t="shared" si="8"/>
        <v>81.592378864522871</v>
      </c>
      <c r="X43" s="19">
        <f t="shared" si="8"/>
        <v>81.592378864522871</v>
      </c>
      <c r="Y43" s="19">
        <f t="shared" si="8"/>
        <v>81.592378864522871</v>
      </c>
      <c r="Z43" s="19">
        <f t="shared" si="9"/>
        <v>81.592378864522871</v>
      </c>
      <c r="AA43" s="19">
        <f t="shared" si="9"/>
        <v>81.592378864522871</v>
      </c>
      <c r="AB43" s="19">
        <f t="shared" si="9"/>
        <v>81.592378864522871</v>
      </c>
      <c r="AC43" s="19">
        <f t="shared" si="9"/>
        <v>81.592378864522871</v>
      </c>
      <c r="AD43" s="19">
        <f t="shared" si="9"/>
        <v>81.592378864522871</v>
      </c>
      <c r="AE43" s="19">
        <f t="shared" si="9"/>
        <v>81.592378864522871</v>
      </c>
      <c r="AF43" s="19">
        <f t="shared" si="9"/>
        <v>81.592378864522871</v>
      </c>
      <c r="AG43" s="19">
        <f t="shared" si="9"/>
        <v>81.592378864522871</v>
      </c>
      <c r="AH43" s="19">
        <f t="shared" si="9"/>
        <v>81.592378864522871</v>
      </c>
      <c r="AI43" s="19">
        <f t="shared" si="9"/>
        <v>81.592378864522871</v>
      </c>
      <c r="AJ43" s="19">
        <f t="shared" si="9"/>
        <v>81.592378864522871</v>
      </c>
      <c r="AK43" s="19">
        <f t="shared" si="9"/>
        <v>81.592378864522871</v>
      </c>
      <c r="AL43" s="19">
        <f t="shared" si="9"/>
        <v>81.592378864522871</v>
      </c>
      <c r="AM43" s="19">
        <f t="shared" si="9"/>
        <v>81.592378864522871</v>
      </c>
      <c r="AN43" s="19">
        <f t="shared" si="9"/>
        <v>81.592378864522871</v>
      </c>
      <c r="AO43" s="19">
        <f t="shared" si="9"/>
        <v>81.592378864522871</v>
      </c>
      <c r="AP43" s="19">
        <f t="shared" si="10"/>
        <v>81.592378864522871</v>
      </c>
      <c r="AQ43" s="19">
        <f t="shared" si="10"/>
        <v>81.592378864522871</v>
      </c>
      <c r="AR43" s="19">
        <f t="shared" si="10"/>
        <v>81.592378864522871</v>
      </c>
      <c r="AS43" s="19">
        <f t="shared" si="10"/>
        <v>81.592378864522871</v>
      </c>
      <c r="AT43" s="19">
        <f t="shared" si="10"/>
        <v>81.592378864522871</v>
      </c>
      <c r="AU43" s="19">
        <f t="shared" si="10"/>
        <v>81.592378864522871</v>
      </c>
      <c r="AV43" s="19">
        <f t="shared" si="10"/>
        <v>81.592378864522871</v>
      </c>
      <c r="AW43" s="19">
        <f t="shared" si="10"/>
        <v>81.592378864522871</v>
      </c>
      <c r="AX43" s="19">
        <f t="shared" si="10"/>
        <v>81.592378864522871</v>
      </c>
      <c r="AY43" s="19">
        <f t="shared" si="10"/>
        <v>81.592378864522871</v>
      </c>
      <c r="AZ43" s="19">
        <f t="shared" si="10"/>
        <v>81.592378864522871</v>
      </c>
      <c r="BA43" s="19">
        <f t="shared" si="10"/>
        <v>81.592378864522871</v>
      </c>
      <c r="BB43" s="19">
        <f t="shared" si="10"/>
        <v>81.592378864522871</v>
      </c>
      <c r="BC43" s="19">
        <f t="shared" si="10"/>
        <v>81.592378864522871</v>
      </c>
      <c r="BD43" s="19">
        <f t="shared" si="10"/>
        <v>81.592378864522871</v>
      </c>
    </row>
    <row r="44" spans="1:56" x14ac:dyDescent="0.25">
      <c r="A44" s="29">
        <v>40872</v>
      </c>
      <c r="B44" s="19">
        <f t="shared" si="2"/>
        <v>5</v>
      </c>
      <c r="C44" s="19">
        <f t="shared" si="3"/>
        <v>1</v>
      </c>
      <c r="D44" s="19">
        <v>2</v>
      </c>
      <c r="E44" s="29" t="str">
        <f t="shared" si="4"/>
        <v>Jan-12</v>
      </c>
      <c r="F44" s="19">
        <f t="shared" si="11"/>
        <v>111.28</v>
      </c>
      <c r="G44" s="19">
        <v>1.3638195067810299</v>
      </c>
      <c r="H44" s="19">
        <f>F44/G44</f>
        <v>81.594374803048424</v>
      </c>
      <c r="I44" s="19">
        <f t="shared" si="12"/>
        <v>81.594374803048424</v>
      </c>
      <c r="J44" s="19">
        <f t="shared" si="8"/>
        <v>81.594374803048424</v>
      </c>
      <c r="K44" s="19">
        <f t="shared" si="8"/>
        <v>81.594374803048424</v>
      </c>
      <c r="L44" s="19">
        <f t="shared" si="8"/>
        <v>81.594374803048424</v>
      </c>
      <c r="M44" s="19">
        <f t="shared" si="8"/>
        <v>81.594374803048424</v>
      </c>
      <c r="N44" s="19">
        <f t="shared" si="8"/>
        <v>81.594374803048424</v>
      </c>
      <c r="O44" s="19">
        <f t="shared" si="8"/>
        <v>81.594374803048424</v>
      </c>
      <c r="P44" s="19">
        <f t="shared" si="8"/>
        <v>81.594374803048424</v>
      </c>
      <c r="Q44" s="19">
        <f t="shared" si="8"/>
        <v>81.594374803048424</v>
      </c>
      <c r="R44" s="19">
        <f t="shared" si="8"/>
        <v>81.594374803048424</v>
      </c>
      <c r="S44" s="19">
        <f t="shared" si="8"/>
        <v>81.594374803048424</v>
      </c>
      <c r="T44" s="19">
        <f t="shared" si="8"/>
        <v>81.594375915848431</v>
      </c>
      <c r="U44" s="19">
        <f t="shared" si="8"/>
        <v>81.594374803048424</v>
      </c>
      <c r="V44" s="19">
        <f t="shared" si="8"/>
        <v>81.594374803048424</v>
      </c>
      <c r="W44" s="19">
        <f t="shared" si="8"/>
        <v>81.594374803048424</v>
      </c>
      <c r="X44" s="19">
        <f t="shared" si="8"/>
        <v>81.594374803048424</v>
      </c>
      <c r="Y44" s="19">
        <f t="shared" si="8"/>
        <v>81.594374803048424</v>
      </c>
      <c r="Z44" s="19">
        <f t="shared" si="9"/>
        <v>81.594374803048424</v>
      </c>
      <c r="AA44" s="19">
        <f t="shared" si="9"/>
        <v>81.594374803048424</v>
      </c>
      <c r="AB44" s="19">
        <f t="shared" si="9"/>
        <v>81.594374803048424</v>
      </c>
      <c r="AC44" s="19">
        <f t="shared" si="9"/>
        <v>81.594374803048424</v>
      </c>
      <c r="AD44" s="19">
        <f t="shared" si="9"/>
        <v>81.594374803048424</v>
      </c>
      <c r="AE44" s="19">
        <f t="shared" si="9"/>
        <v>81.594374803048424</v>
      </c>
      <c r="AF44" s="19">
        <f t="shared" si="9"/>
        <v>81.594374803048424</v>
      </c>
      <c r="AG44" s="19">
        <f t="shared" si="9"/>
        <v>81.594374803048424</v>
      </c>
      <c r="AH44" s="19">
        <f t="shared" si="9"/>
        <v>81.594374803048424</v>
      </c>
      <c r="AI44" s="19">
        <f t="shared" si="9"/>
        <v>81.594374803048424</v>
      </c>
      <c r="AJ44" s="19">
        <f t="shared" si="9"/>
        <v>81.594374803048424</v>
      </c>
      <c r="AK44" s="19">
        <f t="shared" si="9"/>
        <v>81.594374803048424</v>
      </c>
      <c r="AL44" s="19">
        <f t="shared" si="9"/>
        <v>81.594374803048424</v>
      </c>
      <c r="AM44" s="19">
        <f t="shared" si="9"/>
        <v>81.594374803048424</v>
      </c>
      <c r="AN44" s="19">
        <f t="shared" si="9"/>
        <v>81.594374803048424</v>
      </c>
      <c r="AO44" s="19">
        <f t="shared" si="9"/>
        <v>81.594374803048424</v>
      </c>
      <c r="AP44" s="19">
        <f t="shared" si="10"/>
        <v>81.594374803048424</v>
      </c>
      <c r="AQ44" s="19">
        <f t="shared" si="10"/>
        <v>81.594374803048424</v>
      </c>
      <c r="AR44" s="19">
        <f t="shared" si="10"/>
        <v>81.594374803048424</v>
      </c>
      <c r="AS44" s="19">
        <f t="shared" si="10"/>
        <v>81.594374803048424</v>
      </c>
      <c r="AT44" s="19">
        <f t="shared" si="10"/>
        <v>81.594374803048424</v>
      </c>
      <c r="AU44" s="19">
        <f t="shared" si="10"/>
        <v>81.594374803048424</v>
      </c>
      <c r="AV44" s="19">
        <f t="shared" si="10"/>
        <v>81.594374803048424</v>
      </c>
      <c r="AW44" s="19">
        <f t="shared" si="10"/>
        <v>81.594374803048424</v>
      </c>
      <c r="AX44" s="19">
        <f t="shared" si="10"/>
        <v>81.594374803048424</v>
      </c>
      <c r="AY44" s="19">
        <f t="shared" si="10"/>
        <v>81.594374803048424</v>
      </c>
      <c r="AZ44" s="19">
        <f t="shared" si="10"/>
        <v>81.594374803048424</v>
      </c>
      <c r="BA44" s="19">
        <f t="shared" si="10"/>
        <v>81.594374803048424</v>
      </c>
      <c r="BB44" s="19">
        <f t="shared" si="10"/>
        <v>81.594374803048424</v>
      </c>
      <c r="BC44" s="19">
        <f t="shared" si="10"/>
        <v>81.594374803048424</v>
      </c>
      <c r="BD44" s="19">
        <f t="shared" si="10"/>
        <v>81.594374803048424</v>
      </c>
    </row>
    <row r="45" spans="1:56" x14ac:dyDescent="0.25">
      <c r="A45" s="29">
        <v>40873</v>
      </c>
      <c r="B45" s="19">
        <f t="shared" si="2"/>
        <v>6</v>
      </c>
      <c r="C45" s="19">
        <f t="shared" si="3"/>
        <v>0</v>
      </c>
      <c r="D45" s="19">
        <v>2</v>
      </c>
      <c r="E45" s="29" t="str">
        <f t="shared" si="4"/>
        <v>Jan-12</v>
      </c>
      <c r="F45" s="19">
        <f t="shared" si="11"/>
        <v>111.28</v>
      </c>
      <c r="G45" s="19">
        <v>1.36378535251819</v>
      </c>
      <c r="H45" s="19">
        <f>F45/G45</f>
        <v>81.596418229983712</v>
      </c>
      <c r="I45" s="19">
        <f t="shared" si="12"/>
        <v>81.596418229983712</v>
      </c>
      <c r="J45" s="19">
        <f t="shared" si="8"/>
        <v>81.596418229983712</v>
      </c>
      <c r="K45" s="19">
        <f t="shared" si="8"/>
        <v>81.596418229983712</v>
      </c>
      <c r="L45" s="19">
        <f t="shared" si="8"/>
        <v>81.596418229983712</v>
      </c>
      <c r="M45" s="19">
        <f t="shared" si="8"/>
        <v>81.596418229983712</v>
      </c>
      <c r="N45" s="19">
        <f t="shared" si="8"/>
        <v>81.596418229983712</v>
      </c>
      <c r="O45" s="19">
        <f t="shared" si="8"/>
        <v>81.596418229983712</v>
      </c>
      <c r="P45" s="19">
        <f t="shared" si="8"/>
        <v>81.596418229983712</v>
      </c>
      <c r="Q45" s="19">
        <f t="shared" si="8"/>
        <v>81.596418229983712</v>
      </c>
      <c r="R45" s="19">
        <f t="shared" si="8"/>
        <v>81.596418229983712</v>
      </c>
      <c r="S45" s="19">
        <f t="shared" si="8"/>
        <v>81.596418229983712</v>
      </c>
      <c r="T45" s="19">
        <f t="shared" si="8"/>
        <v>81.596418229983712</v>
      </c>
      <c r="U45" s="19">
        <f t="shared" si="8"/>
        <v>81.596419342783719</v>
      </c>
      <c r="V45" s="19">
        <f t="shared" si="8"/>
        <v>81.596418229983712</v>
      </c>
      <c r="W45" s="19">
        <f t="shared" si="8"/>
        <v>81.596418229983712</v>
      </c>
      <c r="X45" s="19">
        <f t="shared" si="8"/>
        <v>81.596418229983712</v>
      </c>
      <c r="Y45" s="19">
        <f t="shared" si="8"/>
        <v>81.596418229983712</v>
      </c>
      <c r="Z45" s="19">
        <f t="shared" si="9"/>
        <v>81.596418229983712</v>
      </c>
      <c r="AA45" s="19">
        <f t="shared" si="9"/>
        <v>81.596418229983712</v>
      </c>
      <c r="AB45" s="19">
        <f t="shared" si="9"/>
        <v>81.596418229983712</v>
      </c>
      <c r="AC45" s="19">
        <f t="shared" si="9"/>
        <v>81.596418229983712</v>
      </c>
      <c r="AD45" s="19">
        <f t="shared" si="9"/>
        <v>81.596418229983712</v>
      </c>
      <c r="AE45" s="19">
        <f t="shared" si="9"/>
        <v>81.596418229983712</v>
      </c>
      <c r="AF45" s="19">
        <f t="shared" si="9"/>
        <v>81.596418229983712</v>
      </c>
      <c r="AG45" s="19">
        <f t="shared" si="9"/>
        <v>81.596418229983712</v>
      </c>
      <c r="AH45" s="19">
        <f t="shared" si="9"/>
        <v>81.596418229983712</v>
      </c>
      <c r="AI45" s="19">
        <f t="shared" si="9"/>
        <v>81.596418229983712</v>
      </c>
      <c r="AJ45" s="19">
        <f t="shared" si="9"/>
        <v>81.596418229983712</v>
      </c>
      <c r="AK45" s="19">
        <f t="shared" si="9"/>
        <v>81.596418229983712</v>
      </c>
      <c r="AL45" s="19">
        <f t="shared" si="9"/>
        <v>81.596418229983712</v>
      </c>
      <c r="AM45" s="19">
        <f t="shared" si="9"/>
        <v>81.596418229983712</v>
      </c>
      <c r="AN45" s="19">
        <f t="shared" si="9"/>
        <v>81.596418229983712</v>
      </c>
      <c r="AO45" s="19">
        <f t="shared" si="9"/>
        <v>81.596418229983712</v>
      </c>
      <c r="AP45" s="19">
        <f t="shared" si="10"/>
        <v>81.596418229983712</v>
      </c>
      <c r="AQ45" s="19">
        <f t="shared" si="10"/>
        <v>81.596418229983712</v>
      </c>
      <c r="AR45" s="19">
        <f t="shared" si="10"/>
        <v>81.596418229983712</v>
      </c>
      <c r="AS45" s="19">
        <f t="shared" si="10"/>
        <v>81.596418229983712</v>
      </c>
      <c r="AT45" s="19">
        <f t="shared" si="10"/>
        <v>81.596418229983712</v>
      </c>
      <c r="AU45" s="19">
        <f t="shared" si="10"/>
        <v>81.596418229983712</v>
      </c>
      <c r="AV45" s="19">
        <f t="shared" si="10"/>
        <v>81.596418229983712</v>
      </c>
      <c r="AW45" s="19">
        <f t="shared" si="10"/>
        <v>81.596418229983712</v>
      </c>
      <c r="AX45" s="19">
        <f t="shared" si="10"/>
        <v>81.596418229983712</v>
      </c>
      <c r="AY45" s="19">
        <f t="shared" si="10"/>
        <v>81.596418229983712</v>
      </c>
      <c r="AZ45" s="19">
        <f t="shared" si="10"/>
        <v>81.596418229983712</v>
      </c>
      <c r="BA45" s="19">
        <f t="shared" si="10"/>
        <v>81.596418229983712</v>
      </c>
      <c r="BB45" s="19">
        <f t="shared" si="10"/>
        <v>81.596418229983712</v>
      </c>
      <c r="BC45" s="19">
        <f t="shared" si="10"/>
        <v>81.596418229983712</v>
      </c>
      <c r="BD45" s="19">
        <f t="shared" si="10"/>
        <v>81.596418229983712</v>
      </c>
    </row>
    <row r="46" spans="1:56" x14ac:dyDescent="0.25">
      <c r="A46" s="29">
        <v>40874</v>
      </c>
      <c r="B46" s="19">
        <f t="shared" si="2"/>
        <v>7</v>
      </c>
      <c r="C46" s="19">
        <f t="shared" si="3"/>
        <v>0</v>
      </c>
      <c r="D46" s="19">
        <v>2</v>
      </c>
      <c r="E46" s="29" t="str">
        <f t="shared" si="4"/>
        <v>Jan-12</v>
      </c>
      <c r="F46" s="19">
        <f t="shared" si="11"/>
        <v>111.28</v>
      </c>
      <c r="G46" s="19">
        <v>1.3637504209250999</v>
      </c>
      <c r="H46" s="19">
        <f>F46/G46</f>
        <v>81.598508269946663</v>
      </c>
      <c r="I46" s="19">
        <f t="shared" si="12"/>
        <v>81.598508269946663</v>
      </c>
      <c r="J46" s="19">
        <f t="shared" si="8"/>
        <v>81.598508269946663</v>
      </c>
      <c r="K46" s="19">
        <f t="shared" si="8"/>
        <v>81.598508269946663</v>
      </c>
      <c r="L46" s="19">
        <f t="shared" si="8"/>
        <v>81.598508269946663</v>
      </c>
      <c r="M46" s="19">
        <f t="shared" si="8"/>
        <v>81.598508269946663</v>
      </c>
      <c r="N46" s="19">
        <f t="shared" si="8"/>
        <v>81.598508269946663</v>
      </c>
      <c r="O46" s="19">
        <f t="shared" si="8"/>
        <v>81.598508269946663</v>
      </c>
      <c r="P46" s="19">
        <f t="shared" si="8"/>
        <v>81.598508269946663</v>
      </c>
      <c r="Q46" s="19">
        <f t="shared" si="8"/>
        <v>81.598508269946663</v>
      </c>
      <c r="R46" s="19">
        <f t="shared" si="8"/>
        <v>81.598508269946663</v>
      </c>
      <c r="S46" s="19">
        <f t="shared" si="8"/>
        <v>81.598508269946663</v>
      </c>
      <c r="T46" s="19">
        <f t="shared" si="8"/>
        <v>81.598508269946663</v>
      </c>
      <c r="U46" s="19">
        <f t="shared" si="8"/>
        <v>81.598508269946663</v>
      </c>
      <c r="V46" s="19">
        <f t="shared" si="8"/>
        <v>81.598509382746656</v>
      </c>
      <c r="W46" s="19">
        <f t="shared" si="8"/>
        <v>81.598508269946663</v>
      </c>
      <c r="X46" s="19">
        <f t="shared" si="8"/>
        <v>81.598508269946663</v>
      </c>
      <c r="Y46" s="19">
        <f t="shared" si="8"/>
        <v>81.598508269946663</v>
      </c>
      <c r="Z46" s="19">
        <f t="shared" si="9"/>
        <v>81.598508269946663</v>
      </c>
      <c r="AA46" s="19">
        <f t="shared" si="9"/>
        <v>81.598508269946663</v>
      </c>
      <c r="AB46" s="19">
        <f t="shared" si="9"/>
        <v>81.598508269946663</v>
      </c>
      <c r="AC46" s="19">
        <f t="shared" si="9"/>
        <v>81.598508269946663</v>
      </c>
      <c r="AD46" s="19">
        <f t="shared" si="9"/>
        <v>81.598508269946663</v>
      </c>
      <c r="AE46" s="19">
        <f t="shared" si="9"/>
        <v>81.598508269946663</v>
      </c>
      <c r="AF46" s="19">
        <f t="shared" si="9"/>
        <v>81.598508269946663</v>
      </c>
      <c r="AG46" s="19">
        <f t="shared" si="9"/>
        <v>81.598508269946663</v>
      </c>
      <c r="AH46" s="19">
        <f t="shared" si="9"/>
        <v>81.598508269946663</v>
      </c>
      <c r="AI46" s="19">
        <f t="shared" si="9"/>
        <v>81.598508269946663</v>
      </c>
      <c r="AJ46" s="19">
        <f t="shared" si="9"/>
        <v>81.598508269946663</v>
      </c>
      <c r="AK46" s="19">
        <f t="shared" si="9"/>
        <v>81.598508269946663</v>
      </c>
      <c r="AL46" s="19">
        <f t="shared" si="9"/>
        <v>81.598508269946663</v>
      </c>
      <c r="AM46" s="19">
        <f t="shared" si="9"/>
        <v>81.598508269946663</v>
      </c>
      <c r="AN46" s="19">
        <f t="shared" si="9"/>
        <v>81.598508269946663</v>
      </c>
      <c r="AO46" s="19">
        <f t="shared" si="9"/>
        <v>81.598508269946663</v>
      </c>
      <c r="AP46" s="19">
        <f t="shared" si="10"/>
        <v>81.598508269946663</v>
      </c>
      <c r="AQ46" s="19">
        <f t="shared" si="10"/>
        <v>81.598508269946663</v>
      </c>
      <c r="AR46" s="19">
        <f t="shared" si="10"/>
        <v>81.598508269946663</v>
      </c>
      <c r="AS46" s="19">
        <f t="shared" si="10"/>
        <v>81.598508269946663</v>
      </c>
      <c r="AT46" s="19">
        <f t="shared" si="10"/>
        <v>81.598508269946663</v>
      </c>
      <c r="AU46" s="19">
        <f t="shared" si="10"/>
        <v>81.598508269946663</v>
      </c>
      <c r="AV46" s="19">
        <f t="shared" si="10"/>
        <v>81.598508269946663</v>
      </c>
      <c r="AW46" s="19">
        <f t="shared" si="10"/>
        <v>81.598508269946663</v>
      </c>
      <c r="AX46" s="19">
        <f t="shared" si="10"/>
        <v>81.598508269946663</v>
      </c>
      <c r="AY46" s="19">
        <f t="shared" si="10"/>
        <v>81.598508269946663</v>
      </c>
      <c r="AZ46" s="19">
        <f t="shared" si="10"/>
        <v>81.598508269946663</v>
      </c>
      <c r="BA46" s="19">
        <f t="shared" si="10"/>
        <v>81.598508269946663</v>
      </c>
      <c r="BB46" s="19">
        <f t="shared" si="10"/>
        <v>81.598508269946663</v>
      </c>
      <c r="BC46" s="19">
        <f t="shared" si="10"/>
        <v>81.598508269946663</v>
      </c>
      <c r="BD46" s="19">
        <f t="shared" si="10"/>
        <v>81.598508269946663</v>
      </c>
    </row>
    <row r="47" spans="1:56" x14ac:dyDescent="0.25">
      <c r="A47" s="29">
        <v>40875</v>
      </c>
      <c r="B47" s="19">
        <f t="shared" si="2"/>
        <v>1</v>
      </c>
      <c r="C47" s="19">
        <f t="shared" si="3"/>
        <v>1</v>
      </c>
      <c r="D47" s="19">
        <v>2</v>
      </c>
      <c r="E47" s="29" t="str">
        <f t="shared" si="4"/>
        <v>Jan-12</v>
      </c>
      <c r="F47" s="19">
        <f t="shared" si="11"/>
        <v>111.28</v>
      </c>
      <c r="G47" s="19">
        <v>1.36371472946035</v>
      </c>
      <c r="H47" s="19">
        <f>F47/G47</f>
        <v>81.600643885423011</v>
      </c>
      <c r="I47" s="19">
        <f t="shared" si="12"/>
        <v>81.600643885423011</v>
      </c>
      <c r="J47" s="19">
        <f t="shared" si="8"/>
        <v>81.600643885423011</v>
      </c>
      <c r="K47" s="19">
        <f t="shared" si="8"/>
        <v>81.600643885423011</v>
      </c>
      <c r="L47" s="19">
        <f t="shared" si="8"/>
        <v>81.600643885423011</v>
      </c>
      <c r="M47" s="19">
        <f t="shared" si="8"/>
        <v>81.600643885423011</v>
      </c>
      <c r="N47" s="19">
        <f t="shared" si="8"/>
        <v>81.600643885423011</v>
      </c>
      <c r="O47" s="19">
        <f t="shared" si="8"/>
        <v>81.600643885423011</v>
      </c>
      <c r="P47" s="19">
        <f t="shared" si="8"/>
        <v>81.600643885423011</v>
      </c>
      <c r="Q47" s="19">
        <f t="shared" si="8"/>
        <v>81.600643885423011</v>
      </c>
      <c r="R47" s="19">
        <f t="shared" si="8"/>
        <v>81.600643885423011</v>
      </c>
      <c r="S47" s="19">
        <f t="shared" si="8"/>
        <v>81.600643885423011</v>
      </c>
      <c r="T47" s="19">
        <f t="shared" si="8"/>
        <v>81.600643885423011</v>
      </c>
      <c r="U47" s="19">
        <f t="shared" si="8"/>
        <v>81.600643885423011</v>
      </c>
      <c r="V47" s="19">
        <f t="shared" si="8"/>
        <v>81.600643885423011</v>
      </c>
      <c r="W47" s="19">
        <f t="shared" si="8"/>
        <v>81.600644998223018</v>
      </c>
      <c r="X47" s="19">
        <f t="shared" si="8"/>
        <v>81.600643885423011</v>
      </c>
      <c r="Y47" s="19">
        <f t="shared" si="8"/>
        <v>81.600643885423011</v>
      </c>
      <c r="Z47" s="19">
        <f t="shared" si="9"/>
        <v>81.600643885423011</v>
      </c>
      <c r="AA47" s="19">
        <f t="shared" si="9"/>
        <v>81.600643885423011</v>
      </c>
      <c r="AB47" s="19">
        <f t="shared" si="9"/>
        <v>81.600643885423011</v>
      </c>
      <c r="AC47" s="19">
        <f t="shared" si="9"/>
        <v>81.600643885423011</v>
      </c>
      <c r="AD47" s="19">
        <f t="shared" si="9"/>
        <v>81.600643885423011</v>
      </c>
      <c r="AE47" s="19">
        <f t="shared" si="9"/>
        <v>81.600643885423011</v>
      </c>
      <c r="AF47" s="19">
        <f t="shared" si="9"/>
        <v>81.600643885423011</v>
      </c>
      <c r="AG47" s="19">
        <f t="shared" si="9"/>
        <v>81.600643885423011</v>
      </c>
      <c r="AH47" s="19">
        <f t="shared" si="9"/>
        <v>81.600643885423011</v>
      </c>
      <c r="AI47" s="19">
        <f t="shared" si="9"/>
        <v>81.600643885423011</v>
      </c>
      <c r="AJ47" s="19">
        <f t="shared" si="9"/>
        <v>81.600643885423011</v>
      </c>
      <c r="AK47" s="19">
        <f t="shared" si="9"/>
        <v>81.600643885423011</v>
      </c>
      <c r="AL47" s="19">
        <f t="shared" si="9"/>
        <v>81.600643885423011</v>
      </c>
      <c r="AM47" s="19">
        <f t="shared" si="9"/>
        <v>81.600643885423011</v>
      </c>
      <c r="AN47" s="19">
        <f t="shared" si="9"/>
        <v>81.600643885423011</v>
      </c>
      <c r="AO47" s="19">
        <f t="shared" si="9"/>
        <v>81.600643885423011</v>
      </c>
      <c r="AP47" s="19">
        <f t="shared" si="10"/>
        <v>81.600643885423011</v>
      </c>
      <c r="AQ47" s="19">
        <f t="shared" si="10"/>
        <v>81.600643885423011</v>
      </c>
      <c r="AR47" s="19">
        <f t="shared" si="10"/>
        <v>81.600643885423011</v>
      </c>
      <c r="AS47" s="19">
        <f t="shared" si="10"/>
        <v>81.600643885423011</v>
      </c>
      <c r="AT47" s="19">
        <f t="shared" si="10"/>
        <v>81.600643885423011</v>
      </c>
      <c r="AU47" s="19">
        <f t="shared" si="10"/>
        <v>81.600643885423011</v>
      </c>
      <c r="AV47" s="19">
        <f t="shared" si="10"/>
        <v>81.600643885423011</v>
      </c>
      <c r="AW47" s="19">
        <f t="shared" si="10"/>
        <v>81.600643885423011</v>
      </c>
      <c r="AX47" s="19">
        <f t="shared" si="10"/>
        <v>81.600643885423011</v>
      </c>
      <c r="AY47" s="19">
        <f t="shared" si="10"/>
        <v>81.600643885423011</v>
      </c>
      <c r="AZ47" s="19">
        <f t="shared" si="10"/>
        <v>81.600643885423011</v>
      </c>
      <c r="BA47" s="19">
        <f t="shared" si="10"/>
        <v>81.600643885423011</v>
      </c>
      <c r="BB47" s="19">
        <f t="shared" si="10"/>
        <v>81.600643885423011</v>
      </c>
      <c r="BC47" s="19">
        <f t="shared" si="10"/>
        <v>81.600643885423011</v>
      </c>
      <c r="BD47" s="19">
        <f t="shared" si="10"/>
        <v>81.600643885423011</v>
      </c>
    </row>
    <row r="48" spans="1:56" x14ac:dyDescent="0.25">
      <c r="A48" s="29">
        <v>40876</v>
      </c>
      <c r="B48" s="19">
        <f t="shared" si="2"/>
        <v>2</v>
      </c>
      <c r="C48" s="19">
        <f t="shared" si="3"/>
        <v>1</v>
      </c>
      <c r="D48" s="19">
        <v>2</v>
      </c>
      <c r="E48" s="29" t="str">
        <f t="shared" si="4"/>
        <v>Jan-12</v>
      </c>
      <c r="F48" s="19">
        <f t="shared" si="11"/>
        <v>111.28</v>
      </c>
      <c r="G48" s="19">
        <v>1.36367829863502</v>
      </c>
      <c r="H48" s="19">
        <f>F48/G48</f>
        <v>81.602823856173572</v>
      </c>
      <c r="I48" s="19">
        <f t="shared" si="12"/>
        <v>81.602823856173572</v>
      </c>
      <c r="J48" s="19">
        <f t="shared" si="8"/>
        <v>81.602823856173572</v>
      </c>
      <c r="K48" s="19">
        <f t="shared" si="8"/>
        <v>81.602823856173572</v>
      </c>
      <c r="L48" s="19">
        <f t="shared" si="8"/>
        <v>81.602823856173572</v>
      </c>
      <c r="M48" s="19">
        <f t="shared" si="8"/>
        <v>81.602823856173572</v>
      </c>
      <c r="N48" s="19">
        <f t="shared" si="8"/>
        <v>81.602823856173572</v>
      </c>
      <c r="O48" s="19">
        <f t="shared" si="8"/>
        <v>81.602823856173572</v>
      </c>
      <c r="P48" s="19">
        <f t="shared" si="8"/>
        <v>81.602823856173572</v>
      </c>
      <c r="Q48" s="19">
        <f t="shared" si="8"/>
        <v>81.602823856173572</v>
      </c>
      <c r="R48" s="19">
        <f t="shared" si="8"/>
        <v>81.602823856173572</v>
      </c>
      <c r="S48" s="19">
        <f t="shared" si="8"/>
        <v>81.602823856173572</v>
      </c>
      <c r="T48" s="19">
        <f t="shared" si="8"/>
        <v>81.602823856173572</v>
      </c>
      <c r="U48" s="19">
        <f t="shared" si="8"/>
        <v>81.602823856173572</v>
      </c>
      <c r="V48" s="19">
        <f t="shared" si="8"/>
        <v>81.602823856173572</v>
      </c>
      <c r="W48" s="19">
        <f t="shared" si="8"/>
        <v>81.602823856173572</v>
      </c>
      <c r="X48" s="19">
        <f t="shared" si="8"/>
        <v>81.602824968973579</v>
      </c>
      <c r="Y48" s="19">
        <f t="shared" ref="Y48:AN63" si="13">$F48/(1/(IF($A48=Y$19,$E$4,0)+1/$G48))</f>
        <v>81.602823856173572</v>
      </c>
      <c r="Z48" s="19">
        <f t="shared" si="9"/>
        <v>81.602823856173572</v>
      </c>
      <c r="AA48" s="19">
        <f t="shared" si="9"/>
        <v>81.602823856173572</v>
      </c>
      <c r="AB48" s="19">
        <f t="shared" si="9"/>
        <v>81.602823856173572</v>
      </c>
      <c r="AC48" s="19">
        <f t="shared" si="9"/>
        <v>81.602823856173572</v>
      </c>
      <c r="AD48" s="19">
        <f t="shared" si="9"/>
        <v>81.602823856173572</v>
      </c>
      <c r="AE48" s="19">
        <f t="shared" si="9"/>
        <v>81.602823856173572</v>
      </c>
      <c r="AF48" s="19">
        <f t="shared" si="9"/>
        <v>81.602823856173572</v>
      </c>
      <c r="AG48" s="19">
        <f t="shared" si="9"/>
        <v>81.602823856173572</v>
      </c>
      <c r="AH48" s="19">
        <f t="shared" si="9"/>
        <v>81.602823856173572</v>
      </c>
      <c r="AI48" s="19">
        <f t="shared" si="9"/>
        <v>81.602823856173572</v>
      </c>
      <c r="AJ48" s="19">
        <f t="shared" si="9"/>
        <v>81.602823856173572</v>
      </c>
      <c r="AK48" s="19">
        <f t="shared" si="9"/>
        <v>81.602823856173572</v>
      </c>
      <c r="AL48" s="19">
        <f t="shared" si="9"/>
        <v>81.602823856173572</v>
      </c>
      <c r="AM48" s="19">
        <f t="shared" si="9"/>
        <v>81.602823856173572</v>
      </c>
      <c r="AN48" s="19">
        <f t="shared" si="9"/>
        <v>81.602823856173572</v>
      </c>
      <c r="AO48" s="19">
        <f t="shared" ref="AO48:BD63" si="14">$F48/(1/(IF($A48=AO$19,$E$4,0)+1/$G48))</f>
        <v>81.602823856173572</v>
      </c>
      <c r="AP48" s="19">
        <f t="shared" si="10"/>
        <v>81.602823856173572</v>
      </c>
      <c r="AQ48" s="19">
        <f t="shared" si="10"/>
        <v>81.602823856173572</v>
      </c>
      <c r="AR48" s="19">
        <f t="shared" si="10"/>
        <v>81.602823856173572</v>
      </c>
      <c r="AS48" s="19">
        <f t="shared" si="10"/>
        <v>81.602823856173572</v>
      </c>
      <c r="AT48" s="19">
        <f t="shared" si="10"/>
        <v>81.602823856173572</v>
      </c>
      <c r="AU48" s="19">
        <f t="shared" si="10"/>
        <v>81.602823856173572</v>
      </c>
      <c r="AV48" s="19">
        <f t="shared" si="10"/>
        <v>81.602823856173572</v>
      </c>
      <c r="AW48" s="19">
        <f t="shared" si="10"/>
        <v>81.602823856173572</v>
      </c>
      <c r="AX48" s="19">
        <f t="shared" si="10"/>
        <v>81.602823856173572</v>
      </c>
      <c r="AY48" s="19">
        <f t="shared" si="10"/>
        <v>81.602823856173572</v>
      </c>
      <c r="AZ48" s="19">
        <f t="shared" si="10"/>
        <v>81.602823856173572</v>
      </c>
      <c r="BA48" s="19">
        <f t="shared" si="10"/>
        <v>81.602823856173572</v>
      </c>
      <c r="BB48" s="19">
        <f t="shared" si="10"/>
        <v>81.602823856173572</v>
      </c>
      <c r="BC48" s="19">
        <f t="shared" si="10"/>
        <v>81.602823856173572</v>
      </c>
      <c r="BD48" s="19">
        <f t="shared" si="10"/>
        <v>81.602823856173572</v>
      </c>
    </row>
    <row r="49" spans="1:56" x14ac:dyDescent="0.25">
      <c r="A49" s="29">
        <v>40877</v>
      </c>
      <c r="B49" s="19">
        <f t="shared" si="2"/>
        <v>3</v>
      </c>
      <c r="C49" s="19">
        <f t="shared" si="3"/>
        <v>1</v>
      </c>
      <c r="D49" s="19">
        <v>2</v>
      </c>
      <c r="E49" s="29" t="str">
        <f t="shared" si="4"/>
        <v>Jan-12</v>
      </c>
      <c r="F49" s="19">
        <f t="shared" si="11"/>
        <v>111.28</v>
      </c>
      <c r="G49" s="19">
        <v>1.3636411518878</v>
      </c>
      <c r="H49" s="19">
        <f>F49/G49</f>
        <v>81.60504678664617</v>
      </c>
      <c r="I49" s="19">
        <f t="shared" si="12"/>
        <v>81.60504678664617</v>
      </c>
      <c r="J49" s="19">
        <f t="shared" si="12"/>
        <v>81.60504678664617</v>
      </c>
      <c r="K49" s="19">
        <f t="shared" si="12"/>
        <v>81.60504678664617</v>
      </c>
      <c r="L49" s="19">
        <f t="shared" si="12"/>
        <v>81.60504678664617</v>
      </c>
      <c r="M49" s="19">
        <f t="shared" si="12"/>
        <v>81.60504678664617</v>
      </c>
      <c r="N49" s="19">
        <f t="shared" si="12"/>
        <v>81.60504678664617</v>
      </c>
      <c r="O49" s="19">
        <f t="shared" si="12"/>
        <v>81.60504678664617</v>
      </c>
      <c r="P49" s="19">
        <f t="shared" si="12"/>
        <v>81.60504678664617</v>
      </c>
      <c r="Q49" s="19">
        <f t="shared" si="12"/>
        <v>81.60504678664617</v>
      </c>
      <c r="R49" s="19">
        <f t="shared" si="12"/>
        <v>81.60504678664617</v>
      </c>
      <c r="S49" s="19">
        <f t="shared" si="12"/>
        <v>81.60504678664617</v>
      </c>
      <c r="T49" s="19">
        <f t="shared" si="12"/>
        <v>81.60504678664617</v>
      </c>
      <c r="U49" s="19">
        <f t="shared" si="12"/>
        <v>81.60504678664617</v>
      </c>
      <c r="V49" s="19">
        <f t="shared" si="12"/>
        <v>81.60504678664617</v>
      </c>
      <c r="W49" s="19">
        <f t="shared" si="12"/>
        <v>81.60504678664617</v>
      </c>
      <c r="X49" s="19">
        <f t="shared" si="12"/>
        <v>81.60504678664617</v>
      </c>
      <c r="Y49" s="19">
        <f t="shared" si="13"/>
        <v>81.605047899446191</v>
      </c>
      <c r="Z49" s="19">
        <f t="shared" si="13"/>
        <v>81.60504678664617</v>
      </c>
      <c r="AA49" s="19">
        <f t="shared" si="13"/>
        <v>81.60504678664617</v>
      </c>
      <c r="AB49" s="19">
        <f t="shared" si="13"/>
        <v>81.60504678664617</v>
      </c>
      <c r="AC49" s="19">
        <f t="shared" si="13"/>
        <v>81.60504678664617</v>
      </c>
      <c r="AD49" s="19">
        <f t="shared" si="13"/>
        <v>81.60504678664617</v>
      </c>
      <c r="AE49" s="19">
        <f t="shared" si="13"/>
        <v>81.60504678664617</v>
      </c>
      <c r="AF49" s="19">
        <f t="shared" si="13"/>
        <v>81.60504678664617</v>
      </c>
      <c r="AG49" s="19">
        <f t="shared" si="13"/>
        <v>81.60504678664617</v>
      </c>
      <c r="AH49" s="19">
        <f t="shared" si="13"/>
        <v>81.60504678664617</v>
      </c>
      <c r="AI49" s="19">
        <f t="shared" si="13"/>
        <v>81.60504678664617</v>
      </c>
      <c r="AJ49" s="19">
        <f t="shared" si="13"/>
        <v>81.60504678664617</v>
      </c>
      <c r="AK49" s="19">
        <f t="shared" si="13"/>
        <v>81.60504678664617</v>
      </c>
      <c r="AL49" s="19">
        <f t="shared" si="13"/>
        <v>81.60504678664617</v>
      </c>
      <c r="AM49" s="19">
        <f t="shared" si="13"/>
        <v>81.60504678664617</v>
      </c>
      <c r="AN49" s="19">
        <f t="shared" si="13"/>
        <v>81.60504678664617</v>
      </c>
      <c r="AO49" s="19">
        <f t="shared" si="14"/>
        <v>81.60504678664617</v>
      </c>
      <c r="AP49" s="19">
        <f t="shared" si="14"/>
        <v>81.60504678664617</v>
      </c>
      <c r="AQ49" s="19">
        <f t="shared" si="14"/>
        <v>81.60504678664617</v>
      </c>
      <c r="AR49" s="19">
        <f t="shared" si="14"/>
        <v>81.60504678664617</v>
      </c>
      <c r="AS49" s="19">
        <f t="shared" si="14"/>
        <v>81.60504678664617</v>
      </c>
      <c r="AT49" s="19">
        <f t="shared" si="14"/>
        <v>81.60504678664617</v>
      </c>
      <c r="AU49" s="19">
        <f t="shared" si="14"/>
        <v>81.60504678664617</v>
      </c>
      <c r="AV49" s="19">
        <f t="shared" si="14"/>
        <v>81.60504678664617</v>
      </c>
      <c r="AW49" s="19">
        <f t="shared" si="14"/>
        <v>81.60504678664617</v>
      </c>
      <c r="AX49" s="19">
        <f t="shared" si="14"/>
        <v>81.60504678664617</v>
      </c>
      <c r="AY49" s="19">
        <f t="shared" si="14"/>
        <v>81.60504678664617</v>
      </c>
      <c r="AZ49" s="19">
        <f t="shared" si="14"/>
        <v>81.60504678664617</v>
      </c>
      <c r="BA49" s="19">
        <f t="shared" si="14"/>
        <v>81.60504678664617</v>
      </c>
      <c r="BB49" s="19">
        <f t="shared" si="14"/>
        <v>81.60504678664617</v>
      </c>
      <c r="BC49" s="19">
        <f t="shared" si="14"/>
        <v>81.60504678664617</v>
      </c>
      <c r="BD49" s="19">
        <f t="shared" si="14"/>
        <v>81.60504678664617</v>
      </c>
    </row>
    <row r="50" spans="1:56" x14ac:dyDescent="0.25">
      <c r="A50" s="38">
        <v>40878</v>
      </c>
      <c r="B50" s="42">
        <f t="shared" si="2"/>
        <v>4</v>
      </c>
      <c r="C50" s="42">
        <f t="shared" si="3"/>
        <v>1</v>
      </c>
      <c r="D50" s="42">
        <v>1</v>
      </c>
      <c r="E50" s="38" t="str">
        <f t="shared" si="4"/>
        <v>Jan-12</v>
      </c>
      <c r="F50" s="42">
        <f t="shared" si="11"/>
        <v>111.28</v>
      </c>
      <c r="G50" s="42">
        <v>1.3636033161777501</v>
      </c>
      <c r="H50" s="42">
        <f>F50/G50</f>
        <v>81.607311070439124</v>
      </c>
      <c r="I50" s="42">
        <f t="shared" ref="I50:X65" si="15">$F50/(1/(IF($A50=I$19,$E$4,0)+1/$G50))</f>
        <v>81.607311070439124</v>
      </c>
      <c r="J50" s="42">
        <f t="shared" si="15"/>
        <v>81.607311070439124</v>
      </c>
      <c r="K50" s="42">
        <f t="shared" si="15"/>
        <v>81.607311070439124</v>
      </c>
      <c r="L50" s="42">
        <f t="shared" si="15"/>
        <v>81.607311070439124</v>
      </c>
      <c r="M50" s="42">
        <f t="shared" si="15"/>
        <v>81.607311070439124</v>
      </c>
      <c r="N50" s="42">
        <f t="shared" si="15"/>
        <v>81.607311070439124</v>
      </c>
      <c r="O50" s="42">
        <f t="shared" si="15"/>
        <v>81.607311070439124</v>
      </c>
      <c r="P50" s="42">
        <f t="shared" si="15"/>
        <v>81.607311070439124</v>
      </c>
      <c r="Q50" s="42">
        <f t="shared" si="15"/>
        <v>81.607311070439124</v>
      </c>
      <c r="R50" s="42">
        <f t="shared" si="15"/>
        <v>81.607311070439124</v>
      </c>
      <c r="S50" s="42">
        <f t="shared" si="15"/>
        <v>81.607311070439124</v>
      </c>
      <c r="T50" s="42">
        <f t="shared" si="15"/>
        <v>81.607311070439124</v>
      </c>
      <c r="U50" s="42">
        <f t="shared" si="15"/>
        <v>81.607311070439124</v>
      </c>
      <c r="V50" s="42">
        <f t="shared" si="15"/>
        <v>81.607311070439124</v>
      </c>
      <c r="W50" s="42">
        <f t="shared" si="15"/>
        <v>81.607311070439124</v>
      </c>
      <c r="X50" s="42">
        <f t="shared" si="15"/>
        <v>81.607311070439124</v>
      </c>
      <c r="Y50" s="42">
        <f t="shared" si="13"/>
        <v>81.607311070439124</v>
      </c>
      <c r="Z50" s="42">
        <f t="shared" si="13"/>
        <v>81.607312183239117</v>
      </c>
      <c r="AA50" s="42">
        <f t="shared" si="13"/>
        <v>81.607311070439124</v>
      </c>
      <c r="AB50" s="42">
        <f t="shared" si="13"/>
        <v>81.607311070439124</v>
      </c>
      <c r="AC50" s="42">
        <f t="shared" si="13"/>
        <v>81.607311070439124</v>
      </c>
      <c r="AD50" s="42">
        <f t="shared" si="13"/>
        <v>81.607311070439124</v>
      </c>
      <c r="AE50" s="42">
        <f t="shared" si="13"/>
        <v>81.607311070439124</v>
      </c>
      <c r="AF50" s="42">
        <f t="shared" si="13"/>
        <v>81.607311070439124</v>
      </c>
      <c r="AG50" s="42">
        <f t="shared" si="13"/>
        <v>81.607311070439124</v>
      </c>
      <c r="AH50" s="42">
        <f t="shared" si="13"/>
        <v>81.607311070439124</v>
      </c>
      <c r="AI50" s="42">
        <f t="shared" si="13"/>
        <v>81.607311070439124</v>
      </c>
      <c r="AJ50" s="42">
        <f t="shared" si="13"/>
        <v>81.607311070439124</v>
      </c>
      <c r="AK50" s="42">
        <f t="shared" si="13"/>
        <v>81.607311070439124</v>
      </c>
      <c r="AL50" s="42">
        <f t="shared" si="13"/>
        <v>81.607311070439124</v>
      </c>
      <c r="AM50" s="42">
        <f t="shared" si="13"/>
        <v>81.607311070439124</v>
      </c>
      <c r="AN50" s="42">
        <f t="shared" si="13"/>
        <v>81.607311070439124</v>
      </c>
      <c r="AO50" s="42">
        <f t="shared" si="14"/>
        <v>81.607311070439124</v>
      </c>
      <c r="AP50" s="42">
        <f t="shared" si="14"/>
        <v>81.607311070439124</v>
      </c>
      <c r="AQ50" s="42">
        <f t="shared" si="14"/>
        <v>81.607311070439124</v>
      </c>
      <c r="AR50" s="42">
        <f t="shared" si="14"/>
        <v>81.607311070439124</v>
      </c>
      <c r="AS50" s="42">
        <f t="shared" si="14"/>
        <v>81.607311070439124</v>
      </c>
      <c r="AT50" s="42">
        <f t="shared" si="14"/>
        <v>81.607311070439124</v>
      </c>
      <c r="AU50" s="42">
        <f t="shared" si="14"/>
        <v>81.607311070439124</v>
      </c>
      <c r="AV50" s="42">
        <f t="shared" si="14"/>
        <v>81.607311070439124</v>
      </c>
      <c r="AW50" s="42">
        <f t="shared" si="14"/>
        <v>81.607311070439124</v>
      </c>
      <c r="AX50" s="42">
        <f t="shared" si="14"/>
        <v>81.607311070439124</v>
      </c>
      <c r="AY50" s="42">
        <f t="shared" si="14"/>
        <v>81.607311070439124</v>
      </c>
      <c r="AZ50" s="42">
        <f t="shared" si="14"/>
        <v>81.607311070439124</v>
      </c>
      <c r="BA50" s="42">
        <f t="shared" si="14"/>
        <v>81.607311070439124</v>
      </c>
      <c r="BB50" s="42">
        <f t="shared" si="14"/>
        <v>81.607311070439124</v>
      </c>
      <c r="BC50" s="42">
        <f t="shared" si="14"/>
        <v>81.607311070439124</v>
      </c>
      <c r="BD50" s="42">
        <f t="shared" si="14"/>
        <v>81.607311070439124</v>
      </c>
    </row>
    <row r="51" spans="1:56" x14ac:dyDescent="0.25">
      <c r="A51" s="38">
        <v>40879</v>
      </c>
      <c r="B51" s="42">
        <f t="shared" si="2"/>
        <v>5</v>
      </c>
      <c r="C51" s="42">
        <f t="shared" si="3"/>
        <v>1</v>
      </c>
      <c r="D51" s="42">
        <v>1</v>
      </c>
      <c r="E51" s="38" t="str">
        <f t="shared" si="4"/>
        <v>Jan-12</v>
      </c>
      <c r="F51" s="42">
        <f t="shared" si="11"/>
        <v>111.28</v>
      </c>
      <c r="G51" s="42">
        <v>1.36356482181509</v>
      </c>
      <c r="H51" s="42">
        <f>F51/G51</f>
        <v>81.609614900354501</v>
      </c>
      <c r="I51" s="42">
        <f t="shared" si="15"/>
        <v>81.609614900354501</v>
      </c>
      <c r="J51" s="42">
        <f t="shared" si="15"/>
        <v>81.609614900354501</v>
      </c>
      <c r="K51" s="42">
        <f t="shared" si="15"/>
        <v>81.609614900354501</v>
      </c>
      <c r="L51" s="42">
        <f t="shared" si="15"/>
        <v>81.609614900354501</v>
      </c>
      <c r="M51" s="42">
        <f t="shared" si="15"/>
        <v>81.609614900354501</v>
      </c>
      <c r="N51" s="42">
        <f t="shared" si="15"/>
        <v>81.609614900354501</v>
      </c>
      <c r="O51" s="42">
        <f t="shared" si="15"/>
        <v>81.609614900354501</v>
      </c>
      <c r="P51" s="42">
        <f t="shared" si="15"/>
        <v>81.609614900354501</v>
      </c>
      <c r="Q51" s="42">
        <f t="shared" si="15"/>
        <v>81.609614900354501</v>
      </c>
      <c r="R51" s="42">
        <f t="shared" si="15"/>
        <v>81.609614900354501</v>
      </c>
      <c r="S51" s="42">
        <f t="shared" si="15"/>
        <v>81.609614900354501</v>
      </c>
      <c r="T51" s="42">
        <f t="shared" si="15"/>
        <v>81.609614900354501</v>
      </c>
      <c r="U51" s="42">
        <f t="shared" si="15"/>
        <v>81.609614900354501</v>
      </c>
      <c r="V51" s="42">
        <f t="shared" si="15"/>
        <v>81.609614900354501</v>
      </c>
      <c r="W51" s="42">
        <f t="shared" si="15"/>
        <v>81.609614900354501</v>
      </c>
      <c r="X51" s="42">
        <f t="shared" si="15"/>
        <v>81.609614900354501</v>
      </c>
      <c r="Y51" s="42">
        <f t="shared" si="13"/>
        <v>81.609614900354501</v>
      </c>
      <c r="Z51" s="42">
        <f t="shared" si="13"/>
        <v>81.609614900354501</v>
      </c>
      <c r="AA51" s="42">
        <f t="shared" si="13"/>
        <v>81.609616013154522</v>
      </c>
      <c r="AB51" s="42">
        <f t="shared" si="13"/>
        <v>81.609614900354501</v>
      </c>
      <c r="AC51" s="42">
        <f t="shared" si="13"/>
        <v>81.609614900354501</v>
      </c>
      <c r="AD51" s="42">
        <f t="shared" si="13"/>
        <v>81.609614900354501</v>
      </c>
      <c r="AE51" s="42">
        <f t="shared" si="13"/>
        <v>81.609614900354501</v>
      </c>
      <c r="AF51" s="42">
        <f t="shared" si="13"/>
        <v>81.609614900354501</v>
      </c>
      <c r="AG51" s="42">
        <f t="shared" si="13"/>
        <v>81.609614900354501</v>
      </c>
      <c r="AH51" s="42">
        <f t="shared" si="13"/>
        <v>81.609614900354501</v>
      </c>
      <c r="AI51" s="42">
        <f t="shared" si="13"/>
        <v>81.609614900354501</v>
      </c>
      <c r="AJ51" s="42">
        <f t="shared" si="13"/>
        <v>81.609614900354501</v>
      </c>
      <c r="AK51" s="42">
        <f t="shared" si="13"/>
        <v>81.609614900354501</v>
      </c>
      <c r="AL51" s="42">
        <f t="shared" si="13"/>
        <v>81.609614900354501</v>
      </c>
      <c r="AM51" s="42">
        <f t="shared" si="13"/>
        <v>81.609614900354501</v>
      </c>
      <c r="AN51" s="42">
        <f t="shared" si="13"/>
        <v>81.609614900354501</v>
      </c>
      <c r="AO51" s="42">
        <f t="shared" si="14"/>
        <v>81.609614900354501</v>
      </c>
      <c r="AP51" s="42">
        <f t="shared" si="14"/>
        <v>81.609614900354501</v>
      </c>
      <c r="AQ51" s="42">
        <f t="shared" si="14"/>
        <v>81.609614900354501</v>
      </c>
      <c r="AR51" s="42">
        <f t="shared" si="14"/>
        <v>81.609614900354501</v>
      </c>
      <c r="AS51" s="42">
        <f t="shared" si="14"/>
        <v>81.609614900354501</v>
      </c>
      <c r="AT51" s="42">
        <f t="shared" si="14"/>
        <v>81.609614900354501</v>
      </c>
      <c r="AU51" s="42">
        <f t="shared" si="14"/>
        <v>81.609614900354501</v>
      </c>
      <c r="AV51" s="42">
        <f t="shared" si="14"/>
        <v>81.609614900354501</v>
      </c>
      <c r="AW51" s="42">
        <f t="shared" si="14"/>
        <v>81.609614900354501</v>
      </c>
      <c r="AX51" s="42">
        <f t="shared" si="14"/>
        <v>81.609614900354501</v>
      </c>
      <c r="AY51" s="42">
        <f t="shared" si="14"/>
        <v>81.609614900354501</v>
      </c>
      <c r="AZ51" s="42">
        <f t="shared" si="14"/>
        <v>81.609614900354501</v>
      </c>
      <c r="BA51" s="42">
        <f t="shared" si="14"/>
        <v>81.609614900354501</v>
      </c>
      <c r="BB51" s="42">
        <f t="shared" si="14"/>
        <v>81.609614900354501</v>
      </c>
      <c r="BC51" s="42">
        <f t="shared" si="14"/>
        <v>81.609614900354501</v>
      </c>
      <c r="BD51" s="42">
        <f t="shared" si="14"/>
        <v>81.609614900354501</v>
      </c>
    </row>
    <row r="52" spans="1:56" x14ac:dyDescent="0.25">
      <c r="A52" s="38">
        <v>40880</v>
      </c>
      <c r="B52" s="42">
        <f t="shared" si="2"/>
        <v>6</v>
      </c>
      <c r="C52" s="42">
        <f t="shared" si="3"/>
        <v>0</v>
      </c>
      <c r="D52" s="42">
        <v>1</v>
      </c>
      <c r="E52" s="38" t="str">
        <f t="shared" si="4"/>
        <v>Jan-12</v>
      </c>
      <c r="F52" s="42">
        <f t="shared" si="11"/>
        <v>111.28</v>
      </c>
      <c r="G52" s="42">
        <v>1.36352570304903</v>
      </c>
      <c r="H52" s="42">
        <f>F52/G52</f>
        <v>81.611956233140816</v>
      </c>
      <c r="I52" s="42">
        <f t="shared" si="15"/>
        <v>81.611956233140816</v>
      </c>
      <c r="J52" s="42">
        <f t="shared" si="15"/>
        <v>81.611956233140816</v>
      </c>
      <c r="K52" s="42">
        <f t="shared" si="15"/>
        <v>81.611956233140816</v>
      </c>
      <c r="L52" s="42">
        <f t="shared" si="15"/>
        <v>81.611956233140816</v>
      </c>
      <c r="M52" s="42">
        <f t="shared" si="15"/>
        <v>81.611956233140816</v>
      </c>
      <c r="N52" s="42">
        <f t="shared" si="15"/>
        <v>81.611956233140816</v>
      </c>
      <c r="O52" s="42">
        <f t="shared" si="15"/>
        <v>81.611956233140816</v>
      </c>
      <c r="P52" s="42">
        <f t="shared" si="15"/>
        <v>81.611956233140816</v>
      </c>
      <c r="Q52" s="42">
        <f t="shared" si="15"/>
        <v>81.611956233140816</v>
      </c>
      <c r="R52" s="42">
        <f t="shared" si="15"/>
        <v>81.611956233140816</v>
      </c>
      <c r="S52" s="42">
        <f t="shared" si="15"/>
        <v>81.611956233140816</v>
      </c>
      <c r="T52" s="42">
        <f t="shared" si="15"/>
        <v>81.611956233140816</v>
      </c>
      <c r="U52" s="42">
        <f t="shared" si="15"/>
        <v>81.611956233140816</v>
      </c>
      <c r="V52" s="42">
        <f t="shared" si="15"/>
        <v>81.611956233140816</v>
      </c>
      <c r="W52" s="42">
        <f t="shared" si="15"/>
        <v>81.611956233140816</v>
      </c>
      <c r="X52" s="42">
        <f t="shared" si="15"/>
        <v>81.611956233140816</v>
      </c>
      <c r="Y52" s="42">
        <f t="shared" si="13"/>
        <v>81.611956233140816</v>
      </c>
      <c r="Z52" s="42">
        <f t="shared" si="13"/>
        <v>81.611956233140816</v>
      </c>
      <c r="AA52" s="42">
        <f t="shared" si="13"/>
        <v>81.611956233140816</v>
      </c>
      <c r="AB52" s="42">
        <f t="shared" si="13"/>
        <v>81.611957345940823</v>
      </c>
      <c r="AC52" s="42">
        <f t="shared" si="13"/>
        <v>81.611956233140816</v>
      </c>
      <c r="AD52" s="42">
        <f t="shared" si="13"/>
        <v>81.611956233140816</v>
      </c>
      <c r="AE52" s="42">
        <f t="shared" si="13"/>
        <v>81.611956233140816</v>
      </c>
      <c r="AF52" s="42">
        <f t="shared" si="13"/>
        <v>81.611956233140816</v>
      </c>
      <c r="AG52" s="42">
        <f t="shared" si="13"/>
        <v>81.611956233140816</v>
      </c>
      <c r="AH52" s="42">
        <f t="shared" si="13"/>
        <v>81.611956233140816</v>
      </c>
      <c r="AI52" s="42">
        <f t="shared" si="13"/>
        <v>81.611956233140816</v>
      </c>
      <c r="AJ52" s="42">
        <f t="shared" si="13"/>
        <v>81.611956233140816</v>
      </c>
      <c r="AK52" s="42">
        <f t="shared" si="13"/>
        <v>81.611956233140816</v>
      </c>
      <c r="AL52" s="42">
        <f t="shared" si="13"/>
        <v>81.611956233140816</v>
      </c>
      <c r="AM52" s="42">
        <f t="shared" si="13"/>
        <v>81.611956233140816</v>
      </c>
      <c r="AN52" s="42">
        <f t="shared" si="13"/>
        <v>81.611956233140816</v>
      </c>
      <c r="AO52" s="42">
        <f t="shared" si="14"/>
        <v>81.611956233140816</v>
      </c>
      <c r="AP52" s="42">
        <f t="shared" si="14"/>
        <v>81.611956233140816</v>
      </c>
      <c r="AQ52" s="42">
        <f t="shared" si="14"/>
        <v>81.611956233140816</v>
      </c>
      <c r="AR52" s="42">
        <f t="shared" si="14"/>
        <v>81.611956233140816</v>
      </c>
      <c r="AS52" s="42">
        <f t="shared" si="14"/>
        <v>81.611956233140816</v>
      </c>
      <c r="AT52" s="42">
        <f t="shared" si="14"/>
        <v>81.611956233140816</v>
      </c>
      <c r="AU52" s="42">
        <f t="shared" si="14"/>
        <v>81.611956233140816</v>
      </c>
      <c r="AV52" s="42">
        <f t="shared" si="14"/>
        <v>81.611956233140816</v>
      </c>
      <c r="AW52" s="42">
        <f t="shared" si="14"/>
        <v>81.611956233140816</v>
      </c>
      <c r="AX52" s="42">
        <f t="shared" si="14"/>
        <v>81.611956233140816</v>
      </c>
      <c r="AY52" s="42">
        <f t="shared" si="14"/>
        <v>81.611956233140816</v>
      </c>
      <c r="AZ52" s="42">
        <f t="shared" si="14"/>
        <v>81.611956233140816</v>
      </c>
      <c r="BA52" s="42">
        <f t="shared" si="14"/>
        <v>81.611956233140816</v>
      </c>
      <c r="BB52" s="42">
        <f t="shared" si="14"/>
        <v>81.611956233140816</v>
      </c>
      <c r="BC52" s="42">
        <f t="shared" si="14"/>
        <v>81.611956233140816</v>
      </c>
      <c r="BD52" s="42">
        <f t="shared" si="14"/>
        <v>81.611956233140816</v>
      </c>
    </row>
    <row r="53" spans="1:56" x14ac:dyDescent="0.25">
      <c r="A53" s="38">
        <v>40881</v>
      </c>
      <c r="B53" s="42">
        <f t="shared" si="2"/>
        <v>7</v>
      </c>
      <c r="C53" s="42">
        <f t="shared" si="3"/>
        <v>0</v>
      </c>
      <c r="D53" s="42">
        <v>1</v>
      </c>
      <c r="E53" s="38" t="str">
        <f t="shared" si="4"/>
        <v>Jan-12</v>
      </c>
      <c r="F53" s="42">
        <f t="shared" si="11"/>
        <v>111.28</v>
      </c>
      <c r="G53" s="42">
        <v>1.36348599799891</v>
      </c>
      <c r="H53" s="42">
        <f>F53/G53</f>
        <v>81.614332793528959</v>
      </c>
      <c r="I53" s="42">
        <f t="shared" si="15"/>
        <v>81.614332793528959</v>
      </c>
      <c r="J53" s="42">
        <f t="shared" si="15"/>
        <v>81.614332793528959</v>
      </c>
      <c r="K53" s="42">
        <f t="shared" si="15"/>
        <v>81.614332793528959</v>
      </c>
      <c r="L53" s="42">
        <f t="shared" si="15"/>
        <v>81.614332793528959</v>
      </c>
      <c r="M53" s="42">
        <f t="shared" si="15"/>
        <v>81.614332793528959</v>
      </c>
      <c r="N53" s="42">
        <f t="shared" si="15"/>
        <v>81.614332793528959</v>
      </c>
      <c r="O53" s="42">
        <f t="shared" si="15"/>
        <v>81.614332793528959</v>
      </c>
      <c r="P53" s="42">
        <f t="shared" si="15"/>
        <v>81.614332793528959</v>
      </c>
      <c r="Q53" s="42">
        <f t="shared" si="15"/>
        <v>81.614332793528959</v>
      </c>
      <c r="R53" s="42">
        <f t="shared" si="15"/>
        <v>81.614332793528959</v>
      </c>
      <c r="S53" s="42">
        <f t="shared" si="15"/>
        <v>81.614332793528959</v>
      </c>
      <c r="T53" s="42">
        <f t="shared" si="15"/>
        <v>81.614332793528959</v>
      </c>
      <c r="U53" s="42">
        <f t="shared" si="15"/>
        <v>81.614332793528959</v>
      </c>
      <c r="V53" s="42">
        <f t="shared" si="15"/>
        <v>81.614332793528959</v>
      </c>
      <c r="W53" s="42">
        <f t="shared" si="15"/>
        <v>81.614332793528959</v>
      </c>
      <c r="X53" s="42">
        <f t="shared" si="15"/>
        <v>81.614332793528959</v>
      </c>
      <c r="Y53" s="42">
        <f t="shared" si="13"/>
        <v>81.614332793528959</v>
      </c>
      <c r="Z53" s="42">
        <f t="shared" si="13"/>
        <v>81.614332793528959</v>
      </c>
      <c r="AA53" s="42">
        <f t="shared" si="13"/>
        <v>81.614332793528959</v>
      </c>
      <c r="AB53" s="42">
        <f t="shared" si="13"/>
        <v>81.614332793528959</v>
      </c>
      <c r="AC53" s="42">
        <f t="shared" si="13"/>
        <v>81.614333906328966</v>
      </c>
      <c r="AD53" s="42">
        <f t="shared" si="13"/>
        <v>81.614332793528959</v>
      </c>
      <c r="AE53" s="42">
        <f t="shared" si="13"/>
        <v>81.614332793528959</v>
      </c>
      <c r="AF53" s="42">
        <f t="shared" si="13"/>
        <v>81.614332793528959</v>
      </c>
      <c r="AG53" s="42">
        <f t="shared" si="13"/>
        <v>81.614332793528959</v>
      </c>
      <c r="AH53" s="42">
        <f t="shared" si="13"/>
        <v>81.614332793528959</v>
      </c>
      <c r="AI53" s="42">
        <f t="shared" si="13"/>
        <v>81.614332793528959</v>
      </c>
      <c r="AJ53" s="42">
        <f t="shared" si="13"/>
        <v>81.614332793528959</v>
      </c>
      <c r="AK53" s="42">
        <f t="shared" si="13"/>
        <v>81.614332793528959</v>
      </c>
      <c r="AL53" s="42">
        <f t="shared" si="13"/>
        <v>81.614332793528959</v>
      </c>
      <c r="AM53" s="42">
        <f t="shared" si="13"/>
        <v>81.614332793528959</v>
      </c>
      <c r="AN53" s="42">
        <f t="shared" si="13"/>
        <v>81.614332793528959</v>
      </c>
      <c r="AO53" s="42">
        <f t="shared" si="14"/>
        <v>81.614332793528959</v>
      </c>
      <c r="AP53" s="42">
        <f t="shared" si="14"/>
        <v>81.614332793528959</v>
      </c>
      <c r="AQ53" s="42">
        <f t="shared" si="14"/>
        <v>81.614332793528959</v>
      </c>
      <c r="AR53" s="42">
        <f t="shared" si="14"/>
        <v>81.614332793528959</v>
      </c>
      <c r="AS53" s="42">
        <f t="shared" si="14"/>
        <v>81.614332793528959</v>
      </c>
      <c r="AT53" s="42">
        <f t="shared" si="14"/>
        <v>81.614332793528959</v>
      </c>
      <c r="AU53" s="42">
        <f t="shared" si="14"/>
        <v>81.614332793528959</v>
      </c>
      <c r="AV53" s="42">
        <f t="shared" si="14"/>
        <v>81.614332793528959</v>
      </c>
      <c r="AW53" s="42">
        <f t="shared" si="14"/>
        <v>81.614332793528959</v>
      </c>
      <c r="AX53" s="42">
        <f t="shared" si="14"/>
        <v>81.614332793528959</v>
      </c>
      <c r="AY53" s="42">
        <f t="shared" si="14"/>
        <v>81.614332793528959</v>
      </c>
      <c r="AZ53" s="42">
        <f t="shared" si="14"/>
        <v>81.614332793528959</v>
      </c>
      <c r="BA53" s="42">
        <f t="shared" si="14"/>
        <v>81.614332793528959</v>
      </c>
      <c r="BB53" s="42">
        <f t="shared" si="14"/>
        <v>81.614332793528959</v>
      </c>
      <c r="BC53" s="42">
        <f t="shared" si="14"/>
        <v>81.614332793528959</v>
      </c>
      <c r="BD53" s="42">
        <f t="shared" si="14"/>
        <v>81.614332793528959</v>
      </c>
    </row>
    <row r="54" spans="1:56" x14ac:dyDescent="0.25">
      <c r="A54" s="38">
        <v>40882</v>
      </c>
      <c r="B54" s="42">
        <f t="shared" si="2"/>
        <v>1</v>
      </c>
      <c r="C54" s="42">
        <f t="shared" si="3"/>
        <v>1</v>
      </c>
      <c r="D54" s="42">
        <v>1</v>
      </c>
      <c r="E54" s="38" t="str">
        <f t="shared" si="4"/>
        <v>Jan-12</v>
      </c>
      <c r="F54" s="42">
        <f t="shared" si="11"/>
        <v>111.28</v>
      </c>
      <c r="G54" s="42">
        <v>1.3634457490946601</v>
      </c>
      <c r="H54" s="42">
        <f>F54/G54</f>
        <v>81.61674204777924</v>
      </c>
      <c r="I54" s="42">
        <f t="shared" si="15"/>
        <v>81.61674204777924</v>
      </c>
      <c r="J54" s="42">
        <f t="shared" si="15"/>
        <v>81.61674204777924</v>
      </c>
      <c r="K54" s="42">
        <f t="shared" si="15"/>
        <v>81.61674204777924</v>
      </c>
      <c r="L54" s="42">
        <f t="shared" si="15"/>
        <v>81.61674204777924</v>
      </c>
      <c r="M54" s="42">
        <f t="shared" si="15"/>
        <v>81.61674204777924</v>
      </c>
      <c r="N54" s="42">
        <f t="shared" si="15"/>
        <v>81.61674204777924</v>
      </c>
      <c r="O54" s="42">
        <f t="shared" si="15"/>
        <v>81.61674204777924</v>
      </c>
      <c r="P54" s="42">
        <f t="shared" si="15"/>
        <v>81.61674204777924</v>
      </c>
      <c r="Q54" s="42">
        <f t="shared" si="15"/>
        <v>81.61674204777924</v>
      </c>
      <c r="R54" s="42">
        <f t="shared" si="15"/>
        <v>81.61674204777924</v>
      </c>
      <c r="S54" s="42">
        <f t="shared" si="15"/>
        <v>81.61674204777924</v>
      </c>
      <c r="T54" s="42">
        <f t="shared" si="15"/>
        <v>81.61674204777924</v>
      </c>
      <c r="U54" s="42">
        <f t="shared" si="15"/>
        <v>81.61674204777924</v>
      </c>
      <c r="V54" s="42">
        <f t="shared" si="15"/>
        <v>81.61674204777924</v>
      </c>
      <c r="W54" s="42">
        <f t="shared" si="15"/>
        <v>81.61674204777924</v>
      </c>
      <c r="X54" s="42">
        <f t="shared" si="15"/>
        <v>81.61674204777924</v>
      </c>
      <c r="Y54" s="42">
        <f t="shared" si="13"/>
        <v>81.61674204777924</v>
      </c>
      <c r="Z54" s="42">
        <f t="shared" si="13"/>
        <v>81.61674204777924</v>
      </c>
      <c r="AA54" s="42">
        <f t="shared" si="13"/>
        <v>81.61674204777924</v>
      </c>
      <c r="AB54" s="42">
        <f t="shared" si="13"/>
        <v>81.61674204777924</v>
      </c>
      <c r="AC54" s="42">
        <f t="shared" si="13"/>
        <v>81.61674204777924</v>
      </c>
      <c r="AD54" s="42">
        <f t="shared" si="13"/>
        <v>81.616743160579247</v>
      </c>
      <c r="AE54" s="42">
        <f t="shared" si="13"/>
        <v>81.61674204777924</v>
      </c>
      <c r="AF54" s="42">
        <f t="shared" si="13"/>
        <v>81.61674204777924</v>
      </c>
      <c r="AG54" s="42">
        <f t="shared" si="13"/>
        <v>81.61674204777924</v>
      </c>
      <c r="AH54" s="42">
        <f t="shared" si="13"/>
        <v>81.61674204777924</v>
      </c>
      <c r="AI54" s="42">
        <f t="shared" si="13"/>
        <v>81.61674204777924</v>
      </c>
      <c r="AJ54" s="42">
        <f t="shared" si="13"/>
        <v>81.61674204777924</v>
      </c>
      <c r="AK54" s="42">
        <f t="shared" si="13"/>
        <v>81.61674204777924</v>
      </c>
      <c r="AL54" s="42">
        <f t="shared" si="13"/>
        <v>81.61674204777924</v>
      </c>
      <c r="AM54" s="42">
        <f t="shared" si="13"/>
        <v>81.61674204777924</v>
      </c>
      <c r="AN54" s="42">
        <f t="shared" si="13"/>
        <v>81.61674204777924</v>
      </c>
      <c r="AO54" s="42">
        <f t="shared" si="14"/>
        <v>81.61674204777924</v>
      </c>
      <c r="AP54" s="42">
        <f t="shared" si="14"/>
        <v>81.61674204777924</v>
      </c>
      <c r="AQ54" s="42">
        <f t="shared" si="14"/>
        <v>81.61674204777924</v>
      </c>
      <c r="AR54" s="42">
        <f t="shared" si="14"/>
        <v>81.61674204777924</v>
      </c>
      <c r="AS54" s="42">
        <f t="shared" si="14"/>
        <v>81.61674204777924</v>
      </c>
      <c r="AT54" s="42">
        <f t="shared" si="14"/>
        <v>81.61674204777924</v>
      </c>
      <c r="AU54" s="42">
        <f t="shared" si="14"/>
        <v>81.61674204777924</v>
      </c>
      <c r="AV54" s="42">
        <f t="shared" si="14"/>
        <v>81.61674204777924</v>
      </c>
      <c r="AW54" s="42">
        <f t="shared" si="14"/>
        <v>81.61674204777924</v>
      </c>
      <c r="AX54" s="42">
        <f t="shared" si="14"/>
        <v>81.61674204777924</v>
      </c>
      <c r="AY54" s="42">
        <f t="shared" si="14"/>
        <v>81.61674204777924</v>
      </c>
      <c r="AZ54" s="42">
        <f t="shared" si="14"/>
        <v>81.61674204777924</v>
      </c>
      <c r="BA54" s="42">
        <f t="shared" si="14"/>
        <v>81.61674204777924</v>
      </c>
      <c r="BB54" s="42">
        <f t="shared" si="14"/>
        <v>81.61674204777924</v>
      </c>
      <c r="BC54" s="42">
        <f t="shared" si="14"/>
        <v>81.61674204777924</v>
      </c>
      <c r="BD54" s="42">
        <f t="shared" si="14"/>
        <v>81.61674204777924</v>
      </c>
    </row>
    <row r="55" spans="1:56" x14ac:dyDescent="0.25">
      <c r="A55" s="38">
        <v>40883</v>
      </c>
      <c r="B55" s="42">
        <f t="shared" si="2"/>
        <v>2</v>
      </c>
      <c r="C55" s="42">
        <f t="shared" si="3"/>
        <v>1</v>
      </c>
      <c r="D55" s="42">
        <v>1</v>
      </c>
      <c r="E55" s="38" t="str">
        <f t="shared" si="4"/>
        <v>Jan-12</v>
      </c>
      <c r="F55" s="42">
        <f t="shared" si="11"/>
        <v>111.28</v>
      </c>
      <c r="G55" s="42">
        <v>1.36340500303663</v>
      </c>
      <c r="H55" s="42">
        <f>F55/G55</f>
        <v>81.61918120598996</v>
      </c>
      <c r="I55" s="42">
        <f t="shared" si="15"/>
        <v>81.61918120598996</v>
      </c>
      <c r="J55" s="42">
        <f t="shared" si="15"/>
        <v>81.61918120598996</v>
      </c>
      <c r="K55" s="42">
        <f t="shared" si="15"/>
        <v>81.61918120598996</v>
      </c>
      <c r="L55" s="42">
        <f t="shared" si="15"/>
        <v>81.61918120598996</v>
      </c>
      <c r="M55" s="42">
        <f t="shared" si="15"/>
        <v>81.61918120598996</v>
      </c>
      <c r="N55" s="42">
        <f t="shared" si="15"/>
        <v>81.61918120598996</v>
      </c>
      <c r="O55" s="42">
        <f t="shared" si="15"/>
        <v>81.61918120598996</v>
      </c>
      <c r="P55" s="42">
        <f t="shared" si="15"/>
        <v>81.61918120598996</v>
      </c>
      <c r="Q55" s="42">
        <f t="shared" si="15"/>
        <v>81.61918120598996</v>
      </c>
      <c r="R55" s="42">
        <f t="shared" si="15"/>
        <v>81.61918120598996</v>
      </c>
      <c r="S55" s="42">
        <f t="shared" si="15"/>
        <v>81.61918120598996</v>
      </c>
      <c r="T55" s="42">
        <f t="shared" si="15"/>
        <v>81.61918120598996</v>
      </c>
      <c r="U55" s="42">
        <f t="shared" si="15"/>
        <v>81.61918120598996</v>
      </c>
      <c r="V55" s="42">
        <f t="shared" si="15"/>
        <v>81.61918120598996</v>
      </c>
      <c r="W55" s="42">
        <f t="shared" si="15"/>
        <v>81.61918120598996</v>
      </c>
      <c r="X55" s="42">
        <f t="shared" si="15"/>
        <v>81.61918120598996</v>
      </c>
      <c r="Y55" s="42">
        <f t="shared" si="13"/>
        <v>81.61918120598996</v>
      </c>
      <c r="Z55" s="42">
        <f t="shared" si="13"/>
        <v>81.61918120598996</v>
      </c>
      <c r="AA55" s="42">
        <f t="shared" si="13"/>
        <v>81.61918120598996</v>
      </c>
      <c r="AB55" s="42">
        <f t="shared" si="13"/>
        <v>81.61918120598996</v>
      </c>
      <c r="AC55" s="42">
        <f t="shared" si="13"/>
        <v>81.61918120598996</v>
      </c>
      <c r="AD55" s="42">
        <f t="shared" si="13"/>
        <v>81.61918120598996</v>
      </c>
      <c r="AE55" s="42">
        <f t="shared" si="13"/>
        <v>81.619182318789967</v>
      </c>
      <c r="AF55" s="42">
        <f t="shared" si="13"/>
        <v>81.61918120598996</v>
      </c>
      <c r="AG55" s="42">
        <f t="shared" si="13"/>
        <v>81.61918120598996</v>
      </c>
      <c r="AH55" s="42">
        <f t="shared" si="13"/>
        <v>81.61918120598996</v>
      </c>
      <c r="AI55" s="42">
        <f t="shared" si="13"/>
        <v>81.61918120598996</v>
      </c>
      <c r="AJ55" s="42">
        <f t="shared" si="13"/>
        <v>81.61918120598996</v>
      </c>
      <c r="AK55" s="42">
        <f t="shared" si="13"/>
        <v>81.61918120598996</v>
      </c>
      <c r="AL55" s="42">
        <f t="shared" si="13"/>
        <v>81.61918120598996</v>
      </c>
      <c r="AM55" s="42">
        <f t="shared" si="13"/>
        <v>81.61918120598996</v>
      </c>
      <c r="AN55" s="42">
        <f t="shared" si="13"/>
        <v>81.61918120598996</v>
      </c>
      <c r="AO55" s="42">
        <f t="shared" si="14"/>
        <v>81.61918120598996</v>
      </c>
      <c r="AP55" s="42">
        <f t="shared" si="14"/>
        <v>81.61918120598996</v>
      </c>
      <c r="AQ55" s="42">
        <f t="shared" si="14"/>
        <v>81.61918120598996</v>
      </c>
      <c r="AR55" s="42">
        <f t="shared" si="14"/>
        <v>81.61918120598996</v>
      </c>
      <c r="AS55" s="42">
        <f t="shared" si="14"/>
        <v>81.61918120598996</v>
      </c>
      <c r="AT55" s="42">
        <f t="shared" si="14"/>
        <v>81.61918120598996</v>
      </c>
      <c r="AU55" s="42">
        <f t="shared" si="14"/>
        <v>81.61918120598996</v>
      </c>
      <c r="AV55" s="42">
        <f t="shared" si="14"/>
        <v>81.61918120598996</v>
      </c>
      <c r="AW55" s="42">
        <f t="shared" si="14"/>
        <v>81.61918120598996</v>
      </c>
      <c r="AX55" s="42">
        <f t="shared" si="14"/>
        <v>81.61918120598996</v>
      </c>
      <c r="AY55" s="42">
        <f t="shared" si="14"/>
        <v>81.61918120598996</v>
      </c>
      <c r="AZ55" s="42">
        <f t="shared" si="14"/>
        <v>81.61918120598996</v>
      </c>
      <c r="BA55" s="42">
        <f t="shared" si="14"/>
        <v>81.61918120598996</v>
      </c>
      <c r="BB55" s="42">
        <f t="shared" si="14"/>
        <v>81.61918120598996</v>
      </c>
      <c r="BC55" s="42">
        <f t="shared" si="14"/>
        <v>81.61918120598996</v>
      </c>
      <c r="BD55" s="42">
        <f t="shared" si="14"/>
        <v>81.61918120598996</v>
      </c>
    </row>
    <row r="56" spans="1:56" x14ac:dyDescent="0.25">
      <c r="A56" s="38">
        <v>40884</v>
      </c>
      <c r="B56" s="42">
        <f t="shared" si="2"/>
        <v>3</v>
      </c>
      <c r="C56" s="42">
        <f t="shared" si="3"/>
        <v>1</v>
      </c>
      <c r="D56" s="42">
        <v>1</v>
      </c>
      <c r="E56" s="38" t="str">
        <f t="shared" si="4"/>
        <v>Jan-12</v>
      </c>
      <c r="F56" s="42">
        <f t="shared" si="11"/>
        <v>111.28</v>
      </c>
      <c r="G56" s="42">
        <v>1.36336381135717</v>
      </c>
      <c r="H56" s="42">
        <f>F56/G56</f>
        <v>81.62164718838001</v>
      </c>
      <c r="I56" s="42">
        <f t="shared" si="15"/>
        <v>81.62164718838001</v>
      </c>
      <c r="J56" s="42">
        <f t="shared" si="15"/>
        <v>81.62164718838001</v>
      </c>
      <c r="K56" s="42">
        <f t="shared" si="15"/>
        <v>81.62164718838001</v>
      </c>
      <c r="L56" s="42">
        <f t="shared" si="15"/>
        <v>81.62164718838001</v>
      </c>
      <c r="M56" s="42">
        <f t="shared" si="15"/>
        <v>81.62164718838001</v>
      </c>
      <c r="N56" s="42">
        <f t="shared" si="15"/>
        <v>81.62164718838001</v>
      </c>
      <c r="O56" s="42">
        <f t="shared" si="15"/>
        <v>81.62164718838001</v>
      </c>
      <c r="P56" s="42">
        <f t="shared" si="15"/>
        <v>81.62164718838001</v>
      </c>
      <c r="Q56" s="42">
        <f t="shared" si="15"/>
        <v>81.62164718838001</v>
      </c>
      <c r="R56" s="42">
        <f t="shared" si="15"/>
        <v>81.62164718838001</v>
      </c>
      <c r="S56" s="42">
        <f t="shared" si="15"/>
        <v>81.62164718838001</v>
      </c>
      <c r="T56" s="42">
        <f t="shared" si="15"/>
        <v>81.62164718838001</v>
      </c>
      <c r="U56" s="42">
        <f t="shared" si="15"/>
        <v>81.62164718838001</v>
      </c>
      <c r="V56" s="42">
        <f t="shared" si="15"/>
        <v>81.62164718838001</v>
      </c>
      <c r="W56" s="42">
        <f t="shared" si="15"/>
        <v>81.62164718838001</v>
      </c>
      <c r="X56" s="42">
        <f t="shared" si="15"/>
        <v>81.62164718838001</v>
      </c>
      <c r="Y56" s="42">
        <f t="shared" si="13"/>
        <v>81.62164718838001</v>
      </c>
      <c r="Z56" s="42">
        <f t="shared" si="13"/>
        <v>81.62164718838001</v>
      </c>
      <c r="AA56" s="42">
        <f t="shared" si="13"/>
        <v>81.62164718838001</v>
      </c>
      <c r="AB56" s="42">
        <f t="shared" si="13"/>
        <v>81.62164718838001</v>
      </c>
      <c r="AC56" s="42">
        <f t="shared" si="13"/>
        <v>81.62164718838001</v>
      </c>
      <c r="AD56" s="42">
        <f t="shared" si="13"/>
        <v>81.62164718838001</v>
      </c>
      <c r="AE56" s="42">
        <f t="shared" si="13"/>
        <v>81.62164718838001</v>
      </c>
      <c r="AF56" s="42">
        <f t="shared" si="13"/>
        <v>81.621648301180016</v>
      </c>
      <c r="AG56" s="42">
        <f t="shared" si="13"/>
        <v>81.62164718838001</v>
      </c>
      <c r="AH56" s="42">
        <f t="shared" si="13"/>
        <v>81.62164718838001</v>
      </c>
      <c r="AI56" s="42">
        <f t="shared" si="13"/>
        <v>81.62164718838001</v>
      </c>
      <c r="AJ56" s="42">
        <f t="shared" si="13"/>
        <v>81.62164718838001</v>
      </c>
      <c r="AK56" s="42">
        <f t="shared" si="13"/>
        <v>81.62164718838001</v>
      </c>
      <c r="AL56" s="42">
        <f t="shared" si="13"/>
        <v>81.62164718838001</v>
      </c>
      <c r="AM56" s="42">
        <f t="shared" si="13"/>
        <v>81.62164718838001</v>
      </c>
      <c r="AN56" s="42">
        <f t="shared" si="13"/>
        <v>81.62164718838001</v>
      </c>
      <c r="AO56" s="42">
        <f t="shared" si="14"/>
        <v>81.62164718838001</v>
      </c>
      <c r="AP56" s="42">
        <f t="shared" si="14"/>
        <v>81.62164718838001</v>
      </c>
      <c r="AQ56" s="42">
        <f t="shared" si="14"/>
        <v>81.62164718838001</v>
      </c>
      <c r="AR56" s="42">
        <f t="shared" si="14"/>
        <v>81.62164718838001</v>
      </c>
      <c r="AS56" s="42">
        <f t="shared" si="14"/>
        <v>81.62164718838001</v>
      </c>
      <c r="AT56" s="42">
        <f t="shared" si="14"/>
        <v>81.62164718838001</v>
      </c>
      <c r="AU56" s="42">
        <f t="shared" si="14"/>
        <v>81.62164718838001</v>
      </c>
      <c r="AV56" s="42">
        <f t="shared" si="14"/>
        <v>81.62164718838001</v>
      </c>
      <c r="AW56" s="42">
        <f t="shared" si="14"/>
        <v>81.62164718838001</v>
      </c>
      <c r="AX56" s="42">
        <f t="shared" si="14"/>
        <v>81.62164718838001</v>
      </c>
      <c r="AY56" s="42">
        <f t="shared" si="14"/>
        <v>81.62164718838001</v>
      </c>
      <c r="AZ56" s="42">
        <f t="shared" si="14"/>
        <v>81.62164718838001</v>
      </c>
      <c r="BA56" s="42">
        <f t="shared" si="14"/>
        <v>81.62164718838001</v>
      </c>
      <c r="BB56" s="42">
        <f t="shared" si="14"/>
        <v>81.62164718838001</v>
      </c>
      <c r="BC56" s="42">
        <f t="shared" si="14"/>
        <v>81.62164718838001</v>
      </c>
      <c r="BD56" s="42">
        <f t="shared" si="14"/>
        <v>81.62164718838001</v>
      </c>
    </row>
    <row r="57" spans="1:56" x14ac:dyDescent="0.25">
      <c r="A57" s="38">
        <v>40885</v>
      </c>
      <c r="B57" s="42">
        <f t="shared" si="2"/>
        <v>4</v>
      </c>
      <c r="C57" s="42">
        <f t="shared" si="3"/>
        <v>1</v>
      </c>
      <c r="D57" s="42">
        <v>1</v>
      </c>
      <c r="E57" s="38" t="str">
        <f t="shared" si="4"/>
        <v>Jan-12</v>
      </c>
      <c r="F57" s="42">
        <f t="shared" si="11"/>
        <v>111.28</v>
      </c>
      <c r="G57" s="42">
        <v>1.36332223029564</v>
      </c>
      <c r="H57" s="42">
        <f>F57/G57</f>
        <v>81.624136632664346</v>
      </c>
      <c r="I57" s="42">
        <f t="shared" si="15"/>
        <v>81.624136632664346</v>
      </c>
      <c r="J57" s="42">
        <f t="shared" si="15"/>
        <v>81.624136632664346</v>
      </c>
      <c r="K57" s="42">
        <f t="shared" si="15"/>
        <v>81.624136632664346</v>
      </c>
      <c r="L57" s="42">
        <f t="shared" si="15"/>
        <v>81.624136632664346</v>
      </c>
      <c r="M57" s="42">
        <f t="shared" si="15"/>
        <v>81.624136632664346</v>
      </c>
      <c r="N57" s="42">
        <f t="shared" si="15"/>
        <v>81.624136632664346</v>
      </c>
      <c r="O57" s="42">
        <f t="shared" si="15"/>
        <v>81.624136632664346</v>
      </c>
      <c r="P57" s="42">
        <f t="shared" si="15"/>
        <v>81.624136632664346</v>
      </c>
      <c r="Q57" s="42">
        <f t="shared" si="15"/>
        <v>81.624136632664346</v>
      </c>
      <c r="R57" s="42">
        <f t="shared" si="15"/>
        <v>81.624136632664346</v>
      </c>
      <c r="S57" s="42">
        <f t="shared" si="15"/>
        <v>81.624136632664346</v>
      </c>
      <c r="T57" s="42">
        <f t="shared" si="15"/>
        <v>81.624136632664346</v>
      </c>
      <c r="U57" s="42">
        <f t="shared" si="15"/>
        <v>81.624136632664346</v>
      </c>
      <c r="V57" s="42">
        <f t="shared" si="15"/>
        <v>81.624136632664346</v>
      </c>
      <c r="W57" s="42">
        <f t="shared" si="15"/>
        <v>81.624136632664346</v>
      </c>
      <c r="X57" s="42">
        <f t="shared" si="15"/>
        <v>81.624136632664346</v>
      </c>
      <c r="Y57" s="42">
        <f t="shared" si="13"/>
        <v>81.624136632664346</v>
      </c>
      <c r="Z57" s="42">
        <f t="shared" si="13"/>
        <v>81.624136632664346</v>
      </c>
      <c r="AA57" s="42">
        <f t="shared" si="13"/>
        <v>81.624136632664346</v>
      </c>
      <c r="AB57" s="42">
        <f t="shared" si="13"/>
        <v>81.624136632664346</v>
      </c>
      <c r="AC57" s="42">
        <f t="shared" si="13"/>
        <v>81.624136632664346</v>
      </c>
      <c r="AD57" s="42">
        <f t="shared" si="13"/>
        <v>81.624136632664346</v>
      </c>
      <c r="AE57" s="42">
        <f t="shared" si="13"/>
        <v>81.624136632664346</v>
      </c>
      <c r="AF57" s="42">
        <f t="shared" si="13"/>
        <v>81.624136632664346</v>
      </c>
      <c r="AG57" s="42">
        <f t="shared" si="13"/>
        <v>81.624137745464338</v>
      </c>
      <c r="AH57" s="42">
        <f t="shared" si="13"/>
        <v>81.624136632664346</v>
      </c>
      <c r="AI57" s="42">
        <f t="shared" si="13"/>
        <v>81.624136632664346</v>
      </c>
      <c r="AJ57" s="42">
        <f t="shared" si="13"/>
        <v>81.624136632664346</v>
      </c>
      <c r="AK57" s="42">
        <f t="shared" si="13"/>
        <v>81.624136632664346</v>
      </c>
      <c r="AL57" s="42">
        <f t="shared" si="13"/>
        <v>81.624136632664346</v>
      </c>
      <c r="AM57" s="42">
        <f t="shared" si="13"/>
        <v>81.624136632664346</v>
      </c>
      <c r="AN57" s="42">
        <f t="shared" si="13"/>
        <v>81.624136632664346</v>
      </c>
      <c r="AO57" s="42">
        <f t="shared" si="14"/>
        <v>81.624136632664346</v>
      </c>
      <c r="AP57" s="42">
        <f t="shared" si="14"/>
        <v>81.624136632664346</v>
      </c>
      <c r="AQ57" s="42">
        <f t="shared" si="14"/>
        <v>81.624136632664346</v>
      </c>
      <c r="AR57" s="42">
        <f t="shared" si="14"/>
        <v>81.624136632664346</v>
      </c>
      <c r="AS57" s="42">
        <f t="shared" si="14"/>
        <v>81.624136632664346</v>
      </c>
      <c r="AT57" s="42">
        <f t="shared" si="14"/>
        <v>81.624136632664346</v>
      </c>
      <c r="AU57" s="42">
        <f t="shared" si="14"/>
        <v>81.624136632664346</v>
      </c>
      <c r="AV57" s="42">
        <f t="shared" si="14"/>
        <v>81.624136632664346</v>
      </c>
      <c r="AW57" s="42">
        <f t="shared" si="14"/>
        <v>81.624136632664346</v>
      </c>
      <c r="AX57" s="42">
        <f t="shared" si="14"/>
        <v>81.624136632664346</v>
      </c>
      <c r="AY57" s="42">
        <f t="shared" si="14"/>
        <v>81.624136632664346</v>
      </c>
      <c r="AZ57" s="42">
        <f t="shared" si="14"/>
        <v>81.624136632664346</v>
      </c>
      <c r="BA57" s="42">
        <f t="shared" si="14"/>
        <v>81.624136632664346</v>
      </c>
      <c r="BB57" s="42">
        <f t="shared" si="14"/>
        <v>81.624136632664346</v>
      </c>
      <c r="BC57" s="42">
        <f t="shared" si="14"/>
        <v>81.624136632664346</v>
      </c>
      <c r="BD57" s="42">
        <f t="shared" si="14"/>
        <v>81.624136632664346</v>
      </c>
    </row>
    <row r="58" spans="1:56" x14ac:dyDescent="0.25">
      <c r="A58" s="38">
        <v>40886</v>
      </c>
      <c r="B58" s="42">
        <f t="shared" si="2"/>
        <v>5</v>
      </c>
      <c r="C58" s="42">
        <f t="shared" si="3"/>
        <v>1</v>
      </c>
      <c r="D58" s="42">
        <v>1</v>
      </c>
      <c r="E58" s="38" t="str">
        <f t="shared" si="4"/>
        <v>Jan-12</v>
      </c>
      <c r="F58" s="42">
        <f t="shared" si="11"/>
        <v>111.28</v>
      </c>
      <c r="G58" s="42">
        <v>1.3632803212573401</v>
      </c>
      <c r="H58" s="42">
        <f>F58/G58</f>
        <v>81.626645866469744</v>
      </c>
      <c r="I58" s="42">
        <f t="shared" si="15"/>
        <v>81.626645866469744</v>
      </c>
      <c r="J58" s="42">
        <f t="shared" si="15"/>
        <v>81.626645866469744</v>
      </c>
      <c r="K58" s="42">
        <f t="shared" si="15"/>
        <v>81.626645866469744</v>
      </c>
      <c r="L58" s="42">
        <f t="shared" si="15"/>
        <v>81.626645866469744</v>
      </c>
      <c r="M58" s="42">
        <f t="shared" si="15"/>
        <v>81.626645866469744</v>
      </c>
      <c r="N58" s="42">
        <f t="shared" si="15"/>
        <v>81.626645866469744</v>
      </c>
      <c r="O58" s="42">
        <f t="shared" si="15"/>
        <v>81.626645866469744</v>
      </c>
      <c r="P58" s="42">
        <f t="shared" si="15"/>
        <v>81.626645866469744</v>
      </c>
      <c r="Q58" s="42">
        <f t="shared" si="15"/>
        <v>81.626645866469744</v>
      </c>
      <c r="R58" s="42">
        <f t="shared" si="15"/>
        <v>81.626645866469744</v>
      </c>
      <c r="S58" s="42">
        <f t="shared" si="15"/>
        <v>81.626645866469744</v>
      </c>
      <c r="T58" s="42">
        <f t="shared" si="15"/>
        <v>81.626645866469744</v>
      </c>
      <c r="U58" s="42">
        <f t="shared" si="15"/>
        <v>81.626645866469744</v>
      </c>
      <c r="V58" s="42">
        <f t="shared" si="15"/>
        <v>81.626645866469744</v>
      </c>
      <c r="W58" s="42">
        <f t="shared" si="15"/>
        <v>81.626645866469744</v>
      </c>
      <c r="X58" s="42">
        <f t="shared" si="15"/>
        <v>81.626645866469744</v>
      </c>
      <c r="Y58" s="42">
        <f t="shared" si="13"/>
        <v>81.626645866469744</v>
      </c>
      <c r="Z58" s="42">
        <f t="shared" si="13"/>
        <v>81.626645866469744</v>
      </c>
      <c r="AA58" s="42">
        <f t="shared" si="13"/>
        <v>81.626645866469744</v>
      </c>
      <c r="AB58" s="42">
        <f t="shared" si="13"/>
        <v>81.626645866469744</v>
      </c>
      <c r="AC58" s="42">
        <f t="shared" si="13"/>
        <v>81.626645866469744</v>
      </c>
      <c r="AD58" s="42">
        <f t="shared" si="13"/>
        <v>81.626645866469744</v>
      </c>
      <c r="AE58" s="42">
        <f t="shared" si="13"/>
        <v>81.626645866469744</v>
      </c>
      <c r="AF58" s="42">
        <f t="shared" si="13"/>
        <v>81.626645866469744</v>
      </c>
      <c r="AG58" s="42">
        <f t="shared" si="13"/>
        <v>81.626645866469744</v>
      </c>
      <c r="AH58" s="42">
        <f t="shared" si="13"/>
        <v>81.626646979269751</v>
      </c>
      <c r="AI58" s="42">
        <f t="shared" si="13"/>
        <v>81.626645866469744</v>
      </c>
      <c r="AJ58" s="42">
        <f t="shared" si="13"/>
        <v>81.626645866469744</v>
      </c>
      <c r="AK58" s="42">
        <f t="shared" si="13"/>
        <v>81.626645866469744</v>
      </c>
      <c r="AL58" s="42">
        <f t="shared" si="13"/>
        <v>81.626645866469744</v>
      </c>
      <c r="AM58" s="42">
        <f t="shared" si="13"/>
        <v>81.626645866469744</v>
      </c>
      <c r="AN58" s="42">
        <f t="shared" si="13"/>
        <v>81.626645866469744</v>
      </c>
      <c r="AO58" s="42">
        <f t="shared" si="14"/>
        <v>81.626645866469744</v>
      </c>
      <c r="AP58" s="42">
        <f t="shared" si="14"/>
        <v>81.626645866469744</v>
      </c>
      <c r="AQ58" s="42">
        <f t="shared" si="14"/>
        <v>81.626645866469744</v>
      </c>
      <c r="AR58" s="42">
        <f t="shared" si="14"/>
        <v>81.626645866469744</v>
      </c>
      <c r="AS58" s="42">
        <f t="shared" si="14"/>
        <v>81.626645866469744</v>
      </c>
      <c r="AT58" s="42">
        <f t="shared" si="14"/>
        <v>81.626645866469744</v>
      </c>
      <c r="AU58" s="42">
        <f t="shared" si="14"/>
        <v>81.626645866469744</v>
      </c>
      <c r="AV58" s="42">
        <f t="shared" si="14"/>
        <v>81.626645866469744</v>
      </c>
      <c r="AW58" s="42">
        <f t="shared" si="14"/>
        <v>81.626645866469744</v>
      </c>
      <c r="AX58" s="42">
        <f t="shared" si="14"/>
        <v>81.626645866469744</v>
      </c>
      <c r="AY58" s="42">
        <f t="shared" si="14"/>
        <v>81.626645866469744</v>
      </c>
      <c r="AZ58" s="42">
        <f t="shared" si="14"/>
        <v>81.626645866469744</v>
      </c>
      <c r="BA58" s="42">
        <f t="shared" si="14"/>
        <v>81.626645866469744</v>
      </c>
      <c r="BB58" s="42">
        <f t="shared" si="14"/>
        <v>81.626645866469744</v>
      </c>
      <c r="BC58" s="42">
        <f t="shared" si="14"/>
        <v>81.626645866469744</v>
      </c>
      <c r="BD58" s="42">
        <f t="shared" si="14"/>
        <v>81.626645866469744</v>
      </c>
    </row>
    <row r="59" spans="1:56" x14ac:dyDescent="0.25">
      <c r="A59" s="38">
        <v>40887</v>
      </c>
      <c r="B59" s="42">
        <f t="shared" si="2"/>
        <v>6</v>
      </c>
      <c r="C59" s="42">
        <f t="shared" si="3"/>
        <v>0</v>
      </c>
      <c r="D59" s="42">
        <v>1</v>
      </c>
      <c r="E59" s="38" t="str">
        <f t="shared" si="4"/>
        <v>Jan-12</v>
      </c>
      <c r="F59" s="42">
        <f t="shared" si="11"/>
        <v>111.28</v>
      </c>
      <c r="G59" s="42">
        <v>1.3632381509195599</v>
      </c>
      <c r="H59" s="42">
        <f>F59/G59</f>
        <v>81.629170900870903</v>
      </c>
      <c r="I59" s="42">
        <f t="shared" si="15"/>
        <v>81.629170900870903</v>
      </c>
      <c r="J59" s="42">
        <f t="shared" si="15"/>
        <v>81.629170900870903</v>
      </c>
      <c r="K59" s="42">
        <f t="shared" si="15"/>
        <v>81.629170900870903</v>
      </c>
      <c r="L59" s="42">
        <f t="shared" si="15"/>
        <v>81.629170900870903</v>
      </c>
      <c r="M59" s="42">
        <f t="shared" si="15"/>
        <v>81.629170900870903</v>
      </c>
      <c r="N59" s="42">
        <f t="shared" si="15"/>
        <v>81.629170900870903</v>
      </c>
      <c r="O59" s="42">
        <f t="shared" si="15"/>
        <v>81.629170900870903</v>
      </c>
      <c r="P59" s="42">
        <f t="shared" si="15"/>
        <v>81.629170900870903</v>
      </c>
      <c r="Q59" s="42">
        <f t="shared" si="15"/>
        <v>81.629170900870903</v>
      </c>
      <c r="R59" s="42">
        <f t="shared" si="15"/>
        <v>81.629170900870903</v>
      </c>
      <c r="S59" s="42">
        <f t="shared" si="15"/>
        <v>81.629170900870903</v>
      </c>
      <c r="T59" s="42">
        <f t="shared" si="15"/>
        <v>81.629170900870903</v>
      </c>
      <c r="U59" s="42">
        <f t="shared" si="15"/>
        <v>81.629170900870903</v>
      </c>
      <c r="V59" s="42">
        <f t="shared" si="15"/>
        <v>81.629170900870903</v>
      </c>
      <c r="W59" s="42">
        <f t="shared" si="15"/>
        <v>81.629170900870903</v>
      </c>
      <c r="X59" s="42">
        <f t="shared" si="15"/>
        <v>81.629170900870903</v>
      </c>
      <c r="Y59" s="42">
        <f t="shared" si="13"/>
        <v>81.629170900870903</v>
      </c>
      <c r="Z59" s="42">
        <f t="shared" si="13"/>
        <v>81.629170900870903</v>
      </c>
      <c r="AA59" s="42">
        <f t="shared" si="13"/>
        <v>81.629170900870903</v>
      </c>
      <c r="AB59" s="42">
        <f t="shared" si="13"/>
        <v>81.629170900870903</v>
      </c>
      <c r="AC59" s="42">
        <f t="shared" si="13"/>
        <v>81.629170900870903</v>
      </c>
      <c r="AD59" s="42">
        <f t="shared" si="13"/>
        <v>81.629170900870903</v>
      </c>
      <c r="AE59" s="42">
        <f t="shared" si="13"/>
        <v>81.629170900870903</v>
      </c>
      <c r="AF59" s="42">
        <f t="shared" si="13"/>
        <v>81.629170900870903</v>
      </c>
      <c r="AG59" s="42">
        <f t="shared" si="13"/>
        <v>81.629170900870903</v>
      </c>
      <c r="AH59" s="42">
        <f t="shared" si="13"/>
        <v>81.629170900870903</v>
      </c>
      <c r="AI59" s="42">
        <f t="shared" si="13"/>
        <v>81.62917201367091</v>
      </c>
      <c r="AJ59" s="42">
        <f t="shared" si="13"/>
        <v>81.629170900870903</v>
      </c>
      <c r="AK59" s="42">
        <f t="shared" si="13"/>
        <v>81.629170900870903</v>
      </c>
      <c r="AL59" s="42">
        <f t="shared" si="13"/>
        <v>81.629170900870903</v>
      </c>
      <c r="AM59" s="42">
        <f t="shared" si="13"/>
        <v>81.629170900870903</v>
      </c>
      <c r="AN59" s="42">
        <f t="shared" si="13"/>
        <v>81.629170900870903</v>
      </c>
      <c r="AO59" s="42">
        <f t="shared" si="14"/>
        <v>81.629170900870903</v>
      </c>
      <c r="AP59" s="42">
        <f t="shared" si="14"/>
        <v>81.629170900870903</v>
      </c>
      <c r="AQ59" s="42">
        <f t="shared" si="14"/>
        <v>81.629170900870903</v>
      </c>
      <c r="AR59" s="42">
        <f t="shared" si="14"/>
        <v>81.629170900870903</v>
      </c>
      <c r="AS59" s="42">
        <f t="shared" si="14"/>
        <v>81.629170900870903</v>
      </c>
      <c r="AT59" s="42">
        <f t="shared" si="14"/>
        <v>81.629170900870903</v>
      </c>
      <c r="AU59" s="42">
        <f t="shared" si="14"/>
        <v>81.629170900870903</v>
      </c>
      <c r="AV59" s="42">
        <f t="shared" si="14"/>
        <v>81.629170900870903</v>
      </c>
      <c r="AW59" s="42">
        <f t="shared" si="14"/>
        <v>81.629170900870903</v>
      </c>
      <c r="AX59" s="42">
        <f t="shared" si="14"/>
        <v>81.629170900870903</v>
      </c>
      <c r="AY59" s="42">
        <f t="shared" si="14"/>
        <v>81.629170900870903</v>
      </c>
      <c r="AZ59" s="42">
        <f t="shared" si="14"/>
        <v>81.629170900870903</v>
      </c>
      <c r="BA59" s="42">
        <f t="shared" si="14"/>
        <v>81.629170900870903</v>
      </c>
      <c r="BB59" s="42">
        <f t="shared" si="14"/>
        <v>81.629170900870903</v>
      </c>
      <c r="BC59" s="42">
        <f t="shared" si="14"/>
        <v>81.629170900870903</v>
      </c>
      <c r="BD59" s="42">
        <f t="shared" si="14"/>
        <v>81.629170900870903</v>
      </c>
    </row>
    <row r="60" spans="1:56" x14ac:dyDescent="0.25">
      <c r="A60" s="38">
        <v>40888</v>
      </c>
      <c r="B60" s="42">
        <f t="shared" si="2"/>
        <v>7</v>
      </c>
      <c r="C60" s="42">
        <f t="shared" si="3"/>
        <v>0</v>
      </c>
      <c r="D60" s="42">
        <v>1</v>
      </c>
      <c r="E60" s="38" t="str">
        <f t="shared" si="4"/>
        <v>Jan-12</v>
      </c>
      <c r="F60" s="42">
        <f t="shared" si="11"/>
        <v>111.28</v>
      </c>
      <c r="G60" s="42">
        <v>1.3631957914928701</v>
      </c>
      <c r="H60" s="42">
        <f>F60/G60</f>
        <v>81.631707414629318</v>
      </c>
      <c r="I60" s="42">
        <f t="shared" si="15"/>
        <v>81.631707414629318</v>
      </c>
      <c r="J60" s="42">
        <f t="shared" si="15"/>
        <v>81.631707414629318</v>
      </c>
      <c r="K60" s="42">
        <f t="shared" si="15"/>
        <v>81.631707414629318</v>
      </c>
      <c r="L60" s="42">
        <f t="shared" si="15"/>
        <v>81.631707414629318</v>
      </c>
      <c r="M60" s="42">
        <f t="shared" si="15"/>
        <v>81.631707414629318</v>
      </c>
      <c r="N60" s="42">
        <f t="shared" si="15"/>
        <v>81.631707414629318</v>
      </c>
      <c r="O60" s="42">
        <f t="shared" si="15"/>
        <v>81.631707414629318</v>
      </c>
      <c r="P60" s="42">
        <f t="shared" si="15"/>
        <v>81.631707414629318</v>
      </c>
      <c r="Q60" s="42">
        <f t="shared" si="15"/>
        <v>81.631707414629318</v>
      </c>
      <c r="R60" s="42">
        <f t="shared" si="15"/>
        <v>81.631707414629318</v>
      </c>
      <c r="S60" s="42">
        <f t="shared" si="15"/>
        <v>81.631707414629318</v>
      </c>
      <c r="T60" s="42">
        <f t="shared" si="15"/>
        <v>81.631707414629318</v>
      </c>
      <c r="U60" s="42">
        <f t="shared" si="15"/>
        <v>81.631707414629318</v>
      </c>
      <c r="V60" s="42">
        <f t="shared" si="15"/>
        <v>81.631707414629318</v>
      </c>
      <c r="W60" s="42">
        <f t="shared" si="15"/>
        <v>81.631707414629318</v>
      </c>
      <c r="X60" s="42">
        <f t="shared" si="15"/>
        <v>81.631707414629318</v>
      </c>
      <c r="Y60" s="42">
        <f t="shared" si="13"/>
        <v>81.631707414629318</v>
      </c>
      <c r="Z60" s="42">
        <f t="shared" si="13"/>
        <v>81.631707414629318</v>
      </c>
      <c r="AA60" s="42">
        <f t="shared" si="13"/>
        <v>81.631707414629318</v>
      </c>
      <c r="AB60" s="42">
        <f t="shared" si="13"/>
        <v>81.631707414629318</v>
      </c>
      <c r="AC60" s="42">
        <f t="shared" si="13"/>
        <v>81.631707414629318</v>
      </c>
      <c r="AD60" s="42">
        <f t="shared" si="13"/>
        <v>81.631707414629318</v>
      </c>
      <c r="AE60" s="42">
        <f t="shared" si="13"/>
        <v>81.631707414629318</v>
      </c>
      <c r="AF60" s="42">
        <f t="shared" si="13"/>
        <v>81.631707414629318</v>
      </c>
      <c r="AG60" s="42">
        <f t="shared" si="13"/>
        <v>81.631707414629318</v>
      </c>
      <c r="AH60" s="42">
        <f t="shared" si="13"/>
        <v>81.631707414629318</v>
      </c>
      <c r="AI60" s="42">
        <f t="shared" si="13"/>
        <v>81.631707414629318</v>
      </c>
      <c r="AJ60" s="42">
        <f t="shared" si="13"/>
        <v>81.631708527429325</v>
      </c>
      <c r="AK60" s="42">
        <f t="shared" si="13"/>
        <v>81.631707414629318</v>
      </c>
      <c r="AL60" s="42">
        <f t="shared" si="13"/>
        <v>81.631707414629318</v>
      </c>
      <c r="AM60" s="42">
        <f t="shared" si="13"/>
        <v>81.631707414629318</v>
      </c>
      <c r="AN60" s="42">
        <f t="shared" si="13"/>
        <v>81.631707414629318</v>
      </c>
      <c r="AO60" s="42">
        <f t="shared" si="14"/>
        <v>81.631707414629318</v>
      </c>
      <c r="AP60" s="42">
        <f t="shared" si="14"/>
        <v>81.631707414629318</v>
      </c>
      <c r="AQ60" s="42">
        <f t="shared" si="14"/>
        <v>81.631707414629318</v>
      </c>
      <c r="AR60" s="42">
        <f t="shared" si="14"/>
        <v>81.631707414629318</v>
      </c>
      <c r="AS60" s="42">
        <f t="shared" si="14"/>
        <v>81.631707414629318</v>
      </c>
      <c r="AT60" s="42">
        <f t="shared" si="14"/>
        <v>81.631707414629318</v>
      </c>
      <c r="AU60" s="42">
        <f t="shared" si="14"/>
        <v>81.631707414629318</v>
      </c>
      <c r="AV60" s="42">
        <f t="shared" si="14"/>
        <v>81.631707414629318</v>
      </c>
      <c r="AW60" s="42">
        <f t="shared" si="14"/>
        <v>81.631707414629318</v>
      </c>
      <c r="AX60" s="42">
        <f t="shared" si="14"/>
        <v>81.631707414629318</v>
      </c>
      <c r="AY60" s="42">
        <f t="shared" si="14"/>
        <v>81.631707414629318</v>
      </c>
      <c r="AZ60" s="42">
        <f t="shared" si="14"/>
        <v>81.631707414629318</v>
      </c>
      <c r="BA60" s="42">
        <f t="shared" si="14"/>
        <v>81.631707414629318</v>
      </c>
      <c r="BB60" s="42">
        <f t="shared" si="14"/>
        <v>81.631707414629318</v>
      </c>
      <c r="BC60" s="42">
        <f t="shared" si="14"/>
        <v>81.631707414629318</v>
      </c>
      <c r="BD60" s="42">
        <f t="shared" si="14"/>
        <v>81.631707414629318</v>
      </c>
    </row>
    <row r="61" spans="1:56" x14ac:dyDescent="0.25">
      <c r="A61" s="38">
        <v>40889</v>
      </c>
      <c r="B61" s="42">
        <f t="shared" si="2"/>
        <v>1</v>
      </c>
      <c r="C61" s="42">
        <f t="shared" si="3"/>
        <v>1</v>
      </c>
      <c r="D61" s="42">
        <v>1</v>
      </c>
      <c r="E61" s="38" t="str">
        <f t="shared" si="4"/>
        <v>Jan-12</v>
      </c>
      <c r="F61" s="42">
        <f t="shared" si="11"/>
        <v>111.28</v>
      </c>
      <c r="G61" s="42">
        <v>1.3631533209251401</v>
      </c>
      <c r="H61" s="42">
        <f>F61/G61</f>
        <v>81.634250741858509</v>
      </c>
      <c r="I61" s="42">
        <f t="shared" si="15"/>
        <v>81.634250741858509</v>
      </c>
      <c r="J61" s="42">
        <f t="shared" si="15"/>
        <v>81.634250741858509</v>
      </c>
      <c r="K61" s="42">
        <f t="shared" si="15"/>
        <v>81.634250741858509</v>
      </c>
      <c r="L61" s="42">
        <f t="shared" si="15"/>
        <v>81.634250741858509</v>
      </c>
      <c r="M61" s="42">
        <f t="shared" si="15"/>
        <v>81.634250741858509</v>
      </c>
      <c r="N61" s="42">
        <f t="shared" si="15"/>
        <v>81.634250741858509</v>
      </c>
      <c r="O61" s="42">
        <f t="shared" si="15"/>
        <v>81.634250741858509</v>
      </c>
      <c r="P61" s="42">
        <f t="shared" si="15"/>
        <v>81.634250741858509</v>
      </c>
      <c r="Q61" s="42">
        <f t="shared" si="15"/>
        <v>81.634250741858509</v>
      </c>
      <c r="R61" s="42">
        <f t="shared" si="15"/>
        <v>81.634250741858509</v>
      </c>
      <c r="S61" s="42">
        <f t="shared" si="15"/>
        <v>81.634250741858509</v>
      </c>
      <c r="T61" s="42">
        <f t="shared" si="15"/>
        <v>81.634250741858509</v>
      </c>
      <c r="U61" s="42">
        <f t="shared" si="15"/>
        <v>81.634250741858509</v>
      </c>
      <c r="V61" s="42">
        <f t="shared" si="15"/>
        <v>81.634250741858509</v>
      </c>
      <c r="W61" s="42">
        <f t="shared" si="15"/>
        <v>81.634250741858509</v>
      </c>
      <c r="X61" s="42">
        <f t="shared" si="15"/>
        <v>81.634250741858509</v>
      </c>
      <c r="Y61" s="42">
        <f t="shared" si="13"/>
        <v>81.634250741858509</v>
      </c>
      <c r="Z61" s="42">
        <f t="shared" si="13"/>
        <v>81.634250741858509</v>
      </c>
      <c r="AA61" s="42">
        <f t="shared" si="13"/>
        <v>81.634250741858509</v>
      </c>
      <c r="AB61" s="42">
        <f t="shared" si="13"/>
        <v>81.634250741858509</v>
      </c>
      <c r="AC61" s="42">
        <f t="shared" si="13"/>
        <v>81.634250741858509</v>
      </c>
      <c r="AD61" s="42">
        <f t="shared" si="13"/>
        <v>81.634250741858509</v>
      </c>
      <c r="AE61" s="42">
        <f t="shared" si="13"/>
        <v>81.634250741858509</v>
      </c>
      <c r="AF61" s="42">
        <f t="shared" si="13"/>
        <v>81.634250741858509</v>
      </c>
      <c r="AG61" s="42">
        <f t="shared" si="13"/>
        <v>81.634250741858509</v>
      </c>
      <c r="AH61" s="42">
        <f t="shared" si="13"/>
        <v>81.634250741858509</v>
      </c>
      <c r="AI61" s="42">
        <f t="shared" si="13"/>
        <v>81.634250741858509</v>
      </c>
      <c r="AJ61" s="42">
        <f t="shared" si="13"/>
        <v>81.634250741858509</v>
      </c>
      <c r="AK61" s="42">
        <f t="shared" si="13"/>
        <v>81.634251854658515</v>
      </c>
      <c r="AL61" s="42">
        <f t="shared" si="13"/>
        <v>81.634250741858509</v>
      </c>
      <c r="AM61" s="42">
        <f t="shared" si="13"/>
        <v>81.634250741858509</v>
      </c>
      <c r="AN61" s="42">
        <f t="shared" si="13"/>
        <v>81.634250741858509</v>
      </c>
      <c r="AO61" s="42">
        <f t="shared" si="14"/>
        <v>81.634250741858509</v>
      </c>
      <c r="AP61" s="42">
        <f t="shared" si="14"/>
        <v>81.634250741858509</v>
      </c>
      <c r="AQ61" s="42">
        <f t="shared" si="14"/>
        <v>81.634250741858509</v>
      </c>
      <c r="AR61" s="42">
        <f t="shared" si="14"/>
        <v>81.634250741858509</v>
      </c>
      <c r="AS61" s="42">
        <f t="shared" si="14"/>
        <v>81.634250741858509</v>
      </c>
      <c r="AT61" s="42">
        <f t="shared" si="14"/>
        <v>81.634250741858509</v>
      </c>
      <c r="AU61" s="42">
        <f t="shared" si="14"/>
        <v>81.634250741858509</v>
      </c>
      <c r="AV61" s="42">
        <f t="shared" si="14"/>
        <v>81.634250741858509</v>
      </c>
      <c r="AW61" s="42">
        <f t="shared" si="14"/>
        <v>81.634250741858509</v>
      </c>
      <c r="AX61" s="42">
        <f t="shared" si="14"/>
        <v>81.634250741858509</v>
      </c>
      <c r="AY61" s="42">
        <f t="shared" si="14"/>
        <v>81.634250741858509</v>
      </c>
      <c r="AZ61" s="42">
        <f t="shared" si="14"/>
        <v>81.634250741858509</v>
      </c>
      <c r="BA61" s="42">
        <f t="shared" si="14"/>
        <v>81.634250741858509</v>
      </c>
      <c r="BB61" s="42">
        <f t="shared" si="14"/>
        <v>81.634250741858509</v>
      </c>
      <c r="BC61" s="42">
        <f t="shared" si="14"/>
        <v>81.634250741858509</v>
      </c>
      <c r="BD61" s="42">
        <f t="shared" si="14"/>
        <v>81.634250741858509</v>
      </c>
    </row>
    <row r="62" spans="1:56" x14ac:dyDescent="0.25">
      <c r="A62" s="38">
        <v>40890</v>
      </c>
      <c r="B62" s="42">
        <f t="shared" si="2"/>
        <v>2</v>
      </c>
      <c r="C62" s="42">
        <f t="shared" si="3"/>
        <v>1</v>
      </c>
      <c r="D62" s="42">
        <v>1</v>
      </c>
      <c r="E62" s="38" t="str">
        <f t="shared" si="4"/>
        <v>Jan-12</v>
      </c>
      <c r="F62" s="42">
        <f t="shared" si="11"/>
        <v>111.28</v>
      </c>
      <c r="G62" s="42">
        <v>1.3631108231026901</v>
      </c>
      <c r="H62" s="42">
        <f>F62/G62</f>
        <v>81.636795859859973</v>
      </c>
      <c r="I62" s="42">
        <f t="shared" si="15"/>
        <v>81.636795859859973</v>
      </c>
      <c r="J62" s="42">
        <f t="shared" si="15"/>
        <v>81.636795859859973</v>
      </c>
      <c r="K62" s="42">
        <f t="shared" si="15"/>
        <v>81.636795859859973</v>
      </c>
      <c r="L62" s="42">
        <f t="shared" si="15"/>
        <v>81.636795859859973</v>
      </c>
      <c r="M62" s="42">
        <f t="shared" si="15"/>
        <v>81.636795859859973</v>
      </c>
      <c r="N62" s="42">
        <f t="shared" si="15"/>
        <v>81.636795859859973</v>
      </c>
      <c r="O62" s="42">
        <f t="shared" si="15"/>
        <v>81.636795859859973</v>
      </c>
      <c r="P62" s="42">
        <f t="shared" si="15"/>
        <v>81.636795859859973</v>
      </c>
      <c r="Q62" s="42">
        <f t="shared" si="15"/>
        <v>81.636795859859973</v>
      </c>
      <c r="R62" s="42">
        <f t="shared" si="15"/>
        <v>81.636795859859973</v>
      </c>
      <c r="S62" s="42">
        <f t="shared" si="15"/>
        <v>81.636795859859973</v>
      </c>
      <c r="T62" s="42">
        <f t="shared" si="15"/>
        <v>81.636795859859973</v>
      </c>
      <c r="U62" s="42">
        <f t="shared" si="15"/>
        <v>81.636795859859973</v>
      </c>
      <c r="V62" s="42">
        <f t="shared" si="15"/>
        <v>81.636795859859973</v>
      </c>
      <c r="W62" s="42">
        <f t="shared" si="15"/>
        <v>81.636795859859973</v>
      </c>
      <c r="X62" s="42">
        <f t="shared" si="15"/>
        <v>81.636795859859973</v>
      </c>
      <c r="Y62" s="42">
        <f t="shared" si="13"/>
        <v>81.636795859859973</v>
      </c>
      <c r="Z62" s="42">
        <f t="shared" si="13"/>
        <v>81.636795859859973</v>
      </c>
      <c r="AA62" s="42">
        <f t="shared" si="13"/>
        <v>81.636795859859973</v>
      </c>
      <c r="AB62" s="42">
        <f t="shared" si="13"/>
        <v>81.636795859859973</v>
      </c>
      <c r="AC62" s="42">
        <f t="shared" si="13"/>
        <v>81.636795859859973</v>
      </c>
      <c r="AD62" s="42">
        <f t="shared" si="13"/>
        <v>81.636795859859973</v>
      </c>
      <c r="AE62" s="42">
        <f t="shared" si="13"/>
        <v>81.636795859859973</v>
      </c>
      <c r="AF62" s="42">
        <f t="shared" si="13"/>
        <v>81.636795859859973</v>
      </c>
      <c r="AG62" s="42">
        <f t="shared" si="13"/>
        <v>81.636795859859973</v>
      </c>
      <c r="AH62" s="42">
        <f t="shared" si="13"/>
        <v>81.636795859859973</v>
      </c>
      <c r="AI62" s="42">
        <f t="shared" si="13"/>
        <v>81.636795859859973</v>
      </c>
      <c r="AJ62" s="42">
        <f t="shared" si="13"/>
        <v>81.636795859859973</v>
      </c>
      <c r="AK62" s="42">
        <f t="shared" si="13"/>
        <v>81.636795859859973</v>
      </c>
      <c r="AL62" s="42">
        <f t="shared" si="13"/>
        <v>81.636796972659965</v>
      </c>
      <c r="AM62" s="42">
        <f t="shared" si="13"/>
        <v>81.636795859859973</v>
      </c>
      <c r="AN62" s="42">
        <f t="shared" si="13"/>
        <v>81.636795859859973</v>
      </c>
      <c r="AO62" s="42">
        <f t="shared" si="14"/>
        <v>81.636795859859973</v>
      </c>
      <c r="AP62" s="42">
        <f t="shared" si="14"/>
        <v>81.636795859859973</v>
      </c>
      <c r="AQ62" s="42">
        <f t="shared" si="14"/>
        <v>81.636795859859973</v>
      </c>
      <c r="AR62" s="42">
        <f t="shared" si="14"/>
        <v>81.636795859859973</v>
      </c>
      <c r="AS62" s="42">
        <f t="shared" si="14"/>
        <v>81.636795859859973</v>
      </c>
      <c r="AT62" s="42">
        <f t="shared" si="14"/>
        <v>81.636795859859973</v>
      </c>
      <c r="AU62" s="42">
        <f t="shared" si="14"/>
        <v>81.636795859859973</v>
      </c>
      <c r="AV62" s="42">
        <f t="shared" si="14"/>
        <v>81.636795859859973</v>
      </c>
      <c r="AW62" s="42">
        <f t="shared" si="14"/>
        <v>81.636795859859973</v>
      </c>
      <c r="AX62" s="42">
        <f t="shared" si="14"/>
        <v>81.636795859859973</v>
      </c>
      <c r="AY62" s="42">
        <f t="shared" si="14"/>
        <v>81.636795859859973</v>
      </c>
      <c r="AZ62" s="42">
        <f t="shared" si="14"/>
        <v>81.636795859859973</v>
      </c>
      <c r="BA62" s="42">
        <f t="shared" si="14"/>
        <v>81.636795859859973</v>
      </c>
      <c r="BB62" s="42">
        <f t="shared" si="14"/>
        <v>81.636795859859973</v>
      </c>
      <c r="BC62" s="42">
        <f t="shared" si="14"/>
        <v>81.636795859859973</v>
      </c>
      <c r="BD62" s="42">
        <f t="shared" si="14"/>
        <v>81.636795859859973</v>
      </c>
    </row>
    <row r="63" spans="1:56" x14ac:dyDescent="0.25">
      <c r="A63" s="38">
        <v>40891</v>
      </c>
      <c r="B63" s="42">
        <f t="shared" si="2"/>
        <v>3</v>
      </c>
      <c r="C63" s="42">
        <f t="shared" si="3"/>
        <v>1</v>
      </c>
      <c r="D63" s="42">
        <v>1</v>
      </c>
      <c r="E63" s="38" t="str">
        <f t="shared" si="4"/>
        <v>Jan-12</v>
      </c>
      <c r="F63" s="42">
        <f t="shared" si="11"/>
        <v>111.28</v>
      </c>
      <c r="G63" s="42">
        <v>1.3630683880745</v>
      </c>
      <c r="H63" s="42">
        <f>F63/G63</f>
        <v>81.639337375578449</v>
      </c>
      <c r="I63" s="42">
        <f t="shared" si="15"/>
        <v>81.639337375578449</v>
      </c>
      <c r="J63" s="42">
        <f t="shared" si="15"/>
        <v>81.639337375578449</v>
      </c>
      <c r="K63" s="42">
        <f t="shared" si="15"/>
        <v>81.639337375578449</v>
      </c>
      <c r="L63" s="42">
        <f t="shared" si="15"/>
        <v>81.639337375578449</v>
      </c>
      <c r="M63" s="42">
        <f t="shared" si="15"/>
        <v>81.639337375578449</v>
      </c>
      <c r="N63" s="42">
        <f t="shared" si="15"/>
        <v>81.639337375578449</v>
      </c>
      <c r="O63" s="42">
        <f t="shared" si="15"/>
        <v>81.639337375578449</v>
      </c>
      <c r="P63" s="42">
        <f t="shared" si="15"/>
        <v>81.639337375578449</v>
      </c>
      <c r="Q63" s="42">
        <f t="shared" si="15"/>
        <v>81.639337375578449</v>
      </c>
      <c r="R63" s="42">
        <f t="shared" si="15"/>
        <v>81.639337375578449</v>
      </c>
      <c r="S63" s="42">
        <f t="shared" si="15"/>
        <v>81.639337375578449</v>
      </c>
      <c r="T63" s="42">
        <f t="shared" si="15"/>
        <v>81.639337375578449</v>
      </c>
      <c r="U63" s="42">
        <f t="shared" si="15"/>
        <v>81.639337375578449</v>
      </c>
      <c r="V63" s="42">
        <f t="shared" si="15"/>
        <v>81.639337375578449</v>
      </c>
      <c r="W63" s="42">
        <f t="shared" si="15"/>
        <v>81.639337375578449</v>
      </c>
      <c r="X63" s="42">
        <f t="shared" si="15"/>
        <v>81.639337375578449</v>
      </c>
      <c r="Y63" s="42">
        <f t="shared" si="13"/>
        <v>81.639337375578449</v>
      </c>
      <c r="Z63" s="42">
        <f t="shared" si="13"/>
        <v>81.639337375578449</v>
      </c>
      <c r="AA63" s="42">
        <f t="shared" si="13"/>
        <v>81.639337375578449</v>
      </c>
      <c r="AB63" s="42">
        <f t="shared" si="13"/>
        <v>81.639337375578449</v>
      </c>
      <c r="AC63" s="42">
        <f t="shared" si="13"/>
        <v>81.639337375578449</v>
      </c>
      <c r="AD63" s="42">
        <f t="shared" si="13"/>
        <v>81.639337375578449</v>
      </c>
      <c r="AE63" s="42">
        <f t="shared" si="13"/>
        <v>81.639337375578449</v>
      </c>
      <c r="AF63" s="42">
        <f t="shared" si="13"/>
        <v>81.639337375578449</v>
      </c>
      <c r="AG63" s="42">
        <f t="shared" si="13"/>
        <v>81.639337375578449</v>
      </c>
      <c r="AH63" s="42">
        <f t="shared" si="13"/>
        <v>81.639337375578449</v>
      </c>
      <c r="AI63" s="42">
        <f t="shared" si="13"/>
        <v>81.639337375578449</v>
      </c>
      <c r="AJ63" s="42">
        <f t="shared" si="13"/>
        <v>81.639337375578449</v>
      </c>
      <c r="AK63" s="42">
        <f t="shared" si="13"/>
        <v>81.639337375578449</v>
      </c>
      <c r="AL63" s="42">
        <f t="shared" si="13"/>
        <v>81.639337375578449</v>
      </c>
      <c r="AM63" s="42">
        <f t="shared" si="13"/>
        <v>81.639338488378456</v>
      </c>
      <c r="AN63" s="42">
        <f t="shared" si="13"/>
        <v>81.639337375578449</v>
      </c>
      <c r="AO63" s="42">
        <f t="shared" si="14"/>
        <v>81.639337375578449</v>
      </c>
      <c r="AP63" s="42">
        <f t="shared" si="14"/>
        <v>81.639337375578449</v>
      </c>
      <c r="AQ63" s="42">
        <f t="shared" si="14"/>
        <v>81.639337375578449</v>
      </c>
      <c r="AR63" s="42">
        <f t="shared" si="14"/>
        <v>81.639337375578449</v>
      </c>
      <c r="AS63" s="42">
        <f t="shared" si="14"/>
        <v>81.639337375578449</v>
      </c>
      <c r="AT63" s="42">
        <f t="shared" si="14"/>
        <v>81.639337375578449</v>
      </c>
      <c r="AU63" s="42">
        <f t="shared" si="14"/>
        <v>81.639337375578449</v>
      </c>
      <c r="AV63" s="42">
        <f t="shared" si="14"/>
        <v>81.639337375578449</v>
      </c>
      <c r="AW63" s="42">
        <f t="shared" si="14"/>
        <v>81.639337375578449</v>
      </c>
      <c r="AX63" s="42">
        <f t="shared" si="14"/>
        <v>81.639337375578449</v>
      </c>
      <c r="AY63" s="42">
        <f t="shared" si="14"/>
        <v>81.639337375578449</v>
      </c>
      <c r="AZ63" s="42">
        <f t="shared" si="14"/>
        <v>81.639337375578449</v>
      </c>
      <c r="BA63" s="42">
        <f t="shared" si="14"/>
        <v>81.639337375578449</v>
      </c>
      <c r="BB63" s="42">
        <f t="shared" si="14"/>
        <v>81.639337375578449</v>
      </c>
      <c r="BC63" s="42">
        <f t="shared" si="14"/>
        <v>81.639337375578449</v>
      </c>
      <c r="BD63" s="42">
        <f t="shared" si="14"/>
        <v>81.639337375578449</v>
      </c>
    </row>
    <row r="64" spans="1:56" x14ac:dyDescent="0.25">
      <c r="A64" s="38">
        <v>40892</v>
      </c>
      <c r="B64" s="42">
        <f t="shared" si="2"/>
        <v>4</v>
      </c>
      <c r="C64" s="42">
        <f t="shared" si="3"/>
        <v>1</v>
      </c>
      <c r="D64" s="42">
        <v>2</v>
      </c>
      <c r="E64" s="38" t="str">
        <f t="shared" si="4"/>
        <v>Feb-12</v>
      </c>
      <c r="F64" s="42">
        <f t="shared" si="11"/>
        <v>110.77</v>
      </c>
      <c r="G64" s="42">
        <v>1.36302609515328</v>
      </c>
      <c r="H64" s="42">
        <f>F64/G64</f>
        <v>81.267703086449927</v>
      </c>
      <c r="I64" s="42">
        <f t="shared" si="15"/>
        <v>81.267703086449927</v>
      </c>
      <c r="J64" s="42">
        <f t="shared" si="15"/>
        <v>81.267703086449927</v>
      </c>
      <c r="K64" s="42">
        <f t="shared" si="15"/>
        <v>81.267703086449927</v>
      </c>
      <c r="L64" s="42">
        <f t="shared" si="15"/>
        <v>81.267703086449927</v>
      </c>
      <c r="M64" s="42">
        <f t="shared" si="15"/>
        <v>81.267703086449927</v>
      </c>
      <c r="N64" s="42">
        <f t="shared" si="15"/>
        <v>81.267703086449927</v>
      </c>
      <c r="O64" s="42">
        <f t="shared" si="15"/>
        <v>81.267703086449927</v>
      </c>
      <c r="P64" s="42">
        <f t="shared" si="15"/>
        <v>81.267703086449927</v>
      </c>
      <c r="Q64" s="42">
        <f t="shared" si="15"/>
        <v>81.267703086449927</v>
      </c>
      <c r="R64" s="42">
        <f t="shared" si="15"/>
        <v>81.267703086449927</v>
      </c>
      <c r="S64" s="42">
        <f t="shared" si="15"/>
        <v>81.267703086449927</v>
      </c>
      <c r="T64" s="42">
        <f t="shared" si="15"/>
        <v>81.267703086449927</v>
      </c>
      <c r="U64" s="42">
        <f t="shared" si="15"/>
        <v>81.267703086449927</v>
      </c>
      <c r="V64" s="42">
        <f t="shared" si="15"/>
        <v>81.267703086449927</v>
      </c>
      <c r="W64" s="42">
        <f t="shared" si="15"/>
        <v>81.267703086449927</v>
      </c>
      <c r="X64" s="42">
        <f t="shared" si="15"/>
        <v>81.267703086449927</v>
      </c>
      <c r="Y64" s="42">
        <f t="shared" ref="Y64:AN79" si="16">$F64/(1/(IF($A64=Y$19,$E$4,0)+1/$G64))</f>
        <v>81.267703086449927</v>
      </c>
      <c r="Z64" s="42">
        <f t="shared" si="16"/>
        <v>81.267703086449927</v>
      </c>
      <c r="AA64" s="42">
        <f t="shared" si="16"/>
        <v>81.267703086449927</v>
      </c>
      <c r="AB64" s="42">
        <f t="shared" si="16"/>
        <v>81.267703086449927</v>
      </c>
      <c r="AC64" s="42">
        <f t="shared" si="16"/>
        <v>81.267703086449927</v>
      </c>
      <c r="AD64" s="42">
        <f t="shared" si="16"/>
        <v>81.267703086449927</v>
      </c>
      <c r="AE64" s="42">
        <f t="shared" si="16"/>
        <v>81.267703086449927</v>
      </c>
      <c r="AF64" s="42">
        <f t="shared" si="16"/>
        <v>81.267703086449927</v>
      </c>
      <c r="AG64" s="42">
        <f t="shared" si="16"/>
        <v>81.267703086449927</v>
      </c>
      <c r="AH64" s="42">
        <f t="shared" si="16"/>
        <v>81.267703086449927</v>
      </c>
      <c r="AI64" s="42">
        <f t="shared" si="16"/>
        <v>81.267703086449927</v>
      </c>
      <c r="AJ64" s="42">
        <f t="shared" si="16"/>
        <v>81.267703086449927</v>
      </c>
      <c r="AK64" s="42">
        <f t="shared" si="16"/>
        <v>81.267703086449927</v>
      </c>
      <c r="AL64" s="42">
        <f t="shared" si="16"/>
        <v>81.267703086449927</v>
      </c>
      <c r="AM64" s="42">
        <f t="shared" si="16"/>
        <v>81.267703086449927</v>
      </c>
      <c r="AN64" s="42">
        <f t="shared" si="16"/>
        <v>81.267704194149914</v>
      </c>
      <c r="AO64" s="42">
        <f t="shared" ref="AO64:BD79" si="17">$F64/(1/(IF($A64=AO$19,$E$4,0)+1/$G64))</f>
        <v>81.267703086449927</v>
      </c>
      <c r="AP64" s="42">
        <f t="shared" si="17"/>
        <v>81.267703086449927</v>
      </c>
      <c r="AQ64" s="42">
        <f t="shared" si="17"/>
        <v>81.267703086449927</v>
      </c>
      <c r="AR64" s="42">
        <f t="shared" si="17"/>
        <v>81.267703086449927</v>
      </c>
      <c r="AS64" s="42">
        <f t="shared" si="17"/>
        <v>81.267703086449927</v>
      </c>
      <c r="AT64" s="42">
        <f t="shared" si="17"/>
        <v>81.267703086449927</v>
      </c>
      <c r="AU64" s="42">
        <f t="shared" si="17"/>
        <v>81.267703086449927</v>
      </c>
      <c r="AV64" s="42">
        <f t="shared" si="17"/>
        <v>81.267703086449927</v>
      </c>
      <c r="AW64" s="42">
        <f t="shared" si="17"/>
        <v>81.267703086449927</v>
      </c>
      <c r="AX64" s="42">
        <f t="shared" si="17"/>
        <v>81.267703086449927</v>
      </c>
      <c r="AY64" s="42">
        <f t="shared" si="17"/>
        <v>81.267703086449927</v>
      </c>
      <c r="AZ64" s="42">
        <f t="shared" si="17"/>
        <v>81.267703086449927</v>
      </c>
      <c r="BA64" s="42">
        <f t="shared" si="17"/>
        <v>81.267703086449927</v>
      </c>
      <c r="BB64" s="42">
        <f t="shared" si="17"/>
        <v>81.267703086449927</v>
      </c>
      <c r="BC64" s="42">
        <f t="shared" si="17"/>
        <v>81.267703086449927</v>
      </c>
      <c r="BD64" s="42">
        <f t="shared" si="17"/>
        <v>81.267703086449927</v>
      </c>
    </row>
    <row r="65" spans="1:56" x14ac:dyDescent="0.25">
      <c r="A65" s="38">
        <v>40893</v>
      </c>
      <c r="B65" s="42">
        <f t="shared" si="2"/>
        <v>5</v>
      </c>
      <c r="C65" s="42">
        <f t="shared" si="3"/>
        <v>1</v>
      </c>
      <c r="D65" s="42">
        <v>2</v>
      </c>
      <c r="E65" s="38" t="str">
        <f t="shared" si="4"/>
        <v>Feb-12</v>
      </c>
      <c r="F65" s="42">
        <f t="shared" si="11"/>
        <v>110.77</v>
      </c>
      <c r="G65" s="42">
        <v>1.36298395921013</v>
      </c>
      <c r="H65" s="42">
        <f>F65/G65</f>
        <v>81.27021543539874</v>
      </c>
      <c r="I65" s="42">
        <f t="shared" si="15"/>
        <v>81.27021543539874</v>
      </c>
      <c r="J65" s="42">
        <f t="shared" si="15"/>
        <v>81.27021543539874</v>
      </c>
      <c r="K65" s="42">
        <f t="shared" si="15"/>
        <v>81.27021543539874</v>
      </c>
      <c r="L65" s="42">
        <f t="shared" si="15"/>
        <v>81.27021543539874</v>
      </c>
      <c r="M65" s="42">
        <f t="shared" si="15"/>
        <v>81.27021543539874</v>
      </c>
      <c r="N65" s="42">
        <f t="shared" si="15"/>
        <v>81.27021543539874</v>
      </c>
      <c r="O65" s="42">
        <f t="shared" si="15"/>
        <v>81.27021543539874</v>
      </c>
      <c r="P65" s="42">
        <f t="shared" si="15"/>
        <v>81.27021543539874</v>
      </c>
      <c r="Q65" s="42">
        <f t="shared" si="15"/>
        <v>81.27021543539874</v>
      </c>
      <c r="R65" s="42">
        <f t="shared" si="15"/>
        <v>81.27021543539874</v>
      </c>
      <c r="S65" s="42">
        <f t="shared" si="15"/>
        <v>81.27021543539874</v>
      </c>
      <c r="T65" s="42">
        <f t="shared" si="15"/>
        <v>81.27021543539874</v>
      </c>
      <c r="U65" s="42">
        <f t="shared" si="15"/>
        <v>81.27021543539874</v>
      </c>
      <c r="V65" s="42">
        <f t="shared" si="15"/>
        <v>81.27021543539874</v>
      </c>
      <c r="W65" s="42">
        <f t="shared" si="15"/>
        <v>81.27021543539874</v>
      </c>
      <c r="X65" s="42">
        <f t="shared" ref="X65:AM80" si="18">$F65/(1/(IF($A65=X$19,$E$4,0)+1/$G65))</f>
        <v>81.27021543539874</v>
      </c>
      <c r="Y65" s="42">
        <f t="shared" si="16"/>
        <v>81.27021543539874</v>
      </c>
      <c r="Z65" s="42">
        <f t="shared" si="16"/>
        <v>81.27021543539874</v>
      </c>
      <c r="AA65" s="42">
        <f t="shared" si="16"/>
        <v>81.27021543539874</v>
      </c>
      <c r="AB65" s="42">
        <f t="shared" si="16"/>
        <v>81.27021543539874</v>
      </c>
      <c r="AC65" s="42">
        <f t="shared" si="16"/>
        <v>81.27021543539874</v>
      </c>
      <c r="AD65" s="42">
        <f t="shared" si="16"/>
        <v>81.27021543539874</v>
      </c>
      <c r="AE65" s="42">
        <f t="shared" si="16"/>
        <v>81.27021543539874</v>
      </c>
      <c r="AF65" s="42">
        <f t="shared" si="16"/>
        <v>81.27021543539874</v>
      </c>
      <c r="AG65" s="42">
        <f t="shared" si="16"/>
        <v>81.27021543539874</v>
      </c>
      <c r="AH65" s="42">
        <f t="shared" si="16"/>
        <v>81.27021543539874</v>
      </c>
      <c r="AI65" s="42">
        <f t="shared" si="16"/>
        <v>81.27021543539874</v>
      </c>
      <c r="AJ65" s="42">
        <f t="shared" si="16"/>
        <v>81.27021543539874</v>
      </c>
      <c r="AK65" s="42">
        <f t="shared" si="16"/>
        <v>81.27021543539874</v>
      </c>
      <c r="AL65" s="42">
        <f t="shared" si="16"/>
        <v>81.27021543539874</v>
      </c>
      <c r="AM65" s="42">
        <f t="shared" si="16"/>
        <v>81.27021543539874</v>
      </c>
      <c r="AN65" s="42">
        <f t="shared" si="16"/>
        <v>81.27021543539874</v>
      </c>
      <c r="AO65" s="42">
        <f t="shared" si="17"/>
        <v>81.270216543098741</v>
      </c>
      <c r="AP65" s="42">
        <f t="shared" si="17"/>
        <v>81.27021543539874</v>
      </c>
      <c r="AQ65" s="42">
        <f t="shared" si="17"/>
        <v>81.27021543539874</v>
      </c>
      <c r="AR65" s="42">
        <f t="shared" si="17"/>
        <v>81.27021543539874</v>
      </c>
      <c r="AS65" s="42">
        <f t="shared" si="17"/>
        <v>81.27021543539874</v>
      </c>
      <c r="AT65" s="42">
        <f t="shared" si="17"/>
        <v>81.27021543539874</v>
      </c>
      <c r="AU65" s="42">
        <f t="shared" si="17"/>
        <v>81.27021543539874</v>
      </c>
      <c r="AV65" s="42">
        <f t="shared" si="17"/>
        <v>81.27021543539874</v>
      </c>
      <c r="AW65" s="42">
        <f t="shared" si="17"/>
        <v>81.27021543539874</v>
      </c>
      <c r="AX65" s="42">
        <f t="shared" si="17"/>
        <v>81.27021543539874</v>
      </c>
      <c r="AY65" s="42">
        <f t="shared" si="17"/>
        <v>81.27021543539874</v>
      </c>
      <c r="AZ65" s="42">
        <f t="shared" si="17"/>
        <v>81.27021543539874</v>
      </c>
      <c r="BA65" s="42">
        <f t="shared" si="17"/>
        <v>81.27021543539874</v>
      </c>
      <c r="BB65" s="42">
        <f t="shared" si="17"/>
        <v>81.27021543539874</v>
      </c>
      <c r="BC65" s="42">
        <f t="shared" si="17"/>
        <v>81.27021543539874</v>
      </c>
      <c r="BD65" s="42">
        <f t="shared" si="17"/>
        <v>81.27021543539874</v>
      </c>
    </row>
    <row r="66" spans="1:56" x14ac:dyDescent="0.25">
      <c r="A66" s="38">
        <v>40894</v>
      </c>
      <c r="B66" s="42">
        <f t="shared" si="2"/>
        <v>6</v>
      </c>
      <c r="C66" s="42">
        <f t="shared" si="3"/>
        <v>0</v>
      </c>
      <c r="D66" s="42">
        <v>2</v>
      </c>
      <c r="E66" s="38" t="str">
        <f t="shared" si="4"/>
        <v>Feb-12</v>
      </c>
      <c r="F66" s="42">
        <f t="shared" si="11"/>
        <v>110.77</v>
      </c>
      <c r="G66" s="42">
        <v>1.3629419786008099</v>
      </c>
      <c r="H66" s="42">
        <f>F66/G66</f>
        <v>81.272718677075289</v>
      </c>
      <c r="I66" s="42">
        <f t="shared" ref="I66:W80" si="19">$F66/(1/(IF($A66=I$19,$E$4,0)+1/$G66))</f>
        <v>81.272718677075289</v>
      </c>
      <c r="J66" s="42">
        <f t="shared" si="19"/>
        <v>81.272718677075289</v>
      </c>
      <c r="K66" s="42">
        <f t="shared" si="19"/>
        <v>81.272718677075289</v>
      </c>
      <c r="L66" s="42">
        <f t="shared" si="19"/>
        <v>81.272718677075289</v>
      </c>
      <c r="M66" s="42">
        <f t="shared" si="19"/>
        <v>81.272718677075289</v>
      </c>
      <c r="N66" s="42">
        <f t="shared" si="19"/>
        <v>81.272718677075289</v>
      </c>
      <c r="O66" s="42">
        <f t="shared" si="19"/>
        <v>81.272718677075289</v>
      </c>
      <c r="P66" s="42">
        <f t="shared" si="19"/>
        <v>81.272718677075289</v>
      </c>
      <c r="Q66" s="42">
        <f t="shared" si="19"/>
        <v>81.272718677075289</v>
      </c>
      <c r="R66" s="42">
        <f t="shared" si="19"/>
        <v>81.272718677075289</v>
      </c>
      <c r="S66" s="42">
        <f t="shared" si="19"/>
        <v>81.272718677075289</v>
      </c>
      <c r="T66" s="42">
        <f t="shared" si="19"/>
        <v>81.272718677075289</v>
      </c>
      <c r="U66" s="42">
        <f t="shared" si="19"/>
        <v>81.272718677075289</v>
      </c>
      <c r="V66" s="42">
        <f t="shared" si="19"/>
        <v>81.272718677075289</v>
      </c>
      <c r="W66" s="42">
        <f t="shared" si="19"/>
        <v>81.272718677075289</v>
      </c>
      <c r="X66" s="42">
        <f t="shared" si="18"/>
        <v>81.272718677075289</v>
      </c>
      <c r="Y66" s="42">
        <f t="shared" si="16"/>
        <v>81.272718677075289</v>
      </c>
      <c r="Z66" s="42">
        <f t="shared" si="16"/>
        <v>81.272718677075289</v>
      </c>
      <c r="AA66" s="42">
        <f t="shared" si="16"/>
        <v>81.272718677075289</v>
      </c>
      <c r="AB66" s="42">
        <f t="shared" si="16"/>
        <v>81.272718677075289</v>
      </c>
      <c r="AC66" s="42">
        <f t="shared" si="16"/>
        <v>81.272718677075289</v>
      </c>
      <c r="AD66" s="42">
        <f t="shared" si="16"/>
        <v>81.272718677075289</v>
      </c>
      <c r="AE66" s="42">
        <f t="shared" si="16"/>
        <v>81.272718677075289</v>
      </c>
      <c r="AF66" s="42">
        <f t="shared" si="16"/>
        <v>81.272718677075289</v>
      </c>
      <c r="AG66" s="42">
        <f t="shared" si="16"/>
        <v>81.272718677075289</v>
      </c>
      <c r="AH66" s="42">
        <f t="shared" si="16"/>
        <v>81.272718677075289</v>
      </c>
      <c r="AI66" s="42">
        <f t="shared" si="16"/>
        <v>81.272718677075289</v>
      </c>
      <c r="AJ66" s="42">
        <f t="shared" si="16"/>
        <v>81.272718677075289</v>
      </c>
      <c r="AK66" s="42">
        <f t="shared" si="16"/>
        <v>81.272718677075289</v>
      </c>
      <c r="AL66" s="42">
        <f t="shared" si="16"/>
        <v>81.272718677075289</v>
      </c>
      <c r="AM66" s="42">
        <f t="shared" si="16"/>
        <v>81.272718677075289</v>
      </c>
      <c r="AN66" s="42">
        <f t="shared" si="16"/>
        <v>81.272718677075289</v>
      </c>
      <c r="AO66" s="42">
        <f t="shared" si="17"/>
        <v>81.272718677075289</v>
      </c>
      <c r="AP66" s="42">
        <f t="shared" si="17"/>
        <v>81.272719784775305</v>
      </c>
      <c r="AQ66" s="42">
        <f t="shared" si="17"/>
        <v>81.272718677075289</v>
      </c>
      <c r="AR66" s="42">
        <f t="shared" si="17"/>
        <v>81.272718677075289</v>
      </c>
      <c r="AS66" s="42">
        <f t="shared" si="17"/>
        <v>81.272718677075289</v>
      </c>
      <c r="AT66" s="42">
        <f t="shared" si="17"/>
        <v>81.272718677075289</v>
      </c>
      <c r="AU66" s="42">
        <f t="shared" si="17"/>
        <v>81.272718677075289</v>
      </c>
      <c r="AV66" s="42">
        <f t="shared" si="17"/>
        <v>81.272718677075289</v>
      </c>
      <c r="AW66" s="42">
        <f t="shared" si="17"/>
        <v>81.272718677075289</v>
      </c>
      <c r="AX66" s="42">
        <f t="shared" si="17"/>
        <v>81.272718677075289</v>
      </c>
      <c r="AY66" s="42">
        <f t="shared" si="17"/>
        <v>81.272718677075289</v>
      </c>
      <c r="AZ66" s="42">
        <f t="shared" si="17"/>
        <v>81.272718677075289</v>
      </c>
      <c r="BA66" s="42">
        <f t="shared" si="17"/>
        <v>81.272718677075289</v>
      </c>
      <c r="BB66" s="42">
        <f t="shared" si="17"/>
        <v>81.272718677075289</v>
      </c>
      <c r="BC66" s="42">
        <f t="shared" si="17"/>
        <v>81.272718677075289</v>
      </c>
      <c r="BD66" s="42">
        <f t="shared" si="17"/>
        <v>81.272718677075289</v>
      </c>
    </row>
    <row r="67" spans="1:56" x14ac:dyDescent="0.25">
      <c r="A67" s="38">
        <v>40895</v>
      </c>
      <c r="B67" s="42">
        <f t="shared" si="2"/>
        <v>7</v>
      </c>
      <c r="C67" s="42">
        <f t="shared" si="3"/>
        <v>0</v>
      </c>
      <c r="D67" s="42">
        <v>2</v>
      </c>
      <c r="E67" s="38" t="str">
        <f t="shared" si="4"/>
        <v>Feb-12</v>
      </c>
      <c r="F67" s="42">
        <f t="shared" si="11"/>
        <v>110.77</v>
      </c>
      <c r="G67" s="42">
        <v>1.3629001516130601</v>
      </c>
      <c r="H67" s="42">
        <f>F67/G67</f>
        <v>81.275212911891003</v>
      </c>
      <c r="I67" s="42">
        <f t="shared" si="19"/>
        <v>81.275212911891003</v>
      </c>
      <c r="J67" s="42">
        <f t="shared" si="19"/>
        <v>81.275212911891003</v>
      </c>
      <c r="K67" s="42">
        <f t="shared" si="19"/>
        <v>81.275212911891003</v>
      </c>
      <c r="L67" s="42">
        <f t="shared" si="19"/>
        <v>81.275212911891003</v>
      </c>
      <c r="M67" s="42">
        <f t="shared" si="19"/>
        <v>81.275212911891003</v>
      </c>
      <c r="N67" s="42">
        <f t="shared" si="19"/>
        <v>81.275212911891003</v>
      </c>
      <c r="O67" s="42">
        <f t="shared" si="19"/>
        <v>81.275212911891003</v>
      </c>
      <c r="P67" s="42">
        <f t="shared" si="19"/>
        <v>81.275212911891003</v>
      </c>
      <c r="Q67" s="42">
        <f t="shared" si="19"/>
        <v>81.275212911891003</v>
      </c>
      <c r="R67" s="42">
        <f t="shared" si="19"/>
        <v>81.275212911891003</v>
      </c>
      <c r="S67" s="42">
        <f t="shared" si="19"/>
        <v>81.275212911891003</v>
      </c>
      <c r="T67" s="42">
        <f t="shared" si="19"/>
        <v>81.275212911891003</v>
      </c>
      <c r="U67" s="42">
        <f t="shared" si="19"/>
        <v>81.275212911891003</v>
      </c>
      <c r="V67" s="42">
        <f t="shared" si="19"/>
        <v>81.275212911891003</v>
      </c>
      <c r="W67" s="42">
        <f t="shared" si="19"/>
        <v>81.275212911891003</v>
      </c>
      <c r="X67" s="42">
        <f t="shared" si="18"/>
        <v>81.275212911891003</v>
      </c>
      <c r="Y67" s="42">
        <f t="shared" si="16"/>
        <v>81.275212911891003</v>
      </c>
      <c r="Z67" s="42">
        <f t="shared" si="16"/>
        <v>81.275212911891003</v>
      </c>
      <c r="AA67" s="42">
        <f t="shared" si="16"/>
        <v>81.275212911891003</v>
      </c>
      <c r="AB67" s="42">
        <f t="shared" si="16"/>
        <v>81.275212911891003</v>
      </c>
      <c r="AC67" s="42">
        <f t="shared" si="16"/>
        <v>81.275212911891003</v>
      </c>
      <c r="AD67" s="42">
        <f t="shared" si="16"/>
        <v>81.275212911891003</v>
      </c>
      <c r="AE67" s="42">
        <f t="shared" si="16"/>
        <v>81.275212911891003</v>
      </c>
      <c r="AF67" s="42">
        <f t="shared" si="16"/>
        <v>81.275212911891003</v>
      </c>
      <c r="AG67" s="42">
        <f t="shared" si="16"/>
        <v>81.275212911891003</v>
      </c>
      <c r="AH67" s="42">
        <f t="shared" si="16"/>
        <v>81.275212911891003</v>
      </c>
      <c r="AI67" s="42">
        <f t="shared" si="16"/>
        <v>81.275212911891003</v>
      </c>
      <c r="AJ67" s="42">
        <f t="shared" si="16"/>
        <v>81.275212911891003</v>
      </c>
      <c r="AK67" s="42">
        <f t="shared" si="16"/>
        <v>81.275212911891003</v>
      </c>
      <c r="AL67" s="42">
        <f t="shared" si="16"/>
        <v>81.275212911891003</v>
      </c>
      <c r="AM67" s="42">
        <f t="shared" si="16"/>
        <v>81.275212911891003</v>
      </c>
      <c r="AN67" s="42">
        <f t="shared" si="16"/>
        <v>81.275212911891003</v>
      </c>
      <c r="AO67" s="42">
        <f t="shared" si="17"/>
        <v>81.275212911891003</v>
      </c>
      <c r="AP67" s="42">
        <f t="shared" si="17"/>
        <v>81.275212911891003</v>
      </c>
      <c r="AQ67" s="42">
        <f t="shared" si="17"/>
        <v>81.275214019591004</v>
      </c>
      <c r="AR67" s="42">
        <f t="shared" si="17"/>
        <v>81.275212911891003</v>
      </c>
      <c r="AS67" s="42">
        <f t="shared" si="17"/>
        <v>81.275212911891003</v>
      </c>
      <c r="AT67" s="42">
        <f t="shared" si="17"/>
        <v>81.275212911891003</v>
      </c>
      <c r="AU67" s="42">
        <f t="shared" si="17"/>
        <v>81.275212911891003</v>
      </c>
      <c r="AV67" s="42">
        <f t="shared" si="17"/>
        <v>81.275212911891003</v>
      </c>
      <c r="AW67" s="42">
        <f t="shared" si="17"/>
        <v>81.275212911891003</v>
      </c>
      <c r="AX67" s="42">
        <f t="shared" si="17"/>
        <v>81.275212911891003</v>
      </c>
      <c r="AY67" s="42">
        <f t="shared" si="17"/>
        <v>81.275212911891003</v>
      </c>
      <c r="AZ67" s="42">
        <f t="shared" si="17"/>
        <v>81.275212911891003</v>
      </c>
      <c r="BA67" s="42">
        <f t="shared" si="17"/>
        <v>81.275212911891003</v>
      </c>
      <c r="BB67" s="42">
        <f t="shared" si="17"/>
        <v>81.275212911891003</v>
      </c>
      <c r="BC67" s="42">
        <f t="shared" si="17"/>
        <v>81.275212911891003</v>
      </c>
      <c r="BD67" s="42">
        <f t="shared" si="17"/>
        <v>81.275212911891003</v>
      </c>
    </row>
    <row r="68" spans="1:56" x14ac:dyDescent="0.25">
      <c r="A68" s="38">
        <v>40896</v>
      </c>
      <c r="B68" s="42">
        <f t="shared" si="2"/>
        <v>1</v>
      </c>
      <c r="C68" s="42">
        <f t="shared" si="3"/>
        <v>1</v>
      </c>
      <c r="D68" s="42">
        <v>2</v>
      </c>
      <c r="E68" s="38" t="str">
        <f t="shared" si="4"/>
        <v>Feb-12</v>
      </c>
      <c r="F68" s="42">
        <f t="shared" si="11"/>
        <v>110.77</v>
      </c>
      <c r="G68" s="42">
        <v>1.3628584766601799</v>
      </c>
      <c r="H68" s="42">
        <f>F68/G68</f>
        <v>81.27769823280029</v>
      </c>
      <c r="I68" s="42">
        <f t="shared" si="19"/>
        <v>81.27769823280029</v>
      </c>
      <c r="J68" s="42">
        <f t="shared" si="19"/>
        <v>81.27769823280029</v>
      </c>
      <c r="K68" s="42">
        <f t="shared" si="19"/>
        <v>81.27769823280029</v>
      </c>
      <c r="L68" s="42">
        <f t="shared" si="19"/>
        <v>81.27769823280029</v>
      </c>
      <c r="M68" s="42">
        <f t="shared" si="19"/>
        <v>81.27769823280029</v>
      </c>
      <c r="N68" s="42">
        <f t="shared" si="19"/>
        <v>81.27769823280029</v>
      </c>
      <c r="O68" s="42">
        <f t="shared" si="19"/>
        <v>81.27769823280029</v>
      </c>
      <c r="P68" s="42">
        <f t="shared" si="19"/>
        <v>81.27769823280029</v>
      </c>
      <c r="Q68" s="42">
        <f t="shared" si="19"/>
        <v>81.27769823280029</v>
      </c>
      <c r="R68" s="42">
        <f t="shared" si="19"/>
        <v>81.27769823280029</v>
      </c>
      <c r="S68" s="42">
        <f t="shared" si="19"/>
        <v>81.27769823280029</v>
      </c>
      <c r="T68" s="42">
        <f t="shared" si="19"/>
        <v>81.27769823280029</v>
      </c>
      <c r="U68" s="42">
        <f t="shared" si="19"/>
        <v>81.27769823280029</v>
      </c>
      <c r="V68" s="42">
        <f t="shared" si="19"/>
        <v>81.27769823280029</v>
      </c>
      <c r="W68" s="42">
        <f t="shared" si="19"/>
        <v>81.27769823280029</v>
      </c>
      <c r="X68" s="42">
        <f t="shared" si="18"/>
        <v>81.27769823280029</v>
      </c>
      <c r="Y68" s="42">
        <f t="shared" si="16"/>
        <v>81.27769823280029</v>
      </c>
      <c r="Z68" s="42">
        <f t="shared" si="16"/>
        <v>81.27769823280029</v>
      </c>
      <c r="AA68" s="42">
        <f t="shared" si="16"/>
        <v>81.27769823280029</v>
      </c>
      <c r="AB68" s="42">
        <f t="shared" si="16"/>
        <v>81.27769823280029</v>
      </c>
      <c r="AC68" s="42">
        <f t="shared" si="16"/>
        <v>81.27769823280029</v>
      </c>
      <c r="AD68" s="42">
        <f t="shared" si="16"/>
        <v>81.27769823280029</v>
      </c>
      <c r="AE68" s="42">
        <f t="shared" si="16"/>
        <v>81.27769823280029</v>
      </c>
      <c r="AF68" s="42">
        <f t="shared" si="16"/>
        <v>81.27769823280029</v>
      </c>
      <c r="AG68" s="42">
        <f t="shared" si="16"/>
        <v>81.27769823280029</v>
      </c>
      <c r="AH68" s="42">
        <f t="shared" si="16"/>
        <v>81.27769823280029</v>
      </c>
      <c r="AI68" s="42">
        <f t="shared" si="16"/>
        <v>81.27769823280029</v>
      </c>
      <c r="AJ68" s="42">
        <f t="shared" si="16"/>
        <v>81.27769823280029</v>
      </c>
      <c r="AK68" s="42">
        <f t="shared" si="16"/>
        <v>81.27769823280029</v>
      </c>
      <c r="AL68" s="42">
        <f t="shared" si="16"/>
        <v>81.27769823280029</v>
      </c>
      <c r="AM68" s="42">
        <f t="shared" si="16"/>
        <v>81.27769823280029</v>
      </c>
      <c r="AN68" s="42">
        <f t="shared" si="16"/>
        <v>81.27769823280029</v>
      </c>
      <c r="AO68" s="42">
        <f t="shared" si="17"/>
        <v>81.27769823280029</v>
      </c>
      <c r="AP68" s="42">
        <f t="shared" si="17"/>
        <v>81.27769823280029</v>
      </c>
      <c r="AQ68" s="42">
        <f t="shared" si="17"/>
        <v>81.27769823280029</v>
      </c>
      <c r="AR68" s="42">
        <f t="shared" si="17"/>
        <v>81.277699340500291</v>
      </c>
      <c r="AS68" s="42">
        <f t="shared" si="17"/>
        <v>81.27769823280029</v>
      </c>
      <c r="AT68" s="42">
        <f t="shared" si="17"/>
        <v>81.27769823280029</v>
      </c>
      <c r="AU68" s="42">
        <f t="shared" si="17"/>
        <v>81.27769823280029</v>
      </c>
      <c r="AV68" s="42">
        <f t="shared" si="17"/>
        <v>81.27769823280029</v>
      </c>
      <c r="AW68" s="42">
        <f t="shared" si="17"/>
        <v>81.27769823280029</v>
      </c>
      <c r="AX68" s="42">
        <f t="shared" si="17"/>
        <v>81.27769823280029</v>
      </c>
      <c r="AY68" s="42">
        <f t="shared" si="17"/>
        <v>81.27769823280029</v>
      </c>
      <c r="AZ68" s="42">
        <f t="shared" si="17"/>
        <v>81.27769823280029</v>
      </c>
      <c r="BA68" s="42">
        <f t="shared" si="17"/>
        <v>81.27769823280029</v>
      </c>
      <c r="BB68" s="42">
        <f t="shared" si="17"/>
        <v>81.27769823280029</v>
      </c>
      <c r="BC68" s="42">
        <f t="shared" si="17"/>
        <v>81.27769823280029</v>
      </c>
      <c r="BD68" s="42">
        <f t="shared" si="17"/>
        <v>81.27769823280029</v>
      </c>
    </row>
    <row r="69" spans="1:56" x14ac:dyDescent="0.25">
      <c r="A69" s="38">
        <v>40897</v>
      </c>
      <c r="B69" s="42">
        <f t="shared" si="2"/>
        <v>2</v>
      </c>
      <c r="C69" s="42">
        <f t="shared" si="3"/>
        <v>1</v>
      </c>
      <c r="D69" s="42">
        <v>2</v>
      </c>
      <c r="E69" s="38" t="str">
        <f t="shared" si="4"/>
        <v>Feb-12</v>
      </c>
      <c r="F69" s="42">
        <f t="shared" si="11"/>
        <v>110.77</v>
      </c>
      <c r="G69" s="42">
        <v>1.36281695211941</v>
      </c>
      <c r="H69" s="42">
        <f>F69/G69</f>
        <v>81.280174734937063</v>
      </c>
      <c r="I69" s="42">
        <f t="shared" si="19"/>
        <v>81.280174734937063</v>
      </c>
      <c r="J69" s="42">
        <f t="shared" si="19"/>
        <v>81.280174734937063</v>
      </c>
      <c r="K69" s="42">
        <f t="shared" si="19"/>
        <v>81.280174734937063</v>
      </c>
      <c r="L69" s="42">
        <f t="shared" si="19"/>
        <v>81.280174734937063</v>
      </c>
      <c r="M69" s="42">
        <f t="shared" si="19"/>
        <v>81.280174734937063</v>
      </c>
      <c r="N69" s="42">
        <f t="shared" si="19"/>
        <v>81.280174734937063</v>
      </c>
      <c r="O69" s="42">
        <f t="shared" si="19"/>
        <v>81.280174734937063</v>
      </c>
      <c r="P69" s="42">
        <f t="shared" si="19"/>
        <v>81.280174734937063</v>
      </c>
      <c r="Q69" s="42">
        <f t="shared" si="19"/>
        <v>81.280174734937063</v>
      </c>
      <c r="R69" s="42">
        <f t="shared" si="19"/>
        <v>81.280174734937063</v>
      </c>
      <c r="S69" s="42">
        <f t="shared" si="19"/>
        <v>81.280174734937063</v>
      </c>
      <c r="T69" s="42">
        <f t="shared" si="19"/>
        <v>81.280174734937063</v>
      </c>
      <c r="U69" s="42">
        <f t="shared" si="19"/>
        <v>81.280174734937063</v>
      </c>
      <c r="V69" s="42">
        <f t="shared" si="19"/>
        <v>81.280174734937063</v>
      </c>
      <c r="W69" s="42">
        <f t="shared" si="19"/>
        <v>81.280174734937063</v>
      </c>
      <c r="X69" s="42">
        <f t="shared" si="18"/>
        <v>81.280174734937063</v>
      </c>
      <c r="Y69" s="42">
        <f t="shared" si="16"/>
        <v>81.280174734937063</v>
      </c>
      <c r="Z69" s="42">
        <f t="shared" si="16"/>
        <v>81.280174734937063</v>
      </c>
      <c r="AA69" s="42">
        <f t="shared" si="16"/>
        <v>81.280174734937063</v>
      </c>
      <c r="AB69" s="42">
        <f t="shared" si="16"/>
        <v>81.280174734937063</v>
      </c>
      <c r="AC69" s="42">
        <f t="shared" si="16"/>
        <v>81.280174734937063</v>
      </c>
      <c r="AD69" s="42">
        <f t="shared" si="16"/>
        <v>81.280174734937063</v>
      </c>
      <c r="AE69" s="42">
        <f t="shared" si="16"/>
        <v>81.280174734937063</v>
      </c>
      <c r="AF69" s="42">
        <f t="shared" si="16"/>
        <v>81.280174734937063</v>
      </c>
      <c r="AG69" s="42">
        <f t="shared" si="16"/>
        <v>81.280174734937063</v>
      </c>
      <c r="AH69" s="42">
        <f t="shared" si="16"/>
        <v>81.280174734937063</v>
      </c>
      <c r="AI69" s="42">
        <f t="shared" si="16"/>
        <v>81.280174734937063</v>
      </c>
      <c r="AJ69" s="42">
        <f t="shared" si="16"/>
        <v>81.280174734937063</v>
      </c>
      <c r="AK69" s="42">
        <f t="shared" si="16"/>
        <v>81.280174734937063</v>
      </c>
      <c r="AL69" s="42">
        <f t="shared" si="16"/>
        <v>81.280174734937063</v>
      </c>
      <c r="AM69" s="42">
        <f t="shared" si="16"/>
        <v>81.280174734937063</v>
      </c>
      <c r="AN69" s="42">
        <f t="shared" si="16"/>
        <v>81.280174734937063</v>
      </c>
      <c r="AO69" s="42">
        <f t="shared" si="17"/>
        <v>81.280174734937063</v>
      </c>
      <c r="AP69" s="42">
        <f t="shared" si="17"/>
        <v>81.280174734937063</v>
      </c>
      <c r="AQ69" s="42">
        <f t="shared" si="17"/>
        <v>81.280174734937063</v>
      </c>
      <c r="AR69" s="42">
        <f t="shared" si="17"/>
        <v>81.280174734937063</v>
      </c>
      <c r="AS69" s="42">
        <f t="shared" si="17"/>
        <v>81.280175842637064</v>
      </c>
      <c r="AT69" s="42">
        <f t="shared" si="17"/>
        <v>81.280174734937063</v>
      </c>
      <c r="AU69" s="42">
        <f t="shared" si="17"/>
        <v>81.280174734937063</v>
      </c>
      <c r="AV69" s="42">
        <f t="shared" si="17"/>
        <v>81.280174734937063</v>
      </c>
      <c r="AW69" s="42">
        <f t="shared" si="17"/>
        <v>81.280174734937063</v>
      </c>
      <c r="AX69" s="42">
        <f t="shared" si="17"/>
        <v>81.280174734937063</v>
      </c>
      <c r="AY69" s="42">
        <f t="shared" si="17"/>
        <v>81.280174734937063</v>
      </c>
      <c r="AZ69" s="42">
        <f t="shared" si="17"/>
        <v>81.280174734937063</v>
      </c>
      <c r="BA69" s="42">
        <f t="shared" si="17"/>
        <v>81.280174734937063</v>
      </c>
      <c r="BB69" s="42">
        <f t="shared" si="17"/>
        <v>81.280174734937063</v>
      </c>
      <c r="BC69" s="42">
        <f t="shared" si="17"/>
        <v>81.280174734937063</v>
      </c>
      <c r="BD69" s="42">
        <f t="shared" si="17"/>
        <v>81.280174734937063</v>
      </c>
    </row>
    <row r="70" spans="1:56" x14ac:dyDescent="0.25">
      <c r="A70" s="38">
        <v>40898</v>
      </c>
      <c r="B70" s="42">
        <f t="shared" si="2"/>
        <v>3</v>
      </c>
      <c r="C70" s="42">
        <f t="shared" si="3"/>
        <v>1</v>
      </c>
      <c r="D70" s="42">
        <v>2</v>
      </c>
      <c r="E70" s="38" t="str">
        <f t="shared" si="4"/>
        <v>Feb-12</v>
      </c>
      <c r="F70" s="42">
        <f t="shared" si="11"/>
        <v>110.77</v>
      </c>
      <c r="G70" s="42">
        <v>1.36277557635834</v>
      </c>
      <c r="H70" s="42">
        <f>F70/G70</f>
        <v>81.282642514040162</v>
      </c>
      <c r="I70" s="42">
        <f t="shared" si="19"/>
        <v>81.282642514040162</v>
      </c>
      <c r="J70" s="42">
        <f t="shared" si="19"/>
        <v>81.282642514040162</v>
      </c>
      <c r="K70" s="42">
        <f t="shared" si="19"/>
        <v>81.282642514040162</v>
      </c>
      <c r="L70" s="42">
        <f t="shared" si="19"/>
        <v>81.282642514040162</v>
      </c>
      <c r="M70" s="42">
        <f t="shared" si="19"/>
        <v>81.282642514040162</v>
      </c>
      <c r="N70" s="42">
        <f t="shared" si="19"/>
        <v>81.282642514040162</v>
      </c>
      <c r="O70" s="42">
        <f t="shared" si="19"/>
        <v>81.282642514040162</v>
      </c>
      <c r="P70" s="42">
        <f t="shared" si="19"/>
        <v>81.282642514040162</v>
      </c>
      <c r="Q70" s="42">
        <f t="shared" si="19"/>
        <v>81.282642514040162</v>
      </c>
      <c r="R70" s="42">
        <f t="shared" si="19"/>
        <v>81.282642514040162</v>
      </c>
      <c r="S70" s="42">
        <f t="shared" si="19"/>
        <v>81.282642514040162</v>
      </c>
      <c r="T70" s="42">
        <f t="shared" si="19"/>
        <v>81.282642514040162</v>
      </c>
      <c r="U70" s="42">
        <f t="shared" si="19"/>
        <v>81.282642514040162</v>
      </c>
      <c r="V70" s="42">
        <f t="shared" si="19"/>
        <v>81.282642514040162</v>
      </c>
      <c r="W70" s="42">
        <f t="shared" si="19"/>
        <v>81.282642514040162</v>
      </c>
      <c r="X70" s="42">
        <f t="shared" si="18"/>
        <v>81.282642514040162</v>
      </c>
      <c r="Y70" s="42">
        <f t="shared" si="16"/>
        <v>81.282642514040162</v>
      </c>
      <c r="Z70" s="42">
        <f t="shared" si="16"/>
        <v>81.282642514040162</v>
      </c>
      <c r="AA70" s="42">
        <f t="shared" si="16"/>
        <v>81.282642514040162</v>
      </c>
      <c r="AB70" s="42">
        <f t="shared" si="16"/>
        <v>81.282642514040162</v>
      </c>
      <c r="AC70" s="42">
        <f t="shared" si="16"/>
        <v>81.282642514040162</v>
      </c>
      <c r="AD70" s="42">
        <f t="shared" si="16"/>
        <v>81.282642514040162</v>
      </c>
      <c r="AE70" s="42">
        <f t="shared" si="16"/>
        <v>81.282642514040162</v>
      </c>
      <c r="AF70" s="42">
        <f t="shared" si="16"/>
        <v>81.282642514040162</v>
      </c>
      <c r="AG70" s="42">
        <f t="shared" si="16"/>
        <v>81.282642514040162</v>
      </c>
      <c r="AH70" s="42">
        <f t="shared" si="16"/>
        <v>81.282642514040162</v>
      </c>
      <c r="AI70" s="42">
        <f t="shared" si="16"/>
        <v>81.282642514040162</v>
      </c>
      <c r="AJ70" s="42">
        <f t="shared" si="16"/>
        <v>81.282642514040162</v>
      </c>
      <c r="AK70" s="42">
        <f t="shared" si="16"/>
        <v>81.282642514040162</v>
      </c>
      <c r="AL70" s="42">
        <f t="shared" si="16"/>
        <v>81.282642514040162</v>
      </c>
      <c r="AM70" s="42">
        <f t="shared" si="16"/>
        <v>81.282642514040162</v>
      </c>
      <c r="AN70" s="42">
        <f t="shared" si="16"/>
        <v>81.282642514040162</v>
      </c>
      <c r="AO70" s="42">
        <f t="shared" si="17"/>
        <v>81.282642514040162</v>
      </c>
      <c r="AP70" s="42">
        <f t="shared" si="17"/>
        <v>81.282642514040162</v>
      </c>
      <c r="AQ70" s="42">
        <f t="shared" si="17"/>
        <v>81.282642514040162</v>
      </c>
      <c r="AR70" s="42">
        <f t="shared" si="17"/>
        <v>81.282642514040162</v>
      </c>
      <c r="AS70" s="42">
        <f t="shared" si="17"/>
        <v>81.282642514040162</v>
      </c>
      <c r="AT70" s="42">
        <f t="shared" si="17"/>
        <v>81.282643621740164</v>
      </c>
      <c r="AU70" s="42">
        <f t="shared" si="17"/>
        <v>81.282642514040162</v>
      </c>
      <c r="AV70" s="42">
        <f t="shared" si="17"/>
        <v>81.282642514040162</v>
      </c>
      <c r="AW70" s="42">
        <f t="shared" si="17"/>
        <v>81.282642514040162</v>
      </c>
      <c r="AX70" s="42">
        <f t="shared" si="17"/>
        <v>81.282642514040162</v>
      </c>
      <c r="AY70" s="42">
        <f t="shared" si="17"/>
        <v>81.282642514040162</v>
      </c>
      <c r="AZ70" s="42">
        <f t="shared" si="17"/>
        <v>81.282642514040162</v>
      </c>
      <c r="BA70" s="42">
        <f t="shared" si="17"/>
        <v>81.282642514040162</v>
      </c>
      <c r="BB70" s="42">
        <f t="shared" si="17"/>
        <v>81.282642514040162</v>
      </c>
      <c r="BC70" s="42">
        <f t="shared" si="17"/>
        <v>81.282642514040162</v>
      </c>
      <c r="BD70" s="42">
        <f t="shared" si="17"/>
        <v>81.282642514040162</v>
      </c>
    </row>
    <row r="71" spans="1:56" x14ac:dyDescent="0.25">
      <c r="A71" s="38">
        <v>40899</v>
      </c>
      <c r="B71" s="42">
        <f t="shared" si="2"/>
        <v>4</v>
      </c>
      <c r="C71" s="42">
        <f t="shared" si="3"/>
        <v>1</v>
      </c>
      <c r="D71" s="42">
        <v>2</v>
      </c>
      <c r="E71" s="38" t="str">
        <f t="shared" si="4"/>
        <v>Feb-12</v>
      </c>
      <c r="F71" s="42">
        <f t="shared" si="11"/>
        <v>110.77</v>
      </c>
      <c r="G71" s="42">
        <v>1.3627343478304099</v>
      </c>
      <c r="H71" s="42">
        <f>F71/G71</f>
        <v>81.285101660756808</v>
      </c>
      <c r="I71" s="42">
        <f t="shared" si="19"/>
        <v>81.285101660756808</v>
      </c>
      <c r="J71" s="42">
        <f t="shared" si="19"/>
        <v>81.285101660756808</v>
      </c>
      <c r="K71" s="42">
        <f t="shared" si="19"/>
        <v>81.285101660756808</v>
      </c>
      <c r="L71" s="42">
        <f t="shared" si="19"/>
        <v>81.285101660756808</v>
      </c>
      <c r="M71" s="42">
        <f t="shared" si="19"/>
        <v>81.285101660756808</v>
      </c>
      <c r="N71" s="42">
        <f t="shared" si="19"/>
        <v>81.285101660756808</v>
      </c>
      <c r="O71" s="42">
        <f t="shared" si="19"/>
        <v>81.285101660756808</v>
      </c>
      <c r="P71" s="42">
        <f t="shared" si="19"/>
        <v>81.285101660756808</v>
      </c>
      <c r="Q71" s="42">
        <f t="shared" si="19"/>
        <v>81.285101660756808</v>
      </c>
      <c r="R71" s="42">
        <f t="shared" si="19"/>
        <v>81.285101660756808</v>
      </c>
      <c r="S71" s="42">
        <f t="shared" si="19"/>
        <v>81.285101660756808</v>
      </c>
      <c r="T71" s="42">
        <f t="shared" si="19"/>
        <v>81.285101660756808</v>
      </c>
      <c r="U71" s="42">
        <f t="shared" si="19"/>
        <v>81.285101660756808</v>
      </c>
      <c r="V71" s="42">
        <f t="shared" si="19"/>
        <v>81.285101660756808</v>
      </c>
      <c r="W71" s="42">
        <f t="shared" si="19"/>
        <v>81.285101660756808</v>
      </c>
      <c r="X71" s="42">
        <f t="shared" si="18"/>
        <v>81.285101660756808</v>
      </c>
      <c r="Y71" s="42">
        <f t="shared" si="16"/>
        <v>81.285101660756808</v>
      </c>
      <c r="Z71" s="42">
        <f t="shared" si="16"/>
        <v>81.285101660756808</v>
      </c>
      <c r="AA71" s="42">
        <f t="shared" si="16"/>
        <v>81.285101660756808</v>
      </c>
      <c r="AB71" s="42">
        <f t="shared" si="16"/>
        <v>81.285101660756808</v>
      </c>
      <c r="AC71" s="42">
        <f t="shared" si="16"/>
        <v>81.285101660756808</v>
      </c>
      <c r="AD71" s="42">
        <f t="shared" si="16"/>
        <v>81.285101660756808</v>
      </c>
      <c r="AE71" s="42">
        <f t="shared" si="16"/>
        <v>81.285101660756808</v>
      </c>
      <c r="AF71" s="42">
        <f t="shared" si="16"/>
        <v>81.285101660756808</v>
      </c>
      <c r="AG71" s="42">
        <f t="shared" si="16"/>
        <v>81.285101660756808</v>
      </c>
      <c r="AH71" s="42">
        <f t="shared" si="16"/>
        <v>81.285101660756808</v>
      </c>
      <c r="AI71" s="42">
        <f t="shared" si="16"/>
        <v>81.285101660756808</v>
      </c>
      <c r="AJ71" s="42">
        <f t="shared" si="16"/>
        <v>81.285101660756808</v>
      </c>
      <c r="AK71" s="42">
        <f t="shared" si="16"/>
        <v>81.285101660756808</v>
      </c>
      <c r="AL71" s="42">
        <f t="shared" si="16"/>
        <v>81.285101660756808</v>
      </c>
      <c r="AM71" s="42">
        <f t="shared" si="16"/>
        <v>81.285101660756808</v>
      </c>
      <c r="AN71" s="42">
        <f t="shared" si="16"/>
        <v>81.285101660756808</v>
      </c>
      <c r="AO71" s="42">
        <f t="shared" si="17"/>
        <v>81.285101660756808</v>
      </c>
      <c r="AP71" s="42">
        <f t="shared" si="17"/>
        <v>81.285101660756808</v>
      </c>
      <c r="AQ71" s="42">
        <f t="shared" si="17"/>
        <v>81.285101660756808</v>
      </c>
      <c r="AR71" s="42">
        <f t="shared" si="17"/>
        <v>81.285101660756808</v>
      </c>
      <c r="AS71" s="42">
        <f t="shared" si="17"/>
        <v>81.285101660756808</v>
      </c>
      <c r="AT71" s="42">
        <f t="shared" si="17"/>
        <v>81.285101660756808</v>
      </c>
      <c r="AU71" s="42">
        <f t="shared" si="17"/>
        <v>81.285102768456809</v>
      </c>
      <c r="AV71" s="42">
        <f t="shared" si="17"/>
        <v>81.285101660756808</v>
      </c>
      <c r="AW71" s="42">
        <f t="shared" si="17"/>
        <v>81.285101660756808</v>
      </c>
      <c r="AX71" s="42">
        <f t="shared" si="17"/>
        <v>81.285101660756808</v>
      </c>
      <c r="AY71" s="42">
        <f t="shared" si="17"/>
        <v>81.285101660756808</v>
      </c>
      <c r="AZ71" s="42">
        <f t="shared" si="17"/>
        <v>81.285101660756808</v>
      </c>
      <c r="BA71" s="42">
        <f t="shared" si="17"/>
        <v>81.285101660756808</v>
      </c>
      <c r="BB71" s="42">
        <f t="shared" si="17"/>
        <v>81.285101660756808</v>
      </c>
      <c r="BC71" s="42">
        <f t="shared" si="17"/>
        <v>81.285101660756808</v>
      </c>
      <c r="BD71" s="42">
        <f t="shared" si="17"/>
        <v>81.285101660756808</v>
      </c>
    </row>
    <row r="72" spans="1:56" x14ac:dyDescent="0.25">
      <c r="A72" s="38">
        <v>40900</v>
      </c>
      <c r="B72" s="42">
        <f t="shared" si="2"/>
        <v>5</v>
      </c>
      <c r="C72" s="42">
        <f t="shared" si="3"/>
        <v>1</v>
      </c>
      <c r="D72" s="42">
        <v>2</v>
      </c>
      <c r="E72" s="38" t="str">
        <f t="shared" si="4"/>
        <v>Feb-12</v>
      </c>
      <c r="F72" s="42">
        <f t="shared" si="11"/>
        <v>110.77</v>
      </c>
      <c r="G72" s="42">
        <v>1.3626932648355601</v>
      </c>
      <c r="H72" s="42">
        <f>F72/G72</f>
        <v>81.287552274918539</v>
      </c>
      <c r="I72" s="42">
        <f t="shared" si="19"/>
        <v>81.287552274918539</v>
      </c>
      <c r="J72" s="42">
        <f t="shared" si="19"/>
        <v>81.287552274918539</v>
      </c>
      <c r="K72" s="42">
        <f t="shared" si="19"/>
        <v>81.287552274918539</v>
      </c>
      <c r="L72" s="42">
        <f t="shared" si="19"/>
        <v>81.287552274918539</v>
      </c>
      <c r="M72" s="42">
        <f t="shared" si="19"/>
        <v>81.287552274918539</v>
      </c>
      <c r="N72" s="42">
        <f t="shared" si="19"/>
        <v>81.287552274918539</v>
      </c>
      <c r="O72" s="42">
        <f t="shared" si="19"/>
        <v>81.287552274918539</v>
      </c>
      <c r="P72" s="42">
        <f t="shared" si="19"/>
        <v>81.287552274918539</v>
      </c>
      <c r="Q72" s="42">
        <f t="shared" si="19"/>
        <v>81.287552274918539</v>
      </c>
      <c r="R72" s="42">
        <f t="shared" si="19"/>
        <v>81.287552274918539</v>
      </c>
      <c r="S72" s="42">
        <f t="shared" si="19"/>
        <v>81.287552274918539</v>
      </c>
      <c r="T72" s="42">
        <f t="shared" si="19"/>
        <v>81.287552274918539</v>
      </c>
      <c r="U72" s="42">
        <f t="shared" si="19"/>
        <v>81.287552274918539</v>
      </c>
      <c r="V72" s="42">
        <f t="shared" si="19"/>
        <v>81.287552274918539</v>
      </c>
      <c r="W72" s="42">
        <f t="shared" si="19"/>
        <v>81.287552274918539</v>
      </c>
      <c r="X72" s="42">
        <f t="shared" si="18"/>
        <v>81.287552274918539</v>
      </c>
      <c r="Y72" s="42">
        <f t="shared" si="16"/>
        <v>81.287552274918539</v>
      </c>
      <c r="Z72" s="42">
        <f t="shared" si="16"/>
        <v>81.287552274918539</v>
      </c>
      <c r="AA72" s="42">
        <f t="shared" si="16"/>
        <v>81.287552274918539</v>
      </c>
      <c r="AB72" s="42">
        <f t="shared" si="16"/>
        <v>81.287552274918539</v>
      </c>
      <c r="AC72" s="42">
        <f t="shared" si="16"/>
        <v>81.287552274918539</v>
      </c>
      <c r="AD72" s="42">
        <f t="shared" si="16"/>
        <v>81.287552274918539</v>
      </c>
      <c r="AE72" s="42">
        <f t="shared" si="16"/>
        <v>81.287552274918539</v>
      </c>
      <c r="AF72" s="42">
        <f t="shared" si="16"/>
        <v>81.287552274918539</v>
      </c>
      <c r="AG72" s="42">
        <f t="shared" si="16"/>
        <v>81.287552274918539</v>
      </c>
      <c r="AH72" s="42">
        <f t="shared" si="16"/>
        <v>81.287552274918539</v>
      </c>
      <c r="AI72" s="42">
        <f t="shared" si="16"/>
        <v>81.287552274918539</v>
      </c>
      <c r="AJ72" s="42">
        <f t="shared" si="16"/>
        <v>81.287552274918539</v>
      </c>
      <c r="AK72" s="42">
        <f t="shared" si="16"/>
        <v>81.287552274918539</v>
      </c>
      <c r="AL72" s="42">
        <f t="shared" si="16"/>
        <v>81.287552274918539</v>
      </c>
      <c r="AM72" s="42">
        <f t="shared" si="16"/>
        <v>81.287552274918539</v>
      </c>
      <c r="AN72" s="42">
        <f t="shared" si="16"/>
        <v>81.287552274918539</v>
      </c>
      <c r="AO72" s="42">
        <f t="shared" si="17"/>
        <v>81.287552274918539</v>
      </c>
      <c r="AP72" s="42">
        <f t="shared" si="17"/>
        <v>81.287552274918539</v>
      </c>
      <c r="AQ72" s="42">
        <f t="shared" si="17"/>
        <v>81.287552274918539</v>
      </c>
      <c r="AR72" s="42">
        <f t="shared" si="17"/>
        <v>81.287552274918539</v>
      </c>
      <c r="AS72" s="42">
        <f t="shared" si="17"/>
        <v>81.287552274918539</v>
      </c>
      <c r="AT72" s="42">
        <f t="shared" si="17"/>
        <v>81.287552274918539</v>
      </c>
      <c r="AU72" s="42">
        <f t="shared" si="17"/>
        <v>81.287552274918539</v>
      </c>
      <c r="AV72" s="42">
        <f t="shared" si="17"/>
        <v>81.28755338261854</v>
      </c>
      <c r="AW72" s="42">
        <f t="shared" si="17"/>
        <v>81.287552274918539</v>
      </c>
      <c r="AX72" s="42">
        <f t="shared" si="17"/>
        <v>81.287552274918539</v>
      </c>
      <c r="AY72" s="42">
        <f t="shared" si="17"/>
        <v>81.287552274918539</v>
      </c>
      <c r="AZ72" s="42">
        <f t="shared" si="17"/>
        <v>81.287552274918539</v>
      </c>
      <c r="BA72" s="42">
        <f t="shared" si="17"/>
        <v>81.287552274918539</v>
      </c>
      <c r="BB72" s="42">
        <f t="shared" si="17"/>
        <v>81.287552274918539</v>
      </c>
      <c r="BC72" s="42">
        <f t="shared" si="17"/>
        <v>81.287552274918539</v>
      </c>
      <c r="BD72" s="42">
        <f t="shared" si="17"/>
        <v>81.287552274918539</v>
      </c>
    </row>
    <row r="73" spans="1:56" x14ac:dyDescent="0.25">
      <c r="A73" s="38">
        <v>40901</v>
      </c>
      <c r="B73" s="42">
        <f t="shared" si="2"/>
        <v>6</v>
      </c>
      <c r="C73" s="42">
        <f t="shared" si="3"/>
        <v>0</v>
      </c>
      <c r="D73" s="42">
        <v>2</v>
      </c>
      <c r="E73" s="38" t="str">
        <f t="shared" si="4"/>
        <v>Feb-12</v>
      </c>
      <c r="F73" s="42">
        <f t="shared" si="11"/>
        <v>110.77</v>
      </c>
      <c r="G73" s="42">
        <v>1.36265232570947</v>
      </c>
      <c r="H73" s="42">
        <f>F73/G73</f>
        <v>81.289994454254639</v>
      </c>
      <c r="I73" s="42">
        <f t="shared" si="19"/>
        <v>81.289994454254639</v>
      </c>
      <c r="J73" s="42">
        <f t="shared" si="19"/>
        <v>81.289994454254639</v>
      </c>
      <c r="K73" s="42">
        <f t="shared" si="19"/>
        <v>81.289994454254639</v>
      </c>
      <c r="L73" s="42">
        <f t="shared" si="19"/>
        <v>81.289994454254639</v>
      </c>
      <c r="M73" s="42">
        <f t="shared" si="19"/>
        <v>81.289994454254639</v>
      </c>
      <c r="N73" s="42">
        <f t="shared" si="19"/>
        <v>81.289994454254639</v>
      </c>
      <c r="O73" s="42">
        <f t="shared" si="19"/>
        <v>81.289994454254639</v>
      </c>
      <c r="P73" s="42">
        <f t="shared" si="19"/>
        <v>81.289994454254639</v>
      </c>
      <c r="Q73" s="42">
        <f t="shared" si="19"/>
        <v>81.289994454254639</v>
      </c>
      <c r="R73" s="42">
        <f t="shared" si="19"/>
        <v>81.289994454254639</v>
      </c>
      <c r="S73" s="42">
        <f t="shared" si="19"/>
        <v>81.289994454254639</v>
      </c>
      <c r="T73" s="42">
        <f t="shared" si="19"/>
        <v>81.289994454254639</v>
      </c>
      <c r="U73" s="42">
        <f t="shared" si="19"/>
        <v>81.289994454254639</v>
      </c>
      <c r="V73" s="42">
        <f t="shared" si="19"/>
        <v>81.289994454254639</v>
      </c>
      <c r="W73" s="42">
        <f t="shared" si="19"/>
        <v>81.289994454254639</v>
      </c>
      <c r="X73" s="42">
        <f t="shared" si="18"/>
        <v>81.289994454254639</v>
      </c>
      <c r="Y73" s="42">
        <f t="shared" si="16"/>
        <v>81.289994454254639</v>
      </c>
      <c r="Z73" s="42">
        <f t="shared" si="16"/>
        <v>81.289994454254639</v>
      </c>
      <c r="AA73" s="42">
        <f t="shared" si="16"/>
        <v>81.289994454254639</v>
      </c>
      <c r="AB73" s="42">
        <f t="shared" si="16"/>
        <v>81.289994454254639</v>
      </c>
      <c r="AC73" s="42">
        <f t="shared" si="16"/>
        <v>81.289994454254639</v>
      </c>
      <c r="AD73" s="42">
        <f t="shared" si="16"/>
        <v>81.289994454254639</v>
      </c>
      <c r="AE73" s="42">
        <f t="shared" si="16"/>
        <v>81.289994454254639</v>
      </c>
      <c r="AF73" s="42">
        <f t="shared" si="16"/>
        <v>81.289994454254639</v>
      </c>
      <c r="AG73" s="42">
        <f t="shared" si="16"/>
        <v>81.289994454254639</v>
      </c>
      <c r="AH73" s="42">
        <f t="shared" si="16"/>
        <v>81.289994454254639</v>
      </c>
      <c r="AI73" s="42">
        <f t="shared" si="16"/>
        <v>81.289994454254639</v>
      </c>
      <c r="AJ73" s="42">
        <f t="shared" si="16"/>
        <v>81.289994454254639</v>
      </c>
      <c r="AK73" s="42">
        <f t="shared" si="16"/>
        <v>81.289994454254639</v>
      </c>
      <c r="AL73" s="42">
        <f t="shared" si="16"/>
        <v>81.289994454254639</v>
      </c>
      <c r="AM73" s="42">
        <f t="shared" si="16"/>
        <v>81.289994454254639</v>
      </c>
      <c r="AN73" s="42">
        <f t="shared" si="16"/>
        <v>81.289994454254639</v>
      </c>
      <c r="AO73" s="42">
        <f t="shared" si="17"/>
        <v>81.289994454254639</v>
      </c>
      <c r="AP73" s="42">
        <f t="shared" si="17"/>
        <v>81.289994454254639</v>
      </c>
      <c r="AQ73" s="42">
        <f t="shared" si="17"/>
        <v>81.289994454254639</v>
      </c>
      <c r="AR73" s="42">
        <f t="shared" si="17"/>
        <v>81.289994454254639</v>
      </c>
      <c r="AS73" s="42">
        <f t="shared" si="17"/>
        <v>81.289994454254639</v>
      </c>
      <c r="AT73" s="42">
        <f t="shared" si="17"/>
        <v>81.289994454254639</v>
      </c>
      <c r="AU73" s="42">
        <f t="shared" si="17"/>
        <v>81.289994454254639</v>
      </c>
      <c r="AV73" s="42">
        <f t="shared" si="17"/>
        <v>81.289994454254639</v>
      </c>
      <c r="AW73" s="42">
        <f t="shared" si="17"/>
        <v>81.28999556195464</v>
      </c>
      <c r="AX73" s="42">
        <f t="shared" si="17"/>
        <v>81.289994454254639</v>
      </c>
      <c r="AY73" s="42">
        <f t="shared" si="17"/>
        <v>81.289994454254639</v>
      </c>
      <c r="AZ73" s="42">
        <f t="shared" si="17"/>
        <v>81.289994454254639</v>
      </c>
      <c r="BA73" s="42">
        <f t="shared" si="17"/>
        <v>81.289994454254639</v>
      </c>
      <c r="BB73" s="42">
        <f t="shared" si="17"/>
        <v>81.289994454254639</v>
      </c>
      <c r="BC73" s="42">
        <f t="shared" si="17"/>
        <v>81.289994454254639</v>
      </c>
      <c r="BD73" s="42">
        <f t="shared" si="17"/>
        <v>81.289994454254639</v>
      </c>
    </row>
    <row r="74" spans="1:56" x14ac:dyDescent="0.25">
      <c r="A74" s="38">
        <v>40902</v>
      </c>
      <c r="B74" s="42">
        <f t="shared" si="2"/>
        <v>7</v>
      </c>
      <c r="C74" s="42">
        <f t="shared" si="3"/>
        <v>0</v>
      </c>
      <c r="D74" s="42">
        <v>2</v>
      </c>
      <c r="E74" s="38" t="str">
        <f t="shared" si="4"/>
        <v>Feb-12</v>
      </c>
      <c r="F74" s="42">
        <f t="shared" si="11"/>
        <v>110.77</v>
      </c>
      <c r="G74" s="42">
        <v>1.36261152881473</v>
      </c>
      <c r="H74" s="42">
        <f>F74/G74</f>
        <v>81.292428294917968</v>
      </c>
      <c r="I74" s="42">
        <f t="shared" si="19"/>
        <v>81.292428294917968</v>
      </c>
      <c r="J74" s="42">
        <f t="shared" si="19"/>
        <v>81.292428294917968</v>
      </c>
      <c r="K74" s="42">
        <f t="shared" si="19"/>
        <v>81.292428294917968</v>
      </c>
      <c r="L74" s="42">
        <f t="shared" si="19"/>
        <v>81.292428294917968</v>
      </c>
      <c r="M74" s="42">
        <f t="shared" si="19"/>
        <v>81.292428294917968</v>
      </c>
      <c r="N74" s="42">
        <f t="shared" si="19"/>
        <v>81.292428294917968</v>
      </c>
      <c r="O74" s="42">
        <f t="shared" si="19"/>
        <v>81.292428294917968</v>
      </c>
      <c r="P74" s="42">
        <f t="shared" si="19"/>
        <v>81.292428294917968</v>
      </c>
      <c r="Q74" s="42">
        <f t="shared" si="19"/>
        <v>81.292428294917968</v>
      </c>
      <c r="R74" s="42">
        <f t="shared" si="19"/>
        <v>81.292428294917968</v>
      </c>
      <c r="S74" s="42">
        <f t="shared" si="19"/>
        <v>81.292428294917968</v>
      </c>
      <c r="T74" s="42">
        <f t="shared" si="19"/>
        <v>81.292428294917968</v>
      </c>
      <c r="U74" s="42">
        <f t="shared" si="19"/>
        <v>81.292428294917968</v>
      </c>
      <c r="V74" s="42">
        <f t="shared" si="19"/>
        <v>81.292428294917968</v>
      </c>
      <c r="W74" s="42">
        <f t="shared" si="19"/>
        <v>81.292428294917968</v>
      </c>
      <c r="X74" s="42">
        <f t="shared" si="18"/>
        <v>81.292428294917968</v>
      </c>
      <c r="Y74" s="42">
        <f t="shared" si="16"/>
        <v>81.292428294917968</v>
      </c>
      <c r="Z74" s="42">
        <f t="shared" si="16"/>
        <v>81.292428294917968</v>
      </c>
      <c r="AA74" s="42">
        <f t="shared" si="16"/>
        <v>81.292428294917968</v>
      </c>
      <c r="AB74" s="42">
        <f t="shared" si="16"/>
        <v>81.292428294917968</v>
      </c>
      <c r="AC74" s="42">
        <f t="shared" si="16"/>
        <v>81.292428294917968</v>
      </c>
      <c r="AD74" s="42">
        <f t="shared" si="16"/>
        <v>81.292428294917968</v>
      </c>
      <c r="AE74" s="42">
        <f t="shared" si="16"/>
        <v>81.292428294917968</v>
      </c>
      <c r="AF74" s="42">
        <f t="shared" si="16"/>
        <v>81.292428294917968</v>
      </c>
      <c r="AG74" s="42">
        <f t="shared" si="16"/>
        <v>81.292428294917968</v>
      </c>
      <c r="AH74" s="42">
        <f t="shared" si="16"/>
        <v>81.292428294917968</v>
      </c>
      <c r="AI74" s="42">
        <f t="shared" si="16"/>
        <v>81.292428294917968</v>
      </c>
      <c r="AJ74" s="42">
        <f t="shared" si="16"/>
        <v>81.292428294917968</v>
      </c>
      <c r="AK74" s="42">
        <f t="shared" si="16"/>
        <v>81.292428294917968</v>
      </c>
      <c r="AL74" s="42">
        <f t="shared" si="16"/>
        <v>81.292428294917968</v>
      </c>
      <c r="AM74" s="42">
        <f t="shared" si="16"/>
        <v>81.292428294917968</v>
      </c>
      <c r="AN74" s="42">
        <f t="shared" si="16"/>
        <v>81.292428294917968</v>
      </c>
      <c r="AO74" s="42">
        <f t="shared" si="17"/>
        <v>81.292428294917968</v>
      </c>
      <c r="AP74" s="42">
        <f t="shared" si="17"/>
        <v>81.292428294917968</v>
      </c>
      <c r="AQ74" s="42">
        <f t="shared" si="17"/>
        <v>81.292428294917968</v>
      </c>
      <c r="AR74" s="42">
        <f t="shared" si="17"/>
        <v>81.292428294917968</v>
      </c>
      <c r="AS74" s="42">
        <f t="shared" si="17"/>
        <v>81.292428294917968</v>
      </c>
      <c r="AT74" s="42">
        <f t="shared" si="17"/>
        <v>81.292428294917968</v>
      </c>
      <c r="AU74" s="42">
        <f t="shared" si="17"/>
        <v>81.292428294917968</v>
      </c>
      <c r="AV74" s="42">
        <f t="shared" si="17"/>
        <v>81.292428294917968</v>
      </c>
      <c r="AW74" s="42">
        <f t="shared" si="17"/>
        <v>81.292428294917968</v>
      </c>
      <c r="AX74" s="42">
        <f t="shared" si="17"/>
        <v>81.292429402617984</v>
      </c>
      <c r="AY74" s="42">
        <f t="shared" si="17"/>
        <v>81.292428294917968</v>
      </c>
      <c r="AZ74" s="42">
        <f t="shared" si="17"/>
        <v>81.292428294917968</v>
      </c>
      <c r="BA74" s="42">
        <f t="shared" si="17"/>
        <v>81.292428294917968</v>
      </c>
      <c r="BB74" s="42">
        <f t="shared" si="17"/>
        <v>81.292428294917968</v>
      </c>
      <c r="BC74" s="42">
        <f t="shared" si="17"/>
        <v>81.292428294917968</v>
      </c>
      <c r="BD74" s="42">
        <f t="shared" si="17"/>
        <v>81.292428294917968</v>
      </c>
    </row>
    <row r="75" spans="1:56" x14ac:dyDescent="0.25">
      <c r="A75" s="38">
        <v>40903</v>
      </c>
      <c r="B75" s="42">
        <f t="shared" si="2"/>
        <v>1</v>
      </c>
      <c r="C75" s="39">
        <v>0</v>
      </c>
      <c r="D75" s="42">
        <v>2</v>
      </c>
      <c r="E75" s="38" t="str">
        <f t="shared" si="4"/>
        <v>Feb-12</v>
      </c>
      <c r="F75" s="42">
        <f t="shared" si="11"/>
        <v>110.77</v>
      </c>
      <c r="G75" s="42">
        <v>1.3625708724241199</v>
      </c>
      <c r="H75" s="42">
        <f>F75/G75</f>
        <v>81.294853898448252</v>
      </c>
      <c r="I75" s="42">
        <f t="shared" si="19"/>
        <v>81.294853898448252</v>
      </c>
      <c r="J75" s="42">
        <f t="shared" si="19"/>
        <v>81.294853898448252</v>
      </c>
      <c r="K75" s="42">
        <f t="shared" si="19"/>
        <v>81.294853898448252</v>
      </c>
      <c r="L75" s="42">
        <f t="shared" si="19"/>
        <v>81.294853898448252</v>
      </c>
      <c r="M75" s="42">
        <f t="shared" si="19"/>
        <v>81.294853898448252</v>
      </c>
      <c r="N75" s="42">
        <f t="shared" si="19"/>
        <v>81.294853898448252</v>
      </c>
      <c r="O75" s="42">
        <f t="shared" si="19"/>
        <v>81.294853898448252</v>
      </c>
      <c r="P75" s="42">
        <f t="shared" si="19"/>
        <v>81.294853898448252</v>
      </c>
      <c r="Q75" s="42">
        <f t="shared" si="19"/>
        <v>81.294853898448252</v>
      </c>
      <c r="R75" s="42">
        <f t="shared" si="19"/>
        <v>81.294853898448252</v>
      </c>
      <c r="S75" s="42">
        <f t="shared" si="19"/>
        <v>81.294853898448252</v>
      </c>
      <c r="T75" s="42">
        <f t="shared" si="19"/>
        <v>81.294853898448252</v>
      </c>
      <c r="U75" s="42">
        <f t="shared" si="19"/>
        <v>81.294853898448252</v>
      </c>
      <c r="V75" s="42">
        <f t="shared" si="19"/>
        <v>81.294853898448252</v>
      </c>
      <c r="W75" s="42">
        <f t="shared" si="19"/>
        <v>81.294853898448252</v>
      </c>
      <c r="X75" s="42">
        <f t="shared" si="18"/>
        <v>81.294853898448252</v>
      </c>
      <c r="Y75" s="42">
        <f t="shared" si="16"/>
        <v>81.294853898448252</v>
      </c>
      <c r="Z75" s="42">
        <f t="shared" si="16"/>
        <v>81.294853898448252</v>
      </c>
      <c r="AA75" s="42">
        <f t="shared" si="16"/>
        <v>81.294853898448252</v>
      </c>
      <c r="AB75" s="42">
        <f t="shared" si="16"/>
        <v>81.294853898448252</v>
      </c>
      <c r="AC75" s="42">
        <f t="shared" si="16"/>
        <v>81.294853898448252</v>
      </c>
      <c r="AD75" s="42">
        <f t="shared" si="16"/>
        <v>81.294853898448252</v>
      </c>
      <c r="AE75" s="42">
        <f t="shared" si="16"/>
        <v>81.294853898448252</v>
      </c>
      <c r="AF75" s="42">
        <f t="shared" si="16"/>
        <v>81.294853898448252</v>
      </c>
      <c r="AG75" s="42">
        <f t="shared" si="16"/>
        <v>81.294853898448252</v>
      </c>
      <c r="AH75" s="42">
        <f t="shared" si="16"/>
        <v>81.294853898448252</v>
      </c>
      <c r="AI75" s="42">
        <f t="shared" si="16"/>
        <v>81.294853898448252</v>
      </c>
      <c r="AJ75" s="42">
        <f t="shared" si="16"/>
        <v>81.294853898448252</v>
      </c>
      <c r="AK75" s="42">
        <f t="shared" si="16"/>
        <v>81.294853898448252</v>
      </c>
      <c r="AL75" s="42">
        <f t="shared" si="16"/>
        <v>81.294853898448252</v>
      </c>
      <c r="AM75" s="42">
        <f t="shared" si="16"/>
        <v>81.294853898448252</v>
      </c>
      <c r="AN75" s="42">
        <f t="shared" si="16"/>
        <v>81.294853898448252</v>
      </c>
      <c r="AO75" s="42">
        <f t="shared" si="17"/>
        <v>81.294853898448252</v>
      </c>
      <c r="AP75" s="42">
        <f t="shared" si="17"/>
        <v>81.294853898448252</v>
      </c>
      <c r="AQ75" s="42">
        <f t="shared" si="17"/>
        <v>81.294853898448252</v>
      </c>
      <c r="AR75" s="42">
        <f t="shared" si="17"/>
        <v>81.294853898448252</v>
      </c>
      <c r="AS75" s="42">
        <f t="shared" si="17"/>
        <v>81.294853898448252</v>
      </c>
      <c r="AT75" s="42">
        <f t="shared" si="17"/>
        <v>81.294853898448252</v>
      </c>
      <c r="AU75" s="42">
        <f t="shared" si="17"/>
        <v>81.294853898448252</v>
      </c>
      <c r="AV75" s="42">
        <f t="shared" si="17"/>
        <v>81.294853898448252</v>
      </c>
      <c r="AW75" s="42">
        <f t="shared" si="17"/>
        <v>81.294853898448252</v>
      </c>
      <c r="AX75" s="42">
        <f t="shared" si="17"/>
        <v>81.294853898448252</v>
      </c>
      <c r="AY75" s="42">
        <f t="shared" si="17"/>
        <v>81.294855006148254</v>
      </c>
      <c r="AZ75" s="42">
        <f t="shared" si="17"/>
        <v>81.294853898448252</v>
      </c>
      <c r="BA75" s="42">
        <f t="shared" si="17"/>
        <v>81.294853898448252</v>
      </c>
      <c r="BB75" s="42">
        <f t="shared" si="17"/>
        <v>81.294853898448252</v>
      </c>
      <c r="BC75" s="42">
        <f t="shared" si="17"/>
        <v>81.294853898448252</v>
      </c>
      <c r="BD75" s="42">
        <f t="shared" si="17"/>
        <v>81.294853898448252</v>
      </c>
    </row>
    <row r="76" spans="1:56" x14ac:dyDescent="0.25">
      <c r="A76" s="38">
        <v>40904</v>
      </c>
      <c r="B76" s="42">
        <f t="shared" si="2"/>
        <v>2</v>
      </c>
      <c r="C76" s="42">
        <f t="shared" si="3"/>
        <v>1</v>
      </c>
      <c r="D76" s="42">
        <v>2</v>
      </c>
      <c r="E76" s="38" t="str">
        <f t="shared" si="4"/>
        <v>Feb-12</v>
      </c>
      <c r="F76" s="42">
        <f t="shared" si="11"/>
        <v>110.77</v>
      </c>
      <c r="G76" s="42">
        <v>1.362530354744</v>
      </c>
      <c r="H76" s="42">
        <f>F76/G76</f>
        <v>81.297271370377729</v>
      </c>
      <c r="I76" s="42">
        <f t="shared" si="19"/>
        <v>81.297271370377729</v>
      </c>
      <c r="J76" s="42">
        <f t="shared" si="19"/>
        <v>81.297271370377729</v>
      </c>
      <c r="K76" s="42">
        <f t="shared" si="19"/>
        <v>81.297271370377729</v>
      </c>
      <c r="L76" s="42">
        <f t="shared" si="19"/>
        <v>81.297271370377729</v>
      </c>
      <c r="M76" s="42">
        <f t="shared" si="19"/>
        <v>81.297271370377729</v>
      </c>
      <c r="N76" s="42">
        <f t="shared" si="19"/>
        <v>81.297271370377729</v>
      </c>
      <c r="O76" s="42">
        <f t="shared" si="19"/>
        <v>81.297271370377729</v>
      </c>
      <c r="P76" s="42">
        <f t="shared" si="19"/>
        <v>81.297271370377729</v>
      </c>
      <c r="Q76" s="42">
        <f t="shared" si="19"/>
        <v>81.297271370377729</v>
      </c>
      <c r="R76" s="42">
        <f t="shared" si="19"/>
        <v>81.297271370377729</v>
      </c>
      <c r="S76" s="42">
        <f t="shared" si="19"/>
        <v>81.297271370377729</v>
      </c>
      <c r="T76" s="42">
        <f t="shared" si="19"/>
        <v>81.297271370377729</v>
      </c>
      <c r="U76" s="42">
        <f t="shared" si="19"/>
        <v>81.297271370377729</v>
      </c>
      <c r="V76" s="42">
        <f t="shared" si="19"/>
        <v>81.297271370377729</v>
      </c>
      <c r="W76" s="42">
        <f t="shared" si="19"/>
        <v>81.297271370377729</v>
      </c>
      <c r="X76" s="42">
        <f t="shared" si="18"/>
        <v>81.297271370377729</v>
      </c>
      <c r="Y76" s="42">
        <f t="shared" si="16"/>
        <v>81.297271370377729</v>
      </c>
      <c r="Z76" s="42">
        <f t="shared" si="16"/>
        <v>81.297271370377729</v>
      </c>
      <c r="AA76" s="42">
        <f t="shared" si="16"/>
        <v>81.297271370377729</v>
      </c>
      <c r="AB76" s="42">
        <f t="shared" si="16"/>
        <v>81.297271370377729</v>
      </c>
      <c r="AC76" s="42">
        <f t="shared" si="16"/>
        <v>81.297271370377729</v>
      </c>
      <c r="AD76" s="42">
        <f t="shared" si="16"/>
        <v>81.297271370377729</v>
      </c>
      <c r="AE76" s="42">
        <f t="shared" si="16"/>
        <v>81.297271370377729</v>
      </c>
      <c r="AF76" s="42">
        <f t="shared" si="16"/>
        <v>81.297271370377729</v>
      </c>
      <c r="AG76" s="42">
        <f t="shared" si="16"/>
        <v>81.297271370377729</v>
      </c>
      <c r="AH76" s="42">
        <f t="shared" si="16"/>
        <v>81.297271370377729</v>
      </c>
      <c r="AI76" s="42">
        <f t="shared" si="16"/>
        <v>81.297271370377729</v>
      </c>
      <c r="AJ76" s="42">
        <f t="shared" si="16"/>
        <v>81.297271370377729</v>
      </c>
      <c r="AK76" s="42">
        <f t="shared" si="16"/>
        <v>81.297271370377729</v>
      </c>
      <c r="AL76" s="42">
        <f t="shared" si="16"/>
        <v>81.297271370377729</v>
      </c>
      <c r="AM76" s="42">
        <f t="shared" si="16"/>
        <v>81.297271370377729</v>
      </c>
      <c r="AN76" s="42">
        <f t="shared" si="16"/>
        <v>81.297271370377729</v>
      </c>
      <c r="AO76" s="42">
        <f t="shared" si="17"/>
        <v>81.297271370377729</v>
      </c>
      <c r="AP76" s="42">
        <f t="shared" si="17"/>
        <v>81.297271370377729</v>
      </c>
      <c r="AQ76" s="42">
        <f t="shared" si="17"/>
        <v>81.297271370377729</v>
      </c>
      <c r="AR76" s="42">
        <f t="shared" si="17"/>
        <v>81.297271370377729</v>
      </c>
      <c r="AS76" s="42">
        <f t="shared" si="17"/>
        <v>81.297271370377729</v>
      </c>
      <c r="AT76" s="42">
        <f t="shared" si="17"/>
        <v>81.297271370377729</v>
      </c>
      <c r="AU76" s="42">
        <f t="shared" si="17"/>
        <v>81.297271370377729</v>
      </c>
      <c r="AV76" s="42">
        <f t="shared" si="17"/>
        <v>81.297271370377729</v>
      </c>
      <c r="AW76" s="42">
        <f t="shared" si="17"/>
        <v>81.297271370377729</v>
      </c>
      <c r="AX76" s="42">
        <f t="shared" si="17"/>
        <v>81.297271370377729</v>
      </c>
      <c r="AY76" s="42">
        <f t="shared" si="17"/>
        <v>81.297271370377729</v>
      </c>
      <c r="AZ76" s="42">
        <f t="shared" si="17"/>
        <v>81.297272478077744</v>
      </c>
      <c r="BA76" s="42">
        <f t="shared" si="17"/>
        <v>81.297271370377729</v>
      </c>
      <c r="BB76" s="42">
        <f t="shared" si="17"/>
        <v>81.297271370377729</v>
      </c>
      <c r="BC76" s="42">
        <f t="shared" si="17"/>
        <v>81.297271370377729</v>
      </c>
      <c r="BD76" s="42">
        <f t="shared" si="17"/>
        <v>81.297271370377729</v>
      </c>
    </row>
    <row r="77" spans="1:56" x14ac:dyDescent="0.25">
      <c r="A77" s="38">
        <v>40905</v>
      </c>
      <c r="B77" s="42">
        <f t="shared" si="2"/>
        <v>3</v>
      </c>
      <c r="C77" s="42">
        <f t="shared" si="3"/>
        <v>1</v>
      </c>
      <c r="D77" s="42">
        <v>2</v>
      </c>
      <c r="E77" s="38" t="str">
        <f t="shared" si="4"/>
        <v>Feb-12</v>
      </c>
      <c r="F77" s="42">
        <f t="shared" si="11"/>
        <v>110.77</v>
      </c>
      <c r="G77" s="42">
        <v>1.3624899739629099</v>
      </c>
      <c r="H77" s="42">
        <f>F77/G77</f>
        <v>81.299680817332316</v>
      </c>
      <c r="I77" s="42">
        <f t="shared" si="19"/>
        <v>81.299680817332316</v>
      </c>
      <c r="J77" s="42">
        <f t="shared" si="19"/>
        <v>81.299680817332316</v>
      </c>
      <c r="K77" s="42">
        <f t="shared" si="19"/>
        <v>81.299680817332316</v>
      </c>
      <c r="L77" s="42">
        <f t="shared" si="19"/>
        <v>81.299680817332316</v>
      </c>
      <c r="M77" s="42">
        <f t="shared" si="19"/>
        <v>81.299680817332316</v>
      </c>
      <c r="N77" s="42">
        <f t="shared" si="19"/>
        <v>81.299680817332316</v>
      </c>
      <c r="O77" s="42">
        <f t="shared" si="19"/>
        <v>81.299680817332316</v>
      </c>
      <c r="P77" s="42">
        <f t="shared" si="19"/>
        <v>81.299680817332316</v>
      </c>
      <c r="Q77" s="42">
        <f t="shared" si="19"/>
        <v>81.299680817332316</v>
      </c>
      <c r="R77" s="42">
        <f t="shared" si="19"/>
        <v>81.299680817332316</v>
      </c>
      <c r="S77" s="42">
        <f t="shared" si="19"/>
        <v>81.299680817332316</v>
      </c>
      <c r="T77" s="42">
        <f t="shared" si="19"/>
        <v>81.299680817332316</v>
      </c>
      <c r="U77" s="42">
        <f t="shared" si="19"/>
        <v>81.299680817332316</v>
      </c>
      <c r="V77" s="42">
        <f t="shared" si="19"/>
        <v>81.299680817332316</v>
      </c>
      <c r="W77" s="42">
        <f t="shared" si="19"/>
        <v>81.299680817332316</v>
      </c>
      <c r="X77" s="42">
        <f t="shared" si="18"/>
        <v>81.299680817332316</v>
      </c>
      <c r="Y77" s="42">
        <f t="shared" si="16"/>
        <v>81.299680817332316</v>
      </c>
      <c r="Z77" s="42">
        <f t="shared" si="16"/>
        <v>81.299680817332316</v>
      </c>
      <c r="AA77" s="42">
        <f t="shared" si="16"/>
        <v>81.299680817332316</v>
      </c>
      <c r="AB77" s="42">
        <f t="shared" si="16"/>
        <v>81.299680817332316</v>
      </c>
      <c r="AC77" s="42">
        <f t="shared" si="16"/>
        <v>81.299680817332316</v>
      </c>
      <c r="AD77" s="42">
        <f t="shared" si="16"/>
        <v>81.299680817332316</v>
      </c>
      <c r="AE77" s="42">
        <f t="shared" si="16"/>
        <v>81.299680817332316</v>
      </c>
      <c r="AF77" s="42">
        <f t="shared" si="16"/>
        <v>81.299680817332316</v>
      </c>
      <c r="AG77" s="42">
        <f t="shared" si="16"/>
        <v>81.299680817332316</v>
      </c>
      <c r="AH77" s="42">
        <f t="shared" si="16"/>
        <v>81.299680817332316</v>
      </c>
      <c r="AI77" s="42">
        <f t="shared" si="16"/>
        <v>81.299680817332316</v>
      </c>
      <c r="AJ77" s="42">
        <f t="shared" si="16"/>
        <v>81.299680817332316</v>
      </c>
      <c r="AK77" s="42">
        <f t="shared" si="16"/>
        <v>81.299680817332316</v>
      </c>
      <c r="AL77" s="42">
        <f t="shared" si="16"/>
        <v>81.299680817332316</v>
      </c>
      <c r="AM77" s="42">
        <f t="shared" si="16"/>
        <v>81.299680817332316</v>
      </c>
      <c r="AN77" s="42">
        <f t="shared" si="16"/>
        <v>81.299680817332316</v>
      </c>
      <c r="AO77" s="42">
        <f t="shared" si="17"/>
        <v>81.299680817332316</v>
      </c>
      <c r="AP77" s="42">
        <f t="shared" si="17"/>
        <v>81.299680817332316</v>
      </c>
      <c r="AQ77" s="42">
        <f t="shared" si="17"/>
        <v>81.299680817332316</v>
      </c>
      <c r="AR77" s="42">
        <f t="shared" si="17"/>
        <v>81.299680817332316</v>
      </c>
      <c r="AS77" s="42">
        <f t="shared" si="17"/>
        <v>81.299680817332316</v>
      </c>
      <c r="AT77" s="42">
        <f t="shared" si="17"/>
        <v>81.299680817332316</v>
      </c>
      <c r="AU77" s="42">
        <f t="shared" si="17"/>
        <v>81.299680817332316</v>
      </c>
      <c r="AV77" s="42">
        <f t="shared" si="17"/>
        <v>81.299680817332316</v>
      </c>
      <c r="AW77" s="42">
        <f t="shared" si="17"/>
        <v>81.299680817332316</v>
      </c>
      <c r="AX77" s="42">
        <f t="shared" si="17"/>
        <v>81.299680817332316</v>
      </c>
      <c r="AY77" s="42">
        <f t="shared" si="17"/>
        <v>81.299680817332316</v>
      </c>
      <c r="AZ77" s="42">
        <f t="shared" si="17"/>
        <v>81.299680817332316</v>
      </c>
      <c r="BA77" s="42">
        <f t="shared" si="17"/>
        <v>81.299681925032317</v>
      </c>
      <c r="BB77" s="42">
        <f t="shared" si="17"/>
        <v>81.299680817332316</v>
      </c>
      <c r="BC77" s="42">
        <f t="shared" si="17"/>
        <v>81.299680817332316</v>
      </c>
      <c r="BD77" s="42">
        <f t="shared" si="17"/>
        <v>81.299680817332316</v>
      </c>
    </row>
    <row r="78" spans="1:56" x14ac:dyDescent="0.25">
      <c r="A78" s="38">
        <v>40906</v>
      </c>
      <c r="B78" s="42">
        <f t="shared" si="2"/>
        <v>4</v>
      </c>
      <c r="C78" s="42">
        <f t="shared" si="3"/>
        <v>1</v>
      </c>
      <c r="D78" s="42">
        <v>2</v>
      </c>
      <c r="E78" s="38" t="str">
        <f t="shared" si="4"/>
        <v>Feb-12</v>
      </c>
      <c r="F78" s="42">
        <f t="shared" si="11"/>
        <v>110.77</v>
      </c>
      <c r="G78" s="42">
        <v>1.36244972824677</v>
      </c>
      <c r="H78" s="42">
        <f>F78/G78</f>
        <v>81.302082347318049</v>
      </c>
      <c r="I78" s="42">
        <f t="shared" si="19"/>
        <v>81.302082347318049</v>
      </c>
      <c r="J78" s="42">
        <f t="shared" si="19"/>
        <v>81.302082347318049</v>
      </c>
      <c r="K78" s="42">
        <f t="shared" si="19"/>
        <v>81.302082347318049</v>
      </c>
      <c r="L78" s="42">
        <f t="shared" si="19"/>
        <v>81.302082347318049</v>
      </c>
      <c r="M78" s="42">
        <f t="shared" si="19"/>
        <v>81.302082347318049</v>
      </c>
      <c r="N78" s="42">
        <f t="shared" si="19"/>
        <v>81.302082347318049</v>
      </c>
      <c r="O78" s="42">
        <f t="shared" si="19"/>
        <v>81.302082347318049</v>
      </c>
      <c r="P78" s="42">
        <f t="shared" si="19"/>
        <v>81.302082347318049</v>
      </c>
      <c r="Q78" s="42">
        <f t="shared" si="19"/>
        <v>81.302082347318049</v>
      </c>
      <c r="R78" s="42">
        <f t="shared" si="19"/>
        <v>81.302082347318049</v>
      </c>
      <c r="S78" s="42">
        <f t="shared" si="19"/>
        <v>81.302082347318049</v>
      </c>
      <c r="T78" s="42">
        <f t="shared" si="19"/>
        <v>81.302082347318049</v>
      </c>
      <c r="U78" s="42">
        <f t="shared" si="19"/>
        <v>81.302082347318049</v>
      </c>
      <c r="V78" s="42">
        <f t="shared" si="19"/>
        <v>81.302082347318049</v>
      </c>
      <c r="W78" s="42">
        <f t="shared" si="19"/>
        <v>81.302082347318049</v>
      </c>
      <c r="X78" s="42">
        <f t="shared" si="18"/>
        <v>81.302082347318049</v>
      </c>
      <c r="Y78" s="42">
        <f t="shared" si="16"/>
        <v>81.302082347318049</v>
      </c>
      <c r="Z78" s="42">
        <f t="shared" si="16"/>
        <v>81.302082347318049</v>
      </c>
      <c r="AA78" s="42">
        <f t="shared" si="16"/>
        <v>81.302082347318049</v>
      </c>
      <c r="AB78" s="42">
        <f t="shared" si="16"/>
        <v>81.302082347318049</v>
      </c>
      <c r="AC78" s="42">
        <f t="shared" si="16"/>
        <v>81.302082347318049</v>
      </c>
      <c r="AD78" s="42">
        <f t="shared" si="16"/>
        <v>81.302082347318049</v>
      </c>
      <c r="AE78" s="42">
        <f t="shared" si="16"/>
        <v>81.302082347318049</v>
      </c>
      <c r="AF78" s="42">
        <f t="shared" si="16"/>
        <v>81.302082347318049</v>
      </c>
      <c r="AG78" s="42">
        <f t="shared" si="16"/>
        <v>81.302082347318049</v>
      </c>
      <c r="AH78" s="42">
        <f t="shared" si="16"/>
        <v>81.302082347318049</v>
      </c>
      <c r="AI78" s="42">
        <f t="shared" si="16"/>
        <v>81.302082347318049</v>
      </c>
      <c r="AJ78" s="42">
        <f t="shared" si="16"/>
        <v>81.302082347318049</v>
      </c>
      <c r="AK78" s="42">
        <f t="shared" si="16"/>
        <v>81.302082347318049</v>
      </c>
      <c r="AL78" s="42">
        <f t="shared" si="16"/>
        <v>81.302082347318049</v>
      </c>
      <c r="AM78" s="42">
        <f t="shared" si="16"/>
        <v>81.302082347318049</v>
      </c>
      <c r="AN78" s="42">
        <f t="shared" si="16"/>
        <v>81.302082347318049</v>
      </c>
      <c r="AO78" s="42">
        <f t="shared" si="17"/>
        <v>81.302082347318049</v>
      </c>
      <c r="AP78" s="42">
        <f t="shared" si="17"/>
        <v>81.302082347318049</v>
      </c>
      <c r="AQ78" s="42">
        <f t="shared" si="17"/>
        <v>81.302082347318049</v>
      </c>
      <c r="AR78" s="42">
        <f t="shared" si="17"/>
        <v>81.302082347318049</v>
      </c>
      <c r="AS78" s="42">
        <f t="shared" si="17"/>
        <v>81.302082347318049</v>
      </c>
      <c r="AT78" s="42">
        <f t="shared" si="17"/>
        <v>81.302082347318049</v>
      </c>
      <c r="AU78" s="42">
        <f t="shared" si="17"/>
        <v>81.302082347318049</v>
      </c>
      <c r="AV78" s="42">
        <f t="shared" si="17"/>
        <v>81.302082347318049</v>
      </c>
      <c r="AW78" s="42">
        <f t="shared" si="17"/>
        <v>81.302082347318049</v>
      </c>
      <c r="AX78" s="42">
        <f t="shared" si="17"/>
        <v>81.302082347318049</v>
      </c>
      <c r="AY78" s="42">
        <f t="shared" si="17"/>
        <v>81.302082347318049</v>
      </c>
      <c r="AZ78" s="42">
        <f t="shared" si="17"/>
        <v>81.302082347318049</v>
      </c>
      <c r="BA78" s="42">
        <f t="shared" si="17"/>
        <v>81.302082347318049</v>
      </c>
      <c r="BB78" s="42">
        <f t="shared" si="17"/>
        <v>81.302083455018064</v>
      </c>
      <c r="BC78" s="42">
        <f t="shared" si="17"/>
        <v>81.302082347318049</v>
      </c>
      <c r="BD78" s="42">
        <f t="shared" si="17"/>
        <v>81.302082347318049</v>
      </c>
    </row>
    <row r="79" spans="1:56" x14ac:dyDescent="0.25">
      <c r="A79" s="38">
        <v>40907</v>
      </c>
      <c r="B79" s="42">
        <f t="shared" si="2"/>
        <v>5</v>
      </c>
      <c r="C79" s="42">
        <f t="shared" si="3"/>
        <v>1</v>
      </c>
      <c r="D79" s="42">
        <v>2</v>
      </c>
      <c r="E79" s="38" t="str">
        <f t="shared" si="4"/>
        <v>Feb-12</v>
      </c>
      <c r="F79" s="42">
        <f t="shared" si="11"/>
        <v>110.77</v>
      </c>
      <c r="G79" s="42">
        <v>1.36240961565985</v>
      </c>
      <c r="H79" s="42">
        <f>F79/G79</f>
        <v>81.304476074437602</v>
      </c>
      <c r="I79" s="42">
        <f t="shared" si="19"/>
        <v>81.304476074437602</v>
      </c>
      <c r="J79" s="42">
        <f t="shared" si="19"/>
        <v>81.304476074437602</v>
      </c>
      <c r="K79" s="42">
        <f t="shared" si="19"/>
        <v>81.304476074437602</v>
      </c>
      <c r="L79" s="42">
        <f t="shared" si="19"/>
        <v>81.304476074437602</v>
      </c>
      <c r="M79" s="42">
        <f t="shared" si="19"/>
        <v>81.304476074437602</v>
      </c>
      <c r="N79" s="42">
        <f t="shared" si="19"/>
        <v>81.304476074437602</v>
      </c>
      <c r="O79" s="42">
        <f t="shared" si="19"/>
        <v>81.304476074437602</v>
      </c>
      <c r="P79" s="42">
        <f t="shared" si="19"/>
        <v>81.304476074437602</v>
      </c>
      <c r="Q79" s="42">
        <f t="shared" si="19"/>
        <v>81.304476074437602</v>
      </c>
      <c r="R79" s="42">
        <f t="shared" si="19"/>
        <v>81.304476074437602</v>
      </c>
      <c r="S79" s="42">
        <f t="shared" si="19"/>
        <v>81.304476074437602</v>
      </c>
      <c r="T79" s="42">
        <f t="shared" si="19"/>
        <v>81.304476074437602</v>
      </c>
      <c r="U79" s="42">
        <f t="shared" si="19"/>
        <v>81.304476074437602</v>
      </c>
      <c r="V79" s="42">
        <f t="shared" si="19"/>
        <v>81.304476074437602</v>
      </c>
      <c r="W79" s="42">
        <f t="shared" si="19"/>
        <v>81.304476074437602</v>
      </c>
      <c r="X79" s="42">
        <f t="shared" si="18"/>
        <v>81.304476074437602</v>
      </c>
      <c r="Y79" s="42">
        <f t="shared" si="16"/>
        <v>81.304476074437602</v>
      </c>
      <c r="Z79" s="42">
        <f t="shared" si="16"/>
        <v>81.304476074437602</v>
      </c>
      <c r="AA79" s="42">
        <f t="shared" si="16"/>
        <v>81.304476074437602</v>
      </c>
      <c r="AB79" s="42">
        <f t="shared" si="16"/>
        <v>81.304476074437602</v>
      </c>
      <c r="AC79" s="42">
        <f t="shared" si="16"/>
        <v>81.304476074437602</v>
      </c>
      <c r="AD79" s="42">
        <f t="shared" si="16"/>
        <v>81.304476074437602</v>
      </c>
      <c r="AE79" s="42">
        <f t="shared" si="16"/>
        <v>81.304476074437602</v>
      </c>
      <c r="AF79" s="42">
        <f t="shared" si="16"/>
        <v>81.304476074437602</v>
      </c>
      <c r="AG79" s="42">
        <f t="shared" si="16"/>
        <v>81.304476074437602</v>
      </c>
      <c r="AH79" s="42">
        <f t="shared" si="16"/>
        <v>81.304476074437602</v>
      </c>
      <c r="AI79" s="42">
        <f t="shared" si="16"/>
        <v>81.304476074437602</v>
      </c>
      <c r="AJ79" s="42">
        <f t="shared" si="16"/>
        <v>81.304476074437602</v>
      </c>
      <c r="AK79" s="42">
        <f t="shared" si="16"/>
        <v>81.304476074437602</v>
      </c>
      <c r="AL79" s="42">
        <f t="shared" si="16"/>
        <v>81.304476074437602</v>
      </c>
      <c r="AM79" s="42">
        <f t="shared" si="16"/>
        <v>81.304476074437602</v>
      </c>
      <c r="AN79" s="42">
        <f t="shared" ref="AN79:BC80" si="20">$F79/(1/(IF($A79=AN$19,$E$4,0)+1/$G79))</f>
        <v>81.304476074437602</v>
      </c>
      <c r="AO79" s="42">
        <f t="shared" si="17"/>
        <v>81.304476074437602</v>
      </c>
      <c r="AP79" s="42">
        <f t="shared" si="17"/>
        <v>81.304476074437602</v>
      </c>
      <c r="AQ79" s="42">
        <f t="shared" si="17"/>
        <v>81.304476074437602</v>
      </c>
      <c r="AR79" s="42">
        <f t="shared" si="17"/>
        <v>81.304476074437602</v>
      </c>
      <c r="AS79" s="42">
        <f t="shared" si="17"/>
        <v>81.304476074437602</v>
      </c>
      <c r="AT79" s="42">
        <f t="shared" si="17"/>
        <v>81.304476074437602</v>
      </c>
      <c r="AU79" s="42">
        <f t="shared" si="17"/>
        <v>81.304476074437602</v>
      </c>
      <c r="AV79" s="42">
        <f t="shared" si="17"/>
        <v>81.304476074437602</v>
      </c>
      <c r="AW79" s="42">
        <f t="shared" si="17"/>
        <v>81.304476074437602</v>
      </c>
      <c r="AX79" s="42">
        <f t="shared" si="17"/>
        <v>81.304476074437602</v>
      </c>
      <c r="AY79" s="42">
        <f t="shared" si="17"/>
        <v>81.304476074437602</v>
      </c>
      <c r="AZ79" s="42">
        <f t="shared" si="17"/>
        <v>81.304476074437602</v>
      </c>
      <c r="BA79" s="42">
        <f t="shared" si="17"/>
        <v>81.304476074437602</v>
      </c>
      <c r="BB79" s="42">
        <f t="shared" si="17"/>
        <v>81.304476074437602</v>
      </c>
      <c r="BC79" s="42">
        <f t="shared" si="17"/>
        <v>81.304477182137603</v>
      </c>
      <c r="BD79" s="42">
        <f t="shared" ref="BD79:BD80" si="21">$F79/(1/(IF($A79=BD$19,$E$4,0)+1/$G79))</f>
        <v>81.304476074437602</v>
      </c>
    </row>
    <row r="80" spans="1:56" x14ac:dyDescent="0.25">
      <c r="A80" s="38">
        <v>40908</v>
      </c>
      <c r="B80" s="42">
        <f t="shared" si="2"/>
        <v>6</v>
      </c>
      <c r="C80" s="42">
        <f t="shared" si="3"/>
        <v>0</v>
      </c>
      <c r="D80" s="42">
        <v>2</v>
      </c>
      <c r="E80" s="38" t="str">
        <f t="shared" si="4"/>
        <v>Feb-12</v>
      </c>
      <c r="F80" s="42">
        <f t="shared" si="11"/>
        <v>110.77</v>
      </c>
      <c r="G80" s="42">
        <v>1.3623696342123901</v>
      </c>
      <c r="H80" s="42">
        <f>F80/G80</f>
        <v>81.3068621160498</v>
      </c>
      <c r="I80" s="42">
        <f t="shared" si="19"/>
        <v>81.3068621160498</v>
      </c>
      <c r="J80" s="42">
        <f t="shared" si="19"/>
        <v>81.3068621160498</v>
      </c>
      <c r="K80" s="42">
        <f t="shared" si="19"/>
        <v>81.3068621160498</v>
      </c>
      <c r="L80" s="42">
        <f t="shared" si="19"/>
        <v>81.3068621160498</v>
      </c>
      <c r="M80" s="42">
        <f t="shared" si="19"/>
        <v>81.3068621160498</v>
      </c>
      <c r="N80" s="42">
        <f t="shared" si="19"/>
        <v>81.3068621160498</v>
      </c>
      <c r="O80" s="42">
        <f t="shared" si="19"/>
        <v>81.3068621160498</v>
      </c>
      <c r="P80" s="42">
        <f t="shared" si="19"/>
        <v>81.3068621160498</v>
      </c>
      <c r="Q80" s="42">
        <f t="shared" si="19"/>
        <v>81.3068621160498</v>
      </c>
      <c r="R80" s="42">
        <f t="shared" si="19"/>
        <v>81.3068621160498</v>
      </c>
      <c r="S80" s="42">
        <f t="shared" si="19"/>
        <v>81.3068621160498</v>
      </c>
      <c r="T80" s="42">
        <f t="shared" si="19"/>
        <v>81.3068621160498</v>
      </c>
      <c r="U80" s="42">
        <f t="shared" si="19"/>
        <v>81.3068621160498</v>
      </c>
      <c r="V80" s="42">
        <f t="shared" si="19"/>
        <v>81.3068621160498</v>
      </c>
      <c r="W80" s="42">
        <f t="shared" si="19"/>
        <v>81.3068621160498</v>
      </c>
      <c r="X80" s="42">
        <f t="shared" si="18"/>
        <v>81.3068621160498</v>
      </c>
      <c r="Y80" s="42">
        <f t="shared" si="18"/>
        <v>81.3068621160498</v>
      </c>
      <c r="Z80" s="42">
        <f t="shared" si="18"/>
        <v>81.3068621160498</v>
      </c>
      <c r="AA80" s="42">
        <f t="shared" si="18"/>
        <v>81.3068621160498</v>
      </c>
      <c r="AB80" s="42">
        <f t="shared" si="18"/>
        <v>81.3068621160498</v>
      </c>
      <c r="AC80" s="42">
        <f t="shared" si="18"/>
        <v>81.3068621160498</v>
      </c>
      <c r="AD80" s="42">
        <f t="shared" si="18"/>
        <v>81.3068621160498</v>
      </c>
      <c r="AE80" s="42">
        <f t="shared" si="18"/>
        <v>81.3068621160498</v>
      </c>
      <c r="AF80" s="42">
        <f t="shared" si="18"/>
        <v>81.3068621160498</v>
      </c>
      <c r="AG80" s="42">
        <f t="shared" si="18"/>
        <v>81.3068621160498</v>
      </c>
      <c r="AH80" s="42">
        <f t="shared" si="18"/>
        <v>81.3068621160498</v>
      </c>
      <c r="AI80" s="42">
        <f t="shared" si="18"/>
        <v>81.3068621160498</v>
      </c>
      <c r="AJ80" s="42">
        <f t="shared" si="18"/>
        <v>81.3068621160498</v>
      </c>
      <c r="AK80" s="42">
        <f t="shared" si="18"/>
        <v>81.3068621160498</v>
      </c>
      <c r="AL80" s="42">
        <f t="shared" si="18"/>
        <v>81.3068621160498</v>
      </c>
      <c r="AM80" s="42">
        <f t="shared" si="18"/>
        <v>81.3068621160498</v>
      </c>
      <c r="AN80" s="42">
        <f t="shared" si="20"/>
        <v>81.3068621160498</v>
      </c>
      <c r="AO80" s="42">
        <f t="shared" si="20"/>
        <v>81.3068621160498</v>
      </c>
      <c r="AP80" s="42">
        <f t="shared" si="20"/>
        <v>81.3068621160498</v>
      </c>
      <c r="AQ80" s="42">
        <f t="shared" si="20"/>
        <v>81.3068621160498</v>
      </c>
      <c r="AR80" s="42">
        <f t="shared" si="20"/>
        <v>81.3068621160498</v>
      </c>
      <c r="AS80" s="42">
        <f t="shared" si="20"/>
        <v>81.3068621160498</v>
      </c>
      <c r="AT80" s="42">
        <f t="shared" si="20"/>
        <v>81.3068621160498</v>
      </c>
      <c r="AU80" s="42">
        <f t="shared" si="20"/>
        <v>81.3068621160498</v>
      </c>
      <c r="AV80" s="42">
        <f t="shared" si="20"/>
        <v>81.3068621160498</v>
      </c>
      <c r="AW80" s="42">
        <f t="shared" si="20"/>
        <v>81.3068621160498</v>
      </c>
      <c r="AX80" s="42">
        <f t="shared" si="20"/>
        <v>81.3068621160498</v>
      </c>
      <c r="AY80" s="42">
        <f t="shared" si="20"/>
        <v>81.3068621160498</v>
      </c>
      <c r="AZ80" s="42">
        <f t="shared" si="20"/>
        <v>81.3068621160498</v>
      </c>
      <c r="BA80" s="42">
        <f t="shared" si="20"/>
        <v>81.3068621160498</v>
      </c>
      <c r="BB80" s="42">
        <f t="shared" si="20"/>
        <v>81.3068621160498</v>
      </c>
      <c r="BC80" s="42">
        <f t="shared" si="20"/>
        <v>81.3068621160498</v>
      </c>
      <c r="BD80" s="42">
        <f t="shared" si="21"/>
        <v>81.306863223749801</v>
      </c>
    </row>
    <row r="82" spans="6:116" x14ac:dyDescent="0.25">
      <c r="F82" s="40" t="s">
        <v>26</v>
      </c>
      <c r="G82" s="46" t="s">
        <v>30</v>
      </c>
      <c r="H82" s="46" t="s">
        <v>31</v>
      </c>
      <c r="I82" s="29">
        <v>40861</v>
      </c>
      <c r="J82" s="29">
        <v>40862</v>
      </c>
      <c r="K82" s="29">
        <v>40863</v>
      </c>
      <c r="L82" s="29">
        <v>40864</v>
      </c>
      <c r="M82" s="29">
        <v>40865</v>
      </c>
      <c r="N82" s="29">
        <v>40866</v>
      </c>
      <c r="O82" s="29">
        <v>40867</v>
      </c>
      <c r="P82" s="29">
        <v>40868</v>
      </c>
      <c r="Q82" s="29">
        <v>40869</v>
      </c>
      <c r="R82" s="29">
        <v>40870</v>
      </c>
      <c r="S82" s="29">
        <v>40871</v>
      </c>
      <c r="T82" s="29">
        <v>40872</v>
      </c>
      <c r="U82" s="29">
        <v>40873</v>
      </c>
      <c r="V82" s="29">
        <v>40874</v>
      </c>
      <c r="W82" s="29">
        <v>40875</v>
      </c>
      <c r="X82" s="29">
        <v>40876</v>
      </c>
      <c r="Y82" s="29">
        <v>40877</v>
      </c>
      <c r="Z82" s="38">
        <v>40878</v>
      </c>
      <c r="AA82" s="38">
        <v>40879</v>
      </c>
      <c r="AB82" s="38">
        <v>40880</v>
      </c>
      <c r="AC82" s="38">
        <v>40881</v>
      </c>
      <c r="AD82" s="38">
        <v>40882</v>
      </c>
      <c r="AE82" s="38">
        <v>40883</v>
      </c>
      <c r="AF82" s="38">
        <v>40884</v>
      </c>
      <c r="AG82" s="38">
        <v>40885</v>
      </c>
      <c r="AH82" s="38">
        <v>40886</v>
      </c>
      <c r="AI82" s="38">
        <v>40887</v>
      </c>
      <c r="AJ82" s="38">
        <v>40888</v>
      </c>
      <c r="AK82" s="38">
        <v>40889</v>
      </c>
      <c r="AL82" s="38">
        <v>40890</v>
      </c>
      <c r="AM82" s="38">
        <v>40891</v>
      </c>
      <c r="AN82" s="38">
        <v>40892</v>
      </c>
      <c r="AO82" s="38">
        <v>40893</v>
      </c>
      <c r="AP82" s="38">
        <v>40894</v>
      </c>
      <c r="AQ82" s="38">
        <v>40895</v>
      </c>
      <c r="AR82" s="38">
        <v>40896</v>
      </c>
      <c r="AS82" s="38">
        <v>40897</v>
      </c>
      <c r="AT82" s="38">
        <v>40898</v>
      </c>
      <c r="AU82" s="38">
        <v>40899</v>
      </c>
      <c r="AV82" s="38">
        <v>40900</v>
      </c>
      <c r="AW82" s="38">
        <v>40901</v>
      </c>
      <c r="AX82" s="38">
        <v>40902</v>
      </c>
      <c r="AY82" s="38">
        <v>40903</v>
      </c>
      <c r="AZ82" s="38">
        <v>40904</v>
      </c>
      <c r="BA82" s="38">
        <v>40905</v>
      </c>
      <c r="BB82" s="38">
        <v>40906</v>
      </c>
      <c r="BC82" s="38">
        <v>40907</v>
      </c>
      <c r="BD82" s="38">
        <v>40908</v>
      </c>
    </row>
    <row r="83" spans="6:116" x14ac:dyDescent="0.25">
      <c r="F83" s="41" t="s">
        <v>27</v>
      </c>
      <c r="G83" s="46">
        <f>F12</f>
        <v>81.760333520238163</v>
      </c>
      <c r="H83" s="46">
        <v>1000000</v>
      </c>
      <c r="I83" s="46">
        <f>SUMPRODUCT($C$20:$C$49,I20:I49)/SUM($C$20:$C$49)</f>
        <v>81.760333571097249</v>
      </c>
      <c r="J83" s="46">
        <f t="shared" ref="J83:BD83" si="22">SUMPRODUCT($C$20:$C$49,J20:J49)/SUM($C$20:$C$49)</f>
        <v>81.760333570819981</v>
      </c>
      <c r="K83" s="46">
        <f t="shared" si="22"/>
        <v>81.760333570819981</v>
      </c>
      <c r="L83" s="46">
        <f t="shared" si="22"/>
        <v>81.760333570819981</v>
      </c>
      <c r="M83" s="46">
        <f t="shared" si="22"/>
        <v>81.760333570819981</v>
      </c>
      <c r="N83" s="46">
        <f t="shared" si="22"/>
        <v>81.760333520238163</v>
      </c>
      <c r="O83" s="46">
        <f t="shared" si="22"/>
        <v>81.760333520238163</v>
      </c>
      <c r="P83" s="46">
        <f t="shared" si="22"/>
        <v>81.760333570819981</v>
      </c>
      <c r="Q83" s="46">
        <f t="shared" si="22"/>
        <v>81.760333570819981</v>
      </c>
      <c r="R83" s="46">
        <f t="shared" si="22"/>
        <v>81.760333570819981</v>
      </c>
      <c r="S83" s="46">
        <f t="shared" si="22"/>
        <v>81.760333570819981</v>
      </c>
      <c r="T83" s="46">
        <f t="shared" si="22"/>
        <v>81.760333570819981</v>
      </c>
      <c r="U83" s="46">
        <f t="shared" si="22"/>
        <v>81.760333520238163</v>
      </c>
      <c r="V83" s="46">
        <f t="shared" si="22"/>
        <v>81.760333520238163</v>
      </c>
      <c r="W83" s="46">
        <f t="shared" si="22"/>
        <v>81.760333570819981</v>
      </c>
      <c r="X83" s="46">
        <f t="shared" si="22"/>
        <v>81.760333570819981</v>
      </c>
      <c r="Y83" s="46">
        <f t="shared" si="22"/>
        <v>81.760333570819981</v>
      </c>
      <c r="Z83" s="46">
        <f t="shared" si="22"/>
        <v>81.760333520238163</v>
      </c>
      <c r="AA83" s="46">
        <f t="shared" si="22"/>
        <v>81.760333520238163</v>
      </c>
      <c r="AB83" s="46">
        <f t="shared" si="22"/>
        <v>81.760333520238163</v>
      </c>
      <c r="AC83" s="46">
        <f t="shared" si="22"/>
        <v>81.760333520238163</v>
      </c>
      <c r="AD83" s="46">
        <f t="shared" si="22"/>
        <v>81.760333520238163</v>
      </c>
      <c r="AE83" s="46">
        <f t="shared" si="22"/>
        <v>81.760333520238163</v>
      </c>
      <c r="AF83" s="46">
        <f t="shared" si="22"/>
        <v>81.760333520238163</v>
      </c>
      <c r="AG83" s="46">
        <f t="shared" si="22"/>
        <v>81.760333520238163</v>
      </c>
      <c r="AH83" s="46">
        <f t="shared" si="22"/>
        <v>81.760333520238163</v>
      </c>
      <c r="AI83" s="46">
        <f t="shared" si="22"/>
        <v>81.760333520238163</v>
      </c>
      <c r="AJ83" s="46">
        <f t="shared" si="22"/>
        <v>81.760333520238163</v>
      </c>
      <c r="AK83" s="46">
        <f t="shared" si="22"/>
        <v>81.760333520238163</v>
      </c>
      <c r="AL83" s="46">
        <f t="shared" si="22"/>
        <v>81.760333520238163</v>
      </c>
      <c r="AM83" s="46">
        <f t="shared" si="22"/>
        <v>81.760333520238163</v>
      </c>
      <c r="AN83" s="46">
        <f t="shared" si="22"/>
        <v>81.760333520238163</v>
      </c>
      <c r="AO83" s="46">
        <f t="shared" si="22"/>
        <v>81.760333520238163</v>
      </c>
      <c r="AP83" s="46">
        <f t="shared" si="22"/>
        <v>81.760333520238163</v>
      </c>
      <c r="AQ83" s="46">
        <f t="shared" si="22"/>
        <v>81.760333520238163</v>
      </c>
      <c r="AR83" s="46">
        <f t="shared" si="22"/>
        <v>81.760333520238163</v>
      </c>
      <c r="AS83" s="46">
        <f t="shared" si="22"/>
        <v>81.760333520238163</v>
      </c>
      <c r="AT83" s="46">
        <f t="shared" si="22"/>
        <v>81.760333520238163</v>
      </c>
      <c r="AU83" s="46">
        <f t="shared" si="22"/>
        <v>81.760333520238163</v>
      </c>
      <c r="AV83" s="46">
        <f t="shared" si="22"/>
        <v>81.760333520238163</v>
      </c>
      <c r="AW83" s="46">
        <f t="shared" si="22"/>
        <v>81.760333520238163</v>
      </c>
      <c r="AX83" s="46">
        <f t="shared" si="22"/>
        <v>81.760333520238163</v>
      </c>
      <c r="AY83" s="46">
        <f t="shared" si="22"/>
        <v>81.760333520238163</v>
      </c>
      <c r="AZ83" s="46">
        <f t="shared" si="22"/>
        <v>81.760333520238163</v>
      </c>
      <c r="BA83" s="46">
        <f t="shared" si="22"/>
        <v>81.760333520238163</v>
      </c>
      <c r="BB83" s="46">
        <f t="shared" si="22"/>
        <v>81.760333520238163</v>
      </c>
      <c r="BC83" s="46">
        <f t="shared" si="22"/>
        <v>81.760333520238163</v>
      </c>
      <c r="BD83" s="46">
        <f t="shared" si="22"/>
        <v>81.760333520238163</v>
      </c>
    </row>
    <row r="84" spans="6:116" x14ac:dyDescent="0.25">
      <c r="F84" s="41" t="s">
        <v>16</v>
      </c>
      <c r="G84" s="46">
        <f>F13</f>
        <v>81.447155306578125</v>
      </c>
      <c r="H84" s="46">
        <v>1000000</v>
      </c>
      <c r="I84" s="46">
        <f>SUMPRODUCT(I50:I80,$C$50:$C$80)/SUM($C$50:$C$80)</f>
        <v>81.447155306578125</v>
      </c>
      <c r="J84" s="46">
        <f t="shared" ref="J84:BD84" si="23">SUMPRODUCT(J50:J80,$C$50:$C$80)/SUM($C$50:$C$80)</f>
        <v>81.447155306578125</v>
      </c>
      <c r="K84" s="46">
        <f t="shared" si="23"/>
        <v>81.447155306578125</v>
      </c>
      <c r="L84" s="46">
        <f t="shared" si="23"/>
        <v>81.447155306578125</v>
      </c>
      <c r="M84" s="46">
        <f t="shared" si="23"/>
        <v>81.447155306578125</v>
      </c>
      <c r="N84" s="46">
        <f t="shared" si="23"/>
        <v>81.447155306578125</v>
      </c>
      <c r="O84" s="46">
        <f t="shared" si="23"/>
        <v>81.447155306578125</v>
      </c>
      <c r="P84" s="46">
        <f t="shared" si="23"/>
        <v>81.447155306578125</v>
      </c>
      <c r="Q84" s="46">
        <f t="shared" si="23"/>
        <v>81.447155306578125</v>
      </c>
      <c r="R84" s="46">
        <f t="shared" si="23"/>
        <v>81.447155306578125</v>
      </c>
      <c r="S84" s="46">
        <f t="shared" si="23"/>
        <v>81.447155306578125</v>
      </c>
      <c r="T84" s="46">
        <f t="shared" si="23"/>
        <v>81.447155306578125</v>
      </c>
      <c r="U84" s="46">
        <f t="shared" si="23"/>
        <v>81.447155306578125</v>
      </c>
      <c r="V84" s="46">
        <f t="shared" si="23"/>
        <v>81.447155306578125</v>
      </c>
      <c r="W84" s="46">
        <f t="shared" si="23"/>
        <v>81.447155306578125</v>
      </c>
      <c r="X84" s="46">
        <f t="shared" si="23"/>
        <v>81.447155306578125</v>
      </c>
      <c r="Y84" s="46">
        <f t="shared" si="23"/>
        <v>81.447155306578125</v>
      </c>
      <c r="Z84" s="46">
        <f t="shared" si="23"/>
        <v>81.447155359568598</v>
      </c>
      <c r="AA84" s="46">
        <f t="shared" si="23"/>
        <v>81.447155359568626</v>
      </c>
      <c r="AB84" s="46">
        <f t="shared" si="23"/>
        <v>81.447155306578125</v>
      </c>
      <c r="AC84" s="46">
        <f t="shared" si="23"/>
        <v>81.447155306578125</v>
      </c>
      <c r="AD84" s="46">
        <f t="shared" si="23"/>
        <v>81.447155359568598</v>
      </c>
      <c r="AE84" s="46">
        <f t="shared" si="23"/>
        <v>81.447155359568626</v>
      </c>
      <c r="AF84" s="46">
        <f t="shared" si="23"/>
        <v>81.447155359568626</v>
      </c>
      <c r="AG84" s="46">
        <f t="shared" si="23"/>
        <v>81.447155359568626</v>
      </c>
      <c r="AH84" s="46">
        <f t="shared" si="23"/>
        <v>81.447155359568598</v>
      </c>
      <c r="AI84" s="46">
        <f t="shared" si="23"/>
        <v>81.447155306578125</v>
      </c>
      <c r="AJ84" s="46">
        <f t="shared" si="23"/>
        <v>81.447155306578125</v>
      </c>
      <c r="AK84" s="46">
        <f t="shared" si="23"/>
        <v>81.447155359568598</v>
      </c>
      <c r="AL84" s="46">
        <f t="shared" si="23"/>
        <v>81.447155359568598</v>
      </c>
      <c r="AM84" s="46">
        <f t="shared" si="23"/>
        <v>81.447155359568626</v>
      </c>
      <c r="AN84" s="46">
        <f t="shared" si="23"/>
        <v>81.447155359325748</v>
      </c>
      <c r="AO84" s="46">
        <f t="shared" si="23"/>
        <v>81.447155359325748</v>
      </c>
      <c r="AP84" s="46">
        <f t="shared" si="23"/>
        <v>81.447155306578125</v>
      </c>
      <c r="AQ84" s="46">
        <f t="shared" si="23"/>
        <v>81.447155306578125</v>
      </c>
      <c r="AR84" s="46">
        <f t="shared" si="23"/>
        <v>81.447155359325748</v>
      </c>
      <c r="AS84" s="46">
        <f t="shared" si="23"/>
        <v>81.447155359325762</v>
      </c>
      <c r="AT84" s="46">
        <f t="shared" si="23"/>
        <v>81.447155359325748</v>
      </c>
      <c r="AU84" s="46">
        <f t="shared" si="23"/>
        <v>81.447155359325762</v>
      </c>
      <c r="AV84" s="46">
        <f t="shared" si="23"/>
        <v>81.447155359325762</v>
      </c>
      <c r="AW84" s="46">
        <f t="shared" si="23"/>
        <v>81.447155306578125</v>
      </c>
      <c r="AX84" s="46">
        <f t="shared" si="23"/>
        <v>81.447155306578125</v>
      </c>
      <c r="AY84" s="46">
        <f t="shared" si="23"/>
        <v>81.447155306578125</v>
      </c>
      <c r="AZ84" s="46">
        <f t="shared" si="23"/>
        <v>81.447155359325748</v>
      </c>
      <c r="BA84" s="46">
        <f t="shared" si="23"/>
        <v>81.447155359325748</v>
      </c>
      <c r="BB84" s="46">
        <f t="shared" si="23"/>
        <v>81.447155359325748</v>
      </c>
      <c r="BC84" s="46">
        <f t="shared" si="23"/>
        <v>81.447155359325748</v>
      </c>
      <c r="BD84" s="46">
        <f t="shared" si="23"/>
        <v>81.447155306578125</v>
      </c>
    </row>
    <row r="85" spans="6:116" x14ac:dyDescent="0.25">
      <c r="F85" s="46" t="s">
        <v>32</v>
      </c>
      <c r="G85" s="46">
        <f>SUMPRODUCT(G83:G84,H83:H84)</f>
        <v>163207488.82681629</v>
      </c>
      <c r="I85" s="46">
        <f>SUMPRODUCT(I83:I84,$H$83:$H$84)</f>
        <v>163207488.87767538</v>
      </c>
      <c r="J85" s="46">
        <f t="shared" ref="J85:BD85" si="24">SUMPRODUCT(J83:J84,$H$83:$H$84)</f>
        <v>163207488.8773981</v>
      </c>
      <c r="K85" s="46">
        <f t="shared" si="24"/>
        <v>163207488.8773981</v>
      </c>
      <c r="L85" s="46">
        <f t="shared" si="24"/>
        <v>163207488.8773981</v>
      </c>
      <c r="M85" s="46">
        <f t="shared" si="24"/>
        <v>163207488.8773981</v>
      </c>
      <c r="N85" s="46">
        <f t="shared" si="24"/>
        <v>163207488.82681629</v>
      </c>
      <c r="O85" s="46">
        <f t="shared" si="24"/>
        <v>163207488.82681629</v>
      </c>
      <c r="P85" s="46">
        <f t="shared" si="24"/>
        <v>163207488.8773981</v>
      </c>
      <c r="Q85" s="46">
        <f t="shared" si="24"/>
        <v>163207488.8773981</v>
      </c>
      <c r="R85" s="46">
        <f t="shared" si="24"/>
        <v>163207488.8773981</v>
      </c>
      <c r="S85" s="46">
        <f t="shared" si="24"/>
        <v>163207488.8773981</v>
      </c>
      <c r="T85" s="46">
        <f t="shared" si="24"/>
        <v>163207488.8773981</v>
      </c>
      <c r="U85" s="46">
        <f t="shared" si="24"/>
        <v>163207488.82681629</v>
      </c>
      <c r="V85" s="46">
        <f t="shared" si="24"/>
        <v>163207488.82681629</v>
      </c>
      <c r="W85" s="46">
        <f t="shared" si="24"/>
        <v>163207488.8773981</v>
      </c>
      <c r="X85" s="46">
        <f t="shared" si="24"/>
        <v>163207488.8773981</v>
      </c>
      <c r="Y85" s="46">
        <f t="shared" si="24"/>
        <v>163207488.8773981</v>
      </c>
      <c r="Z85" s="46">
        <f t="shared" si="24"/>
        <v>163207488.87980676</v>
      </c>
      <c r="AA85" s="46">
        <f t="shared" si="24"/>
        <v>163207488.87980679</v>
      </c>
      <c r="AB85" s="46">
        <f t="shared" si="24"/>
        <v>163207488.82681629</v>
      </c>
      <c r="AC85" s="46">
        <f t="shared" si="24"/>
        <v>163207488.82681629</v>
      </c>
      <c r="AD85" s="46">
        <f t="shared" si="24"/>
        <v>163207488.87980676</v>
      </c>
      <c r="AE85" s="46">
        <f t="shared" si="24"/>
        <v>163207488.87980679</v>
      </c>
      <c r="AF85" s="46">
        <f t="shared" si="24"/>
        <v>163207488.87980679</v>
      </c>
      <c r="AG85" s="46">
        <f t="shared" si="24"/>
        <v>163207488.87980679</v>
      </c>
      <c r="AH85" s="46">
        <f t="shared" si="24"/>
        <v>163207488.87980676</v>
      </c>
      <c r="AI85" s="46">
        <f t="shared" si="24"/>
        <v>163207488.82681629</v>
      </c>
      <c r="AJ85" s="46">
        <f t="shared" si="24"/>
        <v>163207488.82681629</v>
      </c>
      <c r="AK85" s="46">
        <f t="shared" si="24"/>
        <v>163207488.87980676</v>
      </c>
      <c r="AL85" s="46">
        <f t="shared" si="24"/>
        <v>163207488.87980676</v>
      </c>
      <c r="AM85" s="46">
        <f t="shared" si="24"/>
        <v>163207488.87980679</v>
      </c>
      <c r="AN85" s="46">
        <f t="shared" si="24"/>
        <v>163207488.87956393</v>
      </c>
      <c r="AO85" s="46">
        <f t="shared" si="24"/>
        <v>163207488.87956393</v>
      </c>
      <c r="AP85" s="46">
        <f t="shared" si="24"/>
        <v>163207488.82681629</v>
      </c>
      <c r="AQ85" s="46">
        <f t="shared" si="24"/>
        <v>163207488.82681629</v>
      </c>
      <c r="AR85" s="46">
        <f t="shared" si="24"/>
        <v>163207488.87956393</v>
      </c>
      <c r="AS85" s="46">
        <f t="shared" si="24"/>
        <v>163207488.87956393</v>
      </c>
      <c r="AT85" s="46">
        <f t="shared" si="24"/>
        <v>163207488.87956393</v>
      </c>
      <c r="AU85" s="46">
        <f t="shared" si="24"/>
        <v>163207488.87956393</v>
      </c>
      <c r="AV85" s="46">
        <f t="shared" si="24"/>
        <v>163207488.87956393</v>
      </c>
      <c r="AW85" s="46">
        <f t="shared" si="24"/>
        <v>163207488.82681629</v>
      </c>
      <c r="AX85" s="46">
        <f t="shared" si="24"/>
        <v>163207488.82681629</v>
      </c>
      <c r="AY85" s="46">
        <f t="shared" si="24"/>
        <v>163207488.82681629</v>
      </c>
      <c r="AZ85" s="46">
        <f t="shared" si="24"/>
        <v>163207488.87956393</v>
      </c>
      <c r="BA85" s="46">
        <f t="shared" si="24"/>
        <v>163207488.87956393</v>
      </c>
      <c r="BB85" s="46">
        <f t="shared" si="24"/>
        <v>163207488.87956393</v>
      </c>
      <c r="BC85" s="46">
        <f t="shared" si="24"/>
        <v>163207488.87956393</v>
      </c>
      <c r="BD85" s="46">
        <f t="shared" si="24"/>
        <v>163207488.82681629</v>
      </c>
    </row>
    <row r="86" spans="6:116" x14ac:dyDescent="0.25">
      <c r="H86" s="46" t="s">
        <v>33</v>
      </c>
      <c r="I86" s="13">
        <f>(I85-$G$85)/$E$4</f>
        <v>5085909.366607666</v>
      </c>
      <c r="J86" s="13">
        <f t="shared" ref="J86:BD86" si="25">(J85-$G$85)/$E$4</f>
        <v>5058181.2858581543</v>
      </c>
      <c r="K86" s="13">
        <f t="shared" si="25"/>
        <v>5058181.2858581543</v>
      </c>
      <c r="L86" s="13">
        <f t="shared" si="25"/>
        <v>5058181.2858581543</v>
      </c>
      <c r="M86" s="13">
        <f t="shared" si="25"/>
        <v>5058181.2858581543</v>
      </c>
      <c r="N86" s="13">
        <f t="shared" si="25"/>
        <v>0</v>
      </c>
      <c r="O86" s="13">
        <f t="shared" si="25"/>
        <v>0</v>
      </c>
      <c r="P86" s="13">
        <f t="shared" si="25"/>
        <v>5058181.2858581543</v>
      </c>
      <c r="Q86" s="13">
        <f t="shared" si="25"/>
        <v>5058181.2858581543</v>
      </c>
      <c r="R86" s="13">
        <f t="shared" si="25"/>
        <v>5058181.2858581543</v>
      </c>
      <c r="S86" s="13">
        <f t="shared" si="25"/>
        <v>5058181.2858581543</v>
      </c>
      <c r="T86" s="13">
        <f t="shared" si="25"/>
        <v>5058181.2858581543</v>
      </c>
      <c r="U86" s="13">
        <f t="shared" si="25"/>
        <v>0</v>
      </c>
      <c r="V86" s="13">
        <f t="shared" si="25"/>
        <v>0</v>
      </c>
      <c r="W86" s="13">
        <f t="shared" si="25"/>
        <v>5058181.2858581543</v>
      </c>
      <c r="X86" s="13">
        <f t="shared" si="25"/>
        <v>5058181.2858581543</v>
      </c>
      <c r="Y86" s="13">
        <f t="shared" si="25"/>
        <v>5058181.2858581543</v>
      </c>
      <c r="Z86" s="13">
        <f t="shared" si="25"/>
        <v>5299046.6356277466</v>
      </c>
      <c r="AA86" s="13">
        <f t="shared" si="25"/>
        <v>5299049.6158599854</v>
      </c>
      <c r="AB86" s="13">
        <f t="shared" si="25"/>
        <v>0</v>
      </c>
      <c r="AC86" s="13">
        <f t="shared" si="25"/>
        <v>0</v>
      </c>
      <c r="AD86" s="13">
        <f t="shared" si="25"/>
        <v>5299046.6356277466</v>
      </c>
      <c r="AE86" s="13">
        <f t="shared" si="25"/>
        <v>5299049.6158599854</v>
      </c>
      <c r="AF86" s="13">
        <f t="shared" si="25"/>
        <v>5299049.6158599854</v>
      </c>
      <c r="AG86" s="13">
        <f t="shared" si="25"/>
        <v>5299049.6158599854</v>
      </c>
      <c r="AH86" s="13">
        <f t="shared" si="25"/>
        <v>5299046.6356277466</v>
      </c>
      <c r="AI86" s="13">
        <f t="shared" si="25"/>
        <v>0</v>
      </c>
      <c r="AJ86" s="13">
        <f t="shared" si="25"/>
        <v>0</v>
      </c>
      <c r="AK86" s="13">
        <f t="shared" si="25"/>
        <v>5299046.6356277466</v>
      </c>
      <c r="AL86" s="13">
        <f t="shared" si="25"/>
        <v>5299046.6356277466</v>
      </c>
      <c r="AM86" s="13">
        <f t="shared" si="25"/>
        <v>5299049.6158599854</v>
      </c>
      <c r="AN86" s="13">
        <f t="shared" si="25"/>
        <v>5274763.7033462524</v>
      </c>
      <c r="AO86" s="13">
        <f t="shared" si="25"/>
        <v>5274763.7033462524</v>
      </c>
      <c r="AP86" s="13">
        <f t="shared" si="25"/>
        <v>0</v>
      </c>
      <c r="AQ86" s="13">
        <f t="shared" si="25"/>
        <v>0</v>
      </c>
      <c r="AR86" s="13">
        <f t="shared" si="25"/>
        <v>5274763.7033462524</v>
      </c>
      <c r="AS86" s="13">
        <f t="shared" si="25"/>
        <v>5274763.7033462524</v>
      </c>
      <c r="AT86" s="13">
        <f t="shared" si="25"/>
        <v>5274763.7033462524</v>
      </c>
      <c r="AU86" s="13">
        <f t="shared" si="25"/>
        <v>5274763.7033462524</v>
      </c>
      <c r="AV86" s="13">
        <f t="shared" si="25"/>
        <v>5274763.7033462524</v>
      </c>
      <c r="AW86" s="13">
        <f t="shared" si="25"/>
        <v>0</v>
      </c>
      <c r="AX86" s="13">
        <f t="shared" si="25"/>
        <v>0</v>
      </c>
      <c r="AY86" s="13">
        <f t="shared" si="25"/>
        <v>0</v>
      </c>
      <c r="AZ86" s="13">
        <f t="shared" si="25"/>
        <v>5274763.7033462524</v>
      </c>
      <c r="BA86" s="13">
        <f t="shared" si="25"/>
        <v>5274763.7033462524</v>
      </c>
      <c r="BB86" s="13">
        <f t="shared" si="25"/>
        <v>5274763.7033462524</v>
      </c>
      <c r="BC86" s="13">
        <f t="shared" si="25"/>
        <v>5274763.7033462524</v>
      </c>
      <c r="BD86" s="13">
        <f t="shared" si="25"/>
        <v>0</v>
      </c>
    </row>
    <row r="87" spans="6:116" x14ac:dyDescent="0.25">
      <c r="H87" s="46" t="s">
        <v>9</v>
      </c>
      <c r="I87" s="12">
        <v>5085909.09090974</v>
      </c>
      <c r="J87" s="12">
        <v>5058181.8181865942</v>
      </c>
      <c r="K87" s="12">
        <v>5058181.8181865942</v>
      </c>
      <c r="L87" s="12">
        <v>5058181.8181865932</v>
      </c>
      <c r="M87" s="12">
        <v>5058181.8181865923</v>
      </c>
      <c r="N87" s="12">
        <v>0</v>
      </c>
      <c r="O87" s="12">
        <v>0</v>
      </c>
      <c r="P87" s="12">
        <v>5058181.8181865942</v>
      </c>
      <c r="Q87" s="12">
        <v>5058181.8181865942</v>
      </c>
      <c r="R87" s="12">
        <v>5058181.8181865942</v>
      </c>
      <c r="S87" s="12">
        <v>5058181.818186596</v>
      </c>
      <c r="T87" s="12">
        <v>5058181.8181865942</v>
      </c>
      <c r="U87" s="12">
        <v>0</v>
      </c>
      <c r="V87" s="12">
        <v>0</v>
      </c>
      <c r="W87" s="12">
        <v>5058181.818186596</v>
      </c>
      <c r="X87" s="12">
        <v>5058181.8181865942</v>
      </c>
      <c r="Y87" s="12">
        <v>5058181.8181865942</v>
      </c>
      <c r="Z87" s="12">
        <v>5299047.6190526253</v>
      </c>
      <c r="AA87" s="12">
        <v>5299047.6190526234</v>
      </c>
      <c r="AB87" s="12">
        <v>0</v>
      </c>
      <c r="AC87" s="12">
        <v>0</v>
      </c>
      <c r="AD87" s="12">
        <v>5299047.6190526253</v>
      </c>
      <c r="AE87" s="12">
        <v>5299047.6190526243</v>
      </c>
      <c r="AF87" s="12">
        <v>5299047.6190526225</v>
      </c>
      <c r="AG87" s="12">
        <v>5299047.6190526253</v>
      </c>
      <c r="AH87" s="12">
        <v>5299047.6190526253</v>
      </c>
      <c r="AI87" s="12">
        <v>0</v>
      </c>
      <c r="AJ87" s="12">
        <v>0</v>
      </c>
      <c r="AK87" s="12">
        <v>5299047.6190526234</v>
      </c>
      <c r="AL87" s="12">
        <v>5299047.6190526225</v>
      </c>
      <c r="AM87" s="12">
        <v>5299047.6190526234</v>
      </c>
      <c r="AN87" s="12">
        <v>5274761.904763802</v>
      </c>
      <c r="AO87" s="12">
        <v>5274761.904763802</v>
      </c>
      <c r="AP87" s="12">
        <v>0</v>
      </c>
      <c r="AQ87" s="12">
        <v>0</v>
      </c>
      <c r="AR87" s="12">
        <v>5274761.904763801</v>
      </c>
      <c r="AS87" s="12">
        <v>5274761.904763801</v>
      </c>
      <c r="AT87" s="12">
        <v>5274761.904763802</v>
      </c>
      <c r="AU87" s="12">
        <v>5274761.904763802</v>
      </c>
      <c r="AV87" s="12">
        <v>5274761.904763801</v>
      </c>
      <c r="AW87" s="12">
        <v>0</v>
      </c>
      <c r="AX87" s="12">
        <v>0</v>
      </c>
      <c r="AY87" s="12">
        <v>0</v>
      </c>
      <c r="AZ87" s="12">
        <v>5274761.904763801</v>
      </c>
      <c r="BA87" s="12">
        <v>5274761.9047638029</v>
      </c>
      <c r="BB87" s="12">
        <v>5274761.9047638029</v>
      </c>
      <c r="BC87" s="12">
        <v>5274761.9047638029</v>
      </c>
      <c r="BD87" s="12">
        <v>0</v>
      </c>
      <c r="BE87" s="45"/>
      <c r="BF87" s="45"/>
      <c r="BG87" s="45"/>
      <c r="BH87" s="45"/>
      <c r="BI87" s="45"/>
      <c r="BJ87" s="45"/>
      <c r="BK87" s="45"/>
      <c r="BL87" s="45"/>
      <c r="BM87" s="45"/>
      <c r="BN87" s="45"/>
      <c r="BO87" s="45"/>
      <c r="BP87" s="45"/>
      <c r="BQ87" s="45"/>
      <c r="BR87" s="45"/>
      <c r="BS87" s="45"/>
      <c r="BT87" s="45"/>
      <c r="BU87" s="45"/>
      <c r="BV87" s="45"/>
      <c r="BW87" s="45"/>
      <c r="BX87" s="45"/>
      <c r="BY87" s="45"/>
      <c r="BZ87" s="45"/>
      <c r="CA87" s="45"/>
      <c r="CB87" s="45"/>
      <c r="CC87" s="45"/>
      <c r="CD87" s="45"/>
      <c r="CE87" s="45"/>
      <c r="CF87" s="45"/>
      <c r="CG87" s="45"/>
      <c r="CH87" s="45"/>
      <c r="CI87" s="45"/>
      <c r="CJ87" s="45"/>
      <c r="CK87" s="45"/>
      <c r="CL87" s="45"/>
      <c r="CM87" s="45"/>
      <c r="CN87" s="45"/>
      <c r="CO87" s="45"/>
      <c r="CP87" s="45"/>
      <c r="CQ87" s="45"/>
      <c r="CR87" s="45"/>
      <c r="CS87" s="45"/>
      <c r="CT87" s="45"/>
      <c r="CU87" s="45"/>
      <c r="CV87" s="45"/>
      <c r="CW87" s="45"/>
      <c r="CX87" s="45"/>
      <c r="CY87" s="45"/>
      <c r="CZ87" s="45"/>
      <c r="DA87" s="45"/>
      <c r="DB87" s="45"/>
      <c r="DC87" s="45"/>
      <c r="DD87" s="45"/>
      <c r="DE87" s="45"/>
      <c r="DF87" s="45"/>
      <c r="DG87" s="45"/>
      <c r="DH87" s="45"/>
      <c r="DI87" s="45"/>
      <c r="DJ87" s="45"/>
      <c r="DK87" s="45"/>
      <c r="DL87" s="45"/>
    </row>
    <row r="88" spans="6:116" x14ac:dyDescent="0.25">
      <c r="H88" s="46" t="s">
        <v>10</v>
      </c>
      <c r="I88" s="20">
        <f>IF(AND(I86=0,I87=0),0,I87/I86-1)</f>
        <v>-5.42081870502642E-8</v>
      </c>
      <c r="J88" s="20">
        <f t="shared" ref="J88:BD88" si="26">IF(AND(J86=0,J87=0),0,J87/J86-1)</f>
        <v>1.0524107585396791E-7</v>
      </c>
      <c r="K88" s="20">
        <f t="shared" si="26"/>
        <v>1.0524107585396791E-7</v>
      </c>
      <c r="L88" s="20">
        <f t="shared" si="26"/>
        <v>1.0524107563192331E-7</v>
      </c>
      <c r="M88" s="20">
        <f t="shared" si="26"/>
        <v>1.052410754098787E-7</v>
      </c>
      <c r="N88" s="20">
        <f t="shared" si="26"/>
        <v>0</v>
      </c>
      <c r="O88" s="20">
        <f t="shared" si="26"/>
        <v>0</v>
      </c>
      <c r="P88" s="20">
        <f t="shared" si="26"/>
        <v>1.0524107585396791E-7</v>
      </c>
      <c r="Q88" s="20">
        <f t="shared" si="26"/>
        <v>1.0524107585396791E-7</v>
      </c>
      <c r="R88" s="20">
        <f t="shared" si="26"/>
        <v>1.0524107585396791E-7</v>
      </c>
      <c r="S88" s="20">
        <f t="shared" si="26"/>
        <v>1.0524107607601252E-7</v>
      </c>
      <c r="T88" s="20">
        <f t="shared" si="26"/>
        <v>1.0524107585396791E-7</v>
      </c>
      <c r="U88" s="20">
        <f t="shared" si="26"/>
        <v>0</v>
      </c>
      <c r="V88" s="20">
        <f t="shared" si="26"/>
        <v>0</v>
      </c>
      <c r="W88" s="20">
        <f t="shared" si="26"/>
        <v>1.0524107607601252E-7</v>
      </c>
      <c r="X88" s="20">
        <f t="shared" si="26"/>
        <v>1.0524107585396791E-7</v>
      </c>
      <c r="Y88" s="20">
        <f t="shared" si="26"/>
        <v>1.0524107585396791E-7</v>
      </c>
      <c r="Z88" s="20">
        <f t="shared" si="26"/>
        <v>1.8558524694789469E-7</v>
      </c>
      <c r="AA88" s="20">
        <f t="shared" si="26"/>
        <v>-3.7682367726166177E-7</v>
      </c>
      <c r="AB88" s="20">
        <f t="shared" si="26"/>
        <v>0</v>
      </c>
      <c r="AC88" s="20">
        <f t="shared" si="26"/>
        <v>0</v>
      </c>
      <c r="AD88" s="20">
        <f t="shared" si="26"/>
        <v>1.8558524694789469E-7</v>
      </c>
      <c r="AE88" s="20">
        <f t="shared" si="26"/>
        <v>-3.7682367703961717E-7</v>
      </c>
      <c r="AF88" s="20">
        <f t="shared" si="26"/>
        <v>-3.7682367737268407E-7</v>
      </c>
      <c r="AG88" s="20">
        <f t="shared" si="26"/>
        <v>-3.7682367681757256E-7</v>
      </c>
      <c r="AH88" s="20">
        <f t="shared" si="26"/>
        <v>1.8558524694789469E-7</v>
      </c>
      <c r="AI88" s="20">
        <f t="shared" si="26"/>
        <v>0</v>
      </c>
      <c r="AJ88" s="20">
        <f t="shared" si="26"/>
        <v>0</v>
      </c>
      <c r="AK88" s="20">
        <f t="shared" si="26"/>
        <v>1.8558524672585008E-7</v>
      </c>
      <c r="AL88" s="20">
        <f t="shared" si="26"/>
        <v>1.8558524650380548E-7</v>
      </c>
      <c r="AM88" s="20">
        <f t="shared" si="26"/>
        <v>-3.7682367726166177E-7</v>
      </c>
      <c r="AN88" s="20">
        <f t="shared" si="26"/>
        <v>-3.4097877210648164E-7</v>
      </c>
      <c r="AO88" s="20">
        <f t="shared" si="26"/>
        <v>-3.4097877210648164E-7</v>
      </c>
      <c r="AP88" s="20">
        <f t="shared" si="26"/>
        <v>0</v>
      </c>
      <c r="AQ88" s="20">
        <f t="shared" si="26"/>
        <v>0</v>
      </c>
      <c r="AR88" s="20">
        <f t="shared" si="26"/>
        <v>-3.4097877221750394E-7</v>
      </c>
      <c r="AS88" s="20">
        <f t="shared" si="26"/>
        <v>-3.4097877221750394E-7</v>
      </c>
      <c r="AT88" s="20">
        <f t="shared" si="26"/>
        <v>-3.4097877210648164E-7</v>
      </c>
      <c r="AU88" s="20">
        <f t="shared" si="26"/>
        <v>-3.4097877210648164E-7</v>
      </c>
      <c r="AV88" s="20">
        <f t="shared" si="26"/>
        <v>-3.4097877221750394E-7</v>
      </c>
      <c r="AW88" s="20">
        <f t="shared" si="26"/>
        <v>0</v>
      </c>
      <c r="AX88" s="20">
        <f t="shared" si="26"/>
        <v>0</v>
      </c>
      <c r="AY88" s="20">
        <f t="shared" si="26"/>
        <v>0</v>
      </c>
      <c r="AZ88" s="20">
        <f t="shared" si="26"/>
        <v>-3.4097877221750394E-7</v>
      </c>
      <c r="BA88" s="20">
        <f t="shared" si="26"/>
        <v>-3.4097877188443704E-7</v>
      </c>
      <c r="BB88" s="20">
        <f t="shared" si="26"/>
        <v>-3.4097877188443704E-7</v>
      </c>
      <c r="BC88" s="20">
        <f t="shared" si="26"/>
        <v>-3.4097877188443704E-7</v>
      </c>
      <c r="BD88" s="20">
        <f t="shared" si="26"/>
        <v>0</v>
      </c>
    </row>
    <row r="89" spans="6:116" x14ac:dyDescent="0.25"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2" spans="6:116" x14ac:dyDescent="0.25">
      <c r="I92" s="5"/>
    </row>
    <row r="93" spans="6:116" x14ac:dyDescent="0.25">
      <c r="I93" s="5"/>
    </row>
    <row r="94" spans="6:116" x14ac:dyDescent="0.25">
      <c r="I94" s="5"/>
    </row>
    <row r="95" spans="6:116" x14ac:dyDescent="0.25">
      <c r="I95" s="5"/>
    </row>
    <row r="96" spans="6:116" x14ac:dyDescent="0.25">
      <c r="I96" s="5"/>
    </row>
    <row r="97" spans="9:9" x14ac:dyDescent="0.25">
      <c r="I97" s="5"/>
    </row>
    <row r="98" spans="9:9" x14ac:dyDescent="0.25">
      <c r="I98" s="5"/>
    </row>
    <row r="99" spans="9:9" x14ac:dyDescent="0.25">
      <c r="I99" s="5"/>
    </row>
    <row r="100" spans="9:9" x14ac:dyDescent="0.25">
      <c r="I100" s="5"/>
    </row>
    <row r="101" spans="9:9" x14ac:dyDescent="0.25">
      <c r="I101" s="5"/>
    </row>
    <row r="102" spans="9:9" x14ac:dyDescent="0.25">
      <c r="I102" s="5"/>
    </row>
    <row r="103" spans="9:9" x14ac:dyDescent="0.25">
      <c r="I103" s="5"/>
    </row>
    <row r="104" spans="9:9" x14ac:dyDescent="0.25">
      <c r="I104" s="5"/>
    </row>
    <row r="105" spans="9:9" x14ac:dyDescent="0.25">
      <c r="I105" s="5"/>
    </row>
    <row r="106" spans="9:9" x14ac:dyDescent="0.25">
      <c r="I106" s="5"/>
    </row>
    <row r="107" spans="9:9" x14ac:dyDescent="0.25">
      <c r="I107" s="5"/>
    </row>
    <row r="108" spans="9:9" x14ac:dyDescent="0.25">
      <c r="I108" s="5"/>
    </row>
    <row r="109" spans="9:9" x14ac:dyDescent="0.25">
      <c r="I109" s="5"/>
    </row>
    <row r="110" spans="9:9" x14ac:dyDescent="0.25">
      <c r="I110" s="5"/>
    </row>
    <row r="111" spans="9:9" x14ac:dyDescent="0.25">
      <c r="I111" s="5"/>
    </row>
    <row r="112" spans="9:9" x14ac:dyDescent="0.25">
      <c r="I112" s="5"/>
    </row>
    <row r="113" spans="9:9" x14ac:dyDescent="0.25">
      <c r="I113" s="5"/>
    </row>
    <row r="114" spans="9:9" x14ac:dyDescent="0.25">
      <c r="I114" s="5"/>
    </row>
    <row r="115" spans="9:9" x14ac:dyDescent="0.25">
      <c r="I115" s="5"/>
    </row>
    <row r="116" spans="9:9" x14ac:dyDescent="0.25">
      <c r="I116" s="5"/>
    </row>
    <row r="117" spans="9:9" x14ac:dyDescent="0.25">
      <c r="I117" s="5"/>
    </row>
    <row r="118" spans="9:9" x14ac:dyDescent="0.25">
      <c r="I118" s="5"/>
    </row>
    <row r="119" spans="9:9" x14ac:dyDescent="0.25">
      <c r="I119" s="5"/>
    </row>
    <row r="120" spans="9:9" x14ac:dyDescent="0.25">
      <c r="I120" s="5"/>
    </row>
    <row r="121" spans="9:9" x14ac:dyDescent="0.25">
      <c r="I121" s="5"/>
    </row>
    <row r="122" spans="9:9" x14ac:dyDescent="0.25">
      <c r="I122" s="5"/>
    </row>
    <row r="123" spans="9:9" x14ac:dyDescent="0.25">
      <c r="I123" s="5"/>
    </row>
    <row r="124" spans="9:9" x14ac:dyDescent="0.25">
      <c r="I124" s="5"/>
    </row>
    <row r="125" spans="9:9" x14ac:dyDescent="0.25">
      <c r="I125" s="5"/>
    </row>
    <row r="126" spans="9:9" x14ac:dyDescent="0.25">
      <c r="I126" s="45"/>
    </row>
    <row r="127" spans="9:9" x14ac:dyDescent="0.25">
      <c r="I127" s="45"/>
    </row>
    <row r="128" spans="9:9" x14ac:dyDescent="0.25">
      <c r="I128" s="45"/>
    </row>
    <row r="129" spans="9:9" x14ac:dyDescent="0.25">
      <c r="I129" s="45"/>
    </row>
    <row r="130" spans="9:9" x14ac:dyDescent="0.25">
      <c r="I130" s="45"/>
    </row>
    <row r="131" spans="9:9" x14ac:dyDescent="0.25">
      <c r="I131" s="45"/>
    </row>
    <row r="132" spans="9:9" x14ac:dyDescent="0.25">
      <c r="I132" s="45"/>
    </row>
    <row r="133" spans="9:9" x14ac:dyDescent="0.25">
      <c r="I133" s="45"/>
    </row>
    <row r="134" spans="9:9" x14ac:dyDescent="0.25">
      <c r="I134" s="45"/>
    </row>
    <row r="135" spans="9:9" x14ac:dyDescent="0.25">
      <c r="I135" s="45"/>
    </row>
    <row r="136" spans="9:9" x14ac:dyDescent="0.25">
      <c r="I136" s="45"/>
    </row>
    <row r="137" spans="9:9" x14ac:dyDescent="0.25">
      <c r="I137" s="45"/>
    </row>
    <row r="138" spans="9:9" x14ac:dyDescent="0.25">
      <c r="I138" s="45"/>
    </row>
    <row r="139" spans="9:9" x14ac:dyDescent="0.25">
      <c r="I139" s="45"/>
    </row>
    <row r="140" spans="9:9" x14ac:dyDescent="0.25">
      <c r="I140" s="45"/>
    </row>
    <row r="141" spans="9:9" x14ac:dyDescent="0.25">
      <c r="I141" s="45"/>
    </row>
    <row r="142" spans="9:9" x14ac:dyDescent="0.25">
      <c r="I142" s="45"/>
    </row>
    <row r="143" spans="9:9" x14ac:dyDescent="0.25">
      <c r="I143" s="45"/>
    </row>
    <row r="144" spans="9:9" x14ac:dyDescent="0.25">
      <c r="I144" s="45"/>
    </row>
    <row r="145" spans="9:9" x14ac:dyDescent="0.25">
      <c r="I145" s="45"/>
    </row>
    <row r="146" spans="9:9" x14ac:dyDescent="0.25">
      <c r="I146" s="45"/>
    </row>
    <row r="147" spans="9:9" x14ac:dyDescent="0.25">
      <c r="I147" s="45"/>
    </row>
    <row r="148" spans="9:9" x14ac:dyDescent="0.25">
      <c r="I148" s="45"/>
    </row>
    <row r="149" spans="9:9" x14ac:dyDescent="0.25">
      <c r="I149" s="45"/>
    </row>
    <row r="150" spans="9:9" x14ac:dyDescent="0.25">
      <c r="I150" s="45"/>
    </row>
    <row r="151" spans="9:9" x14ac:dyDescent="0.25">
      <c r="I151" s="45"/>
    </row>
    <row r="152" spans="9:9" x14ac:dyDescent="0.25">
      <c r="I152" s="45"/>
    </row>
    <row r="153" spans="9:9" x14ac:dyDescent="0.25">
      <c r="I153" s="45"/>
    </row>
    <row r="154" spans="9:9" x14ac:dyDescent="0.25">
      <c r="I154" s="45"/>
    </row>
    <row r="155" spans="9:9" x14ac:dyDescent="0.25">
      <c r="I155" s="45"/>
    </row>
    <row r="156" spans="9:9" x14ac:dyDescent="0.25">
      <c r="I156" s="45"/>
    </row>
    <row r="157" spans="9:9" x14ac:dyDescent="0.25">
      <c r="I157" s="45"/>
    </row>
    <row r="158" spans="9:9" x14ac:dyDescent="0.25">
      <c r="I158" s="45"/>
    </row>
    <row r="159" spans="9:9" x14ac:dyDescent="0.25">
      <c r="I159" s="45"/>
    </row>
    <row r="160" spans="9:9" x14ac:dyDescent="0.25">
      <c r="I160" s="45"/>
    </row>
    <row r="161" spans="9:9" x14ac:dyDescent="0.25">
      <c r="I161" s="45"/>
    </row>
    <row r="162" spans="9:9" x14ac:dyDescent="0.25">
      <c r="I162" s="45"/>
    </row>
    <row r="163" spans="9:9" x14ac:dyDescent="0.25">
      <c r="I163" s="45"/>
    </row>
    <row r="164" spans="9:9" x14ac:dyDescent="0.25">
      <c r="I164" s="45"/>
    </row>
    <row r="165" spans="9:9" x14ac:dyDescent="0.25">
      <c r="I165" s="45"/>
    </row>
    <row r="166" spans="9:9" x14ac:dyDescent="0.25">
      <c r="I166" s="45"/>
    </row>
    <row r="167" spans="9:9" x14ac:dyDescent="0.25">
      <c r="I167" s="45"/>
    </row>
    <row r="168" spans="9:9" x14ac:dyDescent="0.25">
      <c r="I168" s="45"/>
    </row>
    <row r="169" spans="9:9" x14ac:dyDescent="0.25">
      <c r="I169" s="45"/>
    </row>
    <row r="170" spans="9:9" x14ac:dyDescent="0.25">
      <c r="I170" s="45"/>
    </row>
    <row r="171" spans="9:9" x14ac:dyDescent="0.25">
      <c r="I171" s="45"/>
    </row>
    <row r="172" spans="9:9" x14ac:dyDescent="0.25">
      <c r="I172" s="45"/>
    </row>
    <row r="173" spans="9:9" x14ac:dyDescent="0.25">
      <c r="I173" s="45"/>
    </row>
    <row r="174" spans="9:9" x14ac:dyDescent="0.25">
      <c r="I174" s="45"/>
    </row>
    <row r="175" spans="9:9" x14ac:dyDescent="0.25">
      <c r="I175" s="45"/>
    </row>
    <row r="176" spans="9:9" x14ac:dyDescent="0.25">
      <c r="I176" s="45"/>
    </row>
    <row r="177" spans="9:9" x14ac:dyDescent="0.25">
      <c r="I177" s="45"/>
    </row>
    <row r="178" spans="9:9" x14ac:dyDescent="0.25">
      <c r="I178" s="45"/>
    </row>
    <row r="179" spans="9:9" x14ac:dyDescent="0.25">
      <c r="I179" s="45"/>
    </row>
    <row r="180" spans="9:9" x14ac:dyDescent="0.25">
      <c r="I180" s="45"/>
    </row>
    <row r="181" spans="9:9" x14ac:dyDescent="0.25">
      <c r="I181" s="45"/>
    </row>
    <row r="182" spans="9:9" x14ac:dyDescent="0.25">
      <c r="I182" s="45"/>
    </row>
    <row r="183" spans="9:9" x14ac:dyDescent="0.25">
      <c r="I183" s="45"/>
    </row>
    <row r="184" spans="9:9" x14ac:dyDescent="0.25">
      <c r="I184" s="45"/>
    </row>
    <row r="185" spans="9:9" x14ac:dyDescent="0.25">
      <c r="I185" s="45"/>
    </row>
    <row r="186" spans="9:9" x14ac:dyDescent="0.25">
      <c r="I186" s="45"/>
    </row>
    <row r="187" spans="9:9" x14ac:dyDescent="0.25">
      <c r="I187" s="45"/>
    </row>
    <row r="188" spans="9:9" x14ac:dyDescent="0.25">
      <c r="I188" s="45"/>
    </row>
    <row r="189" spans="9:9" x14ac:dyDescent="0.25">
      <c r="I189" s="45"/>
    </row>
    <row r="190" spans="9:9" x14ac:dyDescent="0.25">
      <c r="I190" s="45"/>
    </row>
    <row r="191" spans="9:9" x14ac:dyDescent="0.25">
      <c r="I191" s="45"/>
    </row>
    <row r="192" spans="9:9" x14ac:dyDescent="0.25">
      <c r="I192" s="45"/>
    </row>
    <row r="193" spans="9:9" x14ac:dyDescent="0.25">
      <c r="I193" s="45"/>
    </row>
    <row r="194" spans="9:9" x14ac:dyDescent="0.25">
      <c r="I194" s="45"/>
    </row>
    <row r="195" spans="9:9" x14ac:dyDescent="0.25">
      <c r="I195" s="45"/>
    </row>
    <row r="196" spans="9:9" x14ac:dyDescent="0.25">
      <c r="I196" s="45"/>
    </row>
    <row r="197" spans="9:9" x14ac:dyDescent="0.25">
      <c r="I197" s="45"/>
    </row>
    <row r="198" spans="9:9" x14ac:dyDescent="0.25">
      <c r="I198" s="45"/>
    </row>
    <row r="199" spans="9:9" x14ac:dyDescent="0.25">
      <c r="I199" s="45"/>
    </row>
    <row r="200" spans="9:9" x14ac:dyDescent="0.25">
      <c r="I200" s="45"/>
    </row>
    <row r="201" spans="9:9" x14ac:dyDescent="0.25">
      <c r="I201" s="45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45"/>
  <sheetViews>
    <sheetView workbookViewId="0">
      <selection activeCell="L41" sqref="L41"/>
    </sheetView>
  </sheetViews>
  <sheetFormatPr defaultRowHeight="15" x14ac:dyDescent="0.25"/>
  <cols>
    <col min="1" max="1" width="14.42578125" style="36" customWidth="1"/>
    <col min="2" max="3" width="10.7109375" style="36" bestFit="1" customWidth="1"/>
    <col min="4" max="4" width="23.5703125" style="36" bestFit="1" customWidth="1"/>
    <col min="5" max="5" width="23.5703125" style="44" customWidth="1"/>
    <col min="6" max="6" width="17" style="36" bestFit="1" customWidth="1"/>
    <col min="7" max="7" width="19.5703125" style="36" bestFit="1" customWidth="1"/>
    <col min="8" max="9" width="14.5703125" style="36" bestFit="1" customWidth="1"/>
    <col min="10" max="10" width="21.42578125" style="44" bestFit="1" customWidth="1"/>
    <col min="11" max="11" width="14.5703125" style="36" bestFit="1" customWidth="1"/>
    <col min="12" max="12" width="21.42578125" style="36" bestFit="1" customWidth="1"/>
    <col min="13" max="14" width="21.42578125" style="46" customWidth="1"/>
    <col min="15" max="16384" width="9.140625" style="36"/>
  </cols>
  <sheetData>
    <row r="4" spans="1:10" x14ac:dyDescent="0.25">
      <c r="A4" s="36" t="s">
        <v>4</v>
      </c>
      <c r="D4" s="36" t="s">
        <v>29</v>
      </c>
      <c r="E4" s="44">
        <f>0.000000001</f>
        <v>1.0000000000000001E-9</v>
      </c>
    </row>
    <row r="5" spans="1:10" x14ac:dyDescent="0.25">
      <c r="A5" s="17" t="s">
        <v>5</v>
      </c>
      <c r="B5" s="17" t="s">
        <v>16</v>
      </c>
      <c r="C5" s="17"/>
    </row>
    <row r="6" spans="1:10" x14ac:dyDescent="0.25">
      <c r="A6" s="37">
        <v>40848</v>
      </c>
      <c r="B6" s="36">
        <v>109.54</v>
      </c>
      <c r="E6" s="36" t="s">
        <v>23</v>
      </c>
      <c r="F6" s="36" t="s">
        <v>28</v>
      </c>
      <c r="G6" s="36" t="s">
        <v>16</v>
      </c>
      <c r="H6" s="36" t="s">
        <v>24</v>
      </c>
      <c r="I6" s="36" t="s">
        <v>25</v>
      </c>
    </row>
    <row r="7" spans="1:10" x14ac:dyDescent="0.25">
      <c r="A7" s="37">
        <v>40849</v>
      </c>
      <c r="B7" s="36">
        <v>109.34</v>
      </c>
      <c r="D7" s="41" t="s">
        <v>16</v>
      </c>
      <c r="E7" s="44">
        <v>111.89</v>
      </c>
      <c r="F7" s="46">
        <v>1.3629840171438301</v>
      </c>
      <c r="G7" s="24">
        <f>E7+$E$4*F7</f>
        <v>111.89000000136298</v>
      </c>
      <c r="H7" s="36">
        <f>E7</f>
        <v>111.89</v>
      </c>
      <c r="I7" s="36">
        <f>E7</f>
        <v>111.89</v>
      </c>
    </row>
    <row r="8" spans="1:10" x14ac:dyDescent="0.25">
      <c r="A8" s="37">
        <v>40850</v>
      </c>
      <c r="B8" s="36">
        <v>110.83</v>
      </c>
      <c r="D8" s="41" t="s">
        <v>24</v>
      </c>
      <c r="E8" s="44">
        <v>111.28</v>
      </c>
      <c r="F8" s="46">
        <v>1.36174594693384</v>
      </c>
      <c r="G8" s="36">
        <f>E8</f>
        <v>111.28</v>
      </c>
      <c r="H8" s="24">
        <f>E8+$E$4*F8</f>
        <v>111.28000000136174</v>
      </c>
      <c r="I8" s="36">
        <f>E8</f>
        <v>111.28</v>
      </c>
    </row>
    <row r="9" spans="1:10" x14ac:dyDescent="0.25">
      <c r="A9" s="37">
        <v>40851</v>
      </c>
      <c r="B9" s="36">
        <v>111.97</v>
      </c>
      <c r="D9" s="41" t="s">
        <v>25</v>
      </c>
      <c r="E9" s="44">
        <v>110.77</v>
      </c>
      <c r="F9" s="46">
        <v>1.3606199842583799</v>
      </c>
      <c r="G9" s="36">
        <f>E9</f>
        <v>110.77</v>
      </c>
      <c r="H9" s="36">
        <f>E9</f>
        <v>110.77</v>
      </c>
      <c r="I9" s="24">
        <f>E9+$E$4*F9</f>
        <v>110.77000000136061</v>
      </c>
    </row>
    <row r="10" spans="1:10" x14ac:dyDescent="0.25">
      <c r="A10" s="37">
        <v>40854</v>
      </c>
      <c r="B10" s="36">
        <v>114.56</v>
      </c>
    </row>
    <row r="11" spans="1:10" x14ac:dyDescent="0.25">
      <c r="A11" s="37">
        <v>40855</v>
      </c>
      <c r="B11" s="36">
        <v>115</v>
      </c>
      <c r="D11" s="40" t="s">
        <v>26</v>
      </c>
      <c r="E11" s="44" t="s">
        <v>31</v>
      </c>
      <c r="F11" s="44" t="s">
        <v>30</v>
      </c>
      <c r="G11" s="36" t="s">
        <v>16</v>
      </c>
      <c r="H11" s="36" t="s">
        <v>24</v>
      </c>
      <c r="I11" s="36" t="s">
        <v>25</v>
      </c>
      <c r="J11" s="36"/>
    </row>
    <row r="12" spans="1:10" x14ac:dyDescent="0.25">
      <c r="A12" s="37">
        <v>40856</v>
      </c>
      <c r="B12" s="36">
        <v>112.31</v>
      </c>
      <c r="D12" s="41" t="s">
        <v>27</v>
      </c>
      <c r="E12" s="44">
        <v>1000000</v>
      </c>
      <c r="F12" s="44">
        <f>SUMPRODUCT(C20:C49,K20:K49)/SUM(C20:C49)</f>
        <v>81.760333520238163</v>
      </c>
      <c r="G12" s="44">
        <f>SUMPRODUCT($C$20:$C$49,L20:L49)/SUM($C$20:$C$49)</f>
        <v>81.760333520283567</v>
      </c>
      <c r="H12" s="46">
        <f t="shared" ref="H12:I12" si="0">SUMPRODUCT($C$20:$C$49,M20:M49)/SUM($C$20:$C$49)</f>
        <v>81.760333520782766</v>
      </c>
      <c r="I12" s="46">
        <f t="shared" si="0"/>
        <v>81.760333520238163</v>
      </c>
      <c r="J12" s="36"/>
    </row>
    <row r="13" spans="1:10" x14ac:dyDescent="0.25">
      <c r="A13" s="37">
        <v>40857</v>
      </c>
      <c r="B13" s="36">
        <v>113.71</v>
      </c>
      <c r="D13" s="41" t="s">
        <v>16</v>
      </c>
      <c r="E13" s="44">
        <v>1000000</v>
      </c>
      <c r="F13" s="44">
        <f>SUMPRODUCT(C50:C80,K50:K80)/SUM(C50:C80)</f>
        <v>81.447155306578125</v>
      </c>
      <c r="G13" s="44">
        <f>SUMPRODUCT($C$50:$C$80,L50:L80)/SUM($C$50:$C$80)</f>
        <v>81.447155306578125</v>
      </c>
      <c r="H13" s="46">
        <f t="shared" ref="H13:I13" si="1">SUMPRODUCT($C$50:$C$80,M50:M80)/SUM($C$50:$C$80)</f>
        <v>81.447155307053777</v>
      </c>
      <c r="I13" s="46">
        <f t="shared" si="1"/>
        <v>81.447155307101141</v>
      </c>
      <c r="J13" s="36"/>
    </row>
    <row r="14" spans="1:10" x14ac:dyDescent="0.25">
      <c r="A14" s="37">
        <v>40858</v>
      </c>
      <c r="B14" s="36">
        <v>114.16</v>
      </c>
      <c r="D14" s="40" t="s">
        <v>32</v>
      </c>
      <c r="F14" s="36">
        <f>SUMPRODUCT(E12:E13,F12:F13)</f>
        <v>163207488.82681629</v>
      </c>
      <c r="G14" s="44">
        <f>SUMPRODUCT($E$12:$E$13,G12:G13)</f>
        <v>163207488.82686168</v>
      </c>
      <c r="H14" s="46">
        <f t="shared" ref="H14:I14" si="2">SUMPRODUCT($E$12:$E$13,H12:H13)</f>
        <v>163207488.82783654</v>
      </c>
      <c r="I14" s="46">
        <f t="shared" si="2"/>
        <v>163207488.82733929</v>
      </c>
    </row>
    <row r="15" spans="1:10" x14ac:dyDescent="0.25">
      <c r="A15" s="37"/>
      <c r="D15" s="36" t="s">
        <v>33</v>
      </c>
      <c r="G15" s="49">
        <f>(G14-$F$14)/$E$4</f>
        <v>45388.936996459961</v>
      </c>
      <c r="H15" s="49">
        <f t="shared" ref="H15:I15" si="3">(H14-$F$14)/$E$4</f>
        <v>1020252.7046203612</v>
      </c>
      <c r="I15" s="49">
        <f t="shared" si="3"/>
        <v>523000.95558166498</v>
      </c>
    </row>
    <row r="16" spans="1:10" x14ac:dyDescent="0.25">
      <c r="A16" s="37" t="s">
        <v>41</v>
      </c>
      <c r="B16" s="50" t="s">
        <v>40</v>
      </c>
      <c r="G16" s="16"/>
      <c r="H16" s="16"/>
    </row>
    <row r="17" spans="1:15" x14ac:dyDescent="0.25">
      <c r="A17" s="36" t="s">
        <v>20</v>
      </c>
      <c r="B17" s="37">
        <v>40861</v>
      </c>
    </row>
    <row r="19" spans="1:15" x14ac:dyDescent="0.25">
      <c r="B19" s="36" t="s">
        <v>15</v>
      </c>
      <c r="C19" s="36" t="s">
        <v>0</v>
      </c>
      <c r="D19" s="36" t="s">
        <v>1</v>
      </c>
      <c r="E19" s="44" t="s">
        <v>21</v>
      </c>
      <c r="F19" s="36" t="s">
        <v>22</v>
      </c>
      <c r="G19" s="46" t="s">
        <v>34</v>
      </c>
      <c r="H19" s="46" t="s">
        <v>35</v>
      </c>
      <c r="I19" s="46" t="s">
        <v>36</v>
      </c>
      <c r="J19" s="36" t="s">
        <v>13</v>
      </c>
      <c r="K19" s="36" t="s">
        <v>14</v>
      </c>
      <c r="L19" s="46" t="s">
        <v>37</v>
      </c>
      <c r="M19" s="46" t="s">
        <v>38</v>
      </c>
      <c r="N19" s="46" t="s">
        <v>39</v>
      </c>
      <c r="O19" s="36" t="s">
        <v>17</v>
      </c>
    </row>
    <row r="20" spans="1:15" x14ac:dyDescent="0.25">
      <c r="A20" s="21">
        <v>40848</v>
      </c>
      <c r="B20" s="22">
        <f>WEEKDAY(A20,2)</f>
        <v>2</v>
      </c>
      <c r="C20" s="22">
        <f>IF(OR(B20=6,B20=7),0,1)</f>
        <v>1</v>
      </c>
      <c r="D20" s="23">
        <v>1</v>
      </c>
      <c r="E20" s="21" t="str">
        <f>TEXT(DATE(YEAR(A20),MONTH(A20)+D20,1),"MMM-yy")</f>
        <v>Dec-11</v>
      </c>
      <c r="F20" s="22">
        <f t="shared" ref="F20:F32" si="4">IF(ISERROR(VLOOKUP(A20,$A$5:$C$15,D20+1,FALSE)),0,VLOOKUP(A20,$A$5:$C$15,D20+1,FALSE))</f>
        <v>109.54</v>
      </c>
      <c r="G20" s="22">
        <f>F20</f>
        <v>109.54</v>
      </c>
      <c r="H20" s="22">
        <f>G20</f>
        <v>109.54</v>
      </c>
      <c r="I20" s="22">
        <f>H20</f>
        <v>109.54</v>
      </c>
      <c r="J20" s="22">
        <v>1.3627</v>
      </c>
      <c r="K20" s="22">
        <f>F20/J20</f>
        <v>80.384530711088289</v>
      </c>
      <c r="L20" s="22">
        <f>G20/J20</f>
        <v>80.384530711088289</v>
      </c>
      <c r="M20" s="22">
        <f>H20/J20</f>
        <v>80.384530711088289</v>
      </c>
      <c r="N20" s="22">
        <f>I20/J20</f>
        <v>80.384530711088289</v>
      </c>
      <c r="O20" s="22"/>
    </row>
    <row r="21" spans="1:15" x14ac:dyDescent="0.25">
      <c r="A21" s="21">
        <v>40849</v>
      </c>
      <c r="B21" s="22">
        <f t="shared" ref="B21:B71" si="5">WEEKDAY(A21,2)</f>
        <v>3</v>
      </c>
      <c r="C21" s="22">
        <f t="shared" ref="C21:C71" si="6">IF(OR(B21=6,B21=7),0,1)</f>
        <v>1</v>
      </c>
      <c r="D21" s="22">
        <v>1</v>
      </c>
      <c r="E21" s="21" t="str">
        <f t="shared" ref="E21:E80" si="7">TEXT(DATE(YEAR(A21),MONTH(A21)+D21,1),"MMM-yy")</f>
        <v>Dec-11</v>
      </c>
      <c r="F21" s="22">
        <f t="shared" si="4"/>
        <v>109.34</v>
      </c>
      <c r="G21" s="22">
        <f t="shared" ref="G21:I32" si="8">F21</f>
        <v>109.34</v>
      </c>
      <c r="H21" s="22">
        <f t="shared" si="8"/>
        <v>109.34</v>
      </c>
      <c r="I21" s="22">
        <f t="shared" si="8"/>
        <v>109.34</v>
      </c>
      <c r="J21" s="22">
        <v>1.3809</v>
      </c>
      <c r="K21" s="22">
        <f>F21/J21</f>
        <v>79.180244767904995</v>
      </c>
      <c r="L21" s="22">
        <f>G21/J21</f>
        <v>79.180244767904995</v>
      </c>
      <c r="M21" s="22">
        <f t="shared" ref="M21:M80" si="9">H21/J21</f>
        <v>79.180244767904995</v>
      </c>
      <c r="N21" s="22">
        <f t="shared" ref="N21:N80" si="10">I21/J21</f>
        <v>79.180244767904995</v>
      </c>
      <c r="O21" s="22"/>
    </row>
    <row r="22" spans="1:15" x14ac:dyDescent="0.25">
      <c r="A22" s="21">
        <v>40850</v>
      </c>
      <c r="B22" s="22">
        <f t="shared" si="5"/>
        <v>4</v>
      </c>
      <c r="C22" s="22">
        <f t="shared" si="6"/>
        <v>1</v>
      </c>
      <c r="D22" s="22">
        <v>1</v>
      </c>
      <c r="E22" s="21" t="str">
        <f t="shared" si="7"/>
        <v>Dec-11</v>
      </c>
      <c r="F22" s="22">
        <f t="shared" si="4"/>
        <v>110.83</v>
      </c>
      <c r="G22" s="22">
        <f t="shared" si="8"/>
        <v>110.83</v>
      </c>
      <c r="H22" s="22">
        <f t="shared" si="8"/>
        <v>110.83</v>
      </c>
      <c r="I22" s="22">
        <f t="shared" si="8"/>
        <v>110.83</v>
      </c>
      <c r="J22" s="22">
        <v>1.3773</v>
      </c>
      <c r="K22" s="22">
        <f>F22/J22</f>
        <v>80.469033616496048</v>
      </c>
      <c r="L22" s="22">
        <f>G22/J22</f>
        <v>80.469033616496048</v>
      </c>
      <c r="M22" s="22">
        <f t="shared" si="9"/>
        <v>80.469033616496048</v>
      </c>
      <c r="N22" s="22">
        <f t="shared" si="10"/>
        <v>80.469033616496048</v>
      </c>
      <c r="O22" s="22"/>
    </row>
    <row r="23" spans="1:15" x14ac:dyDescent="0.25">
      <c r="A23" s="21">
        <v>40851</v>
      </c>
      <c r="B23" s="22">
        <f t="shared" si="5"/>
        <v>5</v>
      </c>
      <c r="C23" s="22">
        <f t="shared" si="6"/>
        <v>1</v>
      </c>
      <c r="D23" s="22">
        <v>1</v>
      </c>
      <c r="E23" s="21" t="str">
        <f t="shared" si="7"/>
        <v>Dec-11</v>
      </c>
      <c r="F23" s="22">
        <f t="shared" si="4"/>
        <v>111.97</v>
      </c>
      <c r="G23" s="22">
        <f t="shared" si="8"/>
        <v>111.97</v>
      </c>
      <c r="H23" s="22">
        <f t="shared" si="8"/>
        <v>111.97</v>
      </c>
      <c r="I23" s="22">
        <f t="shared" si="8"/>
        <v>111.97</v>
      </c>
      <c r="J23" s="22">
        <v>1.3773</v>
      </c>
      <c r="K23" s="22">
        <f>F23/J23</f>
        <v>81.296739998547878</v>
      </c>
      <c r="L23" s="22">
        <f>G23/J23</f>
        <v>81.296739998547878</v>
      </c>
      <c r="M23" s="22">
        <f t="shared" si="9"/>
        <v>81.296739998547878</v>
      </c>
      <c r="N23" s="22">
        <f t="shared" si="10"/>
        <v>81.296739998547878</v>
      </c>
      <c r="O23" s="22"/>
    </row>
    <row r="24" spans="1:15" x14ac:dyDescent="0.25">
      <c r="A24" s="21">
        <v>40852</v>
      </c>
      <c r="B24" s="22">
        <f t="shared" si="5"/>
        <v>6</v>
      </c>
      <c r="C24" s="22">
        <f t="shared" si="6"/>
        <v>0</v>
      </c>
      <c r="D24" s="22">
        <v>1</v>
      </c>
      <c r="E24" s="21" t="str">
        <f t="shared" si="7"/>
        <v>Dec-11</v>
      </c>
      <c r="F24" s="22">
        <f t="shared" si="4"/>
        <v>0</v>
      </c>
      <c r="G24" s="22">
        <f t="shared" si="8"/>
        <v>0</v>
      </c>
      <c r="H24" s="22">
        <f t="shared" si="8"/>
        <v>0</v>
      </c>
      <c r="I24" s="22">
        <f t="shared" si="8"/>
        <v>0</v>
      </c>
      <c r="J24" s="22">
        <v>1.3773</v>
      </c>
      <c r="K24" s="22">
        <f>F24/J24</f>
        <v>0</v>
      </c>
      <c r="L24" s="22">
        <f>G24/J24</f>
        <v>0</v>
      </c>
      <c r="M24" s="22">
        <f t="shared" si="9"/>
        <v>0</v>
      </c>
      <c r="N24" s="22">
        <f t="shared" si="10"/>
        <v>0</v>
      </c>
      <c r="O24" s="22"/>
    </row>
    <row r="25" spans="1:15" x14ac:dyDescent="0.25">
      <c r="A25" s="21">
        <v>40853</v>
      </c>
      <c r="B25" s="22">
        <f t="shared" si="5"/>
        <v>7</v>
      </c>
      <c r="C25" s="22">
        <f t="shared" si="6"/>
        <v>0</v>
      </c>
      <c r="D25" s="22">
        <v>1</v>
      </c>
      <c r="E25" s="21" t="str">
        <f t="shared" si="7"/>
        <v>Dec-11</v>
      </c>
      <c r="F25" s="22">
        <f t="shared" si="4"/>
        <v>0</v>
      </c>
      <c r="G25" s="22">
        <f t="shared" si="8"/>
        <v>0</v>
      </c>
      <c r="H25" s="22">
        <f t="shared" si="8"/>
        <v>0</v>
      </c>
      <c r="I25" s="22">
        <f t="shared" si="8"/>
        <v>0</v>
      </c>
      <c r="J25" s="22">
        <v>1.3773</v>
      </c>
      <c r="K25" s="22">
        <f>F25/J25</f>
        <v>0</v>
      </c>
      <c r="L25" s="22">
        <f>G25/J25</f>
        <v>0</v>
      </c>
      <c r="M25" s="22">
        <f t="shared" si="9"/>
        <v>0</v>
      </c>
      <c r="N25" s="22">
        <f t="shared" si="10"/>
        <v>0</v>
      </c>
      <c r="O25" s="22"/>
    </row>
    <row r="26" spans="1:15" x14ac:dyDescent="0.25">
      <c r="A26" s="21">
        <v>40854</v>
      </c>
      <c r="B26" s="22">
        <f t="shared" si="5"/>
        <v>1</v>
      </c>
      <c r="C26" s="22">
        <f t="shared" si="6"/>
        <v>1</v>
      </c>
      <c r="D26" s="22">
        <v>1</v>
      </c>
      <c r="E26" s="21" t="str">
        <f t="shared" si="7"/>
        <v>Dec-11</v>
      </c>
      <c r="F26" s="22">
        <f t="shared" si="4"/>
        <v>114.56</v>
      </c>
      <c r="G26" s="22">
        <f t="shared" si="8"/>
        <v>114.56</v>
      </c>
      <c r="H26" s="22">
        <f t="shared" si="8"/>
        <v>114.56</v>
      </c>
      <c r="I26" s="22">
        <f t="shared" si="8"/>
        <v>114.56</v>
      </c>
      <c r="J26" s="22">
        <v>1.3742000000000001</v>
      </c>
      <c r="K26" s="22">
        <f>F26/J26</f>
        <v>83.36486683161111</v>
      </c>
      <c r="L26" s="22">
        <f>G26/J26</f>
        <v>83.36486683161111</v>
      </c>
      <c r="M26" s="22">
        <f t="shared" si="9"/>
        <v>83.36486683161111</v>
      </c>
      <c r="N26" s="22">
        <f t="shared" si="10"/>
        <v>83.36486683161111</v>
      </c>
      <c r="O26" s="22"/>
    </row>
    <row r="27" spans="1:15" x14ac:dyDescent="0.25">
      <c r="A27" s="21">
        <v>40855</v>
      </c>
      <c r="B27" s="22">
        <f t="shared" si="5"/>
        <v>2</v>
      </c>
      <c r="C27" s="22">
        <f t="shared" si="6"/>
        <v>1</v>
      </c>
      <c r="D27" s="22">
        <v>1</v>
      </c>
      <c r="E27" s="21" t="str">
        <f t="shared" si="7"/>
        <v>Dec-11</v>
      </c>
      <c r="F27" s="22">
        <f t="shared" si="4"/>
        <v>115</v>
      </c>
      <c r="G27" s="22">
        <f t="shared" si="8"/>
        <v>115</v>
      </c>
      <c r="H27" s="22">
        <f t="shared" si="8"/>
        <v>115</v>
      </c>
      <c r="I27" s="22">
        <f t="shared" si="8"/>
        <v>115</v>
      </c>
      <c r="J27" s="22">
        <v>1.3788</v>
      </c>
      <c r="K27" s="22">
        <f>F27/J27</f>
        <v>83.405860168262251</v>
      </c>
      <c r="L27" s="22">
        <f>G27/J27</f>
        <v>83.405860168262251</v>
      </c>
      <c r="M27" s="22">
        <f t="shared" si="9"/>
        <v>83.405860168262251</v>
      </c>
      <c r="N27" s="22">
        <f t="shared" si="10"/>
        <v>83.405860168262251</v>
      </c>
      <c r="O27" s="22"/>
    </row>
    <row r="28" spans="1:15" x14ac:dyDescent="0.25">
      <c r="A28" s="21">
        <v>40856</v>
      </c>
      <c r="B28" s="22">
        <f t="shared" si="5"/>
        <v>3</v>
      </c>
      <c r="C28" s="22">
        <f t="shared" si="6"/>
        <v>1</v>
      </c>
      <c r="D28" s="22">
        <v>1</v>
      </c>
      <c r="E28" s="21" t="str">
        <f t="shared" si="7"/>
        <v>Dec-11</v>
      </c>
      <c r="F28" s="22">
        <f t="shared" si="4"/>
        <v>112.31</v>
      </c>
      <c r="G28" s="22">
        <f t="shared" si="8"/>
        <v>112.31</v>
      </c>
      <c r="H28" s="22">
        <f t="shared" si="8"/>
        <v>112.31</v>
      </c>
      <c r="I28" s="22">
        <f t="shared" si="8"/>
        <v>112.31</v>
      </c>
      <c r="J28" s="22">
        <v>1.3633</v>
      </c>
      <c r="K28" s="22">
        <f>F28/J28</f>
        <v>82.380987310203182</v>
      </c>
      <c r="L28" s="22">
        <f>G28/J28</f>
        <v>82.380987310203182</v>
      </c>
      <c r="M28" s="22">
        <f t="shared" si="9"/>
        <v>82.380987310203182</v>
      </c>
      <c r="N28" s="22">
        <f t="shared" si="10"/>
        <v>82.380987310203182</v>
      </c>
      <c r="O28" s="22"/>
    </row>
    <row r="29" spans="1:15" x14ac:dyDescent="0.25">
      <c r="A29" s="21">
        <v>40857</v>
      </c>
      <c r="B29" s="22">
        <f t="shared" si="5"/>
        <v>4</v>
      </c>
      <c r="C29" s="22">
        <f t="shared" si="6"/>
        <v>1</v>
      </c>
      <c r="D29" s="22">
        <v>1</v>
      </c>
      <c r="E29" s="21" t="str">
        <f t="shared" si="7"/>
        <v>Dec-11</v>
      </c>
      <c r="F29" s="22">
        <f t="shared" si="4"/>
        <v>113.71</v>
      </c>
      <c r="G29" s="22">
        <f t="shared" si="8"/>
        <v>113.71</v>
      </c>
      <c r="H29" s="22">
        <f t="shared" si="8"/>
        <v>113.71</v>
      </c>
      <c r="I29" s="22">
        <f t="shared" si="8"/>
        <v>113.71</v>
      </c>
      <c r="J29" s="22">
        <v>1.3615999999999999</v>
      </c>
      <c r="K29" s="22">
        <f>F29/J29</f>
        <v>83.512044653349008</v>
      </c>
      <c r="L29" s="22">
        <f>G29/J29</f>
        <v>83.512044653349008</v>
      </c>
      <c r="M29" s="22">
        <f t="shared" si="9"/>
        <v>83.512044653349008</v>
      </c>
      <c r="N29" s="22">
        <f t="shared" si="10"/>
        <v>83.512044653349008</v>
      </c>
      <c r="O29" s="22"/>
    </row>
    <row r="30" spans="1:15" x14ac:dyDescent="0.25">
      <c r="A30" s="21">
        <v>40858</v>
      </c>
      <c r="B30" s="22">
        <f t="shared" si="5"/>
        <v>5</v>
      </c>
      <c r="C30" s="22">
        <f t="shared" si="6"/>
        <v>1</v>
      </c>
      <c r="D30" s="22">
        <v>1</v>
      </c>
      <c r="E30" s="21" t="str">
        <f t="shared" si="7"/>
        <v>Dec-11</v>
      </c>
      <c r="F30" s="22">
        <f t="shared" si="4"/>
        <v>114.16</v>
      </c>
      <c r="G30" s="22">
        <f t="shared" si="8"/>
        <v>114.16</v>
      </c>
      <c r="H30" s="22">
        <f t="shared" si="8"/>
        <v>114.16</v>
      </c>
      <c r="I30" s="22">
        <f t="shared" si="8"/>
        <v>114.16</v>
      </c>
      <c r="J30" s="22">
        <v>1.365</v>
      </c>
      <c r="K30" s="22">
        <f>F30/J30</f>
        <v>83.633699633699635</v>
      </c>
      <c r="L30" s="22">
        <f>G30/J30</f>
        <v>83.633699633699635</v>
      </c>
      <c r="M30" s="22">
        <f t="shared" si="9"/>
        <v>83.633699633699635</v>
      </c>
      <c r="N30" s="22">
        <f t="shared" si="10"/>
        <v>83.633699633699635</v>
      </c>
      <c r="O30" s="22"/>
    </row>
    <row r="31" spans="1:15" x14ac:dyDescent="0.25">
      <c r="A31" s="21">
        <v>40859</v>
      </c>
      <c r="B31" s="22">
        <f t="shared" si="5"/>
        <v>6</v>
      </c>
      <c r="C31" s="22">
        <f t="shared" si="6"/>
        <v>0</v>
      </c>
      <c r="D31" s="22">
        <v>1</v>
      </c>
      <c r="E31" s="21" t="str">
        <f t="shared" si="7"/>
        <v>Dec-11</v>
      </c>
      <c r="F31" s="22">
        <f t="shared" si="4"/>
        <v>0</v>
      </c>
      <c r="G31" s="22">
        <f t="shared" si="8"/>
        <v>0</v>
      </c>
      <c r="H31" s="22">
        <f t="shared" si="8"/>
        <v>0</v>
      </c>
      <c r="I31" s="22">
        <f t="shared" si="8"/>
        <v>0</v>
      </c>
      <c r="J31" s="22">
        <v>1.365</v>
      </c>
      <c r="K31" s="22">
        <f>F31/J31</f>
        <v>0</v>
      </c>
      <c r="L31" s="22">
        <f>G31/J31</f>
        <v>0</v>
      </c>
      <c r="M31" s="22">
        <f t="shared" si="9"/>
        <v>0</v>
      </c>
      <c r="N31" s="22">
        <f t="shared" si="10"/>
        <v>0</v>
      </c>
      <c r="O31" s="22"/>
    </row>
    <row r="32" spans="1:15" x14ac:dyDescent="0.25">
      <c r="A32" s="21">
        <v>40860</v>
      </c>
      <c r="B32" s="22">
        <f t="shared" si="5"/>
        <v>7</v>
      </c>
      <c r="C32" s="22">
        <f t="shared" si="6"/>
        <v>0</v>
      </c>
      <c r="D32" s="22">
        <v>1</v>
      </c>
      <c r="E32" s="21" t="str">
        <f t="shared" si="7"/>
        <v>Dec-11</v>
      </c>
      <c r="F32" s="22">
        <f t="shared" si="4"/>
        <v>0</v>
      </c>
      <c r="G32" s="22">
        <f t="shared" si="8"/>
        <v>0</v>
      </c>
      <c r="H32" s="22">
        <f t="shared" si="8"/>
        <v>0</v>
      </c>
      <c r="I32" s="22">
        <f t="shared" si="8"/>
        <v>0</v>
      </c>
      <c r="J32" s="22">
        <v>1.365</v>
      </c>
      <c r="K32" s="22">
        <f>F32/J32</f>
        <v>0</v>
      </c>
      <c r="L32" s="22">
        <f>G32/J32</f>
        <v>0</v>
      </c>
      <c r="M32" s="22">
        <f t="shared" si="9"/>
        <v>0</v>
      </c>
      <c r="N32" s="22">
        <f t="shared" si="10"/>
        <v>0</v>
      </c>
      <c r="O32" s="22"/>
    </row>
    <row r="33" spans="1:16" x14ac:dyDescent="0.25">
      <c r="A33" s="29">
        <v>40861</v>
      </c>
      <c r="B33" s="19">
        <f t="shared" si="5"/>
        <v>1</v>
      </c>
      <c r="C33" s="19">
        <f t="shared" si="6"/>
        <v>1</v>
      </c>
      <c r="D33" s="19">
        <v>1</v>
      </c>
      <c r="E33" s="29" t="str">
        <f t="shared" si="7"/>
        <v>Dec-11</v>
      </c>
      <c r="F33" s="19">
        <f>VLOOKUP(E33,$D$6:$F$9,2,FALSE)</f>
        <v>111.89</v>
      </c>
      <c r="G33" s="19">
        <f>VLOOKUP(E33,$D$6:$I$9,4,FALSE)</f>
        <v>111.89000000136298</v>
      </c>
      <c r="H33" s="19">
        <f>VLOOKUP(E33,$D$6:$I$9,5,FALSE)</f>
        <v>111.89</v>
      </c>
      <c r="I33" s="19">
        <f>VLOOKUP(E33,$D$6:$I$9,6,FALSE)</f>
        <v>111.89</v>
      </c>
      <c r="J33" s="19">
        <v>1.36414061809604</v>
      </c>
      <c r="K33" s="19">
        <f>F33/J33</f>
        <v>82.022335905639437</v>
      </c>
      <c r="L33" s="19">
        <f>G33/J33</f>
        <v>82.022335906638588</v>
      </c>
      <c r="M33" s="19">
        <f t="shared" si="9"/>
        <v>82.022335905639437</v>
      </c>
      <c r="N33" s="19">
        <f t="shared" si="10"/>
        <v>82.022335905639437</v>
      </c>
      <c r="O33" s="19"/>
    </row>
    <row r="34" spans="1:16" x14ac:dyDescent="0.25">
      <c r="A34" s="29">
        <v>40862</v>
      </c>
      <c r="B34" s="19">
        <f t="shared" si="5"/>
        <v>2</v>
      </c>
      <c r="C34" s="19">
        <f t="shared" si="6"/>
        <v>1</v>
      </c>
      <c r="D34" s="19">
        <v>2</v>
      </c>
      <c r="E34" s="29" t="str">
        <f t="shared" si="7"/>
        <v>Jan-12</v>
      </c>
      <c r="F34" s="19">
        <f t="shared" ref="F34:F80" si="11">VLOOKUP(E34,$D$6:$F$9,2,FALSE)</f>
        <v>111.28</v>
      </c>
      <c r="G34" s="19">
        <f t="shared" ref="G34:G80" si="12">VLOOKUP(E34,$D$6:$I$9,4,FALSE)</f>
        <v>111.28</v>
      </c>
      <c r="H34" s="19">
        <f t="shared" ref="H34:H80" si="13">VLOOKUP(E34,$D$6:$I$9,5,FALSE)</f>
        <v>111.28000000136174</v>
      </c>
      <c r="I34" s="19">
        <f t="shared" ref="I34:I80" si="14">VLOOKUP(E34,$D$6:$I$9,6,FALSE)</f>
        <v>111.28</v>
      </c>
      <c r="J34" s="19">
        <v>1.36411573098845</v>
      </c>
      <c r="K34" s="19">
        <f>F34/J34</f>
        <v>81.576656197172923</v>
      </c>
      <c r="L34" s="19">
        <f>G34/J34</f>
        <v>81.576656197172923</v>
      </c>
      <c r="M34" s="19">
        <f t="shared" si="9"/>
        <v>81.576656198171179</v>
      </c>
      <c r="N34" s="19">
        <f t="shared" si="10"/>
        <v>81.576656197172923</v>
      </c>
      <c r="O34" s="19"/>
      <c r="P34" s="44"/>
    </row>
    <row r="35" spans="1:16" x14ac:dyDescent="0.25">
      <c r="A35" s="29">
        <v>40863</v>
      </c>
      <c r="B35" s="19">
        <f t="shared" si="5"/>
        <v>3</v>
      </c>
      <c r="C35" s="19">
        <f t="shared" si="6"/>
        <v>1</v>
      </c>
      <c r="D35" s="19">
        <v>2</v>
      </c>
      <c r="E35" s="29" t="str">
        <f t="shared" si="7"/>
        <v>Jan-12</v>
      </c>
      <c r="F35" s="19">
        <f t="shared" si="11"/>
        <v>111.28</v>
      </c>
      <c r="G35" s="19">
        <f t="shared" si="12"/>
        <v>111.28</v>
      </c>
      <c r="H35" s="19">
        <f t="shared" si="13"/>
        <v>111.28000000136174</v>
      </c>
      <c r="I35" s="19">
        <f t="shared" si="14"/>
        <v>111.28</v>
      </c>
      <c r="J35" s="19">
        <v>1.3640899658561401</v>
      </c>
      <c r="K35" s="19">
        <f>F35/J35</f>
        <v>81.578197029077657</v>
      </c>
      <c r="L35" s="19">
        <f>G35/J35</f>
        <v>81.578197029077657</v>
      </c>
      <c r="M35" s="19">
        <f t="shared" si="9"/>
        <v>81.578197030075927</v>
      </c>
      <c r="N35" s="19">
        <f t="shared" si="10"/>
        <v>81.578197029077657</v>
      </c>
      <c r="O35" s="19"/>
      <c r="P35" s="44"/>
    </row>
    <row r="36" spans="1:16" x14ac:dyDescent="0.25">
      <c r="A36" s="29">
        <v>40864</v>
      </c>
      <c r="B36" s="19">
        <f t="shared" si="5"/>
        <v>4</v>
      </c>
      <c r="C36" s="19">
        <f t="shared" si="6"/>
        <v>1</v>
      </c>
      <c r="D36" s="19">
        <v>2</v>
      </c>
      <c r="E36" s="29" t="str">
        <f t="shared" si="7"/>
        <v>Jan-12</v>
      </c>
      <c r="F36" s="19">
        <f t="shared" si="11"/>
        <v>111.28</v>
      </c>
      <c r="G36" s="19">
        <f t="shared" si="12"/>
        <v>111.28</v>
      </c>
      <c r="H36" s="19">
        <f t="shared" si="13"/>
        <v>111.28000000136174</v>
      </c>
      <c r="I36" s="19">
        <f t="shared" si="14"/>
        <v>111.28</v>
      </c>
      <c r="J36" s="19">
        <v>1.36406332386381</v>
      </c>
      <c r="K36" s="19">
        <f>F36/J36</f>
        <v>81.579790361045113</v>
      </c>
      <c r="L36" s="19">
        <f>G36/J36</f>
        <v>81.579790361045113</v>
      </c>
      <c r="M36" s="19">
        <f t="shared" si="9"/>
        <v>81.579790362043411</v>
      </c>
      <c r="N36" s="19">
        <f t="shared" si="10"/>
        <v>81.579790361045113</v>
      </c>
      <c r="O36" s="19"/>
      <c r="P36" s="44"/>
    </row>
    <row r="37" spans="1:16" x14ac:dyDescent="0.25">
      <c r="A37" s="29">
        <v>40865</v>
      </c>
      <c r="B37" s="19">
        <f t="shared" si="5"/>
        <v>5</v>
      </c>
      <c r="C37" s="19">
        <f t="shared" si="6"/>
        <v>1</v>
      </c>
      <c r="D37" s="19">
        <v>2</v>
      </c>
      <c r="E37" s="29" t="str">
        <f t="shared" si="7"/>
        <v>Jan-12</v>
      </c>
      <c r="F37" s="19">
        <f t="shared" si="11"/>
        <v>111.28</v>
      </c>
      <c r="G37" s="19">
        <f t="shared" si="12"/>
        <v>111.28</v>
      </c>
      <c r="H37" s="19">
        <f t="shared" si="13"/>
        <v>111.28000000136174</v>
      </c>
      <c r="I37" s="19">
        <f t="shared" si="14"/>
        <v>111.28</v>
      </c>
      <c r="J37" s="19">
        <v>1.36403580804041</v>
      </c>
      <c r="K37" s="19">
        <f>F37/J37</f>
        <v>81.581436018066242</v>
      </c>
      <c r="L37" s="19">
        <f>G37/J37</f>
        <v>81.581436018066242</v>
      </c>
      <c r="M37" s="19">
        <f t="shared" si="9"/>
        <v>81.581436019064569</v>
      </c>
      <c r="N37" s="19">
        <f t="shared" si="10"/>
        <v>81.581436018066242</v>
      </c>
      <c r="O37" s="19"/>
      <c r="P37" s="44"/>
    </row>
    <row r="38" spans="1:16" x14ac:dyDescent="0.25">
      <c r="A38" s="29">
        <v>40866</v>
      </c>
      <c r="B38" s="19">
        <f t="shared" si="5"/>
        <v>6</v>
      </c>
      <c r="C38" s="19">
        <f t="shared" si="6"/>
        <v>0</v>
      </c>
      <c r="D38" s="19">
        <v>2</v>
      </c>
      <c r="E38" s="29" t="str">
        <f t="shared" si="7"/>
        <v>Jan-12</v>
      </c>
      <c r="F38" s="19">
        <f t="shared" si="11"/>
        <v>111.28</v>
      </c>
      <c r="G38" s="19">
        <f t="shared" si="12"/>
        <v>111.28</v>
      </c>
      <c r="H38" s="19">
        <f t="shared" si="13"/>
        <v>111.28000000136174</v>
      </c>
      <c r="I38" s="19">
        <f t="shared" si="14"/>
        <v>111.28</v>
      </c>
      <c r="J38" s="19">
        <v>1.36400742390658</v>
      </c>
      <c r="K38" s="19">
        <f>F38/J38</f>
        <v>81.583133676273519</v>
      </c>
      <c r="L38" s="19">
        <f>G38/J38</f>
        <v>81.583133676273519</v>
      </c>
      <c r="M38" s="19">
        <f t="shared" si="9"/>
        <v>81.58313367727186</v>
      </c>
      <c r="N38" s="19">
        <f t="shared" si="10"/>
        <v>81.583133676273519</v>
      </c>
      <c r="O38" s="19"/>
      <c r="P38" s="44"/>
    </row>
    <row r="39" spans="1:16" x14ac:dyDescent="0.25">
      <c r="A39" s="29">
        <v>40867</v>
      </c>
      <c r="B39" s="19">
        <f t="shared" si="5"/>
        <v>7</v>
      </c>
      <c r="C39" s="19">
        <f t="shared" si="6"/>
        <v>0</v>
      </c>
      <c r="D39" s="19">
        <v>2</v>
      </c>
      <c r="E39" s="29" t="str">
        <f t="shared" si="7"/>
        <v>Jan-12</v>
      </c>
      <c r="F39" s="19">
        <f t="shared" si="11"/>
        <v>111.28</v>
      </c>
      <c r="G39" s="19">
        <f t="shared" si="12"/>
        <v>111.28</v>
      </c>
      <c r="H39" s="19">
        <f t="shared" si="13"/>
        <v>111.28000000136174</v>
      </c>
      <c r="I39" s="19">
        <f t="shared" si="14"/>
        <v>111.28</v>
      </c>
      <c r="J39" s="19">
        <v>1.3639781803515401</v>
      </c>
      <c r="K39" s="19">
        <f>F39/J39</f>
        <v>81.584882810456435</v>
      </c>
      <c r="L39" s="19">
        <f>G39/J39</f>
        <v>81.584882810456435</v>
      </c>
      <c r="M39" s="19">
        <f t="shared" si="9"/>
        <v>81.58488281145479</v>
      </c>
      <c r="N39" s="19">
        <f t="shared" si="10"/>
        <v>81.584882810456435</v>
      </c>
      <c r="O39" s="19"/>
      <c r="P39" s="44"/>
    </row>
    <row r="40" spans="1:16" x14ac:dyDescent="0.25">
      <c r="A40" s="29">
        <v>40868</v>
      </c>
      <c r="B40" s="19">
        <f t="shared" si="5"/>
        <v>1</v>
      </c>
      <c r="C40" s="19">
        <f t="shared" si="6"/>
        <v>1</v>
      </c>
      <c r="D40" s="19">
        <v>2</v>
      </c>
      <c r="E40" s="29" t="str">
        <f t="shared" si="7"/>
        <v>Jan-12</v>
      </c>
      <c r="F40" s="19">
        <f t="shared" si="11"/>
        <v>111.28</v>
      </c>
      <c r="G40" s="19">
        <f t="shared" si="12"/>
        <v>111.28</v>
      </c>
      <c r="H40" s="19">
        <f t="shared" si="13"/>
        <v>111.28000000136174</v>
      </c>
      <c r="I40" s="19">
        <f t="shared" si="14"/>
        <v>111.28</v>
      </c>
      <c r="J40" s="19">
        <v>1.3639480905135899</v>
      </c>
      <c r="K40" s="19">
        <f>F40/J40</f>
        <v>81.586682641344439</v>
      </c>
      <c r="L40" s="19">
        <f>G40/J40</f>
        <v>81.586682641344439</v>
      </c>
      <c r="M40" s="19">
        <f t="shared" si="9"/>
        <v>81.586682642342822</v>
      </c>
      <c r="N40" s="19">
        <f t="shared" si="10"/>
        <v>81.586682641344439</v>
      </c>
      <c r="O40" s="19"/>
      <c r="P40" s="44"/>
    </row>
    <row r="41" spans="1:16" x14ac:dyDescent="0.25">
      <c r="A41" s="29">
        <v>40869</v>
      </c>
      <c r="B41" s="19">
        <f t="shared" si="5"/>
        <v>2</v>
      </c>
      <c r="C41" s="19">
        <f t="shared" si="6"/>
        <v>1</v>
      </c>
      <c r="D41" s="19">
        <v>2</v>
      </c>
      <c r="E41" s="29" t="str">
        <f t="shared" si="7"/>
        <v>Jan-12</v>
      </c>
      <c r="F41" s="19">
        <f t="shared" si="11"/>
        <v>111.28</v>
      </c>
      <c r="G41" s="19">
        <f t="shared" si="12"/>
        <v>111.28</v>
      </c>
      <c r="H41" s="19">
        <f t="shared" si="13"/>
        <v>111.28000000136174</v>
      </c>
      <c r="I41" s="19">
        <f t="shared" si="14"/>
        <v>111.28</v>
      </c>
      <c r="J41" s="19">
        <v>1.3639171698003001</v>
      </c>
      <c r="K41" s="19">
        <f>F41/J41</f>
        <v>81.588532253973469</v>
      </c>
      <c r="L41" s="19">
        <f>G41/J41</f>
        <v>81.588532253973469</v>
      </c>
      <c r="M41" s="19">
        <f t="shared" si="9"/>
        <v>81.588532254971881</v>
      </c>
      <c r="N41" s="19">
        <f t="shared" si="10"/>
        <v>81.588532253973469</v>
      </c>
      <c r="O41" s="19"/>
      <c r="P41" s="44"/>
    </row>
    <row r="42" spans="1:16" x14ac:dyDescent="0.25">
      <c r="A42" s="29">
        <v>40870</v>
      </c>
      <c r="B42" s="19">
        <f t="shared" si="5"/>
        <v>3</v>
      </c>
      <c r="C42" s="19">
        <f t="shared" si="6"/>
        <v>1</v>
      </c>
      <c r="D42" s="19">
        <v>2</v>
      </c>
      <c r="E42" s="29" t="str">
        <f t="shared" si="7"/>
        <v>Jan-12</v>
      </c>
      <c r="F42" s="19">
        <f t="shared" si="11"/>
        <v>111.28</v>
      </c>
      <c r="G42" s="19">
        <f t="shared" si="12"/>
        <v>111.28</v>
      </c>
      <c r="H42" s="19">
        <f t="shared" si="13"/>
        <v>111.28000000136174</v>
      </c>
      <c r="I42" s="19">
        <f t="shared" si="14"/>
        <v>111.28</v>
      </c>
      <c r="J42" s="19">
        <v>1.3638854266227101</v>
      </c>
      <c r="K42" s="19">
        <f>F42/J42</f>
        <v>81.590431151944003</v>
      </c>
      <c r="L42" s="19">
        <f>G42/J42</f>
        <v>81.590431151944003</v>
      </c>
      <c r="M42" s="19">
        <f t="shared" si="9"/>
        <v>81.590431152942429</v>
      </c>
      <c r="N42" s="19">
        <f t="shared" si="10"/>
        <v>81.590431151944003</v>
      </c>
      <c r="O42" s="19"/>
      <c r="P42" s="44"/>
    </row>
    <row r="43" spans="1:16" x14ac:dyDescent="0.25">
      <c r="A43" s="29">
        <v>40871</v>
      </c>
      <c r="B43" s="19">
        <f t="shared" si="5"/>
        <v>4</v>
      </c>
      <c r="C43" s="19">
        <f t="shared" si="6"/>
        <v>1</v>
      </c>
      <c r="D43" s="19">
        <v>2</v>
      </c>
      <c r="E43" s="29" t="str">
        <f t="shared" si="7"/>
        <v>Jan-12</v>
      </c>
      <c r="F43" s="19">
        <f t="shared" si="11"/>
        <v>111.28</v>
      </c>
      <c r="G43" s="19">
        <f t="shared" si="12"/>
        <v>111.28</v>
      </c>
      <c r="H43" s="19">
        <f t="shared" si="13"/>
        <v>111.28000000136174</v>
      </c>
      <c r="I43" s="19">
        <f t="shared" si="14"/>
        <v>111.28</v>
      </c>
      <c r="J43" s="19">
        <v>1.3638528689642799</v>
      </c>
      <c r="K43" s="19">
        <f>F43/J43</f>
        <v>81.592378864522871</v>
      </c>
      <c r="L43" s="19">
        <f>G43/J43</f>
        <v>81.592378864522871</v>
      </c>
      <c r="M43" s="19">
        <f t="shared" si="9"/>
        <v>81.592378865521326</v>
      </c>
      <c r="N43" s="19">
        <f t="shared" si="10"/>
        <v>81.592378864522871</v>
      </c>
      <c r="O43" s="19"/>
      <c r="P43" s="44"/>
    </row>
    <row r="44" spans="1:16" x14ac:dyDescent="0.25">
      <c r="A44" s="29">
        <v>40872</v>
      </c>
      <c r="B44" s="19">
        <f t="shared" si="5"/>
        <v>5</v>
      </c>
      <c r="C44" s="19">
        <f t="shared" si="6"/>
        <v>1</v>
      </c>
      <c r="D44" s="19">
        <v>2</v>
      </c>
      <c r="E44" s="29" t="str">
        <f t="shared" si="7"/>
        <v>Jan-12</v>
      </c>
      <c r="F44" s="19">
        <f t="shared" si="11"/>
        <v>111.28</v>
      </c>
      <c r="G44" s="19">
        <f t="shared" si="12"/>
        <v>111.28</v>
      </c>
      <c r="H44" s="19">
        <f t="shared" si="13"/>
        <v>111.28000000136174</v>
      </c>
      <c r="I44" s="19">
        <f t="shared" si="14"/>
        <v>111.28</v>
      </c>
      <c r="J44" s="19">
        <v>1.3638195067810299</v>
      </c>
      <c r="K44" s="19">
        <f>F44/J44</f>
        <v>81.594374803048424</v>
      </c>
      <c r="L44" s="19">
        <f>G44/J44</f>
        <v>81.594374803048424</v>
      </c>
      <c r="M44" s="19">
        <f t="shared" si="9"/>
        <v>81.594374804046907</v>
      </c>
      <c r="N44" s="19">
        <f t="shared" si="10"/>
        <v>81.594374803048424</v>
      </c>
      <c r="O44" s="19"/>
      <c r="P44" s="44"/>
    </row>
    <row r="45" spans="1:16" x14ac:dyDescent="0.25">
      <c r="A45" s="29">
        <v>40873</v>
      </c>
      <c r="B45" s="19">
        <f t="shared" si="5"/>
        <v>6</v>
      </c>
      <c r="C45" s="19">
        <f t="shared" si="6"/>
        <v>0</v>
      </c>
      <c r="D45" s="19">
        <v>2</v>
      </c>
      <c r="E45" s="29" t="str">
        <f t="shared" si="7"/>
        <v>Jan-12</v>
      </c>
      <c r="F45" s="19">
        <f t="shared" si="11"/>
        <v>111.28</v>
      </c>
      <c r="G45" s="19">
        <f t="shared" si="12"/>
        <v>111.28</v>
      </c>
      <c r="H45" s="19">
        <f t="shared" si="13"/>
        <v>111.28000000136174</v>
      </c>
      <c r="I45" s="19">
        <f t="shared" si="14"/>
        <v>111.28</v>
      </c>
      <c r="J45" s="19">
        <v>1.36378535251819</v>
      </c>
      <c r="K45" s="19">
        <f>F45/J45</f>
        <v>81.596418229983712</v>
      </c>
      <c r="L45" s="19">
        <f>G45/J45</f>
        <v>81.596418229983712</v>
      </c>
      <c r="M45" s="19">
        <f t="shared" si="9"/>
        <v>81.596418230982209</v>
      </c>
      <c r="N45" s="19">
        <f t="shared" si="10"/>
        <v>81.596418229983712</v>
      </c>
      <c r="O45" s="19"/>
      <c r="P45" s="44"/>
    </row>
    <row r="46" spans="1:16" x14ac:dyDescent="0.25">
      <c r="A46" s="29">
        <v>40874</v>
      </c>
      <c r="B46" s="19">
        <f t="shared" si="5"/>
        <v>7</v>
      </c>
      <c r="C46" s="19">
        <f t="shared" si="6"/>
        <v>0</v>
      </c>
      <c r="D46" s="19">
        <v>2</v>
      </c>
      <c r="E46" s="29" t="str">
        <f t="shared" si="7"/>
        <v>Jan-12</v>
      </c>
      <c r="F46" s="19">
        <f t="shared" si="11"/>
        <v>111.28</v>
      </c>
      <c r="G46" s="19">
        <f t="shared" si="12"/>
        <v>111.28</v>
      </c>
      <c r="H46" s="19">
        <f t="shared" si="13"/>
        <v>111.28000000136174</v>
      </c>
      <c r="I46" s="19">
        <f t="shared" si="14"/>
        <v>111.28</v>
      </c>
      <c r="J46" s="19">
        <v>1.3637504209250999</v>
      </c>
      <c r="K46" s="19">
        <f>F46/J46</f>
        <v>81.598508269946663</v>
      </c>
      <c r="L46" s="19">
        <f>G46/J46</f>
        <v>81.598508269946663</v>
      </c>
      <c r="M46" s="19">
        <f t="shared" si="9"/>
        <v>81.598508270945189</v>
      </c>
      <c r="N46" s="19">
        <f t="shared" si="10"/>
        <v>81.598508269946663</v>
      </c>
      <c r="O46" s="19"/>
      <c r="P46" s="44"/>
    </row>
    <row r="47" spans="1:16" x14ac:dyDescent="0.25">
      <c r="A47" s="29">
        <v>40875</v>
      </c>
      <c r="B47" s="19">
        <f t="shared" si="5"/>
        <v>1</v>
      </c>
      <c r="C47" s="19">
        <f t="shared" si="6"/>
        <v>1</v>
      </c>
      <c r="D47" s="19">
        <v>2</v>
      </c>
      <c r="E47" s="29" t="str">
        <f t="shared" si="7"/>
        <v>Jan-12</v>
      </c>
      <c r="F47" s="19">
        <f t="shared" si="11"/>
        <v>111.28</v>
      </c>
      <c r="G47" s="19">
        <f t="shared" si="12"/>
        <v>111.28</v>
      </c>
      <c r="H47" s="19">
        <f t="shared" si="13"/>
        <v>111.28000000136174</v>
      </c>
      <c r="I47" s="19">
        <f t="shared" si="14"/>
        <v>111.28</v>
      </c>
      <c r="J47" s="19">
        <v>1.36371472946035</v>
      </c>
      <c r="K47" s="19">
        <f>F47/J47</f>
        <v>81.600643885423011</v>
      </c>
      <c r="L47" s="19">
        <f>G47/J47</f>
        <v>81.600643885423011</v>
      </c>
      <c r="M47" s="19">
        <f t="shared" si="9"/>
        <v>81.600643886421565</v>
      </c>
      <c r="N47" s="19">
        <f t="shared" si="10"/>
        <v>81.600643885423011</v>
      </c>
      <c r="O47" s="19"/>
      <c r="P47" s="44"/>
    </row>
    <row r="48" spans="1:16" x14ac:dyDescent="0.25">
      <c r="A48" s="29">
        <v>40876</v>
      </c>
      <c r="B48" s="19">
        <f t="shared" si="5"/>
        <v>2</v>
      </c>
      <c r="C48" s="19">
        <f t="shared" si="6"/>
        <v>1</v>
      </c>
      <c r="D48" s="19">
        <v>2</v>
      </c>
      <c r="E48" s="29" t="str">
        <f t="shared" si="7"/>
        <v>Jan-12</v>
      </c>
      <c r="F48" s="19">
        <f t="shared" si="11"/>
        <v>111.28</v>
      </c>
      <c r="G48" s="19">
        <f t="shared" si="12"/>
        <v>111.28</v>
      </c>
      <c r="H48" s="19">
        <f t="shared" si="13"/>
        <v>111.28000000136174</v>
      </c>
      <c r="I48" s="19">
        <f t="shared" si="14"/>
        <v>111.28</v>
      </c>
      <c r="J48" s="19">
        <v>1.36367829863502</v>
      </c>
      <c r="K48" s="19">
        <f>F48/J48</f>
        <v>81.602823856173572</v>
      </c>
      <c r="L48" s="19">
        <f>G48/J48</f>
        <v>81.602823856173572</v>
      </c>
      <c r="M48" s="19">
        <f t="shared" si="9"/>
        <v>81.602823857172154</v>
      </c>
      <c r="N48" s="19">
        <f t="shared" si="10"/>
        <v>81.602823856173572</v>
      </c>
      <c r="O48" s="19"/>
      <c r="P48" s="44"/>
    </row>
    <row r="49" spans="1:16" x14ac:dyDescent="0.25">
      <c r="A49" s="29">
        <v>40877</v>
      </c>
      <c r="B49" s="19">
        <f t="shared" si="5"/>
        <v>3</v>
      </c>
      <c r="C49" s="19">
        <f t="shared" si="6"/>
        <v>1</v>
      </c>
      <c r="D49" s="19">
        <v>2</v>
      </c>
      <c r="E49" s="29" t="str">
        <f t="shared" si="7"/>
        <v>Jan-12</v>
      </c>
      <c r="F49" s="19">
        <f t="shared" si="11"/>
        <v>111.28</v>
      </c>
      <c r="G49" s="19">
        <f t="shared" si="12"/>
        <v>111.28</v>
      </c>
      <c r="H49" s="19">
        <f t="shared" si="13"/>
        <v>111.28000000136174</v>
      </c>
      <c r="I49" s="19">
        <f t="shared" si="14"/>
        <v>111.28</v>
      </c>
      <c r="J49" s="19">
        <v>1.3636411518878</v>
      </c>
      <c r="K49" s="19">
        <f>F49/J49</f>
        <v>81.60504678664617</v>
      </c>
      <c r="L49" s="19">
        <f>G49/J49</f>
        <v>81.60504678664617</v>
      </c>
      <c r="M49" s="19">
        <f t="shared" si="9"/>
        <v>81.605046787644781</v>
      </c>
      <c r="N49" s="19">
        <f t="shared" si="10"/>
        <v>81.60504678664617</v>
      </c>
      <c r="O49" s="19"/>
      <c r="P49" s="44"/>
    </row>
    <row r="50" spans="1:16" x14ac:dyDescent="0.25">
      <c r="A50" s="38">
        <v>40878</v>
      </c>
      <c r="B50" s="42">
        <f t="shared" si="5"/>
        <v>4</v>
      </c>
      <c r="C50" s="42">
        <f t="shared" si="6"/>
        <v>1</v>
      </c>
      <c r="D50" s="42">
        <v>1</v>
      </c>
      <c r="E50" s="38" t="str">
        <f t="shared" si="7"/>
        <v>Jan-12</v>
      </c>
      <c r="F50" s="42">
        <f t="shared" si="11"/>
        <v>111.28</v>
      </c>
      <c r="G50" s="42">
        <f t="shared" si="12"/>
        <v>111.28</v>
      </c>
      <c r="H50" s="42">
        <f t="shared" si="13"/>
        <v>111.28000000136174</v>
      </c>
      <c r="I50" s="42">
        <f t="shared" si="14"/>
        <v>111.28</v>
      </c>
      <c r="J50" s="42">
        <v>1.3636033161777501</v>
      </c>
      <c r="K50" s="42">
        <f>F50/J50</f>
        <v>81.607311070439124</v>
      </c>
      <c r="L50" s="42">
        <f>G50/J50</f>
        <v>81.607311070439124</v>
      </c>
      <c r="M50" s="42">
        <f t="shared" si="9"/>
        <v>81.607311071437749</v>
      </c>
      <c r="N50" s="42">
        <f t="shared" si="10"/>
        <v>81.607311070439124</v>
      </c>
      <c r="O50" s="42"/>
      <c r="P50" s="44"/>
    </row>
    <row r="51" spans="1:16" x14ac:dyDescent="0.25">
      <c r="A51" s="38">
        <v>40879</v>
      </c>
      <c r="B51" s="42">
        <f t="shared" si="5"/>
        <v>5</v>
      </c>
      <c r="C51" s="42">
        <f t="shared" si="6"/>
        <v>1</v>
      </c>
      <c r="D51" s="42">
        <v>1</v>
      </c>
      <c r="E51" s="38" t="str">
        <f t="shared" si="7"/>
        <v>Jan-12</v>
      </c>
      <c r="F51" s="42">
        <f t="shared" si="11"/>
        <v>111.28</v>
      </c>
      <c r="G51" s="42">
        <f t="shared" si="12"/>
        <v>111.28</v>
      </c>
      <c r="H51" s="42">
        <f t="shared" si="13"/>
        <v>111.28000000136174</v>
      </c>
      <c r="I51" s="42">
        <f t="shared" si="14"/>
        <v>111.28</v>
      </c>
      <c r="J51" s="42">
        <v>1.36356482181509</v>
      </c>
      <c r="K51" s="42">
        <f>F51/J51</f>
        <v>81.609614900354501</v>
      </c>
      <c r="L51" s="42">
        <f>G51/J51</f>
        <v>81.609614900354501</v>
      </c>
      <c r="M51" s="42">
        <f t="shared" si="9"/>
        <v>81.609614901353169</v>
      </c>
      <c r="N51" s="42">
        <f t="shared" si="10"/>
        <v>81.609614900354501</v>
      </c>
      <c r="O51" s="42"/>
      <c r="P51" s="44"/>
    </row>
    <row r="52" spans="1:16" x14ac:dyDescent="0.25">
      <c r="A52" s="38">
        <v>40880</v>
      </c>
      <c r="B52" s="42">
        <f t="shared" si="5"/>
        <v>6</v>
      </c>
      <c r="C52" s="42">
        <f t="shared" si="6"/>
        <v>0</v>
      </c>
      <c r="D52" s="42">
        <v>1</v>
      </c>
      <c r="E52" s="38" t="str">
        <f t="shared" si="7"/>
        <v>Jan-12</v>
      </c>
      <c r="F52" s="42">
        <f t="shared" si="11"/>
        <v>111.28</v>
      </c>
      <c r="G52" s="42">
        <f t="shared" si="12"/>
        <v>111.28</v>
      </c>
      <c r="H52" s="42">
        <f t="shared" si="13"/>
        <v>111.28000000136174</v>
      </c>
      <c r="I52" s="42">
        <f t="shared" si="14"/>
        <v>111.28</v>
      </c>
      <c r="J52" s="42">
        <v>1.36352570304903</v>
      </c>
      <c r="K52" s="42">
        <f>F52/J52</f>
        <v>81.611956233140816</v>
      </c>
      <c r="L52" s="42">
        <f>G52/J52</f>
        <v>81.611956233140816</v>
      </c>
      <c r="M52" s="42">
        <f t="shared" si="9"/>
        <v>81.611956234139512</v>
      </c>
      <c r="N52" s="42">
        <f t="shared" si="10"/>
        <v>81.611956233140816</v>
      </c>
      <c r="O52" s="42"/>
      <c r="P52" s="44"/>
    </row>
    <row r="53" spans="1:16" x14ac:dyDescent="0.25">
      <c r="A53" s="38">
        <v>40881</v>
      </c>
      <c r="B53" s="42">
        <f t="shared" si="5"/>
        <v>7</v>
      </c>
      <c r="C53" s="42">
        <f t="shared" si="6"/>
        <v>0</v>
      </c>
      <c r="D53" s="42">
        <v>1</v>
      </c>
      <c r="E53" s="38" t="str">
        <f t="shared" si="7"/>
        <v>Jan-12</v>
      </c>
      <c r="F53" s="42">
        <f t="shared" si="11"/>
        <v>111.28</v>
      </c>
      <c r="G53" s="42">
        <f t="shared" si="12"/>
        <v>111.28</v>
      </c>
      <c r="H53" s="42">
        <f t="shared" si="13"/>
        <v>111.28000000136174</v>
      </c>
      <c r="I53" s="42">
        <f t="shared" si="14"/>
        <v>111.28</v>
      </c>
      <c r="J53" s="42">
        <v>1.36348599799891</v>
      </c>
      <c r="K53" s="42">
        <f>F53/J53</f>
        <v>81.614332793528959</v>
      </c>
      <c r="L53" s="42">
        <f>G53/J53</f>
        <v>81.614332793528959</v>
      </c>
      <c r="M53" s="42">
        <f t="shared" si="9"/>
        <v>81.614332794527684</v>
      </c>
      <c r="N53" s="42">
        <f t="shared" si="10"/>
        <v>81.614332793528959</v>
      </c>
      <c r="O53" s="42"/>
      <c r="P53" s="44"/>
    </row>
    <row r="54" spans="1:16" x14ac:dyDescent="0.25">
      <c r="A54" s="38">
        <v>40882</v>
      </c>
      <c r="B54" s="42">
        <f t="shared" si="5"/>
        <v>1</v>
      </c>
      <c r="C54" s="42">
        <f t="shared" si="6"/>
        <v>1</v>
      </c>
      <c r="D54" s="42">
        <v>1</v>
      </c>
      <c r="E54" s="38" t="str">
        <f t="shared" si="7"/>
        <v>Jan-12</v>
      </c>
      <c r="F54" s="42">
        <f t="shared" si="11"/>
        <v>111.28</v>
      </c>
      <c r="G54" s="42">
        <f t="shared" si="12"/>
        <v>111.28</v>
      </c>
      <c r="H54" s="42">
        <f t="shared" si="13"/>
        <v>111.28000000136174</v>
      </c>
      <c r="I54" s="42">
        <f t="shared" si="14"/>
        <v>111.28</v>
      </c>
      <c r="J54" s="42">
        <v>1.3634457490946601</v>
      </c>
      <c r="K54" s="42">
        <f>F54/J54</f>
        <v>81.61674204777924</v>
      </c>
      <c r="L54" s="42">
        <f>G54/J54</f>
        <v>81.61674204777924</v>
      </c>
      <c r="M54" s="42">
        <f t="shared" si="9"/>
        <v>81.616742048777979</v>
      </c>
      <c r="N54" s="42">
        <f t="shared" si="10"/>
        <v>81.61674204777924</v>
      </c>
      <c r="O54" s="42"/>
      <c r="P54" s="44"/>
    </row>
    <row r="55" spans="1:16" x14ac:dyDescent="0.25">
      <c r="A55" s="38">
        <v>40883</v>
      </c>
      <c r="B55" s="42">
        <f t="shared" si="5"/>
        <v>2</v>
      </c>
      <c r="C55" s="42">
        <f t="shared" si="6"/>
        <v>1</v>
      </c>
      <c r="D55" s="42">
        <v>1</v>
      </c>
      <c r="E55" s="38" t="str">
        <f t="shared" si="7"/>
        <v>Jan-12</v>
      </c>
      <c r="F55" s="42">
        <f t="shared" si="11"/>
        <v>111.28</v>
      </c>
      <c r="G55" s="42">
        <f t="shared" si="12"/>
        <v>111.28</v>
      </c>
      <c r="H55" s="42">
        <f t="shared" si="13"/>
        <v>111.28000000136174</v>
      </c>
      <c r="I55" s="42">
        <f t="shared" si="14"/>
        <v>111.28</v>
      </c>
      <c r="J55" s="42">
        <v>1.36340500303663</v>
      </c>
      <c r="K55" s="42">
        <f>F55/J55</f>
        <v>81.61918120598996</v>
      </c>
      <c r="L55" s="42">
        <f>G55/J55</f>
        <v>81.61918120598996</v>
      </c>
      <c r="M55" s="42">
        <f t="shared" si="9"/>
        <v>81.619181206988742</v>
      </c>
      <c r="N55" s="42">
        <f t="shared" si="10"/>
        <v>81.61918120598996</v>
      </c>
      <c r="O55" s="42"/>
      <c r="P55" s="44"/>
    </row>
    <row r="56" spans="1:16" x14ac:dyDescent="0.25">
      <c r="A56" s="38">
        <v>40884</v>
      </c>
      <c r="B56" s="42">
        <f t="shared" si="5"/>
        <v>3</v>
      </c>
      <c r="C56" s="42">
        <f t="shared" si="6"/>
        <v>1</v>
      </c>
      <c r="D56" s="42">
        <v>1</v>
      </c>
      <c r="E56" s="38" t="str">
        <f t="shared" si="7"/>
        <v>Jan-12</v>
      </c>
      <c r="F56" s="42">
        <f t="shared" si="11"/>
        <v>111.28</v>
      </c>
      <c r="G56" s="42">
        <f t="shared" si="12"/>
        <v>111.28</v>
      </c>
      <c r="H56" s="42">
        <f t="shared" si="13"/>
        <v>111.28000000136174</v>
      </c>
      <c r="I56" s="42">
        <f t="shared" si="14"/>
        <v>111.28</v>
      </c>
      <c r="J56" s="42">
        <v>1.36336381135717</v>
      </c>
      <c r="K56" s="42">
        <f>F56/J56</f>
        <v>81.62164718838001</v>
      </c>
      <c r="L56" s="42">
        <f>G56/J56</f>
        <v>81.62164718838001</v>
      </c>
      <c r="M56" s="42">
        <f t="shared" si="9"/>
        <v>81.62164718937882</v>
      </c>
      <c r="N56" s="42">
        <f t="shared" si="10"/>
        <v>81.62164718838001</v>
      </c>
      <c r="O56" s="42"/>
      <c r="P56" s="44"/>
    </row>
    <row r="57" spans="1:16" x14ac:dyDescent="0.25">
      <c r="A57" s="38">
        <v>40885</v>
      </c>
      <c r="B57" s="42">
        <f t="shared" si="5"/>
        <v>4</v>
      </c>
      <c r="C57" s="42">
        <f t="shared" si="6"/>
        <v>1</v>
      </c>
      <c r="D57" s="42">
        <v>1</v>
      </c>
      <c r="E57" s="38" t="str">
        <f t="shared" si="7"/>
        <v>Jan-12</v>
      </c>
      <c r="F57" s="42">
        <f t="shared" si="11"/>
        <v>111.28</v>
      </c>
      <c r="G57" s="42">
        <f t="shared" si="12"/>
        <v>111.28</v>
      </c>
      <c r="H57" s="42">
        <f t="shared" si="13"/>
        <v>111.28000000136174</v>
      </c>
      <c r="I57" s="42">
        <f t="shared" si="14"/>
        <v>111.28</v>
      </c>
      <c r="J57" s="42">
        <v>1.36332223029564</v>
      </c>
      <c r="K57" s="42">
        <f>F57/J57</f>
        <v>81.624136632664346</v>
      </c>
      <c r="L57" s="42">
        <f>G57/J57</f>
        <v>81.624136632664346</v>
      </c>
      <c r="M57" s="42">
        <f t="shared" si="9"/>
        <v>81.624136633663184</v>
      </c>
      <c r="N57" s="42">
        <f t="shared" si="10"/>
        <v>81.624136632664346</v>
      </c>
      <c r="O57" s="42"/>
      <c r="P57" s="44"/>
    </row>
    <row r="58" spans="1:16" x14ac:dyDescent="0.25">
      <c r="A58" s="38">
        <v>40886</v>
      </c>
      <c r="B58" s="42">
        <f t="shared" si="5"/>
        <v>5</v>
      </c>
      <c r="C58" s="42">
        <f t="shared" si="6"/>
        <v>1</v>
      </c>
      <c r="D58" s="42">
        <v>1</v>
      </c>
      <c r="E58" s="38" t="str">
        <f t="shared" si="7"/>
        <v>Jan-12</v>
      </c>
      <c r="F58" s="42">
        <f t="shared" si="11"/>
        <v>111.28</v>
      </c>
      <c r="G58" s="42">
        <f t="shared" si="12"/>
        <v>111.28</v>
      </c>
      <c r="H58" s="42">
        <f t="shared" si="13"/>
        <v>111.28000000136174</v>
      </c>
      <c r="I58" s="42">
        <f t="shared" si="14"/>
        <v>111.28</v>
      </c>
      <c r="J58" s="42">
        <v>1.3632803212573401</v>
      </c>
      <c r="K58" s="42">
        <f>F58/J58</f>
        <v>81.626645866469744</v>
      </c>
      <c r="L58" s="42">
        <f>G58/J58</f>
        <v>81.626645866469744</v>
      </c>
      <c r="M58" s="42">
        <f t="shared" si="9"/>
        <v>81.626645867468611</v>
      </c>
      <c r="N58" s="42">
        <f t="shared" si="10"/>
        <v>81.626645866469744</v>
      </c>
      <c r="O58" s="42"/>
      <c r="P58" s="44"/>
    </row>
    <row r="59" spans="1:16" x14ac:dyDescent="0.25">
      <c r="A59" s="38">
        <v>40887</v>
      </c>
      <c r="B59" s="42">
        <f t="shared" si="5"/>
        <v>6</v>
      </c>
      <c r="C59" s="42">
        <f t="shared" si="6"/>
        <v>0</v>
      </c>
      <c r="D59" s="42">
        <v>1</v>
      </c>
      <c r="E59" s="38" t="str">
        <f t="shared" si="7"/>
        <v>Jan-12</v>
      </c>
      <c r="F59" s="42">
        <f t="shared" si="11"/>
        <v>111.28</v>
      </c>
      <c r="G59" s="42">
        <f t="shared" si="12"/>
        <v>111.28</v>
      </c>
      <c r="H59" s="42">
        <f t="shared" si="13"/>
        <v>111.28000000136174</v>
      </c>
      <c r="I59" s="42">
        <f t="shared" si="14"/>
        <v>111.28</v>
      </c>
      <c r="J59" s="42">
        <v>1.3632381509195599</v>
      </c>
      <c r="K59" s="42">
        <f>F59/J59</f>
        <v>81.629170900870903</v>
      </c>
      <c r="L59" s="42">
        <f>G59/J59</f>
        <v>81.629170900870903</v>
      </c>
      <c r="M59" s="42">
        <f t="shared" si="9"/>
        <v>81.629170901869813</v>
      </c>
      <c r="N59" s="42">
        <f t="shared" si="10"/>
        <v>81.629170900870903</v>
      </c>
      <c r="O59" s="42"/>
      <c r="P59" s="44"/>
    </row>
    <row r="60" spans="1:16" x14ac:dyDescent="0.25">
      <c r="A60" s="38">
        <v>40888</v>
      </c>
      <c r="B60" s="42">
        <f t="shared" si="5"/>
        <v>7</v>
      </c>
      <c r="C60" s="42">
        <f t="shared" si="6"/>
        <v>0</v>
      </c>
      <c r="D60" s="42">
        <v>1</v>
      </c>
      <c r="E60" s="38" t="str">
        <f t="shared" si="7"/>
        <v>Jan-12</v>
      </c>
      <c r="F60" s="42">
        <f t="shared" si="11"/>
        <v>111.28</v>
      </c>
      <c r="G60" s="42">
        <f t="shared" si="12"/>
        <v>111.28</v>
      </c>
      <c r="H60" s="42">
        <f t="shared" si="13"/>
        <v>111.28000000136174</v>
      </c>
      <c r="I60" s="42">
        <f t="shared" si="14"/>
        <v>111.28</v>
      </c>
      <c r="J60" s="42">
        <v>1.3631957914928701</v>
      </c>
      <c r="K60" s="42">
        <f>F60/J60</f>
        <v>81.631707414629318</v>
      </c>
      <c r="L60" s="42">
        <f>G60/J60</f>
        <v>81.631707414629318</v>
      </c>
      <c r="M60" s="42">
        <f t="shared" si="9"/>
        <v>81.631707415628256</v>
      </c>
      <c r="N60" s="42">
        <f t="shared" si="10"/>
        <v>81.631707414629318</v>
      </c>
      <c r="O60" s="42"/>
      <c r="P60" s="44"/>
    </row>
    <row r="61" spans="1:16" x14ac:dyDescent="0.25">
      <c r="A61" s="38">
        <v>40889</v>
      </c>
      <c r="B61" s="42">
        <f t="shared" si="5"/>
        <v>1</v>
      </c>
      <c r="C61" s="42">
        <f t="shared" si="6"/>
        <v>1</v>
      </c>
      <c r="D61" s="42">
        <v>1</v>
      </c>
      <c r="E61" s="38" t="str">
        <f t="shared" si="7"/>
        <v>Jan-12</v>
      </c>
      <c r="F61" s="42">
        <f t="shared" si="11"/>
        <v>111.28</v>
      </c>
      <c r="G61" s="42">
        <f t="shared" si="12"/>
        <v>111.28</v>
      </c>
      <c r="H61" s="42">
        <f t="shared" si="13"/>
        <v>111.28000000136174</v>
      </c>
      <c r="I61" s="42">
        <f t="shared" si="14"/>
        <v>111.28</v>
      </c>
      <c r="J61" s="42">
        <v>1.3631533209251401</v>
      </c>
      <c r="K61" s="42">
        <f>F61/J61</f>
        <v>81.634250741858509</v>
      </c>
      <c r="L61" s="42">
        <f>G61/J61</f>
        <v>81.634250741858509</v>
      </c>
      <c r="M61" s="42">
        <f t="shared" si="9"/>
        <v>81.634250742857475</v>
      </c>
      <c r="N61" s="42">
        <f t="shared" si="10"/>
        <v>81.634250741858509</v>
      </c>
      <c r="O61" s="42"/>
      <c r="P61" s="44"/>
    </row>
    <row r="62" spans="1:16" x14ac:dyDescent="0.25">
      <c r="A62" s="38">
        <v>40890</v>
      </c>
      <c r="B62" s="42">
        <f t="shared" si="5"/>
        <v>2</v>
      </c>
      <c r="C62" s="42">
        <f t="shared" si="6"/>
        <v>1</v>
      </c>
      <c r="D62" s="42">
        <v>1</v>
      </c>
      <c r="E62" s="38" t="str">
        <f t="shared" si="7"/>
        <v>Jan-12</v>
      </c>
      <c r="F62" s="42">
        <f t="shared" si="11"/>
        <v>111.28</v>
      </c>
      <c r="G62" s="42">
        <f t="shared" si="12"/>
        <v>111.28</v>
      </c>
      <c r="H62" s="42">
        <f t="shared" si="13"/>
        <v>111.28000000136174</v>
      </c>
      <c r="I62" s="42">
        <f t="shared" si="14"/>
        <v>111.28</v>
      </c>
      <c r="J62" s="42">
        <v>1.3631108231026901</v>
      </c>
      <c r="K62" s="42">
        <f>F62/J62</f>
        <v>81.636795859859973</v>
      </c>
      <c r="L62" s="42">
        <f>G62/J62</f>
        <v>81.636795859859973</v>
      </c>
      <c r="M62" s="42">
        <f t="shared" si="9"/>
        <v>81.636795860858967</v>
      </c>
      <c r="N62" s="42">
        <f t="shared" si="10"/>
        <v>81.636795859859973</v>
      </c>
      <c r="O62" s="42"/>
      <c r="P62" s="44"/>
    </row>
    <row r="63" spans="1:16" x14ac:dyDescent="0.25">
      <c r="A63" s="38">
        <v>40891</v>
      </c>
      <c r="B63" s="42">
        <f t="shared" si="5"/>
        <v>3</v>
      </c>
      <c r="C63" s="42">
        <f t="shared" si="6"/>
        <v>1</v>
      </c>
      <c r="D63" s="42">
        <v>1</v>
      </c>
      <c r="E63" s="38" t="str">
        <f t="shared" si="7"/>
        <v>Jan-12</v>
      </c>
      <c r="F63" s="42">
        <f t="shared" si="11"/>
        <v>111.28</v>
      </c>
      <c r="G63" s="42">
        <f t="shared" si="12"/>
        <v>111.28</v>
      </c>
      <c r="H63" s="42">
        <f t="shared" si="13"/>
        <v>111.28000000136174</v>
      </c>
      <c r="I63" s="42">
        <f t="shared" si="14"/>
        <v>111.28</v>
      </c>
      <c r="J63" s="42">
        <v>1.3630683880745</v>
      </c>
      <c r="K63" s="42">
        <f>F63/J63</f>
        <v>81.639337375578449</v>
      </c>
      <c r="L63" s="42">
        <f>G63/J63</f>
        <v>81.639337375578449</v>
      </c>
      <c r="M63" s="42">
        <f t="shared" si="9"/>
        <v>81.639337376577473</v>
      </c>
      <c r="N63" s="42">
        <f t="shared" si="10"/>
        <v>81.639337375578449</v>
      </c>
      <c r="O63" s="42"/>
      <c r="P63" s="44"/>
    </row>
    <row r="64" spans="1:16" x14ac:dyDescent="0.25">
      <c r="A64" s="38">
        <v>40892</v>
      </c>
      <c r="B64" s="42">
        <f t="shared" si="5"/>
        <v>4</v>
      </c>
      <c r="C64" s="42">
        <f t="shared" si="6"/>
        <v>1</v>
      </c>
      <c r="D64" s="42">
        <v>2</v>
      </c>
      <c r="E64" s="38" t="str">
        <f t="shared" si="7"/>
        <v>Feb-12</v>
      </c>
      <c r="F64" s="42">
        <f t="shared" si="11"/>
        <v>110.77</v>
      </c>
      <c r="G64" s="42">
        <f t="shared" si="12"/>
        <v>110.77</v>
      </c>
      <c r="H64" s="42">
        <f t="shared" si="13"/>
        <v>110.77</v>
      </c>
      <c r="I64" s="42">
        <f t="shared" si="14"/>
        <v>110.77000000136061</v>
      </c>
      <c r="J64" s="42">
        <v>1.36302609515328</v>
      </c>
      <c r="K64" s="42">
        <f>F64/J64</f>
        <v>81.267703086449927</v>
      </c>
      <c r="L64" s="42">
        <f>G64/J64</f>
        <v>81.267703086449927</v>
      </c>
      <c r="M64" s="42">
        <f t="shared" si="9"/>
        <v>81.267703086449927</v>
      </c>
      <c r="N64" s="42">
        <f t="shared" si="10"/>
        <v>81.267703087448155</v>
      </c>
      <c r="O64" s="42"/>
      <c r="P64" s="44"/>
    </row>
    <row r="65" spans="1:16" x14ac:dyDescent="0.25">
      <c r="A65" s="38">
        <v>40893</v>
      </c>
      <c r="B65" s="42">
        <f t="shared" si="5"/>
        <v>5</v>
      </c>
      <c r="C65" s="42">
        <f t="shared" si="6"/>
        <v>1</v>
      </c>
      <c r="D65" s="42">
        <v>2</v>
      </c>
      <c r="E65" s="38" t="str">
        <f t="shared" si="7"/>
        <v>Feb-12</v>
      </c>
      <c r="F65" s="42">
        <f t="shared" si="11"/>
        <v>110.77</v>
      </c>
      <c r="G65" s="42">
        <f t="shared" si="12"/>
        <v>110.77</v>
      </c>
      <c r="H65" s="42">
        <f t="shared" si="13"/>
        <v>110.77</v>
      </c>
      <c r="I65" s="42">
        <f t="shared" si="14"/>
        <v>110.77000000136061</v>
      </c>
      <c r="J65" s="42">
        <v>1.36298395921013</v>
      </c>
      <c r="K65" s="42">
        <f>F65/J65</f>
        <v>81.27021543539874</v>
      </c>
      <c r="L65" s="42">
        <f>G65/J65</f>
        <v>81.27021543539874</v>
      </c>
      <c r="M65" s="42">
        <f t="shared" si="9"/>
        <v>81.27021543539874</v>
      </c>
      <c r="N65" s="42">
        <f t="shared" si="10"/>
        <v>81.27021543639701</v>
      </c>
      <c r="O65" s="42"/>
      <c r="P65" s="44"/>
    </row>
    <row r="66" spans="1:16" x14ac:dyDescent="0.25">
      <c r="A66" s="38">
        <v>40894</v>
      </c>
      <c r="B66" s="42">
        <f t="shared" si="5"/>
        <v>6</v>
      </c>
      <c r="C66" s="42">
        <f t="shared" si="6"/>
        <v>0</v>
      </c>
      <c r="D66" s="42">
        <v>2</v>
      </c>
      <c r="E66" s="38" t="str">
        <f t="shared" si="7"/>
        <v>Feb-12</v>
      </c>
      <c r="F66" s="42">
        <f t="shared" si="11"/>
        <v>110.77</v>
      </c>
      <c r="G66" s="42">
        <f t="shared" si="12"/>
        <v>110.77</v>
      </c>
      <c r="H66" s="42">
        <f t="shared" si="13"/>
        <v>110.77</v>
      </c>
      <c r="I66" s="42">
        <f t="shared" si="14"/>
        <v>110.77000000136061</v>
      </c>
      <c r="J66" s="42">
        <v>1.3629419786008099</v>
      </c>
      <c r="K66" s="42">
        <f>F66/J66</f>
        <v>81.272718677075289</v>
      </c>
      <c r="L66" s="42">
        <f>G66/J66</f>
        <v>81.272718677075289</v>
      </c>
      <c r="M66" s="42">
        <f t="shared" si="9"/>
        <v>81.272718677075289</v>
      </c>
      <c r="N66" s="42">
        <f t="shared" si="10"/>
        <v>81.272718678073588</v>
      </c>
      <c r="O66" s="42"/>
      <c r="P66" s="44"/>
    </row>
    <row r="67" spans="1:16" x14ac:dyDescent="0.25">
      <c r="A67" s="38">
        <v>40895</v>
      </c>
      <c r="B67" s="42">
        <f t="shared" si="5"/>
        <v>7</v>
      </c>
      <c r="C67" s="42">
        <f t="shared" si="6"/>
        <v>0</v>
      </c>
      <c r="D67" s="42">
        <v>2</v>
      </c>
      <c r="E67" s="38" t="str">
        <f t="shared" si="7"/>
        <v>Feb-12</v>
      </c>
      <c r="F67" s="42">
        <f t="shared" si="11"/>
        <v>110.77</v>
      </c>
      <c r="G67" s="42">
        <f t="shared" si="12"/>
        <v>110.77</v>
      </c>
      <c r="H67" s="42">
        <f t="shared" si="13"/>
        <v>110.77</v>
      </c>
      <c r="I67" s="42">
        <f t="shared" si="14"/>
        <v>110.77000000136061</v>
      </c>
      <c r="J67" s="42">
        <v>1.3629001516130601</v>
      </c>
      <c r="K67" s="42">
        <f>F67/J67</f>
        <v>81.275212911891003</v>
      </c>
      <c r="L67" s="42">
        <f>G67/J67</f>
        <v>81.275212911891003</v>
      </c>
      <c r="M67" s="42">
        <f t="shared" si="9"/>
        <v>81.275212911891003</v>
      </c>
      <c r="N67" s="42">
        <f t="shared" si="10"/>
        <v>81.27521291288933</v>
      </c>
      <c r="O67" s="42"/>
      <c r="P67" s="44"/>
    </row>
    <row r="68" spans="1:16" x14ac:dyDescent="0.25">
      <c r="A68" s="38">
        <v>40896</v>
      </c>
      <c r="B68" s="42">
        <f t="shared" si="5"/>
        <v>1</v>
      </c>
      <c r="C68" s="42">
        <f t="shared" si="6"/>
        <v>1</v>
      </c>
      <c r="D68" s="42">
        <v>2</v>
      </c>
      <c r="E68" s="38" t="str">
        <f t="shared" si="7"/>
        <v>Feb-12</v>
      </c>
      <c r="F68" s="42">
        <f t="shared" si="11"/>
        <v>110.77</v>
      </c>
      <c r="G68" s="42">
        <f t="shared" si="12"/>
        <v>110.77</v>
      </c>
      <c r="H68" s="42">
        <f t="shared" si="13"/>
        <v>110.77</v>
      </c>
      <c r="I68" s="42">
        <f t="shared" si="14"/>
        <v>110.77000000136061</v>
      </c>
      <c r="J68" s="42">
        <v>1.3628584766601799</v>
      </c>
      <c r="K68" s="42">
        <f>F68/J68</f>
        <v>81.27769823280029</v>
      </c>
      <c r="L68" s="42">
        <f>G68/J68</f>
        <v>81.27769823280029</v>
      </c>
      <c r="M68" s="42">
        <f t="shared" si="9"/>
        <v>81.27769823280029</v>
      </c>
      <c r="N68" s="42">
        <f t="shared" si="10"/>
        <v>81.277698233798645</v>
      </c>
      <c r="O68" s="42"/>
      <c r="P68" s="44"/>
    </row>
    <row r="69" spans="1:16" x14ac:dyDescent="0.25">
      <c r="A69" s="38">
        <v>40897</v>
      </c>
      <c r="B69" s="42">
        <f t="shared" si="5"/>
        <v>2</v>
      </c>
      <c r="C69" s="42">
        <f t="shared" si="6"/>
        <v>1</v>
      </c>
      <c r="D69" s="42">
        <v>2</v>
      </c>
      <c r="E69" s="38" t="str">
        <f t="shared" si="7"/>
        <v>Feb-12</v>
      </c>
      <c r="F69" s="42">
        <f t="shared" si="11"/>
        <v>110.77</v>
      </c>
      <c r="G69" s="42">
        <f t="shared" si="12"/>
        <v>110.77</v>
      </c>
      <c r="H69" s="42">
        <f t="shared" si="13"/>
        <v>110.77</v>
      </c>
      <c r="I69" s="42">
        <f t="shared" si="14"/>
        <v>110.77000000136061</v>
      </c>
      <c r="J69" s="42">
        <v>1.36281695211941</v>
      </c>
      <c r="K69" s="42">
        <f>F69/J69</f>
        <v>81.280174734937063</v>
      </c>
      <c r="L69" s="42">
        <f>G69/J69</f>
        <v>81.280174734937063</v>
      </c>
      <c r="M69" s="42">
        <f t="shared" si="9"/>
        <v>81.280174734937063</v>
      </c>
      <c r="N69" s="42">
        <f t="shared" si="10"/>
        <v>81.280174735935447</v>
      </c>
      <c r="O69" s="42"/>
      <c r="P69" s="44"/>
    </row>
    <row r="70" spans="1:16" x14ac:dyDescent="0.25">
      <c r="A70" s="38">
        <v>40898</v>
      </c>
      <c r="B70" s="42">
        <f t="shared" si="5"/>
        <v>3</v>
      </c>
      <c r="C70" s="42">
        <f t="shared" si="6"/>
        <v>1</v>
      </c>
      <c r="D70" s="42">
        <v>2</v>
      </c>
      <c r="E70" s="38" t="str">
        <f t="shared" si="7"/>
        <v>Feb-12</v>
      </c>
      <c r="F70" s="42">
        <f t="shared" si="11"/>
        <v>110.77</v>
      </c>
      <c r="G70" s="42">
        <f t="shared" si="12"/>
        <v>110.77</v>
      </c>
      <c r="H70" s="42">
        <f t="shared" si="13"/>
        <v>110.77</v>
      </c>
      <c r="I70" s="42">
        <f t="shared" si="14"/>
        <v>110.77000000136061</v>
      </c>
      <c r="J70" s="42">
        <v>1.36277557635834</v>
      </c>
      <c r="K70" s="42">
        <f>F70/J70</f>
        <v>81.282642514040162</v>
      </c>
      <c r="L70" s="42">
        <f>G70/J70</f>
        <v>81.282642514040162</v>
      </c>
      <c r="M70" s="42">
        <f t="shared" si="9"/>
        <v>81.282642514040162</v>
      </c>
      <c r="N70" s="42">
        <f t="shared" si="10"/>
        <v>81.282642515038575</v>
      </c>
      <c r="O70" s="42"/>
      <c r="P70" s="44"/>
    </row>
    <row r="71" spans="1:16" x14ac:dyDescent="0.25">
      <c r="A71" s="38">
        <v>40899</v>
      </c>
      <c r="B71" s="42">
        <f t="shared" si="5"/>
        <v>4</v>
      </c>
      <c r="C71" s="42">
        <f t="shared" si="6"/>
        <v>1</v>
      </c>
      <c r="D71" s="42">
        <v>2</v>
      </c>
      <c r="E71" s="38" t="str">
        <f t="shared" si="7"/>
        <v>Feb-12</v>
      </c>
      <c r="F71" s="42">
        <f t="shared" si="11"/>
        <v>110.77</v>
      </c>
      <c r="G71" s="42">
        <f t="shared" si="12"/>
        <v>110.77</v>
      </c>
      <c r="H71" s="42">
        <f t="shared" si="13"/>
        <v>110.77</v>
      </c>
      <c r="I71" s="42">
        <f t="shared" si="14"/>
        <v>110.77000000136061</v>
      </c>
      <c r="J71" s="42">
        <v>1.3627343478304099</v>
      </c>
      <c r="K71" s="42">
        <f>F71/J71</f>
        <v>81.285101660756808</v>
      </c>
      <c r="L71" s="42">
        <f>G71/J71</f>
        <v>81.285101660756808</v>
      </c>
      <c r="M71" s="42">
        <f t="shared" si="9"/>
        <v>81.285101660756808</v>
      </c>
      <c r="N71" s="42">
        <f t="shared" si="10"/>
        <v>81.285101661755249</v>
      </c>
      <c r="O71" s="42"/>
      <c r="P71" s="44"/>
    </row>
    <row r="72" spans="1:16" x14ac:dyDescent="0.25">
      <c r="A72" s="38">
        <v>40900</v>
      </c>
      <c r="B72" s="42">
        <f t="shared" ref="B72:B80" si="15">WEEKDAY(A72,2)</f>
        <v>5</v>
      </c>
      <c r="C72" s="42">
        <f t="shared" ref="C72:C80" si="16">IF(OR(B72=6,B72=7),0,1)</f>
        <v>1</v>
      </c>
      <c r="D72" s="42">
        <v>2</v>
      </c>
      <c r="E72" s="38" t="str">
        <f t="shared" si="7"/>
        <v>Feb-12</v>
      </c>
      <c r="F72" s="42">
        <f t="shared" si="11"/>
        <v>110.77</v>
      </c>
      <c r="G72" s="42">
        <f t="shared" si="12"/>
        <v>110.77</v>
      </c>
      <c r="H72" s="42">
        <f t="shared" si="13"/>
        <v>110.77</v>
      </c>
      <c r="I72" s="42">
        <f t="shared" si="14"/>
        <v>110.77000000136061</v>
      </c>
      <c r="J72" s="42">
        <v>1.3626932648355601</v>
      </c>
      <c r="K72" s="42">
        <f>F72/J72</f>
        <v>81.287552274918539</v>
      </c>
      <c r="L72" s="42">
        <f>G72/J72</f>
        <v>81.287552274918539</v>
      </c>
      <c r="M72" s="42">
        <f t="shared" si="9"/>
        <v>81.287552274918539</v>
      </c>
      <c r="N72" s="42">
        <f t="shared" si="10"/>
        <v>81.287552275917008</v>
      </c>
      <c r="O72" s="42"/>
      <c r="P72" s="44"/>
    </row>
    <row r="73" spans="1:16" x14ac:dyDescent="0.25">
      <c r="A73" s="38">
        <v>40901</v>
      </c>
      <c r="B73" s="42">
        <f t="shared" si="15"/>
        <v>6</v>
      </c>
      <c r="C73" s="42">
        <f t="shared" si="16"/>
        <v>0</v>
      </c>
      <c r="D73" s="42">
        <v>2</v>
      </c>
      <c r="E73" s="38" t="str">
        <f t="shared" si="7"/>
        <v>Feb-12</v>
      </c>
      <c r="F73" s="42">
        <f t="shared" si="11"/>
        <v>110.77</v>
      </c>
      <c r="G73" s="42">
        <f t="shared" si="12"/>
        <v>110.77</v>
      </c>
      <c r="H73" s="42">
        <f t="shared" si="13"/>
        <v>110.77</v>
      </c>
      <c r="I73" s="42">
        <f t="shared" si="14"/>
        <v>110.77000000136061</v>
      </c>
      <c r="J73" s="42">
        <v>1.36265232570947</v>
      </c>
      <c r="K73" s="42">
        <f>F73/J73</f>
        <v>81.289994454254639</v>
      </c>
      <c r="L73" s="42">
        <f>G73/J73</f>
        <v>81.289994454254639</v>
      </c>
      <c r="M73" s="42">
        <f t="shared" si="9"/>
        <v>81.289994454254639</v>
      </c>
      <c r="N73" s="42">
        <f t="shared" si="10"/>
        <v>81.289994455253137</v>
      </c>
      <c r="O73" s="42"/>
      <c r="P73" s="44"/>
    </row>
    <row r="74" spans="1:16" x14ac:dyDescent="0.25">
      <c r="A74" s="38">
        <v>40902</v>
      </c>
      <c r="B74" s="42">
        <f t="shared" si="15"/>
        <v>7</v>
      </c>
      <c r="C74" s="42">
        <f t="shared" si="16"/>
        <v>0</v>
      </c>
      <c r="D74" s="42">
        <v>2</v>
      </c>
      <c r="E74" s="38" t="str">
        <f t="shared" si="7"/>
        <v>Feb-12</v>
      </c>
      <c r="F74" s="42">
        <f t="shared" si="11"/>
        <v>110.77</v>
      </c>
      <c r="G74" s="42">
        <f t="shared" si="12"/>
        <v>110.77</v>
      </c>
      <c r="H74" s="42">
        <f t="shared" si="13"/>
        <v>110.77</v>
      </c>
      <c r="I74" s="42">
        <f t="shared" si="14"/>
        <v>110.77000000136061</v>
      </c>
      <c r="J74" s="42">
        <v>1.36261152881473</v>
      </c>
      <c r="K74" s="42">
        <f>F74/J74</f>
        <v>81.292428294917968</v>
      </c>
      <c r="L74" s="42">
        <f>G74/J74</f>
        <v>81.292428294917968</v>
      </c>
      <c r="M74" s="42">
        <f t="shared" si="9"/>
        <v>81.292428294917968</v>
      </c>
      <c r="N74" s="42">
        <f t="shared" si="10"/>
        <v>81.292428295916508</v>
      </c>
      <c r="O74" s="42"/>
      <c r="P74" s="44"/>
    </row>
    <row r="75" spans="1:16" x14ac:dyDescent="0.25">
      <c r="A75" s="38">
        <v>40903</v>
      </c>
      <c r="B75" s="42">
        <f t="shared" si="15"/>
        <v>1</v>
      </c>
      <c r="C75" s="39">
        <v>0</v>
      </c>
      <c r="D75" s="42">
        <v>2</v>
      </c>
      <c r="E75" s="38" t="str">
        <f t="shared" si="7"/>
        <v>Feb-12</v>
      </c>
      <c r="F75" s="42">
        <f t="shared" si="11"/>
        <v>110.77</v>
      </c>
      <c r="G75" s="42">
        <f t="shared" si="12"/>
        <v>110.77</v>
      </c>
      <c r="H75" s="42">
        <f t="shared" si="13"/>
        <v>110.77</v>
      </c>
      <c r="I75" s="42">
        <f t="shared" si="14"/>
        <v>110.77000000136061</v>
      </c>
      <c r="J75" s="42">
        <v>1.3625708724241199</v>
      </c>
      <c r="K75" s="42">
        <f>F75/J75</f>
        <v>81.294853898448252</v>
      </c>
      <c r="L75" s="42">
        <f>G75/J75</f>
        <v>81.294853898448252</v>
      </c>
      <c r="M75" s="42">
        <f t="shared" si="9"/>
        <v>81.294853898448252</v>
      </c>
      <c r="N75" s="42">
        <f t="shared" si="10"/>
        <v>81.294853899446821</v>
      </c>
      <c r="O75" s="42"/>
      <c r="P75" s="44"/>
    </row>
    <row r="76" spans="1:16" x14ac:dyDescent="0.25">
      <c r="A76" s="38">
        <v>40904</v>
      </c>
      <c r="B76" s="42">
        <f t="shared" si="15"/>
        <v>2</v>
      </c>
      <c r="C76" s="42">
        <f t="shared" si="16"/>
        <v>1</v>
      </c>
      <c r="D76" s="42">
        <v>2</v>
      </c>
      <c r="E76" s="38" t="str">
        <f t="shared" si="7"/>
        <v>Feb-12</v>
      </c>
      <c r="F76" s="42">
        <f t="shared" si="11"/>
        <v>110.77</v>
      </c>
      <c r="G76" s="42">
        <f t="shared" si="12"/>
        <v>110.77</v>
      </c>
      <c r="H76" s="42">
        <f t="shared" si="13"/>
        <v>110.77</v>
      </c>
      <c r="I76" s="42">
        <f t="shared" si="14"/>
        <v>110.77000000136061</v>
      </c>
      <c r="J76" s="42">
        <v>1.362530354744</v>
      </c>
      <c r="K76" s="42">
        <f>F76/J76</f>
        <v>81.297271370377729</v>
      </c>
      <c r="L76" s="42">
        <f>G76/J76</f>
        <v>81.297271370377729</v>
      </c>
      <c r="M76" s="42">
        <f t="shared" si="9"/>
        <v>81.297271370377729</v>
      </c>
      <c r="N76" s="42">
        <f t="shared" si="10"/>
        <v>81.297271371376326</v>
      </c>
      <c r="O76" s="42"/>
      <c r="P76" s="44"/>
    </row>
    <row r="77" spans="1:16" x14ac:dyDescent="0.25">
      <c r="A77" s="38">
        <v>40905</v>
      </c>
      <c r="B77" s="42">
        <f t="shared" si="15"/>
        <v>3</v>
      </c>
      <c r="C77" s="42">
        <f t="shared" si="16"/>
        <v>1</v>
      </c>
      <c r="D77" s="42">
        <v>2</v>
      </c>
      <c r="E77" s="38" t="str">
        <f t="shared" si="7"/>
        <v>Feb-12</v>
      </c>
      <c r="F77" s="42">
        <f t="shared" si="11"/>
        <v>110.77</v>
      </c>
      <c r="G77" s="42">
        <f t="shared" si="12"/>
        <v>110.77</v>
      </c>
      <c r="H77" s="42">
        <f t="shared" si="13"/>
        <v>110.77</v>
      </c>
      <c r="I77" s="42">
        <f t="shared" si="14"/>
        <v>110.77000000136061</v>
      </c>
      <c r="J77" s="42">
        <v>1.3624899739629099</v>
      </c>
      <c r="K77" s="42">
        <f>F77/J77</f>
        <v>81.299680817332316</v>
      </c>
      <c r="L77" s="42">
        <f>G77/J77</f>
        <v>81.299680817332316</v>
      </c>
      <c r="M77" s="42">
        <f t="shared" si="9"/>
        <v>81.299680817332316</v>
      </c>
      <c r="N77" s="42">
        <f t="shared" si="10"/>
        <v>81.299680818330941</v>
      </c>
      <c r="O77" s="42"/>
      <c r="P77" s="44"/>
    </row>
    <row r="78" spans="1:16" x14ac:dyDescent="0.25">
      <c r="A78" s="38">
        <v>40906</v>
      </c>
      <c r="B78" s="42">
        <f t="shared" si="15"/>
        <v>4</v>
      </c>
      <c r="C78" s="42">
        <f t="shared" si="16"/>
        <v>1</v>
      </c>
      <c r="D78" s="42">
        <v>2</v>
      </c>
      <c r="E78" s="38" t="str">
        <f t="shared" si="7"/>
        <v>Feb-12</v>
      </c>
      <c r="F78" s="42">
        <f t="shared" si="11"/>
        <v>110.77</v>
      </c>
      <c r="G78" s="42">
        <f t="shared" si="12"/>
        <v>110.77</v>
      </c>
      <c r="H78" s="42">
        <f t="shared" si="13"/>
        <v>110.77</v>
      </c>
      <c r="I78" s="42">
        <f t="shared" si="14"/>
        <v>110.77000000136061</v>
      </c>
      <c r="J78" s="42">
        <v>1.36244972824677</v>
      </c>
      <c r="K78" s="42">
        <f>F78/J78</f>
        <v>81.302082347318049</v>
      </c>
      <c r="L78" s="42">
        <f>G78/J78</f>
        <v>81.302082347318049</v>
      </c>
      <c r="M78" s="42">
        <f t="shared" si="9"/>
        <v>81.302082347318049</v>
      </c>
      <c r="N78" s="42">
        <f t="shared" si="10"/>
        <v>81.302082348316702</v>
      </c>
      <c r="O78" s="42"/>
      <c r="P78" s="44"/>
    </row>
    <row r="79" spans="1:16" x14ac:dyDescent="0.25">
      <c r="A79" s="38">
        <v>40907</v>
      </c>
      <c r="B79" s="42">
        <f t="shared" si="15"/>
        <v>5</v>
      </c>
      <c r="C79" s="42">
        <f t="shared" si="16"/>
        <v>1</v>
      </c>
      <c r="D79" s="42">
        <v>2</v>
      </c>
      <c r="E79" s="38" t="str">
        <f t="shared" si="7"/>
        <v>Feb-12</v>
      </c>
      <c r="F79" s="42">
        <f t="shared" si="11"/>
        <v>110.77</v>
      </c>
      <c r="G79" s="42">
        <f t="shared" si="12"/>
        <v>110.77</v>
      </c>
      <c r="H79" s="42">
        <f t="shared" si="13"/>
        <v>110.77</v>
      </c>
      <c r="I79" s="42">
        <f t="shared" si="14"/>
        <v>110.77000000136061</v>
      </c>
      <c r="J79" s="42">
        <v>1.36240961565985</v>
      </c>
      <c r="K79" s="42">
        <f>F79/J79</f>
        <v>81.304476074437602</v>
      </c>
      <c r="L79" s="42">
        <f>G79/J79</f>
        <v>81.304476074437602</v>
      </c>
      <c r="M79" s="42">
        <f t="shared" si="9"/>
        <v>81.304476074437602</v>
      </c>
      <c r="N79" s="42">
        <f t="shared" si="10"/>
        <v>81.304476075436284</v>
      </c>
      <c r="O79" s="42"/>
      <c r="P79" s="44"/>
    </row>
    <row r="80" spans="1:16" x14ac:dyDescent="0.25">
      <c r="A80" s="38">
        <v>40908</v>
      </c>
      <c r="B80" s="42">
        <f t="shared" si="15"/>
        <v>6</v>
      </c>
      <c r="C80" s="42">
        <f t="shared" si="16"/>
        <v>0</v>
      </c>
      <c r="D80" s="42">
        <v>2</v>
      </c>
      <c r="E80" s="38" t="str">
        <f t="shared" si="7"/>
        <v>Feb-12</v>
      </c>
      <c r="F80" s="42">
        <f t="shared" si="11"/>
        <v>110.77</v>
      </c>
      <c r="G80" s="42">
        <f t="shared" si="12"/>
        <v>110.77</v>
      </c>
      <c r="H80" s="42">
        <f t="shared" si="13"/>
        <v>110.77</v>
      </c>
      <c r="I80" s="42">
        <f t="shared" si="14"/>
        <v>110.77000000136061</v>
      </c>
      <c r="J80" s="42">
        <v>1.3623696342123901</v>
      </c>
      <c r="K80" s="42">
        <f>F80/J80</f>
        <v>81.3068621160498</v>
      </c>
      <c r="L80" s="42">
        <f>G80/J80</f>
        <v>81.3068621160498</v>
      </c>
      <c r="M80" s="42">
        <f t="shared" si="9"/>
        <v>81.3068621160498</v>
      </c>
      <c r="N80" s="42">
        <f t="shared" si="10"/>
        <v>81.30686211704851</v>
      </c>
      <c r="O80" s="42"/>
      <c r="P80" s="44"/>
    </row>
    <row r="81" spans="7:12" x14ac:dyDescent="0.25">
      <c r="G81" s="44"/>
      <c r="K81" s="44"/>
      <c r="L81" s="44"/>
    </row>
    <row r="82" spans="7:12" x14ac:dyDescent="0.25">
      <c r="G82" s="44"/>
      <c r="K82" s="44"/>
      <c r="L82" s="44"/>
    </row>
    <row r="83" spans="7:12" x14ac:dyDescent="0.25">
      <c r="G83" s="44"/>
      <c r="K83" s="44"/>
      <c r="L83" s="44"/>
    </row>
    <row r="84" spans="7:12" x14ac:dyDescent="0.25">
      <c r="G84" s="44"/>
      <c r="K84" s="44"/>
      <c r="L84" s="44"/>
    </row>
    <row r="85" spans="7:12" x14ac:dyDescent="0.25">
      <c r="G85" s="44"/>
      <c r="K85" s="44"/>
      <c r="L85" s="44"/>
    </row>
    <row r="86" spans="7:12" x14ac:dyDescent="0.25">
      <c r="G86" s="44"/>
      <c r="K86" s="44"/>
      <c r="L86" s="44"/>
    </row>
    <row r="87" spans="7:12" x14ac:dyDescent="0.25">
      <c r="G87" s="44"/>
      <c r="K87" s="44"/>
      <c r="L87" s="44"/>
    </row>
    <row r="88" spans="7:12" x14ac:dyDescent="0.25">
      <c r="G88" s="44"/>
      <c r="K88" s="44"/>
      <c r="L88" s="44"/>
    </row>
    <row r="89" spans="7:12" x14ac:dyDescent="0.25">
      <c r="G89" s="44"/>
      <c r="K89" s="44"/>
      <c r="L89" s="44"/>
    </row>
    <row r="90" spans="7:12" x14ac:dyDescent="0.25">
      <c r="G90" s="44"/>
      <c r="K90" s="44"/>
      <c r="L90" s="44"/>
    </row>
    <row r="91" spans="7:12" x14ac:dyDescent="0.25">
      <c r="G91" s="44"/>
      <c r="K91" s="44"/>
      <c r="L91" s="44"/>
    </row>
    <row r="92" spans="7:12" x14ac:dyDescent="0.25">
      <c r="G92" s="44"/>
      <c r="K92" s="44"/>
      <c r="L92" s="44"/>
    </row>
    <row r="93" spans="7:12" x14ac:dyDescent="0.25">
      <c r="G93" s="44"/>
      <c r="K93" s="44"/>
      <c r="L93" s="44"/>
    </row>
    <row r="94" spans="7:12" x14ac:dyDescent="0.25">
      <c r="G94" s="44"/>
      <c r="K94" s="44"/>
      <c r="L94" s="44"/>
    </row>
    <row r="95" spans="7:12" x14ac:dyDescent="0.25">
      <c r="G95" s="44"/>
      <c r="K95" s="44"/>
      <c r="L95" s="44"/>
    </row>
    <row r="96" spans="7:12" x14ac:dyDescent="0.25">
      <c r="G96" s="44"/>
      <c r="K96" s="44"/>
      <c r="L96" s="44"/>
    </row>
    <row r="97" spans="7:12" x14ac:dyDescent="0.25">
      <c r="G97" s="44"/>
      <c r="K97" s="44"/>
      <c r="L97" s="44"/>
    </row>
    <row r="98" spans="7:12" x14ac:dyDescent="0.25">
      <c r="G98" s="44"/>
      <c r="K98" s="44"/>
      <c r="L98" s="44"/>
    </row>
    <row r="99" spans="7:12" x14ac:dyDescent="0.25">
      <c r="G99" s="44"/>
      <c r="K99" s="44"/>
      <c r="L99" s="44"/>
    </row>
    <row r="100" spans="7:12" x14ac:dyDescent="0.25">
      <c r="G100" s="44"/>
      <c r="K100" s="44"/>
      <c r="L100" s="44"/>
    </row>
    <row r="101" spans="7:12" x14ac:dyDescent="0.25">
      <c r="G101" s="44"/>
      <c r="K101" s="44"/>
      <c r="L101" s="44"/>
    </row>
    <row r="102" spans="7:12" x14ac:dyDescent="0.25">
      <c r="G102" s="44"/>
      <c r="K102" s="44"/>
      <c r="L102" s="44"/>
    </row>
    <row r="103" spans="7:12" x14ac:dyDescent="0.25">
      <c r="G103" s="44"/>
      <c r="K103" s="44"/>
      <c r="L103" s="44"/>
    </row>
    <row r="104" spans="7:12" x14ac:dyDescent="0.25">
      <c r="G104" s="44"/>
      <c r="K104" s="44"/>
      <c r="L104" s="44"/>
    </row>
    <row r="105" spans="7:12" x14ac:dyDescent="0.25">
      <c r="G105" s="44"/>
      <c r="K105" s="44"/>
      <c r="L105" s="44"/>
    </row>
    <row r="106" spans="7:12" x14ac:dyDescent="0.25">
      <c r="G106" s="44"/>
      <c r="K106" s="44"/>
      <c r="L106" s="44"/>
    </row>
    <row r="107" spans="7:12" x14ac:dyDescent="0.25">
      <c r="G107" s="44"/>
      <c r="K107" s="44"/>
      <c r="L107" s="44"/>
    </row>
    <row r="108" spans="7:12" x14ac:dyDescent="0.25">
      <c r="G108" s="44"/>
      <c r="K108" s="44"/>
      <c r="L108" s="44"/>
    </row>
    <row r="109" spans="7:12" x14ac:dyDescent="0.25">
      <c r="G109" s="44"/>
      <c r="K109" s="44"/>
      <c r="L109" s="44"/>
    </row>
    <row r="110" spans="7:12" x14ac:dyDescent="0.25">
      <c r="G110" s="44"/>
      <c r="K110" s="44"/>
      <c r="L110" s="44"/>
    </row>
    <row r="111" spans="7:12" x14ac:dyDescent="0.25">
      <c r="G111" s="44"/>
      <c r="K111" s="44"/>
      <c r="L111" s="44"/>
    </row>
    <row r="112" spans="7:12" x14ac:dyDescent="0.25">
      <c r="G112" s="44"/>
      <c r="K112" s="44"/>
      <c r="L112" s="44"/>
    </row>
    <row r="113" spans="7:12" x14ac:dyDescent="0.25">
      <c r="G113" s="44"/>
      <c r="K113" s="44"/>
      <c r="L113" s="44"/>
    </row>
    <row r="114" spans="7:12" x14ac:dyDescent="0.25">
      <c r="G114" s="44"/>
      <c r="K114" s="44"/>
      <c r="L114" s="44"/>
    </row>
    <row r="115" spans="7:12" x14ac:dyDescent="0.25">
      <c r="G115" s="44"/>
      <c r="K115" s="44"/>
      <c r="L115" s="44"/>
    </row>
    <row r="116" spans="7:12" x14ac:dyDescent="0.25">
      <c r="G116" s="44"/>
      <c r="K116" s="44"/>
      <c r="L116" s="44"/>
    </row>
    <row r="117" spans="7:12" x14ac:dyDescent="0.25">
      <c r="G117" s="44"/>
      <c r="K117" s="44"/>
      <c r="L117" s="44"/>
    </row>
    <row r="118" spans="7:12" x14ac:dyDescent="0.25">
      <c r="G118" s="44"/>
      <c r="K118" s="44"/>
      <c r="L118" s="44"/>
    </row>
    <row r="119" spans="7:12" x14ac:dyDescent="0.25">
      <c r="G119" s="44"/>
      <c r="K119" s="44"/>
      <c r="L119" s="44"/>
    </row>
    <row r="120" spans="7:12" x14ac:dyDescent="0.25">
      <c r="G120" s="44"/>
      <c r="K120" s="44"/>
      <c r="L120" s="44"/>
    </row>
    <row r="121" spans="7:12" x14ac:dyDescent="0.25">
      <c r="G121" s="44"/>
      <c r="K121" s="44"/>
      <c r="L121" s="44"/>
    </row>
    <row r="122" spans="7:12" x14ac:dyDescent="0.25">
      <c r="G122" s="44"/>
      <c r="K122" s="44"/>
      <c r="L122" s="44"/>
    </row>
    <row r="123" spans="7:12" x14ac:dyDescent="0.25">
      <c r="G123" s="44"/>
      <c r="K123" s="44"/>
      <c r="L123" s="44"/>
    </row>
    <row r="124" spans="7:12" x14ac:dyDescent="0.25">
      <c r="G124" s="44"/>
      <c r="K124" s="44"/>
      <c r="L124" s="44"/>
    </row>
    <row r="125" spans="7:12" x14ac:dyDescent="0.25">
      <c r="G125" s="44"/>
      <c r="K125" s="44"/>
      <c r="L125" s="44"/>
    </row>
    <row r="126" spans="7:12" x14ac:dyDescent="0.25">
      <c r="G126" s="44"/>
      <c r="K126" s="44"/>
      <c r="L126" s="44"/>
    </row>
    <row r="127" spans="7:12" x14ac:dyDescent="0.25">
      <c r="G127" s="44"/>
      <c r="K127" s="44"/>
      <c r="L127" s="44"/>
    </row>
    <row r="128" spans="7:12" x14ac:dyDescent="0.25">
      <c r="G128" s="44"/>
      <c r="K128" s="44"/>
      <c r="L128" s="44"/>
    </row>
    <row r="129" spans="7:12" x14ac:dyDescent="0.25">
      <c r="G129" s="44"/>
      <c r="K129" s="44"/>
      <c r="L129" s="44"/>
    </row>
    <row r="130" spans="7:12" x14ac:dyDescent="0.25">
      <c r="G130" s="44"/>
      <c r="K130" s="44"/>
      <c r="L130" s="44"/>
    </row>
    <row r="131" spans="7:12" x14ac:dyDescent="0.25">
      <c r="G131" s="44"/>
      <c r="K131" s="44"/>
      <c r="L131" s="44"/>
    </row>
    <row r="132" spans="7:12" x14ac:dyDescent="0.25">
      <c r="G132" s="44"/>
      <c r="K132" s="44"/>
      <c r="L132" s="44"/>
    </row>
    <row r="133" spans="7:12" x14ac:dyDescent="0.25">
      <c r="G133" s="44"/>
      <c r="K133" s="44"/>
      <c r="L133" s="44"/>
    </row>
    <row r="134" spans="7:12" x14ac:dyDescent="0.25">
      <c r="G134" s="44"/>
      <c r="K134" s="44"/>
      <c r="L134" s="44"/>
    </row>
    <row r="135" spans="7:12" x14ac:dyDescent="0.25">
      <c r="G135" s="44"/>
      <c r="K135" s="44"/>
      <c r="L135" s="44"/>
    </row>
    <row r="136" spans="7:12" x14ac:dyDescent="0.25">
      <c r="G136" s="44"/>
      <c r="K136" s="44"/>
      <c r="L136" s="44"/>
    </row>
    <row r="137" spans="7:12" x14ac:dyDescent="0.25">
      <c r="G137" s="44"/>
      <c r="K137" s="44"/>
      <c r="L137" s="44"/>
    </row>
    <row r="138" spans="7:12" x14ac:dyDescent="0.25">
      <c r="G138" s="44"/>
      <c r="K138" s="44"/>
      <c r="L138" s="44"/>
    </row>
    <row r="139" spans="7:12" x14ac:dyDescent="0.25">
      <c r="G139" s="44"/>
      <c r="K139" s="44"/>
      <c r="L139" s="44"/>
    </row>
    <row r="140" spans="7:12" x14ac:dyDescent="0.25">
      <c r="G140" s="44"/>
      <c r="K140" s="44"/>
      <c r="L140" s="44"/>
    </row>
    <row r="141" spans="7:12" x14ac:dyDescent="0.25">
      <c r="G141" s="44"/>
      <c r="K141" s="44"/>
      <c r="L141" s="44"/>
    </row>
    <row r="142" spans="7:12" x14ac:dyDescent="0.25">
      <c r="G142" s="44"/>
      <c r="K142" s="44"/>
      <c r="L142" s="44"/>
    </row>
    <row r="143" spans="7:12" x14ac:dyDescent="0.25">
      <c r="G143" s="44"/>
      <c r="K143" s="44"/>
      <c r="L143" s="44"/>
    </row>
    <row r="144" spans="7:12" x14ac:dyDescent="0.25">
      <c r="G144" s="44"/>
      <c r="K144" s="44"/>
      <c r="L144" s="44"/>
    </row>
    <row r="145" spans="7:12" x14ac:dyDescent="0.25">
      <c r="G145" s="44"/>
      <c r="K145" s="44"/>
      <c r="L145" s="44"/>
    </row>
    <row r="146" spans="7:12" x14ac:dyDescent="0.25">
      <c r="G146" s="44"/>
      <c r="K146" s="44"/>
      <c r="L146" s="44"/>
    </row>
    <row r="147" spans="7:12" x14ac:dyDescent="0.25">
      <c r="G147" s="44"/>
      <c r="K147" s="44"/>
      <c r="L147" s="44"/>
    </row>
    <row r="148" spans="7:12" x14ac:dyDescent="0.25">
      <c r="G148" s="44"/>
      <c r="K148" s="44"/>
      <c r="L148" s="44"/>
    </row>
    <row r="149" spans="7:12" x14ac:dyDescent="0.25">
      <c r="G149" s="44"/>
      <c r="K149" s="44"/>
      <c r="L149" s="44"/>
    </row>
    <row r="150" spans="7:12" x14ac:dyDescent="0.25">
      <c r="G150" s="44"/>
      <c r="K150" s="44"/>
      <c r="L150" s="44"/>
    </row>
    <row r="151" spans="7:12" x14ac:dyDescent="0.25">
      <c r="G151" s="44"/>
      <c r="K151" s="44"/>
      <c r="L151" s="44"/>
    </row>
    <row r="152" spans="7:12" x14ac:dyDescent="0.25">
      <c r="G152" s="44"/>
      <c r="K152" s="44"/>
      <c r="L152" s="44"/>
    </row>
    <row r="153" spans="7:12" x14ac:dyDescent="0.25">
      <c r="G153" s="44"/>
      <c r="K153" s="44"/>
      <c r="L153" s="44"/>
    </row>
    <row r="154" spans="7:12" x14ac:dyDescent="0.25">
      <c r="G154" s="44"/>
      <c r="K154" s="44"/>
      <c r="L154" s="44"/>
    </row>
    <row r="155" spans="7:12" x14ac:dyDescent="0.25">
      <c r="G155" s="44"/>
      <c r="K155" s="44"/>
      <c r="L155" s="44"/>
    </row>
    <row r="156" spans="7:12" x14ac:dyDescent="0.25">
      <c r="G156" s="44"/>
      <c r="K156" s="44"/>
      <c r="L156" s="44"/>
    </row>
    <row r="157" spans="7:12" x14ac:dyDescent="0.25">
      <c r="G157" s="44"/>
      <c r="K157" s="44"/>
      <c r="L157" s="44"/>
    </row>
    <row r="158" spans="7:12" x14ac:dyDescent="0.25">
      <c r="G158" s="44"/>
      <c r="K158" s="44"/>
      <c r="L158" s="44"/>
    </row>
    <row r="159" spans="7:12" x14ac:dyDescent="0.25">
      <c r="G159" s="44"/>
      <c r="K159" s="44"/>
      <c r="L159" s="44"/>
    </row>
    <row r="160" spans="7:12" x14ac:dyDescent="0.25">
      <c r="G160" s="44"/>
      <c r="K160" s="44"/>
      <c r="L160" s="44"/>
    </row>
    <row r="161" spans="7:12" x14ac:dyDescent="0.25">
      <c r="G161" s="44"/>
      <c r="K161" s="44"/>
      <c r="L161" s="44"/>
    </row>
    <row r="162" spans="7:12" x14ac:dyDescent="0.25">
      <c r="G162" s="44"/>
      <c r="K162" s="44"/>
      <c r="L162" s="44"/>
    </row>
    <row r="163" spans="7:12" x14ac:dyDescent="0.25">
      <c r="G163" s="44"/>
      <c r="K163" s="44"/>
      <c r="L163" s="44"/>
    </row>
    <row r="164" spans="7:12" x14ac:dyDescent="0.25">
      <c r="G164" s="44"/>
      <c r="K164" s="44"/>
      <c r="L164" s="44"/>
    </row>
    <row r="165" spans="7:12" x14ac:dyDescent="0.25">
      <c r="G165" s="44"/>
      <c r="K165" s="44"/>
      <c r="L165" s="44"/>
    </row>
    <row r="166" spans="7:12" x14ac:dyDescent="0.25">
      <c r="G166" s="44"/>
      <c r="K166" s="44"/>
      <c r="L166" s="44"/>
    </row>
    <row r="167" spans="7:12" x14ac:dyDescent="0.25">
      <c r="G167" s="44"/>
      <c r="K167" s="44"/>
      <c r="L167" s="44"/>
    </row>
    <row r="168" spans="7:12" x14ac:dyDescent="0.25">
      <c r="G168" s="44"/>
      <c r="K168" s="44"/>
      <c r="L168" s="44"/>
    </row>
    <row r="169" spans="7:12" x14ac:dyDescent="0.25">
      <c r="G169" s="44"/>
      <c r="K169" s="44"/>
      <c r="L169" s="44"/>
    </row>
    <row r="170" spans="7:12" x14ac:dyDescent="0.25">
      <c r="G170" s="44"/>
      <c r="K170" s="44"/>
      <c r="L170" s="44"/>
    </row>
    <row r="171" spans="7:12" x14ac:dyDescent="0.25">
      <c r="G171" s="44"/>
      <c r="K171" s="44"/>
      <c r="L171" s="44"/>
    </row>
    <row r="172" spans="7:12" x14ac:dyDescent="0.25">
      <c r="G172" s="44"/>
      <c r="K172" s="44"/>
      <c r="L172" s="44"/>
    </row>
    <row r="173" spans="7:12" x14ac:dyDescent="0.25">
      <c r="G173" s="44"/>
      <c r="K173" s="44"/>
      <c r="L173" s="44"/>
    </row>
    <row r="174" spans="7:12" x14ac:dyDescent="0.25">
      <c r="G174" s="44"/>
      <c r="K174" s="44"/>
      <c r="L174" s="44"/>
    </row>
    <row r="175" spans="7:12" x14ac:dyDescent="0.25">
      <c r="G175" s="44"/>
      <c r="K175" s="44"/>
      <c r="L175" s="44"/>
    </row>
    <row r="176" spans="7:12" x14ac:dyDescent="0.25">
      <c r="G176" s="44"/>
      <c r="K176" s="44"/>
      <c r="L176" s="44"/>
    </row>
    <row r="177" spans="7:12" x14ac:dyDescent="0.25">
      <c r="G177" s="44"/>
      <c r="K177" s="44"/>
      <c r="L177" s="44"/>
    </row>
    <row r="178" spans="7:12" x14ac:dyDescent="0.25">
      <c r="G178" s="44"/>
      <c r="K178" s="44"/>
      <c r="L178" s="44"/>
    </row>
    <row r="179" spans="7:12" x14ac:dyDescent="0.25">
      <c r="G179" s="44"/>
      <c r="K179" s="44"/>
      <c r="L179" s="44"/>
    </row>
    <row r="180" spans="7:12" x14ac:dyDescent="0.25">
      <c r="G180" s="44"/>
      <c r="K180" s="44"/>
      <c r="L180" s="44"/>
    </row>
    <row r="181" spans="7:12" x14ac:dyDescent="0.25">
      <c r="G181" s="44"/>
      <c r="K181" s="44"/>
      <c r="L181" s="44"/>
    </row>
    <row r="182" spans="7:12" x14ac:dyDescent="0.25">
      <c r="G182" s="44"/>
      <c r="K182" s="44"/>
      <c r="L182" s="44"/>
    </row>
    <row r="183" spans="7:12" x14ac:dyDescent="0.25">
      <c r="G183" s="44"/>
      <c r="K183" s="44"/>
      <c r="L183" s="44"/>
    </row>
    <row r="184" spans="7:12" x14ac:dyDescent="0.25">
      <c r="G184" s="44"/>
      <c r="K184" s="44"/>
      <c r="L184" s="44"/>
    </row>
    <row r="185" spans="7:12" x14ac:dyDescent="0.25">
      <c r="G185" s="44"/>
      <c r="K185" s="44"/>
      <c r="L185" s="44"/>
    </row>
    <row r="186" spans="7:12" x14ac:dyDescent="0.25">
      <c r="G186" s="44"/>
      <c r="K186" s="44"/>
      <c r="L186" s="44"/>
    </row>
    <row r="187" spans="7:12" x14ac:dyDescent="0.25">
      <c r="G187" s="44"/>
      <c r="K187" s="44"/>
      <c r="L187" s="44"/>
    </row>
    <row r="188" spans="7:12" x14ac:dyDescent="0.25">
      <c r="G188" s="44"/>
      <c r="K188" s="44"/>
      <c r="L188" s="44"/>
    </row>
    <row r="189" spans="7:12" x14ac:dyDescent="0.25">
      <c r="G189" s="44"/>
      <c r="K189" s="44"/>
      <c r="L189" s="44"/>
    </row>
    <row r="190" spans="7:12" x14ac:dyDescent="0.25">
      <c r="G190" s="44"/>
      <c r="K190" s="44"/>
      <c r="L190" s="44"/>
    </row>
    <row r="191" spans="7:12" x14ac:dyDescent="0.25">
      <c r="G191" s="44"/>
      <c r="K191" s="44"/>
      <c r="L191" s="44"/>
    </row>
    <row r="192" spans="7:12" x14ac:dyDescent="0.25">
      <c r="G192" s="44"/>
      <c r="K192" s="44"/>
      <c r="L192" s="44"/>
    </row>
    <row r="193" spans="7:12" x14ac:dyDescent="0.25">
      <c r="G193" s="44"/>
      <c r="K193" s="44"/>
      <c r="L193" s="44"/>
    </row>
    <row r="194" spans="7:12" x14ac:dyDescent="0.25">
      <c r="G194" s="44"/>
      <c r="K194" s="44"/>
      <c r="L194" s="44"/>
    </row>
    <row r="195" spans="7:12" x14ac:dyDescent="0.25">
      <c r="G195" s="44"/>
      <c r="K195" s="44"/>
      <c r="L195" s="44"/>
    </row>
    <row r="196" spans="7:12" x14ac:dyDescent="0.25">
      <c r="G196" s="44"/>
      <c r="K196" s="44"/>
      <c r="L196" s="44"/>
    </row>
    <row r="197" spans="7:12" x14ac:dyDescent="0.25">
      <c r="G197" s="44"/>
      <c r="K197" s="44"/>
      <c r="L197" s="44"/>
    </row>
    <row r="198" spans="7:12" x14ac:dyDescent="0.25">
      <c r="G198" s="44"/>
      <c r="K198" s="44"/>
      <c r="L198" s="44"/>
    </row>
    <row r="199" spans="7:12" x14ac:dyDescent="0.25">
      <c r="G199" s="44"/>
      <c r="K199" s="44"/>
      <c r="L199" s="44"/>
    </row>
    <row r="200" spans="7:12" x14ac:dyDescent="0.25">
      <c r="G200" s="44"/>
      <c r="K200" s="44"/>
      <c r="L200" s="44"/>
    </row>
    <row r="201" spans="7:12" x14ac:dyDescent="0.25">
      <c r="G201" s="44"/>
      <c r="K201" s="44"/>
      <c r="L201" s="44"/>
    </row>
    <row r="202" spans="7:12" x14ac:dyDescent="0.25">
      <c r="G202" s="44"/>
      <c r="K202" s="44"/>
      <c r="L202" s="44"/>
    </row>
    <row r="203" spans="7:12" x14ac:dyDescent="0.25">
      <c r="G203" s="44"/>
      <c r="K203" s="44"/>
      <c r="L203" s="44"/>
    </row>
    <row r="204" spans="7:12" x14ac:dyDescent="0.25">
      <c r="G204" s="44"/>
      <c r="K204" s="44"/>
      <c r="L204" s="44"/>
    </row>
    <row r="205" spans="7:12" x14ac:dyDescent="0.25">
      <c r="G205" s="44"/>
      <c r="K205" s="44"/>
      <c r="L205" s="44"/>
    </row>
    <row r="206" spans="7:12" x14ac:dyDescent="0.25">
      <c r="G206" s="44"/>
      <c r="K206" s="44"/>
      <c r="L206" s="44"/>
    </row>
    <row r="207" spans="7:12" x14ac:dyDescent="0.25">
      <c r="G207" s="44"/>
      <c r="K207" s="44"/>
      <c r="L207" s="44"/>
    </row>
    <row r="208" spans="7:12" x14ac:dyDescent="0.25">
      <c r="G208" s="44"/>
      <c r="K208" s="44"/>
      <c r="L208" s="44"/>
    </row>
    <row r="209" spans="7:12" x14ac:dyDescent="0.25">
      <c r="G209" s="44"/>
      <c r="K209" s="44"/>
      <c r="L209" s="44"/>
    </row>
    <row r="210" spans="7:12" x14ac:dyDescent="0.25">
      <c r="G210" s="44"/>
      <c r="K210" s="44"/>
      <c r="L210" s="44"/>
    </row>
    <row r="211" spans="7:12" x14ac:dyDescent="0.25">
      <c r="G211" s="44"/>
      <c r="K211" s="44"/>
      <c r="L211" s="44"/>
    </row>
    <row r="212" spans="7:12" x14ac:dyDescent="0.25">
      <c r="G212" s="44"/>
      <c r="K212" s="44"/>
      <c r="L212" s="44"/>
    </row>
    <row r="213" spans="7:12" x14ac:dyDescent="0.25">
      <c r="G213" s="44"/>
      <c r="K213" s="44"/>
      <c r="L213" s="44"/>
    </row>
    <row r="214" spans="7:12" x14ac:dyDescent="0.25">
      <c r="G214" s="44"/>
      <c r="K214" s="44"/>
      <c r="L214" s="44"/>
    </row>
    <row r="215" spans="7:12" x14ac:dyDescent="0.25">
      <c r="G215" s="44"/>
      <c r="K215" s="44"/>
      <c r="L215" s="44"/>
    </row>
    <row r="216" spans="7:12" x14ac:dyDescent="0.25">
      <c r="G216" s="44"/>
      <c r="K216" s="44"/>
      <c r="L216" s="44"/>
    </row>
    <row r="217" spans="7:12" x14ac:dyDescent="0.25">
      <c r="G217" s="44"/>
      <c r="K217" s="44"/>
      <c r="L217" s="44"/>
    </row>
    <row r="218" spans="7:12" x14ac:dyDescent="0.25">
      <c r="G218" s="44"/>
      <c r="K218" s="44"/>
      <c r="L218" s="44"/>
    </row>
    <row r="219" spans="7:12" x14ac:dyDescent="0.25">
      <c r="G219" s="44"/>
      <c r="K219" s="44"/>
      <c r="L219" s="44"/>
    </row>
    <row r="220" spans="7:12" x14ac:dyDescent="0.25">
      <c r="G220" s="44"/>
      <c r="K220" s="44"/>
      <c r="L220" s="44"/>
    </row>
    <row r="221" spans="7:12" x14ac:dyDescent="0.25">
      <c r="G221" s="44"/>
      <c r="K221" s="44"/>
      <c r="L221" s="44"/>
    </row>
    <row r="222" spans="7:12" x14ac:dyDescent="0.25">
      <c r="G222" s="44"/>
      <c r="K222" s="44"/>
      <c r="L222" s="44"/>
    </row>
    <row r="223" spans="7:12" x14ac:dyDescent="0.25">
      <c r="G223" s="44"/>
      <c r="K223" s="44"/>
      <c r="L223" s="44"/>
    </row>
    <row r="224" spans="7:12" x14ac:dyDescent="0.25">
      <c r="G224" s="44"/>
      <c r="K224" s="44"/>
      <c r="L224" s="44"/>
    </row>
    <row r="225" spans="7:12" x14ac:dyDescent="0.25">
      <c r="G225" s="44"/>
      <c r="K225" s="44"/>
      <c r="L225" s="44"/>
    </row>
    <row r="226" spans="7:12" x14ac:dyDescent="0.25">
      <c r="G226" s="44"/>
      <c r="K226" s="44"/>
      <c r="L226" s="44"/>
    </row>
    <row r="227" spans="7:12" x14ac:dyDescent="0.25">
      <c r="G227" s="44"/>
      <c r="K227" s="44"/>
      <c r="L227" s="44"/>
    </row>
    <row r="228" spans="7:12" x14ac:dyDescent="0.25">
      <c r="G228" s="44"/>
      <c r="K228" s="44"/>
      <c r="L228" s="44"/>
    </row>
    <row r="229" spans="7:12" x14ac:dyDescent="0.25">
      <c r="G229" s="44"/>
      <c r="K229" s="44"/>
      <c r="L229" s="44"/>
    </row>
    <row r="230" spans="7:12" x14ac:dyDescent="0.25">
      <c r="G230" s="44"/>
      <c r="K230" s="44"/>
      <c r="L230" s="44"/>
    </row>
    <row r="231" spans="7:12" x14ac:dyDescent="0.25">
      <c r="G231" s="44"/>
      <c r="K231" s="44"/>
      <c r="L231" s="44"/>
    </row>
    <row r="232" spans="7:12" x14ac:dyDescent="0.25">
      <c r="G232" s="44"/>
      <c r="K232" s="44"/>
      <c r="L232" s="44"/>
    </row>
    <row r="233" spans="7:12" x14ac:dyDescent="0.25">
      <c r="G233" s="44"/>
      <c r="K233" s="44"/>
      <c r="L233" s="44"/>
    </row>
    <row r="234" spans="7:12" x14ac:dyDescent="0.25">
      <c r="G234" s="44"/>
      <c r="K234" s="44"/>
      <c r="L234" s="44"/>
    </row>
    <row r="235" spans="7:12" x14ac:dyDescent="0.25">
      <c r="G235" s="44"/>
      <c r="K235" s="44"/>
      <c r="L235" s="44"/>
    </row>
    <row r="236" spans="7:12" x14ac:dyDescent="0.25">
      <c r="G236" s="44"/>
      <c r="K236" s="44"/>
      <c r="L236" s="44"/>
    </row>
    <row r="237" spans="7:12" x14ac:dyDescent="0.25">
      <c r="G237" s="44"/>
      <c r="K237" s="44"/>
      <c r="L237" s="44"/>
    </row>
    <row r="238" spans="7:12" x14ac:dyDescent="0.25">
      <c r="G238" s="44"/>
      <c r="K238" s="44"/>
      <c r="L238" s="44"/>
    </row>
    <row r="239" spans="7:12" x14ac:dyDescent="0.25">
      <c r="G239" s="44"/>
      <c r="K239" s="44"/>
      <c r="L239" s="44"/>
    </row>
    <row r="240" spans="7:12" x14ac:dyDescent="0.25">
      <c r="G240" s="44"/>
      <c r="K240" s="44"/>
      <c r="L240" s="44"/>
    </row>
    <row r="241" spans="7:12" x14ac:dyDescent="0.25">
      <c r="G241" s="44"/>
      <c r="K241" s="44"/>
      <c r="L241" s="44"/>
    </row>
    <row r="242" spans="7:12" x14ac:dyDescent="0.25">
      <c r="G242" s="44"/>
      <c r="K242" s="44"/>
      <c r="L242" s="44"/>
    </row>
    <row r="243" spans="7:12" x14ac:dyDescent="0.25">
      <c r="G243" s="44"/>
      <c r="K243" s="44"/>
      <c r="L243" s="44"/>
    </row>
    <row r="244" spans="7:12" x14ac:dyDescent="0.25">
      <c r="G244" s="44"/>
      <c r="K244" s="44"/>
      <c r="L244" s="44"/>
    </row>
    <row r="245" spans="7:12" x14ac:dyDescent="0.25">
      <c r="G245" s="44"/>
      <c r="K245" s="44"/>
      <c r="L245" s="44"/>
    </row>
    <row r="246" spans="7:12" x14ac:dyDescent="0.25">
      <c r="G246" s="44"/>
      <c r="K246" s="44"/>
      <c r="L246" s="44"/>
    </row>
    <row r="247" spans="7:12" x14ac:dyDescent="0.25">
      <c r="G247" s="44"/>
      <c r="K247" s="44"/>
      <c r="L247" s="44"/>
    </row>
    <row r="248" spans="7:12" x14ac:dyDescent="0.25">
      <c r="G248" s="44"/>
      <c r="K248" s="44"/>
      <c r="L248" s="44"/>
    </row>
    <row r="249" spans="7:12" x14ac:dyDescent="0.25">
      <c r="G249" s="44"/>
      <c r="K249" s="44"/>
      <c r="L249" s="44"/>
    </row>
    <row r="250" spans="7:12" x14ac:dyDescent="0.25">
      <c r="G250" s="44"/>
      <c r="K250" s="44"/>
      <c r="L250" s="44"/>
    </row>
    <row r="251" spans="7:12" x14ac:dyDescent="0.25">
      <c r="G251" s="44"/>
      <c r="K251" s="44"/>
      <c r="L251" s="44"/>
    </row>
    <row r="252" spans="7:12" x14ac:dyDescent="0.25">
      <c r="G252" s="44"/>
      <c r="K252" s="44"/>
      <c r="L252" s="44"/>
    </row>
    <row r="253" spans="7:12" x14ac:dyDescent="0.25">
      <c r="G253" s="44"/>
      <c r="K253" s="44"/>
      <c r="L253" s="44"/>
    </row>
    <row r="254" spans="7:12" x14ac:dyDescent="0.25">
      <c r="G254" s="44"/>
      <c r="K254" s="44"/>
      <c r="L254" s="44"/>
    </row>
    <row r="255" spans="7:12" x14ac:dyDescent="0.25">
      <c r="G255" s="44"/>
      <c r="K255" s="44"/>
      <c r="L255" s="44"/>
    </row>
    <row r="256" spans="7:12" x14ac:dyDescent="0.25">
      <c r="G256" s="44"/>
      <c r="K256" s="44"/>
      <c r="L256" s="44"/>
    </row>
    <row r="257" spans="7:12" x14ac:dyDescent="0.25">
      <c r="G257" s="44"/>
      <c r="K257" s="44"/>
      <c r="L257" s="44"/>
    </row>
    <row r="258" spans="7:12" x14ac:dyDescent="0.25">
      <c r="G258" s="44"/>
      <c r="K258" s="44"/>
      <c r="L258" s="44"/>
    </row>
    <row r="259" spans="7:12" x14ac:dyDescent="0.25">
      <c r="G259" s="44"/>
      <c r="K259" s="44"/>
      <c r="L259" s="44"/>
    </row>
    <row r="260" spans="7:12" x14ac:dyDescent="0.25">
      <c r="G260" s="44"/>
      <c r="K260" s="44"/>
      <c r="L260" s="44"/>
    </row>
    <row r="261" spans="7:12" x14ac:dyDescent="0.25">
      <c r="G261" s="44"/>
      <c r="K261" s="44"/>
      <c r="L261" s="44"/>
    </row>
    <row r="262" spans="7:12" x14ac:dyDescent="0.25">
      <c r="G262" s="44"/>
      <c r="K262" s="44"/>
      <c r="L262" s="44"/>
    </row>
    <row r="263" spans="7:12" x14ac:dyDescent="0.25">
      <c r="G263" s="44"/>
      <c r="K263" s="44"/>
      <c r="L263" s="44"/>
    </row>
    <row r="264" spans="7:12" x14ac:dyDescent="0.25">
      <c r="G264" s="44"/>
      <c r="K264" s="44"/>
      <c r="L264" s="44"/>
    </row>
    <row r="265" spans="7:12" x14ac:dyDescent="0.25">
      <c r="G265" s="44"/>
      <c r="K265" s="44"/>
      <c r="L265" s="44"/>
    </row>
    <row r="266" spans="7:12" x14ac:dyDescent="0.25">
      <c r="G266" s="44"/>
      <c r="K266" s="44"/>
      <c r="L266" s="44"/>
    </row>
    <row r="267" spans="7:12" x14ac:dyDescent="0.25">
      <c r="G267" s="44"/>
      <c r="K267" s="44"/>
      <c r="L267" s="44"/>
    </row>
    <row r="268" spans="7:12" x14ac:dyDescent="0.25">
      <c r="G268" s="44"/>
      <c r="K268" s="44"/>
      <c r="L268" s="44"/>
    </row>
    <row r="269" spans="7:12" x14ac:dyDescent="0.25">
      <c r="G269" s="44"/>
      <c r="K269" s="44"/>
      <c r="L269" s="44"/>
    </row>
    <row r="270" spans="7:12" x14ac:dyDescent="0.25">
      <c r="G270" s="44"/>
      <c r="K270" s="44"/>
      <c r="L270" s="44"/>
    </row>
    <row r="271" spans="7:12" x14ac:dyDescent="0.25">
      <c r="G271" s="44"/>
      <c r="K271" s="44"/>
      <c r="L271" s="44"/>
    </row>
    <row r="272" spans="7:12" x14ac:dyDescent="0.25">
      <c r="G272" s="44"/>
      <c r="K272" s="44"/>
      <c r="L272" s="44"/>
    </row>
    <row r="273" spans="7:12" x14ac:dyDescent="0.25">
      <c r="G273" s="44"/>
      <c r="K273" s="44"/>
      <c r="L273" s="44"/>
    </row>
    <row r="274" spans="7:12" x14ac:dyDescent="0.25">
      <c r="G274" s="44"/>
      <c r="K274" s="44"/>
      <c r="L274" s="44"/>
    </row>
    <row r="275" spans="7:12" x14ac:dyDescent="0.25">
      <c r="G275" s="44"/>
      <c r="K275" s="44"/>
      <c r="L275" s="44"/>
    </row>
    <row r="276" spans="7:12" x14ac:dyDescent="0.25">
      <c r="G276" s="44"/>
      <c r="K276" s="44"/>
      <c r="L276" s="44"/>
    </row>
    <row r="277" spans="7:12" x14ac:dyDescent="0.25">
      <c r="G277" s="44"/>
      <c r="K277" s="44"/>
      <c r="L277" s="44"/>
    </row>
    <row r="278" spans="7:12" x14ac:dyDescent="0.25">
      <c r="G278" s="44"/>
      <c r="K278" s="44"/>
      <c r="L278" s="44"/>
    </row>
    <row r="279" spans="7:12" x14ac:dyDescent="0.25">
      <c r="G279" s="44"/>
      <c r="K279" s="44"/>
      <c r="L279" s="44"/>
    </row>
    <row r="280" spans="7:12" x14ac:dyDescent="0.25">
      <c r="G280" s="44"/>
      <c r="K280" s="44"/>
      <c r="L280" s="44"/>
    </row>
    <row r="281" spans="7:12" x14ac:dyDescent="0.25">
      <c r="G281" s="44"/>
      <c r="K281" s="44"/>
      <c r="L281" s="44"/>
    </row>
    <row r="282" spans="7:12" x14ac:dyDescent="0.25">
      <c r="G282" s="44"/>
      <c r="K282" s="44"/>
      <c r="L282" s="44"/>
    </row>
    <row r="283" spans="7:12" x14ac:dyDescent="0.25">
      <c r="G283" s="44"/>
      <c r="K283" s="44"/>
      <c r="L283" s="44"/>
    </row>
    <row r="284" spans="7:12" x14ac:dyDescent="0.25">
      <c r="G284" s="44"/>
      <c r="K284" s="44"/>
      <c r="L284" s="44"/>
    </row>
    <row r="285" spans="7:12" x14ac:dyDescent="0.25">
      <c r="G285" s="44"/>
      <c r="K285" s="44"/>
      <c r="L285" s="44"/>
    </row>
    <row r="286" spans="7:12" x14ac:dyDescent="0.25">
      <c r="G286" s="44"/>
      <c r="K286" s="44"/>
      <c r="L286" s="44"/>
    </row>
    <row r="287" spans="7:12" x14ac:dyDescent="0.25">
      <c r="G287" s="44"/>
      <c r="K287" s="44"/>
      <c r="L287" s="44"/>
    </row>
    <row r="288" spans="7:12" x14ac:dyDescent="0.25">
      <c r="G288" s="44"/>
      <c r="K288" s="44"/>
      <c r="L288" s="44"/>
    </row>
    <row r="289" spans="7:12" x14ac:dyDescent="0.25">
      <c r="G289" s="44"/>
      <c r="K289" s="44"/>
      <c r="L289" s="44"/>
    </row>
    <row r="290" spans="7:12" x14ac:dyDescent="0.25">
      <c r="G290" s="44"/>
      <c r="K290" s="44"/>
      <c r="L290" s="44"/>
    </row>
    <row r="291" spans="7:12" x14ac:dyDescent="0.25">
      <c r="G291" s="44"/>
      <c r="K291" s="44"/>
      <c r="L291" s="44"/>
    </row>
    <row r="292" spans="7:12" x14ac:dyDescent="0.25">
      <c r="G292" s="44"/>
      <c r="K292" s="44"/>
      <c r="L292" s="44"/>
    </row>
    <row r="293" spans="7:12" x14ac:dyDescent="0.25">
      <c r="G293" s="44"/>
      <c r="K293" s="44"/>
      <c r="L293" s="44"/>
    </row>
    <row r="294" spans="7:12" x14ac:dyDescent="0.25">
      <c r="G294" s="44"/>
      <c r="K294" s="44"/>
      <c r="L294" s="44"/>
    </row>
    <row r="295" spans="7:12" x14ac:dyDescent="0.25">
      <c r="G295" s="44"/>
      <c r="K295" s="44"/>
      <c r="L295" s="44"/>
    </row>
    <row r="296" spans="7:12" x14ac:dyDescent="0.25">
      <c r="G296" s="44"/>
      <c r="K296" s="44"/>
      <c r="L296" s="44"/>
    </row>
    <row r="297" spans="7:12" x14ac:dyDescent="0.25">
      <c r="G297" s="44"/>
      <c r="K297" s="44"/>
      <c r="L297" s="44"/>
    </row>
    <row r="298" spans="7:12" x14ac:dyDescent="0.25">
      <c r="G298" s="44"/>
      <c r="K298" s="44"/>
      <c r="L298" s="44"/>
    </row>
    <row r="299" spans="7:12" x14ac:dyDescent="0.25">
      <c r="G299" s="44"/>
      <c r="K299" s="44"/>
      <c r="L299" s="44"/>
    </row>
    <row r="300" spans="7:12" x14ac:dyDescent="0.25">
      <c r="G300" s="44"/>
      <c r="K300" s="44"/>
      <c r="L300" s="44"/>
    </row>
    <row r="301" spans="7:12" x14ac:dyDescent="0.25">
      <c r="G301" s="44"/>
      <c r="K301" s="44"/>
      <c r="L301" s="44"/>
    </row>
    <row r="302" spans="7:12" x14ac:dyDescent="0.25">
      <c r="G302" s="44"/>
      <c r="K302" s="44"/>
      <c r="L302" s="44"/>
    </row>
    <row r="303" spans="7:12" x14ac:dyDescent="0.25">
      <c r="G303" s="44"/>
      <c r="K303" s="44"/>
      <c r="L303" s="44"/>
    </row>
    <row r="304" spans="7:12" x14ac:dyDescent="0.25">
      <c r="G304" s="44"/>
      <c r="K304" s="44"/>
      <c r="L304" s="44"/>
    </row>
    <row r="305" spans="7:12" x14ac:dyDescent="0.25">
      <c r="G305" s="44"/>
      <c r="K305" s="44"/>
      <c r="L305" s="44"/>
    </row>
    <row r="306" spans="7:12" x14ac:dyDescent="0.25">
      <c r="G306" s="44"/>
      <c r="K306" s="44"/>
      <c r="L306" s="44"/>
    </row>
    <row r="307" spans="7:12" x14ac:dyDescent="0.25">
      <c r="G307" s="44"/>
      <c r="K307" s="44"/>
      <c r="L307" s="44"/>
    </row>
    <row r="308" spans="7:12" x14ac:dyDescent="0.25">
      <c r="G308" s="44"/>
      <c r="K308" s="44"/>
      <c r="L308" s="44"/>
    </row>
    <row r="309" spans="7:12" x14ac:dyDescent="0.25">
      <c r="G309" s="44"/>
      <c r="K309" s="44"/>
      <c r="L309" s="44"/>
    </row>
    <row r="310" spans="7:12" x14ac:dyDescent="0.25">
      <c r="G310" s="44"/>
      <c r="K310" s="44"/>
      <c r="L310" s="44"/>
    </row>
    <row r="311" spans="7:12" x14ac:dyDescent="0.25">
      <c r="G311" s="44"/>
      <c r="K311" s="44"/>
      <c r="L311" s="44"/>
    </row>
    <row r="312" spans="7:12" x14ac:dyDescent="0.25">
      <c r="G312" s="44"/>
      <c r="K312" s="44"/>
      <c r="L312" s="44"/>
    </row>
    <row r="313" spans="7:12" x14ac:dyDescent="0.25">
      <c r="G313" s="44"/>
      <c r="K313" s="44"/>
      <c r="L313" s="44"/>
    </row>
    <row r="314" spans="7:12" x14ac:dyDescent="0.25">
      <c r="G314" s="44"/>
      <c r="K314" s="44"/>
      <c r="L314" s="44"/>
    </row>
    <row r="315" spans="7:12" x14ac:dyDescent="0.25">
      <c r="G315" s="44"/>
      <c r="K315" s="44"/>
      <c r="L315" s="44"/>
    </row>
    <row r="316" spans="7:12" x14ac:dyDescent="0.25">
      <c r="G316" s="44"/>
      <c r="K316" s="44"/>
      <c r="L316" s="44"/>
    </row>
    <row r="317" spans="7:12" x14ac:dyDescent="0.25">
      <c r="G317" s="44"/>
      <c r="K317" s="44"/>
      <c r="L317" s="44"/>
    </row>
    <row r="318" spans="7:12" x14ac:dyDescent="0.25">
      <c r="G318" s="44"/>
      <c r="K318" s="44"/>
      <c r="L318" s="44"/>
    </row>
    <row r="319" spans="7:12" x14ac:dyDescent="0.25">
      <c r="G319" s="44"/>
      <c r="K319" s="44"/>
      <c r="L319" s="44"/>
    </row>
    <row r="320" spans="7:12" x14ac:dyDescent="0.25">
      <c r="G320" s="44"/>
      <c r="K320" s="44"/>
      <c r="L320" s="44"/>
    </row>
    <row r="321" spans="7:12" x14ac:dyDescent="0.25">
      <c r="G321" s="44"/>
      <c r="K321" s="44"/>
      <c r="L321" s="44"/>
    </row>
    <row r="322" spans="7:12" x14ac:dyDescent="0.25">
      <c r="G322" s="44"/>
      <c r="K322" s="44"/>
      <c r="L322" s="44"/>
    </row>
    <row r="323" spans="7:12" x14ac:dyDescent="0.25">
      <c r="G323" s="44"/>
      <c r="K323" s="44"/>
      <c r="L323" s="44"/>
    </row>
    <row r="324" spans="7:12" x14ac:dyDescent="0.25">
      <c r="G324" s="44"/>
      <c r="K324" s="44"/>
      <c r="L324" s="44"/>
    </row>
    <row r="325" spans="7:12" x14ac:dyDescent="0.25">
      <c r="G325" s="44"/>
      <c r="K325" s="44"/>
      <c r="L325" s="44"/>
    </row>
    <row r="326" spans="7:12" x14ac:dyDescent="0.25">
      <c r="G326" s="44"/>
      <c r="K326" s="44"/>
      <c r="L326" s="44"/>
    </row>
    <row r="327" spans="7:12" x14ac:dyDescent="0.25">
      <c r="G327" s="44"/>
      <c r="K327" s="44"/>
      <c r="L327" s="44"/>
    </row>
    <row r="328" spans="7:12" x14ac:dyDescent="0.25">
      <c r="G328" s="44"/>
      <c r="K328" s="44"/>
      <c r="L328" s="44"/>
    </row>
    <row r="329" spans="7:12" x14ac:dyDescent="0.25">
      <c r="G329" s="44"/>
      <c r="K329" s="44"/>
      <c r="L329" s="44"/>
    </row>
    <row r="330" spans="7:12" x14ac:dyDescent="0.25">
      <c r="G330" s="44"/>
      <c r="K330" s="44"/>
      <c r="L330" s="44"/>
    </row>
    <row r="331" spans="7:12" x14ac:dyDescent="0.25">
      <c r="G331" s="44"/>
      <c r="K331" s="44"/>
      <c r="L331" s="44"/>
    </row>
    <row r="332" spans="7:12" x14ac:dyDescent="0.25">
      <c r="G332" s="44"/>
      <c r="K332" s="44"/>
      <c r="L332" s="44"/>
    </row>
    <row r="333" spans="7:12" x14ac:dyDescent="0.25">
      <c r="G333" s="44"/>
      <c r="K333" s="44"/>
      <c r="L333" s="44"/>
    </row>
    <row r="334" spans="7:12" x14ac:dyDescent="0.25">
      <c r="G334" s="44"/>
      <c r="K334" s="44"/>
      <c r="L334" s="44"/>
    </row>
    <row r="335" spans="7:12" x14ac:dyDescent="0.25">
      <c r="G335" s="44"/>
      <c r="K335" s="44"/>
      <c r="L335" s="44"/>
    </row>
    <row r="336" spans="7:12" x14ac:dyDescent="0.25">
      <c r="G336" s="44"/>
      <c r="K336" s="44"/>
      <c r="L336" s="44"/>
    </row>
    <row r="337" spans="7:12" x14ac:dyDescent="0.25">
      <c r="G337" s="44"/>
      <c r="K337" s="44"/>
      <c r="L337" s="44"/>
    </row>
    <row r="338" spans="7:12" x14ac:dyDescent="0.25">
      <c r="G338" s="44"/>
      <c r="K338" s="44"/>
      <c r="L338" s="44"/>
    </row>
    <row r="339" spans="7:12" x14ac:dyDescent="0.25">
      <c r="G339" s="44"/>
      <c r="K339" s="44"/>
      <c r="L339" s="44"/>
    </row>
    <row r="340" spans="7:12" x14ac:dyDescent="0.25">
      <c r="G340" s="44"/>
      <c r="K340" s="44"/>
      <c r="L340" s="44"/>
    </row>
    <row r="341" spans="7:12" x14ac:dyDescent="0.25">
      <c r="G341" s="44"/>
      <c r="K341" s="44"/>
      <c r="L341" s="44"/>
    </row>
    <row r="342" spans="7:12" x14ac:dyDescent="0.25">
      <c r="G342" s="44"/>
      <c r="K342" s="44"/>
      <c r="L342" s="44"/>
    </row>
    <row r="343" spans="7:12" x14ac:dyDescent="0.25">
      <c r="G343" s="44"/>
      <c r="K343" s="44"/>
      <c r="L343" s="44"/>
    </row>
    <row r="344" spans="7:12" x14ac:dyDescent="0.25">
      <c r="G344" s="44"/>
      <c r="K344" s="44"/>
      <c r="L344" s="44"/>
    </row>
    <row r="345" spans="7:12" x14ac:dyDescent="0.25">
      <c r="G345" s="44"/>
      <c r="K345" s="44"/>
      <c r="L345" s="44"/>
    </row>
    <row r="346" spans="7:12" x14ac:dyDescent="0.25">
      <c r="G346" s="44"/>
      <c r="K346" s="44"/>
      <c r="L346" s="44"/>
    </row>
    <row r="347" spans="7:12" x14ac:dyDescent="0.25">
      <c r="G347" s="44"/>
      <c r="K347" s="44"/>
      <c r="L347" s="44"/>
    </row>
    <row r="348" spans="7:12" x14ac:dyDescent="0.25">
      <c r="G348" s="44"/>
      <c r="K348" s="44"/>
      <c r="L348" s="44"/>
    </row>
    <row r="349" spans="7:12" x14ac:dyDescent="0.25">
      <c r="G349" s="44"/>
      <c r="K349" s="44"/>
      <c r="L349" s="44"/>
    </row>
    <row r="350" spans="7:12" x14ac:dyDescent="0.25">
      <c r="G350" s="44"/>
      <c r="K350" s="44"/>
      <c r="L350" s="44"/>
    </row>
    <row r="351" spans="7:12" x14ac:dyDescent="0.25">
      <c r="G351" s="44"/>
      <c r="K351" s="44"/>
      <c r="L351" s="44"/>
    </row>
    <row r="352" spans="7:12" x14ac:dyDescent="0.25">
      <c r="G352" s="44"/>
      <c r="K352" s="44"/>
      <c r="L352" s="44"/>
    </row>
    <row r="353" spans="7:12" x14ac:dyDescent="0.25">
      <c r="G353" s="44"/>
      <c r="K353" s="44"/>
      <c r="L353" s="44"/>
    </row>
    <row r="354" spans="7:12" x14ac:dyDescent="0.25">
      <c r="G354" s="44"/>
      <c r="K354" s="44"/>
      <c r="L354" s="44"/>
    </row>
    <row r="355" spans="7:12" x14ac:dyDescent="0.25">
      <c r="G355" s="44"/>
      <c r="K355" s="44"/>
      <c r="L355" s="44"/>
    </row>
    <row r="356" spans="7:12" x14ac:dyDescent="0.25">
      <c r="G356" s="44"/>
      <c r="K356" s="44"/>
      <c r="L356" s="44"/>
    </row>
    <row r="357" spans="7:12" x14ac:dyDescent="0.25">
      <c r="G357" s="44"/>
      <c r="K357" s="44"/>
      <c r="L357" s="44"/>
    </row>
    <row r="358" spans="7:12" x14ac:dyDescent="0.25">
      <c r="G358" s="44"/>
      <c r="K358" s="44"/>
      <c r="L358" s="44"/>
    </row>
    <row r="359" spans="7:12" x14ac:dyDescent="0.25">
      <c r="G359" s="44"/>
      <c r="K359" s="44"/>
      <c r="L359" s="44"/>
    </row>
    <row r="360" spans="7:12" x14ac:dyDescent="0.25">
      <c r="G360" s="44"/>
      <c r="K360" s="44"/>
      <c r="L360" s="44"/>
    </row>
    <row r="361" spans="7:12" x14ac:dyDescent="0.25">
      <c r="G361" s="44"/>
      <c r="K361" s="44"/>
      <c r="L361" s="44"/>
    </row>
    <row r="362" spans="7:12" x14ac:dyDescent="0.25">
      <c r="G362" s="44"/>
      <c r="K362" s="44"/>
      <c r="L362" s="44"/>
    </row>
    <row r="363" spans="7:12" x14ac:dyDescent="0.25">
      <c r="G363" s="44"/>
      <c r="K363" s="44"/>
      <c r="L363" s="44"/>
    </row>
    <row r="364" spans="7:12" x14ac:dyDescent="0.25">
      <c r="G364" s="44"/>
      <c r="K364" s="44"/>
      <c r="L364" s="44"/>
    </row>
    <row r="365" spans="7:12" x14ac:dyDescent="0.25">
      <c r="G365" s="44"/>
      <c r="K365" s="44"/>
      <c r="L365" s="44"/>
    </row>
    <row r="366" spans="7:12" x14ac:dyDescent="0.25">
      <c r="G366" s="44"/>
      <c r="K366" s="44"/>
      <c r="L366" s="44"/>
    </row>
    <row r="367" spans="7:12" x14ac:dyDescent="0.25">
      <c r="G367" s="44"/>
      <c r="K367" s="44"/>
      <c r="L367" s="44"/>
    </row>
    <row r="368" spans="7:12" x14ac:dyDescent="0.25">
      <c r="G368" s="44"/>
      <c r="K368" s="44"/>
      <c r="L368" s="44"/>
    </row>
    <row r="369" spans="7:12" x14ac:dyDescent="0.25">
      <c r="G369" s="44"/>
      <c r="K369" s="44"/>
      <c r="L369" s="44"/>
    </row>
    <row r="370" spans="7:12" x14ac:dyDescent="0.25">
      <c r="G370" s="44"/>
      <c r="K370" s="44"/>
      <c r="L370" s="44"/>
    </row>
    <row r="371" spans="7:12" x14ac:dyDescent="0.25">
      <c r="G371" s="44"/>
      <c r="K371" s="44"/>
      <c r="L371" s="44"/>
    </row>
    <row r="372" spans="7:12" x14ac:dyDescent="0.25">
      <c r="G372" s="44"/>
      <c r="K372" s="44"/>
      <c r="L372" s="44"/>
    </row>
    <row r="373" spans="7:12" x14ac:dyDescent="0.25">
      <c r="G373" s="44"/>
      <c r="K373" s="44"/>
      <c r="L373" s="44"/>
    </row>
    <row r="374" spans="7:12" x14ac:dyDescent="0.25">
      <c r="G374" s="44"/>
      <c r="K374" s="44"/>
      <c r="L374" s="44"/>
    </row>
    <row r="375" spans="7:12" x14ac:dyDescent="0.25">
      <c r="G375" s="44"/>
      <c r="K375" s="44"/>
      <c r="L375" s="44"/>
    </row>
    <row r="376" spans="7:12" x14ac:dyDescent="0.25">
      <c r="G376" s="44"/>
      <c r="K376" s="44"/>
      <c r="L376" s="44"/>
    </row>
    <row r="377" spans="7:12" x14ac:dyDescent="0.25">
      <c r="G377" s="44"/>
      <c r="K377" s="44"/>
      <c r="L377" s="44"/>
    </row>
    <row r="378" spans="7:12" x14ac:dyDescent="0.25">
      <c r="G378" s="44"/>
      <c r="K378" s="44"/>
      <c r="L378" s="44"/>
    </row>
    <row r="379" spans="7:12" x14ac:dyDescent="0.25">
      <c r="G379" s="44"/>
      <c r="K379" s="44"/>
      <c r="L379" s="44"/>
    </row>
    <row r="380" spans="7:12" x14ac:dyDescent="0.25">
      <c r="G380" s="44"/>
      <c r="K380" s="44"/>
      <c r="L380" s="44"/>
    </row>
    <row r="381" spans="7:12" x14ac:dyDescent="0.25">
      <c r="G381" s="44"/>
      <c r="K381" s="44"/>
      <c r="L381" s="44"/>
    </row>
    <row r="382" spans="7:12" x14ac:dyDescent="0.25">
      <c r="G382" s="44"/>
      <c r="K382" s="44"/>
      <c r="L382" s="44"/>
    </row>
    <row r="383" spans="7:12" x14ac:dyDescent="0.25">
      <c r="G383" s="44"/>
      <c r="K383" s="44"/>
      <c r="L383" s="44"/>
    </row>
    <row r="384" spans="7:12" x14ac:dyDescent="0.25">
      <c r="G384" s="44"/>
      <c r="K384" s="44"/>
      <c r="L384" s="44"/>
    </row>
    <row r="385" spans="7:12" x14ac:dyDescent="0.25">
      <c r="G385" s="44"/>
      <c r="K385" s="44"/>
      <c r="L385" s="44"/>
    </row>
    <row r="386" spans="7:12" x14ac:dyDescent="0.25">
      <c r="G386" s="44"/>
      <c r="K386" s="44"/>
      <c r="L386" s="44"/>
    </row>
    <row r="387" spans="7:12" x14ac:dyDescent="0.25">
      <c r="G387" s="44"/>
      <c r="K387" s="44"/>
      <c r="L387" s="44"/>
    </row>
    <row r="388" spans="7:12" x14ac:dyDescent="0.25">
      <c r="G388" s="44"/>
      <c r="K388" s="44"/>
      <c r="L388" s="44"/>
    </row>
    <row r="389" spans="7:12" x14ac:dyDescent="0.25">
      <c r="G389" s="44"/>
      <c r="K389" s="44"/>
      <c r="L389" s="44"/>
    </row>
    <row r="390" spans="7:12" x14ac:dyDescent="0.25">
      <c r="G390" s="44"/>
      <c r="K390" s="44"/>
      <c r="L390" s="44"/>
    </row>
    <row r="391" spans="7:12" x14ac:dyDescent="0.25">
      <c r="G391" s="44"/>
      <c r="K391" s="44"/>
      <c r="L391" s="44"/>
    </row>
    <row r="392" spans="7:12" x14ac:dyDescent="0.25">
      <c r="G392" s="44"/>
      <c r="K392" s="44"/>
      <c r="L392" s="44"/>
    </row>
    <row r="393" spans="7:12" x14ac:dyDescent="0.25">
      <c r="G393" s="44"/>
      <c r="K393" s="44"/>
      <c r="L393" s="44"/>
    </row>
    <row r="394" spans="7:12" x14ac:dyDescent="0.25">
      <c r="G394" s="44"/>
      <c r="K394" s="44"/>
      <c r="L394" s="44"/>
    </row>
    <row r="395" spans="7:12" x14ac:dyDescent="0.25">
      <c r="G395" s="44"/>
      <c r="K395" s="44"/>
      <c r="L395" s="44"/>
    </row>
    <row r="396" spans="7:12" x14ac:dyDescent="0.25">
      <c r="G396" s="44"/>
      <c r="K396" s="44"/>
      <c r="L396" s="44"/>
    </row>
    <row r="397" spans="7:12" x14ac:dyDescent="0.25">
      <c r="G397" s="44"/>
      <c r="K397" s="44"/>
      <c r="L397" s="44"/>
    </row>
    <row r="398" spans="7:12" x14ac:dyDescent="0.25">
      <c r="G398" s="44"/>
      <c r="K398" s="44"/>
      <c r="L398" s="44"/>
    </row>
    <row r="399" spans="7:12" x14ac:dyDescent="0.25">
      <c r="G399" s="44"/>
      <c r="K399" s="44"/>
      <c r="L399" s="44"/>
    </row>
    <row r="400" spans="7:12" x14ac:dyDescent="0.25">
      <c r="G400" s="44"/>
      <c r="K400" s="44"/>
      <c r="L400" s="44"/>
    </row>
    <row r="401" spans="7:12" x14ac:dyDescent="0.25">
      <c r="G401" s="44"/>
      <c r="K401" s="44"/>
      <c r="L401" s="44"/>
    </row>
    <row r="402" spans="7:12" x14ac:dyDescent="0.25">
      <c r="G402" s="44"/>
      <c r="K402" s="44"/>
      <c r="L402" s="44"/>
    </row>
    <row r="403" spans="7:12" x14ac:dyDescent="0.25">
      <c r="G403" s="44"/>
      <c r="K403" s="44"/>
      <c r="L403" s="44"/>
    </row>
    <row r="404" spans="7:12" x14ac:dyDescent="0.25">
      <c r="G404" s="44"/>
      <c r="K404" s="44"/>
      <c r="L404" s="44"/>
    </row>
    <row r="405" spans="7:12" x14ac:dyDescent="0.25">
      <c r="G405" s="44"/>
      <c r="K405" s="44"/>
      <c r="L405" s="44"/>
    </row>
    <row r="406" spans="7:12" x14ac:dyDescent="0.25">
      <c r="G406" s="44"/>
      <c r="K406" s="44"/>
      <c r="L406" s="44"/>
    </row>
    <row r="407" spans="7:12" x14ac:dyDescent="0.25">
      <c r="G407" s="44"/>
      <c r="K407" s="44"/>
      <c r="L407" s="44"/>
    </row>
    <row r="408" spans="7:12" x14ac:dyDescent="0.25">
      <c r="G408" s="44"/>
      <c r="K408" s="44"/>
      <c r="L408" s="44"/>
    </row>
    <row r="409" spans="7:12" x14ac:dyDescent="0.25">
      <c r="G409" s="44"/>
      <c r="K409" s="44"/>
      <c r="L409" s="44"/>
    </row>
    <row r="410" spans="7:12" x14ac:dyDescent="0.25">
      <c r="G410" s="44"/>
      <c r="K410" s="44"/>
      <c r="L410" s="44"/>
    </row>
    <row r="411" spans="7:12" x14ac:dyDescent="0.25">
      <c r="G411" s="44"/>
      <c r="K411" s="44"/>
      <c r="L411" s="44"/>
    </row>
    <row r="412" spans="7:12" x14ac:dyDescent="0.25">
      <c r="G412" s="44"/>
      <c r="K412" s="44"/>
      <c r="L412" s="44"/>
    </row>
    <row r="413" spans="7:12" x14ac:dyDescent="0.25">
      <c r="G413" s="44"/>
      <c r="K413" s="44"/>
      <c r="L413" s="44"/>
    </row>
    <row r="414" spans="7:12" x14ac:dyDescent="0.25">
      <c r="G414" s="44"/>
      <c r="K414" s="44"/>
      <c r="L414" s="44"/>
    </row>
    <row r="415" spans="7:12" x14ac:dyDescent="0.25">
      <c r="G415" s="44"/>
      <c r="K415" s="44"/>
      <c r="L415" s="44"/>
    </row>
    <row r="416" spans="7:12" x14ac:dyDescent="0.25">
      <c r="G416" s="44"/>
      <c r="K416" s="44"/>
      <c r="L416" s="44"/>
    </row>
    <row r="417" spans="7:12" x14ac:dyDescent="0.25">
      <c r="G417" s="44"/>
      <c r="K417" s="44"/>
      <c r="L417" s="44"/>
    </row>
    <row r="418" spans="7:12" x14ac:dyDescent="0.25">
      <c r="G418" s="44"/>
      <c r="K418" s="44"/>
      <c r="L418" s="44"/>
    </row>
    <row r="419" spans="7:12" x14ac:dyDescent="0.25">
      <c r="G419" s="44"/>
      <c r="K419" s="44"/>
      <c r="L419" s="44"/>
    </row>
    <row r="420" spans="7:12" x14ac:dyDescent="0.25">
      <c r="G420" s="44"/>
      <c r="K420" s="44"/>
      <c r="L420" s="44"/>
    </row>
    <row r="421" spans="7:12" x14ac:dyDescent="0.25">
      <c r="G421" s="44"/>
      <c r="K421" s="44"/>
      <c r="L421" s="44"/>
    </row>
    <row r="422" spans="7:12" x14ac:dyDescent="0.25">
      <c r="G422" s="44"/>
      <c r="K422" s="44"/>
      <c r="L422" s="44"/>
    </row>
    <row r="423" spans="7:12" x14ac:dyDescent="0.25">
      <c r="G423" s="44"/>
      <c r="K423" s="44"/>
      <c r="L423" s="44"/>
    </row>
    <row r="424" spans="7:12" x14ac:dyDescent="0.25">
      <c r="G424" s="44"/>
      <c r="K424" s="44"/>
      <c r="L424" s="44"/>
    </row>
    <row r="425" spans="7:12" x14ac:dyDescent="0.25">
      <c r="G425" s="44"/>
      <c r="K425" s="44"/>
      <c r="L425" s="44"/>
    </row>
    <row r="426" spans="7:12" x14ac:dyDescent="0.25">
      <c r="G426" s="44"/>
      <c r="K426" s="44"/>
      <c r="L426" s="44"/>
    </row>
    <row r="427" spans="7:12" x14ac:dyDescent="0.25">
      <c r="G427" s="44"/>
      <c r="K427" s="44"/>
      <c r="L427" s="44"/>
    </row>
    <row r="428" spans="7:12" x14ac:dyDescent="0.25">
      <c r="G428" s="44"/>
      <c r="K428" s="44"/>
      <c r="L428" s="44"/>
    </row>
    <row r="429" spans="7:12" x14ac:dyDescent="0.25">
      <c r="G429" s="44"/>
      <c r="K429" s="44"/>
      <c r="L429" s="44"/>
    </row>
    <row r="430" spans="7:12" x14ac:dyDescent="0.25">
      <c r="G430" s="44"/>
      <c r="K430" s="44"/>
      <c r="L430" s="44"/>
    </row>
    <row r="431" spans="7:12" x14ac:dyDescent="0.25">
      <c r="G431" s="44"/>
      <c r="K431" s="44"/>
      <c r="L431" s="44"/>
    </row>
    <row r="432" spans="7:12" x14ac:dyDescent="0.25">
      <c r="G432" s="44"/>
      <c r="K432" s="44"/>
      <c r="L432" s="44"/>
    </row>
    <row r="433" spans="7:12" x14ac:dyDescent="0.25">
      <c r="G433" s="44"/>
      <c r="K433" s="44"/>
      <c r="L433" s="44"/>
    </row>
    <row r="434" spans="7:12" x14ac:dyDescent="0.25">
      <c r="G434" s="44"/>
      <c r="K434" s="44"/>
      <c r="L434" s="44"/>
    </row>
    <row r="435" spans="7:12" x14ac:dyDescent="0.25">
      <c r="G435" s="44"/>
      <c r="K435" s="44"/>
      <c r="L435" s="44"/>
    </row>
    <row r="436" spans="7:12" x14ac:dyDescent="0.25">
      <c r="G436" s="44"/>
      <c r="K436" s="44"/>
      <c r="L436" s="44"/>
    </row>
    <row r="437" spans="7:12" x14ac:dyDescent="0.25">
      <c r="G437" s="44"/>
      <c r="K437" s="44"/>
      <c r="L437" s="44"/>
    </row>
    <row r="438" spans="7:12" x14ac:dyDescent="0.25">
      <c r="G438" s="44"/>
      <c r="K438" s="44"/>
      <c r="L438" s="44"/>
    </row>
    <row r="439" spans="7:12" x14ac:dyDescent="0.25">
      <c r="G439" s="44"/>
      <c r="K439" s="44"/>
      <c r="L439" s="44"/>
    </row>
    <row r="440" spans="7:12" x14ac:dyDescent="0.25">
      <c r="G440" s="44"/>
      <c r="K440" s="44"/>
      <c r="L440" s="44"/>
    </row>
    <row r="441" spans="7:12" x14ac:dyDescent="0.25">
      <c r="G441" s="44"/>
      <c r="K441" s="44"/>
      <c r="L441" s="44"/>
    </row>
    <row r="442" spans="7:12" x14ac:dyDescent="0.25">
      <c r="G442" s="44"/>
      <c r="K442" s="44"/>
      <c r="L442" s="44"/>
    </row>
    <row r="443" spans="7:12" x14ac:dyDescent="0.25">
      <c r="G443" s="44"/>
      <c r="K443" s="44"/>
      <c r="L443" s="44"/>
    </row>
    <row r="444" spans="7:12" x14ac:dyDescent="0.25">
      <c r="G444" s="44"/>
      <c r="K444" s="44"/>
      <c r="L444" s="44"/>
    </row>
    <row r="445" spans="7:12" x14ac:dyDescent="0.25">
      <c r="G445" s="44"/>
      <c r="K445" s="44"/>
      <c r="L445" s="44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Jan-10</vt:lpstr>
      <vt:lpstr>Nov-11</vt:lpstr>
      <vt:lpstr>Apr-12</vt:lpstr>
      <vt:lpstr>CurrencyExposure</vt:lpstr>
      <vt:lpstr>Exposure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Watanabe</dc:creator>
  <cp:lastModifiedBy>Daniel Watanabe</cp:lastModifiedBy>
  <dcterms:created xsi:type="dcterms:W3CDTF">2015-10-28T09:37:28Z</dcterms:created>
  <dcterms:modified xsi:type="dcterms:W3CDTF">2015-11-02T13:50:51Z</dcterms:modified>
</cp:coreProperties>
</file>