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Elviz\Elviz\Development\QA\Regression\Bin\Verification\"/>
    </mc:Choice>
  </mc:AlternateContent>
  <bookViews>
    <workbookView xWindow="105" yWindow="105" windowWidth="9000" windowHeight="7995" activeTab="3"/>
  </bookViews>
  <sheets>
    <sheet name="Transactions" sheetId="1" r:id="rId1"/>
    <sheet name="Market Prices" sheetId="8" r:id="rId2"/>
    <sheet name="Volume MWH and Org unit" sheetId="3" r:id="rId3"/>
    <sheet name="PL" sheetId="5" r:id="rId4"/>
    <sheet name="Contract Price" sheetId="6" r:id="rId5"/>
    <sheet name="Contract Value" sheetId="7" r:id="rId6"/>
  </sheets>
  <calcPr calcId="152511"/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3" i="5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3" i="7"/>
  <c r="R4" i="7"/>
  <c r="S4" i="7"/>
  <c r="U4" i="7"/>
  <c r="V4" i="7"/>
  <c r="R5" i="7"/>
  <c r="S5" i="7"/>
  <c r="U5" i="7"/>
  <c r="V5" i="7"/>
  <c r="R6" i="7"/>
  <c r="S6" i="7"/>
  <c r="U6" i="7"/>
  <c r="V6" i="7"/>
  <c r="R7" i="7"/>
  <c r="S7" i="7"/>
  <c r="U7" i="7"/>
  <c r="V7" i="7"/>
  <c r="R8" i="7"/>
  <c r="S8" i="7"/>
  <c r="U8" i="7"/>
  <c r="V8" i="7"/>
  <c r="R9" i="7"/>
  <c r="S9" i="7"/>
  <c r="U9" i="7"/>
  <c r="V9" i="7"/>
  <c r="R10" i="7"/>
  <c r="S10" i="7"/>
  <c r="U10" i="7"/>
  <c r="V10" i="7"/>
  <c r="R11" i="7"/>
  <c r="S11" i="7"/>
  <c r="U11" i="7"/>
  <c r="V11" i="7"/>
  <c r="R12" i="7"/>
  <c r="S12" i="7"/>
  <c r="U12" i="7"/>
  <c r="V12" i="7"/>
  <c r="R13" i="7"/>
  <c r="S13" i="7"/>
  <c r="U13" i="7"/>
  <c r="V13" i="7"/>
  <c r="R14" i="7"/>
  <c r="S14" i="7"/>
  <c r="U14" i="7"/>
  <c r="V14" i="7"/>
  <c r="R15" i="7"/>
  <c r="S15" i="7"/>
  <c r="U15" i="7"/>
  <c r="V15" i="7"/>
  <c r="R16" i="7"/>
  <c r="S16" i="7"/>
  <c r="U16" i="7"/>
  <c r="V16" i="7"/>
  <c r="R17" i="7"/>
  <c r="S17" i="7"/>
  <c r="U17" i="7"/>
  <c r="V17" i="7"/>
  <c r="R18" i="7"/>
  <c r="S18" i="7"/>
  <c r="U18" i="7"/>
  <c r="V18" i="7"/>
  <c r="R19" i="7"/>
  <c r="S19" i="7"/>
  <c r="U19" i="7"/>
  <c r="V19" i="7"/>
  <c r="R20" i="7"/>
  <c r="S20" i="7"/>
  <c r="U20" i="7"/>
  <c r="V20" i="7"/>
  <c r="R21" i="7"/>
  <c r="S21" i="7"/>
  <c r="U21" i="7"/>
  <c r="V21" i="7"/>
  <c r="R22" i="7"/>
  <c r="S22" i="7"/>
  <c r="U22" i="7"/>
  <c r="V22" i="7"/>
  <c r="R23" i="7"/>
  <c r="S23" i="7"/>
  <c r="U23" i="7"/>
  <c r="V23" i="7"/>
  <c r="R24" i="7"/>
  <c r="S24" i="7"/>
  <c r="U24" i="7"/>
  <c r="V24" i="7"/>
  <c r="R25" i="7"/>
  <c r="S25" i="7"/>
  <c r="U25" i="7"/>
  <c r="V25" i="7"/>
  <c r="R26" i="7"/>
  <c r="S26" i="7"/>
  <c r="U26" i="7"/>
  <c r="V26" i="7"/>
  <c r="R27" i="7"/>
  <c r="S27" i="7"/>
  <c r="U27" i="7"/>
  <c r="V27" i="7"/>
  <c r="R28" i="7"/>
  <c r="S28" i="7"/>
  <c r="U28" i="7"/>
  <c r="V28" i="7"/>
  <c r="R29" i="7"/>
  <c r="S29" i="7"/>
  <c r="U29" i="7"/>
  <c r="V29" i="7"/>
  <c r="R30" i="7"/>
  <c r="S30" i="7"/>
  <c r="U30" i="7"/>
  <c r="V30" i="7"/>
  <c r="R31" i="7"/>
  <c r="S31" i="7"/>
  <c r="U31" i="7"/>
  <c r="V31" i="7"/>
  <c r="R32" i="7"/>
  <c r="S32" i="7"/>
  <c r="U32" i="7"/>
  <c r="V32" i="7"/>
  <c r="R33" i="7"/>
  <c r="S33" i="7"/>
  <c r="U33" i="7"/>
  <c r="V33" i="7"/>
  <c r="R34" i="7"/>
  <c r="S34" i="7"/>
  <c r="U34" i="7"/>
  <c r="V34" i="7"/>
  <c r="R35" i="7"/>
  <c r="S35" i="7"/>
  <c r="U35" i="7"/>
  <c r="V35" i="7"/>
  <c r="R36" i="7"/>
  <c r="S36" i="7"/>
  <c r="U36" i="7"/>
  <c r="V36" i="7"/>
  <c r="R37" i="7"/>
  <c r="S37" i="7"/>
  <c r="U37" i="7"/>
  <c r="V37" i="7"/>
  <c r="R38" i="7"/>
  <c r="S38" i="7"/>
  <c r="U38" i="7"/>
  <c r="V38" i="7"/>
  <c r="R39" i="7"/>
  <c r="S39" i="7"/>
  <c r="U39" i="7"/>
  <c r="V39" i="7"/>
  <c r="R40" i="7"/>
  <c r="S40" i="7"/>
  <c r="U40" i="7"/>
  <c r="V40" i="7"/>
  <c r="R41" i="7"/>
  <c r="S41" i="7"/>
  <c r="U41" i="7"/>
  <c r="V41" i="7"/>
  <c r="R42" i="7"/>
  <c r="S42" i="7"/>
  <c r="U42" i="7"/>
  <c r="V42" i="7"/>
  <c r="R43" i="7"/>
  <c r="S43" i="7"/>
  <c r="U43" i="7"/>
  <c r="V43" i="7"/>
  <c r="R44" i="7"/>
  <c r="S44" i="7"/>
  <c r="U44" i="7"/>
  <c r="V44" i="7"/>
  <c r="R45" i="7"/>
  <c r="S45" i="7"/>
  <c r="U45" i="7"/>
  <c r="V45" i="7"/>
  <c r="R46" i="7"/>
  <c r="S46" i="7"/>
  <c r="U46" i="7"/>
  <c r="V46" i="7"/>
  <c r="R47" i="7"/>
  <c r="S47" i="7"/>
  <c r="U47" i="7"/>
  <c r="V47" i="7"/>
  <c r="R48" i="7"/>
  <c r="S48" i="7"/>
  <c r="U48" i="7"/>
  <c r="V48" i="7"/>
  <c r="R49" i="7"/>
  <c r="S49" i="7"/>
  <c r="U49" i="7"/>
  <c r="V49" i="7"/>
  <c r="R50" i="7"/>
  <c r="S50" i="7"/>
  <c r="U50" i="7"/>
  <c r="V50" i="7"/>
  <c r="R51" i="7"/>
  <c r="S51" i="7"/>
  <c r="U51" i="7"/>
  <c r="V51" i="7"/>
  <c r="R52" i="7"/>
  <c r="S52" i="7"/>
  <c r="U52" i="7"/>
  <c r="V52" i="7"/>
  <c r="R53" i="7"/>
  <c r="S53" i="7"/>
  <c r="U53" i="7"/>
  <c r="V53" i="7"/>
  <c r="R54" i="7"/>
  <c r="S54" i="7"/>
  <c r="U54" i="7"/>
  <c r="V54" i="7"/>
  <c r="R55" i="7"/>
  <c r="S55" i="7"/>
  <c r="U55" i="7"/>
  <c r="V55" i="7"/>
  <c r="R56" i="7"/>
  <c r="S56" i="7"/>
  <c r="U56" i="7"/>
  <c r="V56" i="7"/>
  <c r="R57" i="7"/>
  <c r="S57" i="7"/>
  <c r="U57" i="7"/>
  <c r="V57" i="7"/>
  <c r="R58" i="7"/>
  <c r="S58" i="7"/>
  <c r="U58" i="7"/>
  <c r="V58" i="7"/>
  <c r="R59" i="7"/>
  <c r="S59" i="7"/>
  <c r="U59" i="7"/>
  <c r="V59" i="7"/>
  <c r="R60" i="7"/>
  <c r="S60" i="7"/>
  <c r="U60" i="7"/>
  <c r="V60" i="7"/>
  <c r="R61" i="7"/>
  <c r="S61" i="7"/>
  <c r="U61" i="7"/>
  <c r="V61" i="7"/>
  <c r="R62" i="7"/>
  <c r="S62" i="7"/>
  <c r="U62" i="7"/>
  <c r="V62" i="7"/>
  <c r="R63" i="7"/>
  <c r="S63" i="7"/>
  <c r="U63" i="7"/>
  <c r="V63" i="7"/>
  <c r="R64" i="7"/>
  <c r="S64" i="7"/>
  <c r="U64" i="7"/>
  <c r="V64" i="7"/>
  <c r="R65" i="7"/>
  <c r="S65" i="7"/>
  <c r="U65" i="7"/>
  <c r="V65" i="7"/>
  <c r="R66" i="7"/>
  <c r="S66" i="7"/>
  <c r="U66" i="7"/>
  <c r="V66" i="7"/>
  <c r="R67" i="7"/>
  <c r="S67" i="7"/>
  <c r="U67" i="7"/>
  <c r="V67" i="7"/>
  <c r="R68" i="7"/>
  <c r="S68" i="7"/>
  <c r="U68" i="7"/>
  <c r="V68" i="7"/>
  <c r="R69" i="7"/>
  <c r="S69" i="7"/>
  <c r="U69" i="7"/>
  <c r="V69" i="7"/>
  <c r="R70" i="7"/>
  <c r="S70" i="7"/>
  <c r="U70" i="7"/>
  <c r="V70" i="7"/>
  <c r="R71" i="7"/>
  <c r="S71" i="7"/>
  <c r="U71" i="7"/>
  <c r="V71" i="7"/>
  <c r="R72" i="7"/>
  <c r="S72" i="7"/>
  <c r="U72" i="7"/>
  <c r="V72" i="7"/>
  <c r="R73" i="7"/>
  <c r="S73" i="7"/>
  <c r="U73" i="7"/>
  <c r="V73" i="7"/>
  <c r="R74" i="7"/>
  <c r="S74" i="7"/>
  <c r="U74" i="7"/>
  <c r="V74" i="7"/>
  <c r="R75" i="7"/>
  <c r="S75" i="7"/>
  <c r="U75" i="7"/>
  <c r="V75" i="7"/>
  <c r="R76" i="7"/>
  <c r="S76" i="7"/>
  <c r="U76" i="7"/>
  <c r="V76" i="7"/>
  <c r="R77" i="7"/>
  <c r="S77" i="7"/>
  <c r="U77" i="7"/>
  <c r="V77" i="7"/>
  <c r="R78" i="7"/>
  <c r="S78" i="7"/>
  <c r="U78" i="7"/>
  <c r="V78" i="7"/>
  <c r="R79" i="7"/>
  <c r="S79" i="7"/>
  <c r="U79" i="7"/>
  <c r="V79" i="7"/>
  <c r="R80" i="7"/>
  <c r="S80" i="7"/>
  <c r="U80" i="7"/>
  <c r="V80" i="7"/>
  <c r="R81" i="7"/>
  <c r="S81" i="7"/>
  <c r="U81" i="7"/>
  <c r="V81" i="7"/>
  <c r="R82" i="7"/>
  <c r="S82" i="7"/>
  <c r="U82" i="7"/>
  <c r="V82" i="7"/>
  <c r="R83" i="7"/>
  <c r="S83" i="7"/>
  <c r="U83" i="7"/>
  <c r="V83" i="7"/>
  <c r="R84" i="7"/>
  <c r="S84" i="7"/>
  <c r="U84" i="7"/>
  <c r="V84" i="7"/>
  <c r="R85" i="7"/>
  <c r="S85" i="7"/>
  <c r="U85" i="7"/>
  <c r="V85" i="7"/>
  <c r="R86" i="7"/>
  <c r="S86" i="7"/>
  <c r="U86" i="7"/>
  <c r="V86" i="7"/>
  <c r="R87" i="7"/>
  <c r="S87" i="7"/>
  <c r="U87" i="7"/>
  <c r="V87" i="7"/>
  <c r="R88" i="7"/>
  <c r="S88" i="7"/>
  <c r="U88" i="7"/>
  <c r="V88" i="7"/>
  <c r="R89" i="7"/>
  <c r="S89" i="7"/>
  <c r="U89" i="7"/>
  <c r="V89" i="7"/>
  <c r="R90" i="7"/>
  <c r="S90" i="7"/>
  <c r="U90" i="7"/>
  <c r="V90" i="7"/>
  <c r="R91" i="7"/>
  <c r="S91" i="7"/>
  <c r="U91" i="7"/>
  <c r="V91" i="7"/>
  <c r="R92" i="7"/>
  <c r="S92" i="7"/>
  <c r="U92" i="7"/>
  <c r="V92" i="7"/>
  <c r="R93" i="7"/>
  <c r="S93" i="7"/>
  <c r="U93" i="7"/>
  <c r="V93" i="7"/>
  <c r="R94" i="7"/>
  <c r="S94" i="7"/>
  <c r="U94" i="7"/>
  <c r="V94" i="7"/>
  <c r="R95" i="7"/>
  <c r="S95" i="7"/>
  <c r="U95" i="7"/>
  <c r="V95" i="7"/>
  <c r="R96" i="7"/>
  <c r="S96" i="7"/>
  <c r="U96" i="7"/>
  <c r="V96" i="7"/>
  <c r="R97" i="7"/>
  <c r="S97" i="7"/>
  <c r="U97" i="7"/>
  <c r="V97" i="7"/>
  <c r="R98" i="7"/>
  <c r="S98" i="7"/>
  <c r="U98" i="7"/>
  <c r="V98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I66" i="7"/>
  <c r="J66" i="7"/>
  <c r="K66" i="7"/>
  <c r="L66" i="7"/>
  <c r="I67" i="7"/>
  <c r="J67" i="7"/>
  <c r="K67" i="7"/>
  <c r="L67" i="7"/>
  <c r="I68" i="7"/>
  <c r="J68" i="7"/>
  <c r="K68" i="7"/>
  <c r="L68" i="7"/>
  <c r="I69" i="7"/>
  <c r="J69" i="7"/>
  <c r="K69" i="7"/>
  <c r="L69" i="7"/>
  <c r="I70" i="7"/>
  <c r="J70" i="7"/>
  <c r="K70" i="7"/>
  <c r="L70" i="7"/>
  <c r="I71" i="7"/>
  <c r="J71" i="7"/>
  <c r="K71" i="7"/>
  <c r="L71" i="7"/>
  <c r="I72" i="7"/>
  <c r="J72" i="7"/>
  <c r="K72" i="7"/>
  <c r="L72" i="7"/>
  <c r="I73" i="7"/>
  <c r="J73" i="7"/>
  <c r="K73" i="7"/>
  <c r="L73" i="7"/>
  <c r="I74" i="7"/>
  <c r="J74" i="7"/>
  <c r="K74" i="7"/>
  <c r="L74" i="7"/>
  <c r="I75" i="7"/>
  <c r="J75" i="7"/>
  <c r="K75" i="7"/>
  <c r="L75" i="7"/>
  <c r="I76" i="7"/>
  <c r="J76" i="7"/>
  <c r="K76" i="7"/>
  <c r="L76" i="7"/>
  <c r="I77" i="7"/>
  <c r="J77" i="7"/>
  <c r="K77" i="7"/>
  <c r="L77" i="7"/>
  <c r="I78" i="7"/>
  <c r="J78" i="7"/>
  <c r="K78" i="7"/>
  <c r="L78" i="7"/>
  <c r="I79" i="7"/>
  <c r="J79" i="7"/>
  <c r="K79" i="7"/>
  <c r="L79" i="7"/>
  <c r="I80" i="7"/>
  <c r="J80" i="7"/>
  <c r="K80" i="7"/>
  <c r="L80" i="7"/>
  <c r="I81" i="7"/>
  <c r="J81" i="7"/>
  <c r="K81" i="7"/>
  <c r="L81" i="7"/>
  <c r="I82" i="7"/>
  <c r="J82" i="7"/>
  <c r="K82" i="7"/>
  <c r="L82" i="7"/>
  <c r="I83" i="7"/>
  <c r="J83" i="7"/>
  <c r="K83" i="7"/>
  <c r="L83" i="7"/>
  <c r="I84" i="7"/>
  <c r="J84" i="7"/>
  <c r="K84" i="7"/>
  <c r="L84" i="7"/>
  <c r="I85" i="7"/>
  <c r="J85" i="7"/>
  <c r="K85" i="7"/>
  <c r="L85" i="7"/>
  <c r="I86" i="7"/>
  <c r="J86" i="7"/>
  <c r="K86" i="7"/>
  <c r="L86" i="7"/>
  <c r="I87" i="7"/>
  <c r="J87" i="7"/>
  <c r="K87" i="7"/>
  <c r="L87" i="7"/>
  <c r="I88" i="7"/>
  <c r="J88" i="7"/>
  <c r="K88" i="7"/>
  <c r="L88" i="7"/>
  <c r="I89" i="7"/>
  <c r="J89" i="7"/>
  <c r="K89" i="7"/>
  <c r="L89" i="7"/>
  <c r="I90" i="7"/>
  <c r="J90" i="7"/>
  <c r="K90" i="7"/>
  <c r="L90" i="7"/>
  <c r="I91" i="7"/>
  <c r="J91" i="7"/>
  <c r="K91" i="7"/>
  <c r="L91" i="7"/>
  <c r="I92" i="7"/>
  <c r="J92" i="7"/>
  <c r="K92" i="7"/>
  <c r="L92" i="7"/>
  <c r="I93" i="7"/>
  <c r="J93" i="7"/>
  <c r="K93" i="7"/>
  <c r="L93" i="7"/>
  <c r="I94" i="7"/>
  <c r="J94" i="7"/>
  <c r="K94" i="7"/>
  <c r="L94" i="7"/>
  <c r="I95" i="7"/>
  <c r="J95" i="7"/>
  <c r="K95" i="7"/>
  <c r="L95" i="7"/>
  <c r="I96" i="7"/>
  <c r="J96" i="7"/>
  <c r="K96" i="7"/>
  <c r="L96" i="7"/>
  <c r="I97" i="7"/>
  <c r="J97" i="7"/>
  <c r="K97" i="7"/>
  <c r="L97" i="7"/>
  <c r="I98" i="7"/>
  <c r="J98" i="7"/>
  <c r="K98" i="7"/>
  <c r="L98" i="7"/>
  <c r="B4" i="7"/>
  <c r="D4" i="7"/>
  <c r="E4" i="7"/>
  <c r="B5" i="7"/>
  <c r="D5" i="7"/>
  <c r="E5" i="7"/>
  <c r="B6" i="7"/>
  <c r="D6" i="7"/>
  <c r="E6" i="7"/>
  <c r="B7" i="7"/>
  <c r="D7" i="7"/>
  <c r="E7" i="7"/>
  <c r="B8" i="7"/>
  <c r="D8" i="7"/>
  <c r="E8" i="7"/>
  <c r="B9" i="7"/>
  <c r="D9" i="7"/>
  <c r="E9" i="7"/>
  <c r="B10" i="7"/>
  <c r="D10" i="7"/>
  <c r="E10" i="7"/>
  <c r="B11" i="7"/>
  <c r="D11" i="7"/>
  <c r="E11" i="7"/>
  <c r="B12" i="7"/>
  <c r="D12" i="7"/>
  <c r="E12" i="7"/>
  <c r="B13" i="7"/>
  <c r="D13" i="7"/>
  <c r="E13" i="7"/>
  <c r="B14" i="7"/>
  <c r="D14" i="7"/>
  <c r="E14" i="7"/>
  <c r="B15" i="7"/>
  <c r="D15" i="7"/>
  <c r="E15" i="7"/>
  <c r="B16" i="7"/>
  <c r="D16" i="7"/>
  <c r="E16" i="7"/>
  <c r="B17" i="7"/>
  <c r="D17" i="7"/>
  <c r="E17" i="7"/>
  <c r="B18" i="7"/>
  <c r="D18" i="7"/>
  <c r="E18" i="7"/>
  <c r="B19" i="7"/>
  <c r="D19" i="7"/>
  <c r="E19" i="7"/>
  <c r="B20" i="7"/>
  <c r="D20" i="7"/>
  <c r="E20" i="7"/>
  <c r="B21" i="7"/>
  <c r="D21" i="7"/>
  <c r="E21" i="7"/>
  <c r="B22" i="7"/>
  <c r="D22" i="7"/>
  <c r="E22" i="7"/>
  <c r="B23" i="7"/>
  <c r="D23" i="7"/>
  <c r="E23" i="7"/>
  <c r="B24" i="7"/>
  <c r="D24" i="7"/>
  <c r="E24" i="7"/>
  <c r="B25" i="7"/>
  <c r="D25" i="7"/>
  <c r="E25" i="7"/>
  <c r="B26" i="7"/>
  <c r="D26" i="7"/>
  <c r="E26" i="7"/>
  <c r="B27" i="7"/>
  <c r="D27" i="7"/>
  <c r="E27" i="7"/>
  <c r="B28" i="7"/>
  <c r="D28" i="7"/>
  <c r="E28" i="7"/>
  <c r="B29" i="7"/>
  <c r="D29" i="7"/>
  <c r="E29" i="7"/>
  <c r="B30" i="7"/>
  <c r="D30" i="7"/>
  <c r="E30" i="7"/>
  <c r="B31" i="7"/>
  <c r="D31" i="7"/>
  <c r="E31" i="7"/>
  <c r="B32" i="7"/>
  <c r="D32" i="7"/>
  <c r="E32" i="7"/>
  <c r="B33" i="7"/>
  <c r="D33" i="7"/>
  <c r="E33" i="7"/>
  <c r="B34" i="7"/>
  <c r="D34" i="7"/>
  <c r="E34" i="7"/>
  <c r="B35" i="7"/>
  <c r="D35" i="7"/>
  <c r="E35" i="7"/>
  <c r="B36" i="7"/>
  <c r="D36" i="7"/>
  <c r="E36" i="7"/>
  <c r="B37" i="7"/>
  <c r="D37" i="7"/>
  <c r="E37" i="7"/>
  <c r="B38" i="7"/>
  <c r="D38" i="7"/>
  <c r="E38" i="7"/>
  <c r="B39" i="7"/>
  <c r="D39" i="7"/>
  <c r="E39" i="7"/>
  <c r="B40" i="7"/>
  <c r="D40" i="7"/>
  <c r="E40" i="7"/>
  <c r="B41" i="7"/>
  <c r="D41" i="7"/>
  <c r="E41" i="7"/>
  <c r="B42" i="7"/>
  <c r="D42" i="7"/>
  <c r="E42" i="7"/>
  <c r="B43" i="7"/>
  <c r="D43" i="7"/>
  <c r="E43" i="7"/>
  <c r="B44" i="7"/>
  <c r="D44" i="7"/>
  <c r="E44" i="7"/>
  <c r="B45" i="7"/>
  <c r="D45" i="7"/>
  <c r="E45" i="7"/>
  <c r="B46" i="7"/>
  <c r="D46" i="7"/>
  <c r="E46" i="7"/>
  <c r="B47" i="7"/>
  <c r="D47" i="7"/>
  <c r="E47" i="7"/>
  <c r="B48" i="7"/>
  <c r="D48" i="7"/>
  <c r="E48" i="7"/>
  <c r="B49" i="7"/>
  <c r="D49" i="7"/>
  <c r="E49" i="7"/>
  <c r="B50" i="7"/>
  <c r="D50" i="7"/>
  <c r="E50" i="7"/>
  <c r="B51" i="7"/>
  <c r="D51" i="7"/>
  <c r="E51" i="7"/>
  <c r="B52" i="7"/>
  <c r="D52" i="7"/>
  <c r="E52" i="7"/>
  <c r="B53" i="7"/>
  <c r="D53" i="7"/>
  <c r="E53" i="7"/>
  <c r="B54" i="7"/>
  <c r="D54" i="7"/>
  <c r="E54" i="7"/>
  <c r="B55" i="7"/>
  <c r="D55" i="7"/>
  <c r="E55" i="7"/>
  <c r="B56" i="7"/>
  <c r="D56" i="7"/>
  <c r="E56" i="7"/>
  <c r="B57" i="7"/>
  <c r="D57" i="7"/>
  <c r="E57" i="7"/>
  <c r="B58" i="7"/>
  <c r="D58" i="7"/>
  <c r="E58" i="7"/>
  <c r="B59" i="7"/>
  <c r="D59" i="7"/>
  <c r="E59" i="7"/>
  <c r="B60" i="7"/>
  <c r="D60" i="7"/>
  <c r="E60" i="7"/>
  <c r="B61" i="7"/>
  <c r="D61" i="7"/>
  <c r="E61" i="7"/>
  <c r="B62" i="7"/>
  <c r="D62" i="7"/>
  <c r="E62" i="7"/>
  <c r="B63" i="7"/>
  <c r="D63" i="7"/>
  <c r="E63" i="7"/>
  <c r="B64" i="7"/>
  <c r="D64" i="7"/>
  <c r="E64" i="7"/>
  <c r="B65" i="7"/>
  <c r="D65" i="7"/>
  <c r="E65" i="7"/>
  <c r="B66" i="7"/>
  <c r="D66" i="7"/>
  <c r="E66" i="7"/>
  <c r="B67" i="7"/>
  <c r="D67" i="7"/>
  <c r="E67" i="7"/>
  <c r="B68" i="7"/>
  <c r="D68" i="7"/>
  <c r="E68" i="7"/>
  <c r="B69" i="7"/>
  <c r="D69" i="7"/>
  <c r="E69" i="7"/>
  <c r="B70" i="7"/>
  <c r="D70" i="7"/>
  <c r="E70" i="7"/>
  <c r="B71" i="7"/>
  <c r="D71" i="7"/>
  <c r="E71" i="7"/>
  <c r="B72" i="7"/>
  <c r="D72" i="7"/>
  <c r="E72" i="7"/>
  <c r="B73" i="7"/>
  <c r="D73" i="7"/>
  <c r="E73" i="7"/>
  <c r="B74" i="7"/>
  <c r="D74" i="7"/>
  <c r="E74" i="7"/>
  <c r="B75" i="7"/>
  <c r="D75" i="7"/>
  <c r="E75" i="7"/>
  <c r="B76" i="7"/>
  <c r="D76" i="7"/>
  <c r="E76" i="7"/>
  <c r="B77" i="7"/>
  <c r="D77" i="7"/>
  <c r="E77" i="7"/>
  <c r="B78" i="7"/>
  <c r="D78" i="7"/>
  <c r="E78" i="7"/>
  <c r="B79" i="7"/>
  <c r="D79" i="7"/>
  <c r="E79" i="7"/>
  <c r="B80" i="7"/>
  <c r="D80" i="7"/>
  <c r="E80" i="7"/>
  <c r="B81" i="7"/>
  <c r="D81" i="7"/>
  <c r="E81" i="7"/>
  <c r="B82" i="7"/>
  <c r="D82" i="7"/>
  <c r="E82" i="7"/>
  <c r="B83" i="7"/>
  <c r="D83" i="7"/>
  <c r="E83" i="7"/>
  <c r="B84" i="7"/>
  <c r="D84" i="7"/>
  <c r="E84" i="7"/>
  <c r="B85" i="7"/>
  <c r="D85" i="7"/>
  <c r="E85" i="7"/>
  <c r="B86" i="7"/>
  <c r="D86" i="7"/>
  <c r="E86" i="7"/>
  <c r="B87" i="7"/>
  <c r="D87" i="7"/>
  <c r="E87" i="7"/>
  <c r="B88" i="7"/>
  <c r="D88" i="7"/>
  <c r="E88" i="7"/>
  <c r="B89" i="7"/>
  <c r="D89" i="7"/>
  <c r="E89" i="7"/>
  <c r="B90" i="7"/>
  <c r="D90" i="7"/>
  <c r="E90" i="7"/>
  <c r="B91" i="7"/>
  <c r="D91" i="7"/>
  <c r="E91" i="7"/>
  <c r="B92" i="7"/>
  <c r="D92" i="7"/>
  <c r="E92" i="7"/>
  <c r="B93" i="7"/>
  <c r="D93" i="7"/>
  <c r="E93" i="7"/>
  <c r="B94" i="7"/>
  <c r="D94" i="7"/>
  <c r="E94" i="7"/>
  <c r="B95" i="7"/>
  <c r="D95" i="7"/>
  <c r="E95" i="7"/>
  <c r="B96" i="7"/>
  <c r="D96" i="7"/>
  <c r="E96" i="7"/>
  <c r="B97" i="7"/>
  <c r="D97" i="7"/>
  <c r="E97" i="7"/>
  <c r="B98" i="7"/>
  <c r="D98" i="7"/>
  <c r="E98" i="7"/>
  <c r="B3" i="7"/>
  <c r="D3" i="7"/>
  <c r="E3" i="7"/>
  <c r="I3" i="7"/>
  <c r="J3" i="7"/>
  <c r="K3" i="7"/>
  <c r="L3" i="7"/>
  <c r="R3" i="7"/>
  <c r="S3" i="7"/>
  <c r="U3" i="7"/>
  <c r="V3" i="7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02" i="6"/>
  <c r="S101" i="8"/>
  <c r="C103" i="6" s="1"/>
  <c r="S102" i="8"/>
  <c r="C104" i="6" s="1"/>
  <c r="C5" i="7" s="1"/>
  <c r="S103" i="8"/>
  <c r="C105" i="6" s="1"/>
  <c r="S104" i="8"/>
  <c r="C106" i="6" s="1"/>
  <c r="S105" i="8"/>
  <c r="C107" i="6" s="1"/>
  <c r="S106" i="8"/>
  <c r="C108" i="6" s="1"/>
  <c r="C9" i="7" s="1"/>
  <c r="S107" i="8"/>
  <c r="C109" i="6" s="1"/>
  <c r="S108" i="8"/>
  <c r="C110" i="6" s="1"/>
  <c r="C11" i="7" s="1"/>
  <c r="C11" i="5" s="1"/>
  <c r="S109" i="8"/>
  <c r="C111" i="6" s="1"/>
  <c r="S110" i="8"/>
  <c r="C112" i="6" s="1"/>
  <c r="C13" i="7" s="1"/>
  <c r="S111" i="8"/>
  <c r="C113" i="6" s="1"/>
  <c r="S112" i="8"/>
  <c r="C114" i="6" s="1"/>
  <c r="S113" i="8"/>
  <c r="C115" i="6" s="1"/>
  <c r="S114" i="8"/>
  <c r="C116" i="6" s="1"/>
  <c r="C17" i="7" s="1"/>
  <c r="S115" i="8"/>
  <c r="C117" i="6" s="1"/>
  <c r="S116" i="8"/>
  <c r="C118" i="6" s="1"/>
  <c r="C19" i="7" s="1"/>
  <c r="C19" i="5" s="1"/>
  <c r="S117" i="8"/>
  <c r="C119" i="6" s="1"/>
  <c r="S118" i="8"/>
  <c r="C120" i="6" s="1"/>
  <c r="C21" i="7" s="1"/>
  <c r="S119" i="8"/>
  <c r="C121" i="6" s="1"/>
  <c r="S120" i="8"/>
  <c r="C122" i="6" s="1"/>
  <c r="S121" i="8"/>
  <c r="C123" i="6" s="1"/>
  <c r="C24" i="7" s="1"/>
  <c r="S122" i="8"/>
  <c r="C124" i="6" s="1"/>
  <c r="C25" i="7" s="1"/>
  <c r="S123" i="8"/>
  <c r="C125" i="6" s="1"/>
  <c r="S124" i="8"/>
  <c r="C126" i="6" s="1"/>
  <c r="C27" i="7" s="1"/>
  <c r="C27" i="5" s="1"/>
  <c r="S125" i="8"/>
  <c r="C127" i="6" s="1"/>
  <c r="S126" i="8"/>
  <c r="C128" i="6" s="1"/>
  <c r="C29" i="7" s="1"/>
  <c r="S127" i="8"/>
  <c r="C129" i="6" s="1"/>
  <c r="S128" i="8"/>
  <c r="C130" i="6" s="1"/>
  <c r="S129" i="8"/>
  <c r="C131" i="6" s="1"/>
  <c r="S130" i="8"/>
  <c r="C132" i="6" s="1"/>
  <c r="C33" i="7" s="1"/>
  <c r="S131" i="8"/>
  <c r="C133" i="6" s="1"/>
  <c r="S132" i="8"/>
  <c r="C134" i="6" s="1"/>
  <c r="C35" i="7" s="1"/>
  <c r="C35" i="5" s="1"/>
  <c r="S133" i="8"/>
  <c r="C135" i="6" s="1"/>
  <c r="S134" i="8"/>
  <c r="C136" i="6" s="1"/>
  <c r="C37" i="7" s="1"/>
  <c r="S135" i="8"/>
  <c r="C137" i="6" s="1"/>
  <c r="S136" i="8"/>
  <c r="C138" i="6" s="1"/>
  <c r="S137" i="8"/>
  <c r="C139" i="6" s="1"/>
  <c r="S138" i="8"/>
  <c r="C140" i="6" s="1"/>
  <c r="C41" i="7" s="1"/>
  <c r="S139" i="8"/>
  <c r="C141" i="6" s="1"/>
  <c r="S140" i="8"/>
  <c r="C142" i="6" s="1"/>
  <c r="C43" i="7" s="1"/>
  <c r="S141" i="8"/>
  <c r="C143" i="6" s="1"/>
  <c r="S142" i="8"/>
  <c r="C144" i="6" s="1"/>
  <c r="C45" i="7" s="1"/>
  <c r="S143" i="8"/>
  <c r="C145" i="6" s="1"/>
  <c r="S144" i="8"/>
  <c r="C146" i="6" s="1"/>
  <c r="S145" i="8"/>
  <c r="C147" i="6" s="1"/>
  <c r="S146" i="8"/>
  <c r="C148" i="6" s="1"/>
  <c r="C49" i="7" s="1"/>
  <c r="S147" i="8"/>
  <c r="C149" i="6" s="1"/>
  <c r="S148" i="8"/>
  <c r="C150" i="6" s="1"/>
  <c r="C51" i="7" s="1"/>
  <c r="S149" i="8"/>
  <c r="C151" i="6" s="1"/>
  <c r="S150" i="8"/>
  <c r="C152" i="6" s="1"/>
  <c r="C53" i="7" s="1"/>
  <c r="S151" i="8"/>
  <c r="C153" i="6" s="1"/>
  <c r="S152" i="8"/>
  <c r="C154" i="6" s="1"/>
  <c r="S153" i="8"/>
  <c r="C155" i="6" s="1"/>
  <c r="S154" i="8"/>
  <c r="C156" i="6" s="1"/>
  <c r="C57" i="7" s="1"/>
  <c r="S155" i="8"/>
  <c r="C157" i="6" s="1"/>
  <c r="S156" i="8"/>
  <c r="C158" i="6" s="1"/>
  <c r="C59" i="7" s="1"/>
  <c r="C59" i="5" s="1"/>
  <c r="S157" i="8"/>
  <c r="C159" i="6" s="1"/>
  <c r="S158" i="8"/>
  <c r="C160" i="6" s="1"/>
  <c r="C61" i="7" s="1"/>
  <c r="S159" i="8"/>
  <c r="C161" i="6" s="1"/>
  <c r="S160" i="8"/>
  <c r="C162" i="6" s="1"/>
  <c r="S161" i="8"/>
  <c r="C163" i="6" s="1"/>
  <c r="S162" i="8"/>
  <c r="C164" i="6" s="1"/>
  <c r="C65" i="7" s="1"/>
  <c r="S163" i="8"/>
  <c r="C165" i="6" s="1"/>
  <c r="S164" i="8"/>
  <c r="C166" i="6" s="1"/>
  <c r="C67" i="7" s="1"/>
  <c r="S165" i="8"/>
  <c r="C167" i="6" s="1"/>
  <c r="S166" i="8"/>
  <c r="C168" i="6" s="1"/>
  <c r="C69" i="7" s="1"/>
  <c r="S167" i="8"/>
  <c r="C169" i="6" s="1"/>
  <c r="S168" i="8"/>
  <c r="C170" i="6" s="1"/>
  <c r="S169" i="8"/>
  <c r="C171" i="6" s="1"/>
  <c r="C72" i="7" s="1"/>
  <c r="S170" i="8"/>
  <c r="C172" i="6" s="1"/>
  <c r="C73" i="7" s="1"/>
  <c r="S171" i="8"/>
  <c r="C173" i="6" s="1"/>
  <c r="S172" i="8"/>
  <c r="C174" i="6" s="1"/>
  <c r="C75" i="7" s="1"/>
  <c r="S173" i="8"/>
  <c r="C175" i="6" s="1"/>
  <c r="S174" i="8"/>
  <c r="C176" i="6" s="1"/>
  <c r="C77" i="7" s="1"/>
  <c r="S175" i="8"/>
  <c r="C177" i="6" s="1"/>
  <c r="S176" i="8"/>
  <c r="C178" i="6" s="1"/>
  <c r="S177" i="8"/>
  <c r="C179" i="6" s="1"/>
  <c r="S178" i="8"/>
  <c r="C180" i="6" s="1"/>
  <c r="C81" i="7" s="1"/>
  <c r="S179" i="8"/>
  <c r="C181" i="6" s="1"/>
  <c r="S180" i="8"/>
  <c r="C182" i="6" s="1"/>
  <c r="C83" i="7" s="1"/>
  <c r="S181" i="8"/>
  <c r="C183" i="6" s="1"/>
  <c r="S182" i="8"/>
  <c r="C184" i="6" s="1"/>
  <c r="C85" i="7" s="1"/>
  <c r="S183" i="8"/>
  <c r="C185" i="6" s="1"/>
  <c r="S184" i="8"/>
  <c r="C186" i="6" s="1"/>
  <c r="S185" i="8"/>
  <c r="C187" i="6" s="1"/>
  <c r="S186" i="8"/>
  <c r="C188" i="6" s="1"/>
  <c r="C89" i="7" s="1"/>
  <c r="S187" i="8"/>
  <c r="C189" i="6" s="1"/>
  <c r="S188" i="8"/>
  <c r="C190" i="6" s="1"/>
  <c r="C91" i="7" s="1"/>
  <c r="S189" i="8"/>
  <c r="C191" i="6" s="1"/>
  <c r="S190" i="8"/>
  <c r="C192" i="6" s="1"/>
  <c r="C93" i="7" s="1"/>
  <c r="S191" i="8"/>
  <c r="C193" i="6" s="1"/>
  <c r="S192" i="8"/>
  <c r="C194" i="6" s="1"/>
  <c r="S193" i="8"/>
  <c r="C195" i="6" s="1"/>
  <c r="S194" i="8"/>
  <c r="C196" i="6" s="1"/>
  <c r="C97" i="7" s="1"/>
  <c r="S195" i="8"/>
  <c r="C197" i="6" s="1"/>
  <c r="S100" i="8"/>
  <c r="C102" i="6" s="1"/>
  <c r="S4" i="8"/>
  <c r="W104" i="6" s="1"/>
  <c r="W5" i="7" s="1"/>
  <c r="W5" i="5" s="1"/>
  <c r="S5" i="8"/>
  <c r="W105" i="6" s="1"/>
  <c r="W6" i="7" s="1"/>
  <c r="W6" i="5" s="1"/>
  <c r="S6" i="8"/>
  <c r="W106" i="6" s="1"/>
  <c r="W7" i="7" s="1"/>
  <c r="W7" i="5" s="1"/>
  <c r="S7" i="8"/>
  <c r="W107" i="6" s="1"/>
  <c r="W8" i="7" s="1"/>
  <c r="W8" i="5" s="1"/>
  <c r="S8" i="8"/>
  <c r="W108" i="6" s="1"/>
  <c r="W9" i="7" s="1"/>
  <c r="W9" i="5" s="1"/>
  <c r="S9" i="8"/>
  <c r="W109" i="6" s="1"/>
  <c r="W10" i="7" s="1"/>
  <c r="W10" i="5" s="1"/>
  <c r="S10" i="8"/>
  <c r="W110" i="6" s="1"/>
  <c r="S11" i="8"/>
  <c r="W111" i="6" s="1"/>
  <c r="W12" i="7" s="1"/>
  <c r="W12" i="5" s="1"/>
  <c r="S12" i="8"/>
  <c r="W112" i="6" s="1"/>
  <c r="W13" i="7" s="1"/>
  <c r="W13" i="5" s="1"/>
  <c r="S13" i="8"/>
  <c r="W113" i="6" s="1"/>
  <c r="W14" i="7" s="1"/>
  <c r="W14" i="5" s="1"/>
  <c r="S14" i="8"/>
  <c r="W114" i="6" s="1"/>
  <c r="W15" i="7" s="1"/>
  <c r="W15" i="5" s="1"/>
  <c r="S15" i="8"/>
  <c r="W115" i="6" s="1"/>
  <c r="W16" i="7" s="1"/>
  <c r="W16" i="5" s="1"/>
  <c r="S16" i="8"/>
  <c r="W116" i="6" s="1"/>
  <c r="W17" i="7" s="1"/>
  <c r="W17" i="5" s="1"/>
  <c r="S17" i="8"/>
  <c r="W117" i="6" s="1"/>
  <c r="W18" i="7" s="1"/>
  <c r="W18" i="5" s="1"/>
  <c r="S18" i="8"/>
  <c r="W118" i="6" s="1"/>
  <c r="W19" i="7" s="1"/>
  <c r="W19" i="5" s="1"/>
  <c r="S19" i="8"/>
  <c r="W119" i="6" s="1"/>
  <c r="W20" i="7" s="1"/>
  <c r="W20" i="5" s="1"/>
  <c r="S20" i="8"/>
  <c r="W120" i="6" s="1"/>
  <c r="W21" i="7" s="1"/>
  <c r="W21" i="5" s="1"/>
  <c r="S21" i="8"/>
  <c r="W121" i="6" s="1"/>
  <c r="W22" i="7" s="1"/>
  <c r="W22" i="5" s="1"/>
  <c r="S22" i="8"/>
  <c r="W122" i="6" s="1"/>
  <c r="W23" i="7" s="1"/>
  <c r="W23" i="5" s="1"/>
  <c r="S23" i="8"/>
  <c r="W123" i="6" s="1"/>
  <c r="W24" i="7" s="1"/>
  <c r="W24" i="5" s="1"/>
  <c r="S24" i="8"/>
  <c r="W124" i="6" s="1"/>
  <c r="W25" i="7" s="1"/>
  <c r="W25" i="5" s="1"/>
  <c r="S25" i="8"/>
  <c r="W125" i="6" s="1"/>
  <c r="W26" i="7" s="1"/>
  <c r="W26" i="5" s="1"/>
  <c r="S26" i="8"/>
  <c r="W126" i="6" s="1"/>
  <c r="S27" i="8"/>
  <c r="W127" i="6" s="1"/>
  <c r="W28" i="7" s="1"/>
  <c r="W28" i="5" s="1"/>
  <c r="S28" i="8"/>
  <c r="W128" i="6" s="1"/>
  <c r="W29" i="7" s="1"/>
  <c r="W29" i="5" s="1"/>
  <c r="S29" i="8"/>
  <c r="W129" i="6" s="1"/>
  <c r="W30" i="7" s="1"/>
  <c r="W30" i="5" s="1"/>
  <c r="S30" i="8"/>
  <c r="W130" i="6" s="1"/>
  <c r="W31" i="7" s="1"/>
  <c r="W31" i="5" s="1"/>
  <c r="S31" i="8"/>
  <c r="W131" i="6" s="1"/>
  <c r="W32" i="7" s="1"/>
  <c r="W32" i="5" s="1"/>
  <c r="S32" i="8"/>
  <c r="W132" i="6" s="1"/>
  <c r="W33" i="7" s="1"/>
  <c r="W33" i="5" s="1"/>
  <c r="S33" i="8"/>
  <c r="W133" i="6" s="1"/>
  <c r="W34" i="7" s="1"/>
  <c r="W34" i="5" s="1"/>
  <c r="S34" i="8"/>
  <c r="W134" i="6" s="1"/>
  <c r="S35" i="8"/>
  <c r="W135" i="6" s="1"/>
  <c r="W36" i="7" s="1"/>
  <c r="W36" i="5" s="1"/>
  <c r="S36" i="8"/>
  <c r="W136" i="6" s="1"/>
  <c r="W37" i="7" s="1"/>
  <c r="W37" i="5" s="1"/>
  <c r="S37" i="8"/>
  <c r="W137" i="6" s="1"/>
  <c r="W38" i="7" s="1"/>
  <c r="W38" i="5" s="1"/>
  <c r="S38" i="8"/>
  <c r="W138" i="6" s="1"/>
  <c r="W39" i="7" s="1"/>
  <c r="W39" i="5" s="1"/>
  <c r="S39" i="8"/>
  <c r="W139" i="6" s="1"/>
  <c r="W40" i="7" s="1"/>
  <c r="W40" i="5" s="1"/>
  <c r="S40" i="8"/>
  <c r="W140" i="6" s="1"/>
  <c r="W41" i="7" s="1"/>
  <c r="W41" i="5" s="1"/>
  <c r="S41" i="8"/>
  <c r="W141" i="6" s="1"/>
  <c r="W42" i="7" s="1"/>
  <c r="W42" i="5" s="1"/>
  <c r="S42" i="8"/>
  <c r="W142" i="6" s="1"/>
  <c r="W43" i="7" s="1"/>
  <c r="W43" i="5" s="1"/>
  <c r="S43" i="8"/>
  <c r="W143" i="6" s="1"/>
  <c r="W44" i="7" s="1"/>
  <c r="W44" i="5" s="1"/>
  <c r="S44" i="8"/>
  <c r="W144" i="6" s="1"/>
  <c r="W45" i="7" s="1"/>
  <c r="W45" i="5" s="1"/>
  <c r="S45" i="8"/>
  <c r="W145" i="6" s="1"/>
  <c r="W46" i="7" s="1"/>
  <c r="W46" i="5" s="1"/>
  <c r="S46" i="8"/>
  <c r="W146" i="6" s="1"/>
  <c r="W47" i="7" s="1"/>
  <c r="W47" i="5" s="1"/>
  <c r="S47" i="8"/>
  <c r="W147" i="6" s="1"/>
  <c r="W48" i="7" s="1"/>
  <c r="W48" i="5" s="1"/>
  <c r="S48" i="8"/>
  <c r="W148" i="6" s="1"/>
  <c r="W49" i="7" s="1"/>
  <c r="W49" i="5" s="1"/>
  <c r="S49" i="8"/>
  <c r="W149" i="6" s="1"/>
  <c r="W50" i="7" s="1"/>
  <c r="W50" i="5" s="1"/>
  <c r="S50" i="8"/>
  <c r="W150" i="6" s="1"/>
  <c r="W51" i="7" s="1"/>
  <c r="W51" i="5" s="1"/>
  <c r="S51" i="8"/>
  <c r="W151" i="6" s="1"/>
  <c r="W52" i="7" s="1"/>
  <c r="W52" i="5" s="1"/>
  <c r="S52" i="8"/>
  <c r="W152" i="6" s="1"/>
  <c r="W53" i="7" s="1"/>
  <c r="W53" i="5" s="1"/>
  <c r="S53" i="8"/>
  <c r="W153" i="6" s="1"/>
  <c r="W54" i="7" s="1"/>
  <c r="W54" i="5" s="1"/>
  <c r="S54" i="8"/>
  <c r="W154" i="6" s="1"/>
  <c r="W55" i="7" s="1"/>
  <c r="W55" i="5" s="1"/>
  <c r="S55" i="8"/>
  <c r="W155" i="6" s="1"/>
  <c r="W56" i="7" s="1"/>
  <c r="W56" i="5" s="1"/>
  <c r="S56" i="8"/>
  <c r="W156" i="6" s="1"/>
  <c r="W57" i="7" s="1"/>
  <c r="W57" i="5" s="1"/>
  <c r="S57" i="8"/>
  <c r="W157" i="6" s="1"/>
  <c r="W58" i="7" s="1"/>
  <c r="W58" i="5" s="1"/>
  <c r="S58" i="8"/>
  <c r="W158" i="6" s="1"/>
  <c r="S59" i="8"/>
  <c r="W159" i="6" s="1"/>
  <c r="W60" i="7" s="1"/>
  <c r="W60" i="5" s="1"/>
  <c r="S60" i="8"/>
  <c r="W160" i="6" s="1"/>
  <c r="W61" i="7" s="1"/>
  <c r="W61" i="5" s="1"/>
  <c r="S61" i="8"/>
  <c r="W161" i="6" s="1"/>
  <c r="W62" i="7" s="1"/>
  <c r="W62" i="5" s="1"/>
  <c r="S62" i="8"/>
  <c r="W162" i="6" s="1"/>
  <c r="W63" i="7" s="1"/>
  <c r="W63" i="5" s="1"/>
  <c r="S63" i="8"/>
  <c r="W163" i="6" s="1"/>
  <c r="W64" i="7" s="1"/>
  <c r="W64" i="5" s="1"/>
  <c r="S64" i="8"/>
  <c r="W164" i="6" s="1"/>
  <c r="W65" i="7" s="1"/>
  <c r="W65" i="5" s="1"/>
  <c r="S65" i="8"/>
  <c r="W165" i="6" s="1"/>
  <c r="W66" i="7" s="1"/>
  <c r="W66" i="5" s="1"/>
  <c r="S66" i="8"/>
  <c r="W166" i="6" s="1"/>
  <c r="S67" i="8"/>
  <c r="W167" i="6" s="1"/>
  <c r="W68" i="7" s="1"/>
  <c r="W68" i="5" s="1"/>
  <c r="S68" i="8"/>
  <c r="W168" i="6" s="1"/>
  <c r="W69" i="7" s="1"/>
  <c r="W69" i="5" s="1"/>
  <c r="S69" i="8"/>
  <c r="W169" i="6" s="1"/>
  <c r="W70" i="7" s="1"/>
  <c r="W70" i="5" s="1"/>
  <c r="S70" i="8"/>
  <c r="W170" i="6" s="1"/>
  <c r="W71" i="7" s="1"/>
  <c r="W71" i="5" s="1"/>
  <c r="S71" i="8"/>
  <c r="W171" i="6" s="1"/>
  <c r="W72" i="7" s="1"/>
  <c r="W72" i="5" s="1"/>
  <c r="S72" i="8"/>
  <c r="W172" i="6" s="1"/>
  <c r="W73" i="7" s="1"/>
  <c r="W73" i="5" s="1"/>
  <c r="S73" i="8"/>
  <c r="W173" i="6" s="1"/>
  <c r="W74" i="7" s="1"/>
  <c r="W74" i="5" s="1"/>
  <c r="S74" i="8"/>
  <c r="W174" i="6" s="1"/>
  <c r="W75" i="7" s="1"/>
  <c r="W75" i="5" s="1"/>
  <c r="S75" i="8"/>
  <c r="W175" i="6" s="1"/>
  <c r="W76" i="7" s="1"/>
  <c r="W76" i="5" s="1"/>
  <c r="S76" i="8"/>
  <c r="W176" i="6" s="1"/>
  <c r="W77" i="7" s="1"/>
  <c r="W77" i="5" s="1"/>
  <c r="S77" i="8"/>
  <c r="W177" i="6" s="1"/>
  <c r="W78" i="7" s="1"/>
  <c r="W78" i="5" s="1"/>
  <c r="S78" i="8"/>
  <c r="W178" i="6" s="1"/>
  <c r="W79" i="7" s="1"/>
  <c r="W79" i="5" s="1"/>
  <c r="S79" i="8"/>
  <c r="W179" i="6" s="1"/>
  <c r="W80" i="7" s="1"/>
  <c r="W80" i="5" s="1"/>
  <c r="S80" i="8"/>
  <c r="W180" i="6" s="1"/>
  <c r="W81" i="7" s="1"/>
  <c r="W81" i="5" s="1"/>
  <c r="S81" i="8"/>
  <c r="W181" i="6" s="1"/>
  <c r="W82" i="7" s="1"/>
  <c r="W82" i="5" s="1"/>
  <c r="S82" i="8"/>
  <c r="W182" i="6" s="1"/>
  <c r="W83" i="7" s="1"/>
  <c r="W83" i="5" s="1"/>
  <c r="S83" i="8"/>
  <c r="W183" i="6" s="1"/>
  <c r="W84" i="7" s="1"/>
  <c r="W84" i="5" s="1"/>
  <c r="S84" i="8"/>
  <c r="W184" i="6" s="1"/>
  <c r="W85" i="7" s="1"/>
  <c r="W85" i="5" s="1"/>
  <c r="S85" i="8"/>
  <c r="W185" i="6" s="1"/>
  <c r="W86" i="7" s="1"/>
  <c r="W86" i="5" s="1"/>
  <c r="S86" i="8"/>
  <c r="W186" i="6" s="1"/>
  <c r="W87" i="7" s="1"/>
  <c r="W87" i="5" s="1"/>
  <c r="S87" i="8"/>
  <c r="W187" i="6" s="1"/>
  <c r="W88" i="7" s="1"/>
  <c r="W88" i="5" s="1"/>
  <c r="S88" i="8"/>
  <c r="W188" i="6" s="1"/>
  <c r="W89" i="7" s="1"/>
  <c r="W89" i="5" s="1"/>
  <c r="S89" i="8"/>
  <c r="W189" i="6" s="1"/>
  <c r="W90" i="7" s="1"/>
  <c r="W90" i="5" s="1"/>
  <c r="S90" i="8"/>
  <c r="W190" i="6" s="1"/>
  <c r="W91" i="7" s="1"/>
  <c r="W91" i="5" s="1"/>
  <c r="S91" i="8"/>
  <c r="W191" i="6" s="1"/>
  <c r="W92" i="7" s="1"/>
  <c r="W92" i="5" s="1"/>
  <c r="S92" i="8"/>
  <c r="W192" i="6" s="1"/>
  <c r="W93" i="7" s="1"/>
  <c r="W93" i="5" s="1"/>
  <c r="S93" i="8"/>
  <c r="W193" i="6" s="1"/>
  <c r="W94" i="7" s="1"/>
  <c r="W94" i="5" s="1"/>
  <c r="S94" i="8"/>
  <c r="W194" i="6" s="1"/>
  <c r="W95" i="7" s="1"/>
  <c r="W95" i="5" s="1"/>
  <c r="S95" i="8"/>
  <c r="W195" i="6" s="1"/>
  <c r="W96" i="7" s="1"/>
  <c r="W96" i="5" s="1"/>
  <c r="S96" i="8"/>
  <c r="W196" i="6" s="1"/>
  <c r="W97" i="7" s="1"/>
  <c r="W97" i="5" s="1"/>
  <c r="S97" i="8"/>
  <c r="W197" i="6" s="1"/>
  <c r="W98" i="7" s="1"/>
  <c r="W98" i="5" s="1"/>
  <c r="S3" i="8"/>
  <c r="W103" i="6" s="1"/>
  <c r="W4" i="7" s="1"/>
  <c r="W4" i="5" s="1"/>
  <c r="S2" i="8"/>
  <c r="W102" i="6" s="1"/>
  <c r="W3" i="7" s="1"/>
  <c r="W3" i="5" s="1"/>
  <c r="R103" i="6"/>
  <c r="S103" i="6"/>
  <c r="U103" i="6"/>
  <c r="V103" i="6"/>
  <c r="R104" i="6"/>
  <c r="S104" i="6"/>
  <c r="U104" i="6"/>
  <c r="V104" i="6"/>
  <c r="R105" i="6"/>
  <c r="S105" i="6"/>
  <c r="U105" i="6"/>
  <c r="V105" i="6"/>
  <c r="R106" i="6"/>
  <c r="S106" i="6"/>
  <c r="U106" i="6"/>
  <c r="V106" i="6"/>
  <c r="R107" i="6"/>
  <c r="S107" i="6"/>
  <c r="U107" i="6"/>
  <c r="V107" i="6"/>
  <c r="R108" i="6"/>
  <c r="S108" i="6"/>
  <c r="U108" i="6"/>
  <c r="V108" i="6"/>
  <c r="R109" i="6"/>
  <c r="S109" i="6"/>
  <c r="U109" i="6"/>
  <c r="V109" i="6"/>
  <c r="R110" i="6"/>
  <c r="S110" i="6"/>
  <c r="U110" i="6"/>
  <c r="V110" i="6"/>
  <c r="R111" i="6"/>
  <c r="S111" i="6"/>
  <c r="U111" i="6"/>
  <c r="V111" i="6"/>
  <c r="R112" i="6"/>
  <c r="S112" i="6"/>
  <c r="U112" i="6"/>
  <c r="V112" i="6"/>
  <c r="R113" i="6"/>
  <c r="S113" i="6"/>
  <c r="U113" i="6"/>
  <c r="V113" i="6"/>
  <c r="R114" i="6"/>
  <c r="S114" i="6"/>
  <c r="U114" i="6"/>
  <c r="V114" i="6"/>
  <c r="R115" i="6"/>
  <c r="S115" i="6"/>
  <c r="U115" i="6"/>
  <c r="V115" i="6"/>
  <c r="R116" i="6"/>
  <c r="S116" i="6"/>
  <c r="U116" i="6"/>
  <c r="V116" i="6"/>
  <c r="R117" i="6"/>
  <c r="S117" i="6"/>
  <c r="U117" i="6"/>
  <c r="V117" i="6"/>
  <c r="R118" i="6"/>
  <c r="S118" i="6"/>
  <c r="U118" i="6"/>
  <c r="V118" i="6"/>
  <c r="R119" i="6"/>
  <c r="S119" i="6"/>
  <c r="U119" i="6"/>
  <c r="V119" i="6"/>
  <c r="R120" i="6"/>
  <c r="S120" i="6"/>
  <c r="U120" i="6"/>
  <c r="V120" i="6"/>
  <c r="R121" i="6"/>
  <c r="S121" i="6"/>
  <c r="U121" i="6"/>
  <c r="V121" i="6"/>
  <c r="R122" i="6"/>
  <c r="S122" i="6"/>
  <c r="U122" i="6"/>
  <c r="V122" i="6"/>
  <c r="R123" i="6"/>
  <c r="S123" i="6"/>
  <c r="U123" i="6"/>
  <c r="V123" i="6"/>
  <c r="R124" i="6"/>
  <c r="S124" i="6"/>
  <c r="U124" i="6"/>
  <c r="V124" i="6"/>
  <c r="R125" i="6"/>
  <c r="S125" i="6"/>
  <c r="U125" i="6"/>
  <c r="V125" i="6"/>
  <c r="R126" i="6"/>
  <c r="S126" i="6"/>
  <c r="U126" i="6"/>
  <c r="V126" i="6"/>
  <c r="R127" i="6"/>
  <c r="S127" i="6"/>
  <c r="U127" i="6"/>
  <c r="V127" i="6"/>
  <c r="R128" i="6"/>
  <c r="S128" i="6"/>
  <c r="U128" i="6"/>
  <c r="V128" i="6"/>
  <c r="R129" i="6"/>
  <c r="S129" i="6"/>
  <c r="U129" i="6"/>
  <c r="V129" i="6"/>
  <c r="R130" i="6"/>
  <c r="S130" i="6"/>
  <c r="U130" i="6"/>
  <c r="V130" i="6"/>
  <c r="R131" i="6"/>
  <c r="S131" i="6"/>
  <c r="U131" i="6"/>
  <c r="V131" i="6"/>
  <c r="R132" i="6"/>
  <c r="S132" i="6"/>
  <c r="U132" i="6"/>
  <c r="V132" i="6"/>
  <c r="R133" i="6"/>
  <c r="S133" i="6"/>
  <c r="U133" i="6"/>
  <c r="V133" i="6"/>
  <c r="R134" i="6"/>
  <c r="S134" i="6"/>
  <c r="U134" i="6"/>
  <c r="V134" i="6"/>
  <c r="R135" i="6"/>
  <c r="S135" i="6"/>
  <c r="U135" i="6"/>
  <c r="V135" i="6"/>
  <c r="R136" i="6"/>
  <c r="S136" i="6"/>
  <c r="U136" i="6"/>
  <c r="V136" i="6"/>
  <c r="R137" i="6"/>
  <c r="S137" i="6"/>
  <c r="U137" i="6"/>
  <c r="V137" i="6"/>
  <c r="R138" i="6"/>
  <c r="S138" i="6"/>
  <c r="U138" i="6"/>
  <c r="V138" i="6"/>
  <c r="R139" i="6"/>
  <c r="S139" i="6"/>
  <c r="U139" i="6"/>
  <c r="V139" i="6"/>
  <c r="R140" i="6"/>
  <c r="S140" i="6"/>
  <c r="U140" i="6"/>
  <c r="V140" i="6"/>
  <c r="R141" i="6"/>
  <c r="S141" i="6"/>
  <c r="U141" i="6"/>
  <c r="V141" i="6"/>
  <c r="R142" i="6"/>
  <c r="S142" i="6"/>
  <c r="U142" i="6"/>
  <c r="V142" i="6"/>
  <c r="R143" i="6"/>
  <c r="S143" i="6"/>
  <c r="U143" i="6"/>
  <c r="V143" i="6"/>
  <c r="R144" i="6"/>
  <c r="S144" i="6"/>
  <c r="U144" i="6"/>
  <c r="V144" i="6"/>
  <c r="R145" i="6"/>
  <c r="S145" i="6"/>
  <c r="U145" i="6"/>
  <c r="V145" i="6"/>
  <c r="R146" i="6"/>
  <c r="S146" i="6"/>
  <c r="U146" i="6"/>
  <c r="V146" i="6"/>
  <c r="R147" i="6"/>
  <c r="S147" i="6"/>
  <c r="U147" i="6"/>
  <c r="V147" i="6"/>
  <c r="R148" i="6"/>
  <c r="S148" i="6"/>
  <c r="U148" i="6"/>
  <c r="V148" i="6"/>
  <c r="R149" i="6"/>
  <c r="S149" i="6"/>
  <c r="U149" i="6"/>
  <c r="V149" i="6"/>
  <c r="R150" i="6"/>
  <c r="S150" i="6"/>
  <c r="U150" i="6"/>
  <c r="V150" i="6"/>
  <c r="R151" i="6"/>
  <c r="S151" i="6"/>
  <c r="U151" i="6"/>
  <c r="V151" i="6"/>
  <c r="R152" i="6"/>
  <c r="S152" i="6"/>
  <c r="U152" i="6"/>
  <c r="V152" i="6"/>
  <c r="R153" i="6"/>
  <c r="S153" i="6"/>
  <c r="U153" i="6"/>
  <c r="V153" i="6"/>
  <c r="R154" i="6"/>
  <c r="S154" i="6"/>
  <c r="U154" i="6"/>
  <c r="V154" i="6"/>
  <c r="R155" i="6"/>
  <c r="S155" i="6"/>
  <c r="U155" i="6"/>
  <c r="V155" i="6"/>
  <c r="R156" i="6"/>
  <c r="S156" i="6"/>
  <c r="U156" i="6"/>
  <c r="V156" i="6"/>
  <c r="R157" i="6"/>
  <c r="S157" i="6"/>
  <c r="U157" i="6"/>
  <c r="V157" i="6"/>
  <c r="R158" i="6"/>
  <c r="S158" i="6"/>
  <c r="U158" i="6"/>
  <c r="V158" i="6"/>
  <c r="R159" i="6"/>
  <c r="S159" i="6"/>
  <c r="U159" i="6"/>
  <c r="V159" i="6"/>
  <c r="R160" i="6"/>
  <c r="S160" i="6"/>
  <c r="U160" i="6"/>
  <c r="V160" i="6"/>
  <c r="R161" i="6"/>
  <c r="S161" i="6"/>
  <c r="U161" i="6"/>
  <c r="V161" i="6"/>
  <c r="R162" i="6"/>
  <c r="S162" i="6"/>
  <c r="U162" i="6"/>
  <c r="V162" i="6"/>
  <c r="R163" i="6"/>
  <c r="S163" i="6"/>
  <c r="U163" i="6"/>
  <c r="V163" i="6"/>
  <c r="R164" i="6"/>
  <c r="S164" i="6"/>
  <c r="U164" i="6"/>
  <c r="V164" i="6"/>
  <c r="R165" i="6"/>
  <c r="S165" i="6"/>
  <c r="U165" i="6"/>
  <c r="V165" i="6"/>
  <c r="R166" i="6"/>
  <c r="S166" i="6"/>
  <c r="U166" i="6"/>
  <c r="V166" i="6"/>
  <c r="R167" i="6"/>
  <c r="S167" i="6"/>
  <c r="U167" i="6"/>
  <c r="V167" i="6"/>
  <c r="R168" i="6"/>
  <c r="S168" i="6"/>
  <c r="U168" i="6"/>
  <c r="V168" i="6"/>
  <c r="R169" i="6"/>
  <c r="S169" i="6"/>
  <c r="U169" i="6"/>
  <c r="V169" i="6"/>
  <c r="R170" i="6"/>
  <c r="S170" i="6"/>
  <c r="U170" i="6"/>
  <c r="V170" i="6"/>
  <c r="R171" i="6"/>
  <c r="S171" i="6"/>
  <c r="U171" i="6"/>
  <c r="V171" i="6"/>
  <c r="R172" i="6"/>
  <c r="S172" i="6"/>
  <c r="U172" i="6"/>
  <c r="V172" i="6"/>
  <c r="R173" i="6"/>
  <c r="S173" i="6"/>
  <c r="U173" i="6"/>
  <c r="V173" i="6"/>
  <c r="R174" i="6"/>
  <c r="S174" i="6"/>
  <c r="U174" i="6"/>
  <c r="V174" i="6"/>
  <c r="R175" i="6"/>
  <c r="S175" i="6"/>
  <c r="U175" i="6"/>
  <c r="V175" i="6"/>
  <c r="R176" i="6"/>
  <c r="S176" i="6"/>
  <c r="U176" i="6"/>
  <c r="V176" i="6"/>
  <c r="R177" i="6"/>
  <c r="S177" i="6"/>
  <c r="U177" i="6"/>
  <c r="V177" i="6"/>
  <c r="R178" i="6"/>
  <c r="S178" i="6"/>
  <c r="U178" i="6"/>
  <c r="V178" i="6"/>
  <c r="R179" i="6"/>
  <c r="S179" i="6"/>
  <c r="U179" i="6"/>
  <c r="V179" i="6"/>
  <c r="R180" i="6"/>
  <c r="S180" i="6"/>
  <c r="U180" i="6"/>
  <c r="V180" i="6"/>
  <c r="R181" i="6"/>
  <c r="S181" i="6"/>
  <c r="U181" i="6"/>
  <c r="V181" i="6"/>
  <c r="R182" i="6"/>
  <c r="S182" i="6"/>
  <c r="U182" i="6"/>
  <c r="V182" i="6"/>
  <c r="R183" i="6"/>
  <c r="S183" i="6"/>
  <c r="U183" i="6"/>
  <c r="V183" i="6"/>
  <c r="R184" i="6"/>
  <c r="S184" i="6"/>
  <c r="U184" i="6"/>
  <c r="V184" i="6"/>
  <c r="R185" i="6"/>
  <c r="S185" i="6"/>
  <c r="U185" i="6"/>
  <c r="V185" i="6"/>
  <c r="R186" i="6"/>
  <c r="S186" i="6"/>
  <c r="U186" i="6"/>
  <c r="V186" i="6"/>
  <c r="R187" i="6"/>
  <c r="S187" i="6"/>
  <c r="U187" i="6"/>
  <c r="V187" i="6"/>
  <c r="R188" i="6"/>
  <c r="S188" i="6"/>
  <c r="U188" i="6"/>
  <c r="V188" i="6"/>
  <c r="R189" i="6"/>
  <c r="S189" i="6"/>
  <c r="U189" i="6"/>
  <c r="V189" i="6"/>
  <c r="R190" i="6"/>
  <c r="S190" i="6"/>
  <c r="U190" i="6"/>
  <c r="V190" i="6"/>
  <c r="R191" i="6"/>
  <c r="S191" i="6"/>
  <c r="U191" i="6"/>
  <c r="V191" i="6"/>
  <c r="R192" i="6"/>
  <c r="S192" i="6"/>
  <c r="U192" i="6"/>
  <c r="V192" i="6"/>
  <c r="R193" i="6"/>
  <c r="S193" i="6"/>
  <c r="U193" i="6"/>
  <c r="V193" i="6"/>
  <c r="R194" i="6"/>
  <c r="S194" i="6"/>
  <c r="U194" i="6"/>
  <c r="V194" i="6"/>
  <c r="R195" i="6"/>
  <c r="S195" i="6"/>
  <c r="U195" i="6"/>
  <c r="V195" i="6"/>
  <c r="R196" i="6"/>
  <c r="S196" i="6"/>
  <c r="U196" i="6"/>
  <c r="V196" i="6"/>
  <c r="R197" i="6"/>
  <c r="S197" i="6"/>
  <c r="U197" i="6"/>
  <c r="V197" i="6"/>
  <c r="V102" i="6"/>
  <c r="U102" i="6"/>
  <c r="S102" i="6"/>
  <c r="R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J136" i="6"/>
  <c r="K136" i="6"/>
  <c r="L136" i="6"/>
  <c r="J137" i="6"/>
  <c r="K137" i="6"/>
  <c r="L137" i="6"/>
  <c r="J138" i="6"/>
  <c r="K138" i="6"/>
  <c r="L138" i="6"/>
  <c r="J139" i="6"/>
  <c r="K139" i="6"/>
  <c r="L139" i="6"/>
  <c r="J140" i="6"/>
  <c r="K140" i="6"/>
  <c r="L140" i="6"/>
  <c r="J141" i="6"/>
  <c r="K141" i="6"/>
  <c r="L141" i="6"/>
  <c r="J142" i="6"/>
  <c r="K142" i="6"/>
  <c r="L142" i="6"/>
  <c r="J143" i="6"/>
  <c r="K143" i="6"/>
  <c r="L143" i="6"/>
  <c r="J144" i="6"/>
  <c r="K144" i="6"/>
  <c r="L144" i="6"/>
  <c r="J145" i="6"/>
  <c r="K145" i="6"/>
  <c r="L145" i="6"/>
  <c r="J146" i="6"/>
  <c r="K146" i="6"/>
  <c r="L146" i="6"/>
  <c r="J147" i="6"/>
  <c r="K147" i="6"/>
  <c r="L147" i="6"/>
  <c r="J148" i="6"/>
  <c r="K148" i="6"/>
  <c r="L148" i="6"/>
  <c r="J149" i="6"/>
  <c r="K149" i="6"/>
  <c r="L149" i="6"/>
  <c r="J150" i="6"/>
  <c r="K150" i="6"/>
  <c r="L150" i="6"/>
  <c r="J151" i="6"/>
  <c r="K151" i="6"/>
  <c r="L151" i="6"/>
  <c r="J152" i="6"/>
  <c r="K152" i="6"/>
  <c r="L152" i="6"/>
  <c r="J153" i="6"/>
  <c r="K153" i="6"/>
  <c r="L153" i="6"/>
  <c r="J154" i="6"/>
  <c r="K154" i="6"/>
  <c r="L154" i="6"/>
  <c r="J155" i="6"/>
  <c r="K155" i="6"/>
  <c r="L155" i="6"/>
  <c r="J156" i="6"/>
  <c r="K156" i="6"/>
  <c r="L156" i="6"/>
  <c r="J157" i="6"/>
  <c r="K157" i="6"/>
  <c r="L157" i="6"/>
  <c r="J158" i="6"/>
  <c r="K158" i="6"/>
  <c r="L158" i="6"/>
  <c r="J159" i="6"/>
  <c r="K159" i="6"/>
  <c r="L159" i="6"/>
  <c r="J160" i="6"/>
  <c r="K160" i="6"/>
  <c r="L160" i="6"/>
  <c r="J161" i="6"/>
  <c r="K161" i="6"/>
  <c r="L161" i="6"/>
  <c r="J162" i="6"/>
  <c r="K162" i="6"/>
  <c r="L162" i="6"/>
  <c r="J163" i="6"/>
  <c r="K163" i="6"/>
  <c r="L163" i="6"/>
  <c r="J164" i="6"/>
  <c r="K164" i="6"/>
  <c r="L164" i="6"/>
  <c r="J165" i="6"/>
  <c r="K165" i="6"/>
  <c r="L165" i="6"/>
  <c r="J166" i="6"/>
  <c r="K166" i="6"/>
  <c r="L166" i="6"/>
  <c r="J167" i="6"/>
  <c r="K167" i="6"/>
  <c r="L167" i="6"/>
  <c r="J168" i="6"/>
  <c r="K168" i="6"/>
  <c r="L168" i="6"/>
  <c r="J169" i="6"/>
  <c r="K169" i="6"/>
  <c r="L169" i="6"/>
  <c r="J170" i="6"/>
  <c r="K170" i="6"/>
  <c r="L170" i="6"/>
  <c r="J171" i="6"/>
  <c r="K171" i="6"/>
  <c r="L171" i="6"/>
  <c r="J172" i="6"/>
  <c r="K172" i="6"/>
  <c r="L172" i="6"/>
  <c r="J173" i="6"/>
  <c r="K173" i="6"/>
  <c r="L173" i="6"/>
  <c r="J174" i="6"/>
  <c r="K174" i="6"/>
  <c r="L174" i="6"/>
  <c r="J175" i="6"/>
  <c r="K175" i="6"/>
  <c r="L175" i="6"/>
  <c r="J176" i="6"/>
  <c r="K176" i="6"/>
  <c r="L176" i="6"/>
  <c r="J177" i="6"/>
  <c r="K177" i="6"/>
  <c r="L177" i="6"/>
  <c r="J178" i="6"/>
  <c r="K178" i="6"/>
  <c r="L178" i="6"/>
  <c r="J179" i="6"/>
  <c r="K179" i="6"/>
  <c r="L179" i="6"/>
  <c r="J180" i="6"/>
  <c r="K180" i="6"/>
  <c r="L180" i="6"/>
  <c r="J181" i="6"/>
  <c r="K181" i="6"/>
  <c r="L181" i="6"/>
  <c r="J182" i="6"/>
  <c r="K182" i="6"/>
  <c r="L182" i="6"/>
  <c r="J183" i="6"/>
  <c r="K183" i="6"/>
  <c r="L183" i="6"/>
  <c r="J184" i="6"/>
  <c r="K184" i="6"/>
  <c r="L184" i="6"/>
  <c r="J185" i="6"/>
  <c r="K185" i="6"/>
  <c r="L185" i="6"/>
  <c r="J186" i="6"/>
  <c r="K186" i="6"/>
  <c r="L186" i="6"/>
  <c r="J187" i="6"/>
  <c r="K187" i="6"/>
  <c r="L187" i="6"/>
  <c r="J188" i="6"/>
  <c r="K188" i="6"/>
  <c r="L188" i="6"/>
  <c r="J189" i="6"/>
  <c r="K189" i="6"/>
  <c r="L189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94" i="6"/>
  <c r="K194" i="6"/>
  <c r="L194" i="6"/>
  <c r="J195" i="6"/>
  <c r="K195" i="6"/>
  <c r="L195" i="6"/>
  <c r="J196" i="6"/>
  <c r="K196" i="6"/>
  <c r="L196" i="6"/>
  <c r="J197" i="6"/>
  <c r="K197" i="6"/>
  <c r="L197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L102" i="6"/>
  <c r="K102" i="6"/>
  <c r="J102" i="6"/>
  <c r="I102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5" i="6"/>
  <c r="K4" i="6"/>
  <c r="K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5" i="6"/>
  <c r="C4" i="6"/>
  <c r="C3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5" i="6"/>
  <c r="B4" i="6"/>
  <c r="B3" i="6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X22" i="3" s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X54" i="3" s="1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X78" i="3" s="1"/>
  <c r="R79" i="3"/>
  <c r="R80" i="3"/>
  <c r="R81" i="3"/>
  <c r="R82" i="3"/>
  <c r="R83" i="3"/>
  <c r="R84" i="3"/>
  <c r="R85" i="3"/>
  <c r="R86" i="3"/>
  <c r="X86" i="3" s="1"/>
  <c r="R87" i="3"/>
  <c r="R88" i="3"/>
  <c r="R89" i="3"/>
  <c r="R90" i="3"/>
  <c r="R91" i="3"/>
  <c r="R92" i="3"/>
  <c r="R93" i="3"/>
  <c r="R94" i="3"/>
  <c r="R95" i="3"/>
  <c r="R96" i="3"/>
  <c r="R97" i="3"/>
  <c r="R98" i="3"/>
  <c r="R3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87" i="3"/>
  <c r="D88" i="3"/>
  <c r="D89" i="3"/>
  <c r="D90" i="3"/>
  <c r="D91" i="3"/>
  <c r="D92" i="3"/>
  <c r="D93" i="3"/>
  <c r="D94" i="3"/>
  <c r="D95" i="3"/>
  <c r="D96" i="3"/>
  <c r="D97" i="3"/>
  <c r="D98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117" i="1"/>
  <c r="C75" i="5" l="1"/>
  <c r="C97" i="5"/>
  <c r="C89" i="5"/>
  <c r="C81" i="5"/>
  <c r="C73" i="5"/>
  <c r="C65" i="5"/>
  <c r="C57" i="5"/>
  <c r="C49" i="5"/>
  <c r="C41" i="5"/>
  <c r="C33" i="5"/>
  <c r="C25" i="5"/>
  <c r="C17" i="5"/>
  <c r="C9" i="5"/>
  <c r="C72" i="5"/>
  <c r="C24" i="5"/>
  <c r="C83" i="5"/>
  <c r="C51" i="5"/>
  <c r="C67" i="5"/>
  <c r="C43" i="5"/>
  <c r="C93" i="5"/>
  <c r="C85" i="5"/>
  <c r="C77" i="5"/>
  <c r="C69" i="5"/>
  <c r="C61" i="5"/>
  <c r="C53" i="5"/>
  <c r="C45" i="5"/>
  <c r="C37" i="5"/>
  <c r="C29" i="5"/>
  <c r="C21" i="5"/>
  <c r="C13" i="5"/>
  <c r="C5" i="5"/>
  <c r="C91" i="5"/>
  <c r="V67" i="5"/>
  <c r="V59" i="5"/>
  <c r="V51" i="5"/>
  <c r="V43" i="5"/>
  <c r="V35" i="5"/>
  <c r="V91" i="5"/>
  <c r="V27" i="5"/>
  <c r="V83" i="5"/>
  <c r="V19" i="5"/>
  <c r="V75" i="5"/>
  <c r="V11" i="5"/>
  <c r="V98" i="5"/>
  <c r="V90" i="5"/>
  <c r="V82" i="5"/>
  <c r="V74" i="5"/>
  <c r="V66" i="5"/>
  <c r="V58" i="5"/>
  <c r="V50" i="5"/>
  <c r="V42" i="5"/>
  <c r="V34" i="5"/>
  <c r="V26" i="5"/>
  <c r="V18" i="5"/>
  <c r="V10" i="5"/>
  <c r="V97" i="5"/>
  <c r="V89" i="5"/>
  <c r="V81" i="5"/>
  <c r="V73" i="5"/>
  <c r="V65" i="5"/>
  <c r="V57" i="5"/>
  <c r="V49" i="5"/>
  <c r="V41" i="5"/>
  <c r="V33" i="5"/>
  <c r="V25" i="5"/>
  <c r="V17" i="5"/>
  <c r="V9" i="5"/>
  <c r="V96" i="5"/>
  <c r="V88" i="5"/>
  <c r="V80" i="5"/>
  <c r="V72" i="5"/>
  <c r="V64" i="5"/>
  <c r="V56" i="5"/>
  <c r="V48" i="5"/>
  <c r="V40" i="5"/>
  <c r="V32" i="5"/>
  <c r="V24" i="5"/>
  <c r="V16" i="5"/>
  <c r="V8" i="5"/>
  <c r="V95" i="5"/>
  <c r="V87" i="5"/>
  <c r="V79" i="5"/>
  <c r="V71" i="5"/>
  <c r="V63" i="5"/>
  <c r="V55" i="5"/>
  <c r="V47" i="5"/>
  <c r="V39" i="5"/>
  <c r="V31" i="5"/>
  <c r="V23" i="5"/>
  <c r="V15" i="5"/>
  <c r="V7" i="5"/>
  <c r="V94" i="5"/>
  <c r="V86" i="5"/>
  <c r="V78" i="5"/>
  <c r="V70" i="5"/>
  <c r="V62" i="5"/>
  <c r="V54" i="5"/>
  <c r="V46" i="5"/>
  <c r="V38" i="5"/>
  <c r="V30" i="5"/>
  <c r="V22" i="5"/>
  <c r="V14" i="5"/>
  <c r="V6" i="5"/>
  <c r="V93" i="5"/>
  <c r="V85" i="5"/>
  <c r="V77" i="5"/>
  <c r="V69" i="5"/>
  <c r="V61" i="5"/>
  <c r="V53" i="5"/>
  <c r="V45" i="5"/>
  <c r="V37" i="5"/>
  <c r="V29" i="5"/>
  <c r="V21" i="5"/>
  <c r="V13" i="5"/>
  <c r="V5" i="5"/>
  <c r="V92" i="5"/>
  <c r="V84" i="5"/>
  <c r="V76" i="5"/>
  <c r="V68" i="5"/>
  <c r="V60" i="5"/>
  <c r="V52" i="5"/>
  <c r="V44" i="5"/>
  <c r="V36" i="5"/>
  <c r="V28" i="5"/>
  <c r="V20" i="5"/>
  <c r="V12" i="5"/>
  <c r="V4" i="5"/>
  <c r="V3" i="5"/>
  <c r="W35" i="7"/>
  <c r="W35" i="5" s="1"/>
  <c r="W27" i="7"/>
  <c r="W27" i="5" s="1"/>
  <c r="W11" i="7"/>
  <c r="W11" i="5" s="1"/>
  <c r="W59" i="7"/>
  <c r="W59" i="5" s="1"/>
  <c r="W67" i="7"/>
  <c r="W67" i="5" s="1"/>
  <c r="C95" i="7"/>
  <c r="C87" i="7"/>
  <c r="C79" i="7"/>
  <c r="C71" i="7"/>
  <c r="C63" i="7"/>
  <c r="C55" i="7"/>
  <c r="C47" i="7"/>
  <c r="C39" i="7"/>
  <c r="C31" i="7"/>
  <c r="C23" i="7"/>
  <c r="C15" i="7"/>
  <c r="C7" i="7"/>
  <c r="C98" i="7"/>
  <c r="C96" i="7"/>
  <c r="C94" i="7"/>
  <c r="C92" i="7"/>
  <c r="C90" i="7"/>
  <c r="C88" i="7"/>
  <c r="C86" i="7"/>
  <c r="C84" i="7"/>
  <c r="C82" i="7"/>
  <c r="C80" i="7"/>
  <c r="C78" i="7"/>
  <c r="C76" i="7"/>
  <c r="C74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2" i="7"/>
  <c r="C20" i="7"/>
  <c r="C18" i="7"/>
  <c r="C16" i="7"/>
  <c r="C14" i="7"/>
  <c r="C12" i="7"/>
  <c r="C10" i="7"/>
  <c r="C8" i="7"/>
  <c r="C6" i="7"/>
  <c r="C4" i="7"/>
  <c r="C3" i="7"/>
  <c r="T166" i="6"/>
  <c r="T134" i="6"/>
  <c r="T197" i="6"/>
  <c r="T98" i="7" s="1"/>
  <c r="T165" i="6"/>
  <c r="T66" i="7" s="1"/>
  <c r="T133" i="6"/>
  <c r="T34" i="7" s="1"/>
  <c r="T190" i="6"/>
  <c r="T158" i="6"/>
  <c r="T126" i="6"/>
  <c r="T189" i="6"/>
  <c r="T90" i="7" s="1"/>
  <c r="T157" i="6"/>
  <c r="T58" i="7" s="1"/>
  <c r="T125" i="6"/>
  <c r="T26" i="7" s="1"/>
  <c r="T182" i="6"/>
  <c r="T150" i="6"/>
  <c r="T118" i="6"/>
  <c r="T181" i="6"/>
  <c r="T82" i="7" s="1"/>
  <c r="T149" i="6"/>
  <c r="T50" i="7" s="1"/>
  <c r="T50" i="5" s="1"/>
  <c r="T117" i="6"/>
  <c r="T18" i="7" s="1"/>
  <c r="T174" i="6"/>
  <c r="T142" i="6"/>
  <c r="T110" i="6"/>
  <c r="T173" i="6"/>
  <c r="T74" i="7" s="1"/>
  <c r="T74" i="5" s="1"/>
  <c r="T141" i="6"/>
  <c r="T42" i="7" s="1"/>
  <c r="T42" i="5" s="1"/>
  <c r="T109" i="6"/>
  <c r="T10" i="7" s="1"/>
  <c r="T10" i="5" s="1"/>
  <c r="T196" i="6"/>
  <c r="T97" i="7" s="1"/>
  <c r="T97" i="5" s="1"/>
  <c r="T188" i="6"/>
  <c r="T89" i="7" s="1"/>
  <c r="T89" i="5" s="1"/>
  <c r="T180" i="6"/>
  <c r="T81" i="7" s="1"/>
  <c r="T81" i="5" s="1"/>
  <c r="T172" i="6"/>
  <c r="T73" i="7" s="1"/>
  <c r="T73" i="5" s="1"/>
  <c r="T164" i="6"/>
  <c r="T65" i="7" s="1"/>
  <c r="T156" i="6"/>
  <c r="T57" i="7" s="1"/>
  <c r="T57" i="5" s="1"/>
  <c r="T148" i="6"/>
  <c r="T49" i="7" s="1"/>
  <c r="T49" i="5" s="1"/>
  <c r="T140" i="6"/>
  <c r="T41" i="7" s="1"/>
  <c r="T41" i="5" s="1"/>
  <c r="T132" i="6"/>
  <c r="T33" i="7" s="1"/>
  <c r="T33" i="5" s="1"/>
  <c r="T124" i="6"/>
  <c r="T25" i="7" s="1"/>
  <c r="T25" i="5" s="1"/>
  <c r="T116" i="6"/>
  <c r="T17" i="7" s="1"/>
  <c r="T17" i="5" s="1"/>
  <c r="T108" i="6"/>
  <c r="T9" i="7" s="1"/>
  <c r="T9" i="5" s="1"/>
  <c r="T195" i="6"/>
  <c r="T96" i="7" s="1"/>
  <c r="T187" i="6"/>
  <c r="T88" i="7" s="1"/>
  <c r="T88" i="5" s="1"/>
  <c r="T179" i="6"/>
  <c r="T80" i="7" s="1"/>
  <c r="T80" i="5" s="1"/>
  <c r="T171" i="6"/>
  <c r="T72" i="7" s="1"/>
  <c r="T72" i="5" s="1"/>
  <c r="T163" i="6"/>
  <c r="T64" i="7" s="1"/>
  <c r="T64" i="5" s="1"/>
  <c r="T155" i="6"/>
  <c r="T56" i="7" s="1"/>
  <c r="T56" i="5" s="1"/>
  <c r="T147" i="6"/>
  <c r="T48" i="7" s="1"/>
  <c r="T48" i="5" s="1"/>
  <c r="T139" i="6"/>
  <c r="T40" i="7" s="1"/>
  <c r="T40" i="5" s="1"/>
  <c r="T131" i="6"/>
  <c r="T32" i="7" s="1"/>
  <c r="T123" i="6"/>
  <c r="T24" i="7" s="1"/>
  <c r="T24" i="5" s="1"/>
  <c r="T115" i="6"/>
  <c r="T16" i="7" s="1"/>
  <c r="T16" i="5" s="1"/>
  <c r="T107" i="6"/>
  <c r="T8" i="7" s="1"/>
  <c r="T8" i="5" s="1"/>
  <c r="T194" i="6"/>
  <c r="T95" i="7" s="1"/>
  <c r="T95" i="5" s="1"/>
  <c r="T186" i="6"/>
  <c r="T87" i="7" s="1"/>
  <c r="T87" i="5" s="1"/>
  <c r="T178" i="6"/>
  <c r="T79" i="7" s="1"/>
  <c r="T79" i="5" s="1"/>
  <c r="T170" i="6"/>
  <c r="T71" i="7" s="1"/>
  <c r="T71" i="5" s="1"/>
  <c r="T162" i="6"/>
  <c r="T63" i="7" s="1"/>
  <c r="T154" i="6"/>
  <c r="T55" i="7" s="1"/>
  <c r="T55" i="5" s="1"/>
  <c r="T146" i="6"/>
  <c r="T47" i="7" s="1"/>
  <c r="T47" i="5" s="1"/>
  <c r="T138" i="6"/>
  <c r="T39" i="7" s="1"/>
  <c r="T39" i="5" s="1"/>
  <c r="T130" i="6"/>
  <c r="T31" i="7" s="1"/>
  <c r="T31" i="5" s="1"/>
  <c r="T122" i="6"/>
  <c r="T23" i="7" s="1"/>
  <c r="T23" i="5" s="1"/>
  <c r="T114" i="6"/>
  <c r="T15" i="7" s="1"/>
  <c r="T15" i="5" s="1"/>
  <c r="T106" i="6"/>
  <c r="T7" i="7" s="1"/>
  <c r="T7" i="5" s="1"/>
  <c r="T193" i="6"/>
  <c r="T94" i="7" s="1"/>
  <c r="T185" i="6"/>
  <c r="T86" i="7" s="1"/>
  <c r="T86" i="5" s="1"/>
  <c r="T177" i="6"/>
  <c r="T78" i="7" s="1"/>
  <c r="T78" i="5" s="1"/>
  <c r="T169" i="6"/>
  <c r="T70" i="7" s="1"/>
  <c r="T70" i="5" s="1"/>
  <c r="T161" i="6"/>
  <c r="T62" i="7" s="1"/>
  <c r="T62" i="5" s="1"/>
  <c r="T153" i="6"/>
  <c r="T54" i="7" s="1"/>
  <c r="T54" i="5" s="1"/>
  <c r="T145" i="6"/>
  <c r="T46" i="7" s="1"/>
  <c r="T46" i="5" s="1"/>
  <c r="T137" i="6"/>
  <c r="T38" i="7" s="1"/>
  <c r="T38" i="5" s="1"/>
  <c r="T129" i="6"/>
  <c r="T30" i="7" s="1"/>
  <c r="T121" i="6"/>
  <c r="T22" i="7" s="1"/>
  <c r="T22" i="5" s="1"/>
  <c r="T113" i="6"/>
  <c r="T14" i="7" s="1"/>
  <c r="T14" i="5" s="1"/>
  <c r="T105" i="6"/>
  <c r="T6" i="7" s="1"/>
  <c r="T6" i="5" s="1"/>
  <c r="T192" i="6"/>
  <c r="T93" i="7" s="1"/>
  <c r="T93" i="5" s="1"/>
  <c r="T184" i="6"/>
  <c r="T85" i="7" s="1"/>
  <c r="T85" i="5" s="1"/>
  <c r="T176" i="6"/>
  <c r="T77" i="7" s="1"/>
  <c r="T77" i="5" s="1"/>
  <c r="T168" i="6"/>
  <c r="T69" i="7" s="1"/>
  <c r="T69" i="5" s="1"/>
  <c r="T160" i="6"/>
  <c r="T61" i="7" s="1"/>
  <c r="T152" i="6"/>
  <c r="T53" i="7" s="1"/>
  <c r="T53" i="5" s="1"/>
  <c r="T144" i="6"/>
  <c r="T45" i="7" s="1"/>
  <c r="T45" i="5" s="1"/>
  <c r="T136" i="6"/>
  <c r="T37" i="7" s="1"/>
  <c r="T37" i="5" s="1"/>
  <c r="T128" i="6"/>
  <c r="T29" i="7" s="1"/>
  <c r="T29" i="5" s="1"/>
  <c r="T120" i="6"/>
  <c r="T21" i="7" s="1"/>
  <c r="T21" i="5" s="1"/>
  <c r="T112" i="6"/>
  <c r="T13" i="7" s="1"/>
  <c r="T13" i="5" s="1"/>
  <c r="T104" i="6"/>
  <c r="T5" i="7" s="1"/>
  <c r="T5" i="5" s="1"/>
  <c r="T191" i="6"/>
  <c r="T92" i="7" s="1"/>
  <c r="T183" i="6"/>
  <c r="T84" i="7" s="1"/>
  <c r="T84" i="5" s="1"/>
  <c r="T175" i="6"/>
  <c r="T76" i="7" s="1"/>
  <c r="T76" i="5" s="1"/>
  <c r="T167" i="6"/>
  <c r="T68" i="7" s="1"/>
  <c r="T68" i="5" s="1"/>
  <c r="T159" i="6"/>
  <c r="T60" i="7" s="1"/>
  <c r="T60" i="5" s="1"/>
  <c r="T151" i="6"/>
  <c r="T52" i="7" s="1"/>
  <c r="T52" i="5" s="1"/>
  <c r="T143" i="6"/>
  <c r="T44" i="7" s="1"/>
  <c r="T44" i="5" s="1"/>
  <c r="T135" i="6"/>
  <c r="T36" i="7" s="1"/>
  <c r="T36" i="5" s="1"/>
  <c r="T127" i="6"/>
  <c r="T28" i="7" s="1"/>
  <c r="T119" i="6"/>
  <c r="T20" i="7" s="1"/>
  <c r="T20" i="5" s="1"/>
  <c r="T111" i="6"/>
  <c r="T12" i="7" s="1"/>
  <c r="T12" i="5" s="1"/>
  <c r="T103" i="6"/>
  <c r="T4" i="7" s="1"/>
  <c r="T4" i="5" s="1"/>
  <c r="T102" i="6"/>
  <c r="T3" i="7" s="1"/>
  <c r="X74" i="3"/>
  <c r="X50" i="3"/>
  <c r="X26" i="3"/>
  <c r="X82" i="3"/>
  <c r="X66" i="3"/>
  <c r="X42" i="3"/>
  <c r="X18" i="3"/>
  <c r="X98" i="3"/>
  <c r="X58" i="3"/>
  <c r="X34" i="3"/>
  <c r="X10" i="3"/>
  <c r="X90" i="3"/>
  <c r="X97" i="3"/>
  <c r="X89" i="3"/>
  <c r="X81" i="3"/>
  <c r="X73" i="3"/>
  <c r="X65" i="3"/>
  <c r="X57" i="3"/>
  <c r="X49" i="3"/>
  <c r="X41" i="3"/>
  <c r="X33" i="3"/>
  <c r="X25" i="3"/>
  <c r="X17" i="3"/>
  <c r="X9" i="3"/>
  <c r="X32" i="3"/>
  <c r="X95" i="3"/>
  <c r="X87" i="3"/>
  <c r="X79" i="3"/>
  <c r="X71" i="3"/>
  <c r="X63" i="3"/>
  <c r="X55" i="3"/>
  <c r="X47" i="3"/>
  <c r="X39" i="3"/>
  <c r="X31" i="3"/>
  <c r="X23" i="3"/>
  <c r="X15" i="3"/>
  <c r="X7" i="3"/>
  <c r="X88" i="3"/>
  <c r="X64" i="3"/>
  <c r="X56" i="3"/>
  <c r="X8" i="3"/>
  <c r="X94" i="3"/>
  <c r="X70" i="3"/>
  <c r="X62" i="3"/>
  <c r="X46" i="3"/>
  <c r="X38" i="3"/>
  <c r="X30" i="3"/>
  <c r="X14" i="3"/>
  <c r="X6" i="3"/>
  <c r="X40" i="3"/>
  <c r="X93" i="3"/>
  <c r="X85" i="3"/>
  <c r="X77" i="3"/>
  <c r="X69" i="3"/>
  <c r="X61" i="3"/>
  <c r="X53" i="3"/>
  <c r="X45" i="3"/>
  <c r="X37" i="3"/>
  <c r="X29" i="3"/>
  <c r="X21" i="3"/>
  <c r="X13" i="3"/>
  <c r="X5" i="3"/>
  <c r="X80" i="3"/>
  <c r="X24" i="3"/>
  <c r="X92" i="3"/>
  <c r="X84" i="3"/>
  <c r="X76" i="3"/>
  <c r="X68" i="3"/>
  <c r="X60" i="3"/>
  <c r="X52" i="3"/>
  <c r="X44" i="3"/>
  <c r="X36" i="3"/>
  <c r="X28" i="3"/>
  <c r="X20" i="3"/>
  <c r="X12" i="3"/>
  <c r="X4" i="3"/>
  <c r="X96" i="3"/>
  <c r="X72" i="3"/>
  <c r="X48" i="3"/>
  <c r="X16" i="3"/>
  <c r="X3" i="3"/>
  <c r="X91" i="3"/>
  <c r="X83" i="3"/>
  <c r="X75" i="3"/>
  <c r="X67" i="3"/>
  <c r="X59" i="3"/>
  <c r="X51" i="3"/>
  <c r="X43" i="3"/>
  <c r="X35" i="3"/>
  <c r="X27" i="3"/>
  <c r="X19" i="3"/>
  <c r="X11" i="3"/>
  <c r="C44" i="5" l="1"/>
  <c r="C12" i="5"/>
  <c r="C30" i="5"/>
  <c r="C46" i="5"/>
  <c r="C62" i="5"/>
  <c r="C80" i="5"/>
  <c r="C96" i="5"/>
  <c r="C55" i="5"/>
  <c r="C28" i="5"/>
  <c r="C14" i="5"/>
  <c r="C32" i="5"/>
  <c r="C48" i="5"/>
  <c r="C64" i="5"/>
  <c r="C82" i="5"/>
  <c r="C98" i="5"/>
  <c r="C63" i="5"/>
  <c r="C60" i="5"/>
  <c r="C16" i="5"/>
  <c r="C34" i="5"/>
  <c r="C50" i="5"/>
  <c r="C66" i="5"/>
  <c r="C84" i="5"/>
  <c r="C7" i="5"/>
  <c r="C71" i="5"/>
  <c r="C10" i="5"/>
  <c r="C47" i="5"/>
  <c r="C18" i="5"/>
  <c r="C36" i="5"/>
  <c r="C52" i="5"/>
  <c r="C68" i="5"/>
  <c r="C86" i="5"/>
  <c r="C15" i="5"/>
  <c r="C79" i="5"/>
  <c r="C4" i="5"/>
  <c r="C20" i="5"/>
  <c r="C38" i="5"/>
  <c r="C54" i="5"/>
  <c r="C70" i="5"/>
  <c r="C88" i="5"/>
  <c r="C23" i="5"/>
  <c r="C87" i="5"/>
  <c r="C78" i="5"/>
  <c r="C6" i="5"/>
  <c r="C22" i="5"/>
  <c r="C40" i="5"/>
  <c r="C56" i="5"/>
  <c r="C74" i="5"/>
  <c r="C90" i="5"/>
  <c r="C31" i="5"/>
  <c r="C95" i="5"/>
  <c r="C94" i="5"/>
  <c r="C8" i="5"/>
  <c r="C26" i="5"/>
  <c r="C42" i="5"/>
  <c r="C58" i="5"/>
  <c r="C76" i="5"/>
  <c r="C92" i="5"/>
  <c r="C39" i="5"/>
  <c r="C3" i="5"/>
  <c r="T58" i="5"/>
  <c r="T66" i="5"/>
  <c r="T18" i="5"/>
  <c r="T82" i="5"/>
  <c r="T26" i="5"/>
  <c r="T90" i="5"/>
  <c r="T28" i="5"/>
  <c r="T92" i="5"/>
  <c r="T61" i="5"/>
  <c r="T30" i="5"/>
  <c r="T94" i="5"/>
  <c r="T63" i="5"/>
  <c r="T32" i="5"/>
  <c r="T96" i="5"/>
  <c r="T65" i="5"/>
  <c r="T34" i="5"/>
  <c r="T98" i="5"/>
  <c r="T3" i="5"/>
  <c r="T11" i="7"/>
  <c r="T83" i="7"/>
  <c r="T75" i="7"/>
  <c r="T35" i="7"/>
  <c r="T51" i="7"/>
  <c r="T67" i="7"/>
  <c r="T27" i="7"/>
  <c r="T59" i="7"/>
  <c r="T43" i="7"/>
  <c r="T19" i="7"/>
  <c r="T91" i="7"/>
  <c r="X100" i="3"/>
  <c r="T19" i="5" l="1"/>
  <c r="T43" i="5"/>
  <c r="T83" i="5"/>
  <c r="T59" i="5"/>
  <c r="T27" i="5"/>
  <c r="T67" i="5"/>
  <c r="T11" i="5"/>
  <c r="T35" i="5"/>
  <c r="T51" i="5"/>
  <c r="T91" i="5"/>
  <c r="T75" i="5"/>
  <c r="Z1" i="7"/>
</calcChain>
</file>

<file path=xl/sharedStrings.xml><?xml version="1.0" encoding="utf-8"?>
<sst xmlns="http://schemas.openxmlformats.org/spreadsheetml/2006/main" count="415" uniqueCount="80">
  <si>
    <t>Transaction id</t>
  </si>
  <si>
    <t>Trade date</t>
  </si>
  <si>
    <t>Trade time</t>
  </si>
  <si>
    <t>Commodity</t>
  </si>
  <si>
    <t>Portfolio</t>
  </si>
  <si>
    <t>Company</t>
  </si>
  <si>
    <t>Instrument</t>
  </si>
  <si>
    <t>Instrument type</t>
  </si>
  <si>
    <t>Buy / Sell</t>
  </si>
  <si>
    <t>Unit</t>
  </si>
  <si>
    <t>Total Quantity</t>
  </si>
  <si>
    <t>Price</t>
  </si>
  <si>
    <t>Price unit</t>
  </si>
  <si>
    <t>Historic Contract Prices</t>
  </si>
  <si>
    <t>Historic Market Prices</t>
  </si>
  <si>
    <t>User</t>
  </si>
  <si>
    <t>Trader</t>
  </si>
  <si>
    <t>Status</t>
  </si>
  <si>
    <t>Currency</t>
  </si>
  <si>
    <t>Currency source</t>
  </si>
  <si>
    <t>Price basis name</t>
  </si>
  <si>
    <t>From date</t>
  </si>
  <si>
    <t>To date</t>
  </si>
  <si>
    <t>Timezone</t>
  </si>
  <si>
    <t>Deliveries</t>
  </si>
  <si>
    <t>External id</t>
  </si>
  <si>
    <t>External source</t>
  </si>
  <si>
    <t>Delivery type</t>
  </si>
  <si>
    <t>Electricity</t>
  </si>
  <si>
    <t>ExpHistoricalPrices-Spot-EUR</t>
  </si>
  <si>
    <t>RegCustomerCompany</t>
  </si>
  <si>
    <t>D0111-11</t>
  </si>
  <si>
    <t>Spot</t>
  </si>
  <si>
    <t>Buy</t>
  </si>
  <si>
    <t>MW</t>
  </si>
  <si>
    <t>EUR/MWh</t>
  </si>
  <si>
    <t>SP1-IntraDay-15min</t>
  </si>
  <si>
    <t>NO1-IntraDay-15min</t>
  </si>
  <si>
    <t>DealImport</t>
  </si>
  <si>
    <t>Active</t>
  </si>
  <si>
    <t>EUR</t>
  </si>
  <si>
    <t>Viz</t>
  </si>
  <si>
    <t>NordPool System Price</t>
  </si>
  <si>
    <t>CET</t>
  </si>
  <si>
    <t>ExpHistoricalPrices-Spot-EUR-0004</t>
  </si>
  <si>
    <t>RegTest</t>
  </si>
  <si>
    <t>Physical</t>
  </si>
  <si>
    <t>ExpHistoricalPrices-Spot-EUR-0005</t>
  </si>
  <si>
    <t>ExpHistoricalPrices-Spot-EUR-0006</t>
  </si>
  <si>
    <t>ExpHistoricalPrices-Spot-EUR-0013</t>
  </si>
  <si>
    <t>D2111-11</t>
  </si>
  <si>
    <t>ExpHistoricalPrices-Spot-EUR-0007</t>
  </si>
  <si>
    <t>ExpHistoricalPrices-Spot-EUR-0008</t>
  </si>
  <si>
    <t>ExpHistoricalPrices-Spot-EUR-0009</t>
  </si>
  <si>
    <t>ExpHistoricalPrices-Spot-EUR-0014</t>
  </si>
  <si>
    <t>D2910-11</t>
  </si>
  <si>
    <t>ExpHistoricalPrices-Spot-EUR-0001</t>
  </si>
  <si>
    <t>ExpHistoricalPrices-Spot-EUR-0002</t>
  </si>
  <si>
    <t>ExpHistoricalPrices-Spot-EUR-0003</t>
  </si>
  <si>
    <t>ExpHistoricalPrices-Spot-EUR-0010</t>
  </si>
  <si>
    <t>ExpHistoricalPrices-Spot-EUR-0011</t>
  </si>
  <si>
    <t>ExpHistoricalPrices-Spot-EUR-0012</t>
  </si>
  <si>
    <t>Resolution</t>
  </si>
  <si>
    <t>15min</t>
  </si>
  <si>
    <t>vol</t>
  </si>
  <si>
    <t>price</t>
  </si>
  <si>
    <t>vol (mw)</t>
  </si>
  <si>
    <t>vol(mw)</t>
  </si>
  <si>
    <t>total(mwh)</t>
  </si>
  <si>
    <t>30min</t>
  </si>
  <si>
    <t>hour</t>
  </si>
  <si>
    <t>volume mwh</t>
  </si>
  <si>
    <t>total historic</t>
  </si>
  <si>
    <t>contract price</t>
  </si>
  <si>
    <t>contract value</t>
  </si>
  <si>
    <t>Curve prices</t>
  </si>
  <si>
    <t>margin</t>
  </si>
  <si>
    <t>PL</t>
  </si>
  <si>
    <t>NPS-Base Hour D EUR</t>
  </si>
  <si>
    <t>NPS-Base Hour D EUR on 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</si>
</sst>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0.0000##"/>
    <numFmt numFmtId="165" formatCode="###,###,##0.0000"/>
    <numFmt numFmtId="170" formatCode="###,###,##0"/>
  </numFmts>
  <fonts count="9" x14ac:knownFonts="1">
    <font>
      <sz val="9"/>
      <color indexed="8"/>
      <name val="Segoe UI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Segoe UI"/>
    </font>
    <font>
      <sz val="11"/>
      <color indexed="8"/>
      <name val="Calibri"/>
      <family val="2"/>
    </font>
    <font>
      <sz val="9"/>
      <color indexed="8"/>
      <name val="Segoe UI"/>
      <family val="2"/>
    </font>
    <font>
      <b/>
      <sz val="11"/>
      <color indexed="8"/>
      <name val="Calibri"/>
      <family val="2"/>
    </font>
    <font>
      <b/>
      <sz val="9"/>
      <color indexed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Font="0" applyAlignment="0" applyProtection="0"/>
  </cellStyleXfs>
  <cellXfs count="64">
    <xf numFmtId="0" fontId="0" fillId="0" borderId="0" xfId="0" applyNumberFormat="1" applyFont="1" applyFill="1" applyBorder="1" applyAlignment="1" applyProtection="1"/>
    <xf numFmtId="0" fontId="7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right" vertical="center" wrapText="1"/>
    </xf>
    <xf numFmtId="14" fontId="5" fillId="0" borderId="0" xfId="0" applyNumberFormat="1" applyFont="1" applyFill="1" applyAlignment="1" applyProtection="1">
      <alignment horizontal="left" vertical="center" wrapText="1"/>
    </xf>
    <xf numFmtId="20" fontId="5" fillId="0" borderId="0" xfId="0" applyNumberFormat="1" applyFont="1" applyFill="1" applyAlignment="1" applyProtection="1">
      <alignment horizontal="left" vertical="center" wrapText="1"/>
    </xf>
    <xf numFmtId="164" fontId="5" fillId="0" borderId="0" xfId="0" applyNumberFormat="1" applyFont="1" applyFill="1" applyAlignment="1" applyProtection="1">
      <alignment horizontal="right" vertical="center" wrapText="1"/>
    </xf>
    <xf numFmtId="165" fontId="5" fillId="0" borderId="0" xfId="0" applyNumberFormat="1" applyFont="1" applyFill="1" applyAlignment="1" applyProtection="1">
      <alignment horizontal="right" vertical="center" wrapText="1"/>
    </xf>
    <xf numFmtId="170" fontId="5" fillId="0" borderId="0" xfId="0" applyNumberFormat="1" applyFont="1" applyFill="1" applyAlignment="1" applyProtection="1">
      <alignment horizontal="right" vertical="center" wrapText="1"/>
    </xf>
    <xf numFmtId="22" fontId="0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1" fillId="2" borderId="0" xfId="1" applyNumberFormat="1" applyBorder="1" applyAlignment="1" applyProtection="1">
      <alignment vertical="center" wrapText="1"/>
    </xf>
    <xf numFmtId="0" fontId="2" fillId="3" borderId="0" xfId="2" applyNumberFormat="1" applyBorder="1" applyAlignment="1" applyProtection="1">
      <alignment vertical="center" wrapText="1"/>
    </xf>
    <xf numFmtId="0" fontId="1" fillId="2" borderId="3" xfId="1" applyNumberFormat="1" applyBorder="1" applyAlignment="1" applyProtection="1">
      <alignment horizontal="center"/>
    </xf>
    <xf numFmtId="0" fontId="1" fillId="2" borderId="4" xfId="1" applyNumberFormat="1" applyBorder="1" applyAlignment="1" applyProtection="1">
      <alignment horizontal="center"/>
    </xf>
    <xf numFmtId="0" fontId="2" fillId="3" borderId="5" xfId="2" applyNumberFormat="1" applyBorder="1" applyAlignment="1" applyProtection="1">
      <alignment horizontal="center"/>
    </xf>
    <xf numFmtId="0" fontId="1" fillId="2" borderId="6" xfId="1" applyNumberFormat="1" applyBorder="1" applyAlignment="1" applyProtection="1"/>
    <xf numFmtId="0" fontId="1" fillId="2" borderId="7" xfId="1" applyNumberFormat="1" applyBorder="1" applyAlignment="1" applyProtection="1"/>
    <xf numFmtId="0" fontId="2" fillId="3" borderId="8" xfId="2" applyNumberFormat="1" applyBorder="1" applyAlignment="1" applyProtection="1">
      <alignment horizontal="left" vertical="center" wrapText="1"/>
    </xf>
    <xf numFmtId="0" fontId="2" fillId="3" borderId="3" xfId="2" applyNumberFormat="1" applyBorder="1" applyAlignment="1" applyProtection="1">
      <alignment horizontal="center"/>
    </xf>
    <xf numFmtId="0" fontId="2" fillId="3" borderId="6" xfId="2" applyNumberFormat="1" applyBorder="1" applyAlignment="1" applyProtection="1">
      <alignment horizontal="left" vertical="center" wrapText="1"/>
    </xf>
    <xf numFmtId="0" fontId="1" fillId="2" borderId="5" xfId="1" applyNumberFormat="1" applyBorder="1" applyAlignment="1" applyProtection="1">
      <alignment horizontal="center"/>
    </xf>
    <xf numFmtId="0" fontId="1" fillId="2" borderId="6" xfId="1" applyNumberFormat="1" applyBorder="1" applyAlignment="1" applyProtection="1">
      <alignment horizontal="left" vertical="center" wrapText="1"/>
    </xf>
    <xf numFmtId="0" fontId="1" fillId="2" borderId="8" xfId="1" applyNumberFormat="1" applyBorder="1" applyAlignment="1" applyProtection="1">
      <alignment horizontal="left" vertical="center" wrapText="1"/>
    </xf>
    <xf numFmtId="21" fontId="0" fillId="0" borderId="0" xfId="0" applyNumberFormat="1" applyFont="1" applyFill="1" applyBorder="1" applyAlignment="1" applyProtection="1"/>
    <xf numFmtId="0" fontId="1" fillId="2" borderId="6" xfId="1" applyNumberFormat="1" applyBorder="1" applyAlignment="1" applyProtection="1">
      <alignment vertical="center" wrapText="1"/>
    </xf>
    <xf numFmtId="0" fontId="1" fillId="2" borderId="7" xfId="1" applyNumberFormat="1" applyBorder="1" applyAlignment="1" applyProtection="1">
      <alignment vertical="center" wrapText="1"/>
    </xf>
    <xf numFmtId="0" fontId="2" fillId="3" borderId="8" xfId="2" applyNumberFormat="1" applyBorder="1" applyAlignment="1" applyProtection="1"/>
    <xf numFmtId="0" fontId="2" fillId="3" borderId="6" xfId="2" applyNumberFormat="1" applyBorder="1" applyAlignment="1" applyProtection="1"/>
    <xf numFmtId="0" fontId="1" fillId="2" borderId="8" xfId="1" applyNumberFormat="1" applyBorder="1" applyAlignment="1" applyProtection="1"/>
    <xf numFmtId="0" fontId="5" fillId="5" borderId="2" xfId="4" applyFont="1" applyAlignment="1" applyProtection="1">
      <alignment horizontal="right" vertical="center" wrapText="1"/>
    </xf>
    <xf numFmtId="14" fontId="5" fillId="5" borderId="2" xfId="4" applyNumberFormat="1" applyFont="1" applyAlignment="1" applyProtection="1">
      <alignment horizontal="left" vertical="center" wrapText="1"/>
    </xf>
    <xf numFmtId="20" fontId="5" fillId="5" borderId="2" xfId="4" applyNumberFormat="1" applyFont="1" applyAlignment="1" applyProtection="1">
      <alignment horizontal="left" vertical="center" wrapText="1"/>
    </xf>
    <xf numFmtId="0" fontId="5" fillId="5" borderId="2" xfId="4" applyFont="1" applyAlignment="1" applyProtection="1">
      <alignment horizontal="left" vertical="center" wrapText="1"/>
    </xf>
    <xf numFmtId="170" fontId="5" fillId="5" borderId="2" xfId="4" applyNumberFormat="1" applyFont="1" applyAlignment="1" applyProtection="1">
      <alignment horizontal="right" vertical="center" wrapText="1"/>
    </xf>
    <xf numFmtId="165" fontId="5" fillId="5" borderId="2" xfId="4" applyNumberFormat="1" applyFont="1" applyAlignment="1" applyProtection="1">
      <alignment horizontal="right" vertical="center" wrapText="1"/>
    </xf>
    <xf numFmtId="164" fontId="5" fillId="5" borderId="2" xfId="4" applyNumberFormat="1" applyFont="1" applyAlignment="1" applyProtection="1">
      <alignment horizontal="right" vertical="center" wrapText="1"/>
    </xf>
    <xf numFmtId="0" fontId="2" fillId="5" borderId="2" xfId="4" applyNumberFormat="1" applyFont="1" applyAlignment="1" applyProtection="1">
      <alignment vertical="center" wrapText="1"/>
    </xf>
    <xf numFmtId="0" fontId="3" fillId="4" borderId="1" xfId="3" applyNumberFormat="1" applyAlignment="1" applyProtection="1">
      <alignment vertical="center" wrapText="1"/>
    </xf>
    <xf numFmtId="0" fontId="3" fillId="4" borderId="9" xfId="3" applyNumberFormat="1" applyBorder="1" applyAlignment="1" applyProtection="1">
      <alignment vertical="center" wrapText="1"/>
    </xf>
    <xf numFmtId="0" fontId="3" fillId="4" borderId="10" xfId="3" applyNumberFormat="1" applyBorder="1" applyAlignment="1" applyProtection="1">
      <alignment horizontal="center"/>
    </xf>
    <xf numFmtId="0" fontId="3" fillId="4" borderId="11" xfId="3" applyNumberFormat="1" applyBorder="1" applyAlignment="1" applyProtection="1">
      <alignment horizontal="center"/>
    </xf>
    <xf numFmtId="0" fontId="3" fillId="4" borderId="12" xfId="3" applyNumberFormat="1" applyBorder="1" applyAlignment="1" applyProtection="1">
      <alignment horizontal="left" vertical="center" wrapText="1"/>
    </xf>
    <xf numFmtId="0" fontId="3" fillId="4" borderId="13" xfId="3" applyNumberFormat="1" applyBorder="1" applyAlignment="1" applyProtection="1"/>
    <xf numFmtId="0" fontId="2" fillId="5" borderId="14" xfId="4" applyNumberFormat="1" applyFont="1" applyBorder="1" applyAlignment="1" applyProtection="1">
      <alignment vertical="center" wrapText="1"/>
    </xf>
    <xf numFmtId="0" fontId="2" fillId="5" borderId="15" xfId="4" applyNumberFormat="1" applyFont="1" applyBorder="1" applyAlignment="1" applyProtection="1">
      <alignment horizontal="center"/>
    </xf>
    <xf numFmtId="0" fontId="2" fillId="5" borderId="16" xfId="4" applyNumberFormat="1" applyFont="1" applyBorder="1" applyAlignment="1" applyProtection="1">
      <alignment horizontal="center"/>
    </xf>
    <xf numFmtId="0" fontId="2" fillId="5" borderId="17" xfId="4" applyNumberFormat="1" applyFont="1" applyBorder="1" applyAlignment="1" applyProtection="1">
      <alignment horizontal="left" vertical="center" wrapText="1"/>
    </xf>
    <xf numFmtId="0" fontId="2" fillId="5" borderId="18" xfId="4" applyNumberFormat="1" applyFont="1" applyBorder="1" applyAlignment="1" applyProtection="1"/>
    <xf numFmtId="0" fontId="2" fillId="5" borderId="17" xfId="4" applyNumberFormat="1" applyFont="1" applyBorder="1" applyAlignment="1" applyProtection="1"/>
    <xf numFmtId="0" fontId="3" fillId="4" borderId="12" xfId="3" applyNumberFormat="1" applyBorder="1" applyAlignment="1" applyProtection="1"/>
    <xf numFmtId="0" fontId="2" fillId="5" borderId="18" xfId="4" applyNumberFormat="1" applyFont="1" applyBorder="1" applyAlignment="1" applyProtection="1">
      <alignment horizontal="left" vertical="center" wrapText="1"/>
    </xf>
    <xf numFmtId="2" fontId="0" fillId="0" borderId="0" xfId="0" applyNumberFormat="1" applyFont="1" applyFill="1" applyBorder="1" applyAlignment="1" applyProtection="1"/>
    <xf numFmtId="0" fontId="1" fillId="2" borderId="0" xfId="1" applyAlignment="1" applyProtection="1">
      <alignment horizontal="left" vertical="center" wrapText="1"/>
    </xf>
    <xf numFmtId="170" fontId="1" fillId="2" borderId="0" xfId="1" applyNumberFormat="1" applyAlignment="1" applyProtection="1">
      <alignment horizontal="right" vertical="center" wrapText="1"/>
    </xf>
    <xf numFmtId="165" fontId="1" fillId="2" borderId="0" xfId="1" applyNumberFormat="1" applyAlignment="1" applyProtection="1">
      <alignment horizontal="right" vertical="center" wrapText="1"/>
    </xf>
    <xf numFmtId="164" fontId="1" fillId="2" borderId="0" xfId="1" applyNumberFormat="1" applyAlignment="1" applyProtection="1">
      <alignment horizontal="right" vertical="center" wrapText="1"/>
    </xf>
    <xf numFmtId="14" fontId="1" fillId="2" borderId="0" xfId="1" applyNumberFormat="1" applyAlignment="1" applyProtection="1">
      <alignment horizontal="left" vertical="center" wrapText="1"/>
    </xf>
    <xf numFmtId="0" fontId="1" fillId="2" borderId="0" xfId="1" applyAlignment="1" applyProtection="1">
      <alignment horizontal="right" vertical="center" wrapText="1"/>
    </xf>
    <xf numFmtId="20" fontId="1" fillId="2" borderId="0" xfId="1" applyNumberFormat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</cellXfs>
  <cellStyles count="5">
    <cellStyle name="God" xfId="1" builtinId="26"/>
    <cellStyle name="Inndata" xfId="3" builtinId="20"/>
    <cellStyle name="Merknad" xfId="4" builtinId="10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"/>
  <sheetViews>
    <sheetView workbookViewId="0">
      <selection activeCell="P7" sqref="P7"/>
    </sheetView>
  </sheetViews>
  <sheetFormatPr baseColWidth="10" defaultColWidth="13.83203125" defaultRowHeight="12" x14ac:dyDescent="0.2"/>
  <cols>
    <col min="1" max="1" width="15.83203125" bestFit="1" customWidth="1"/>
    <col min="2" max="2" width="12.5" bestFit="1" customWidth="1"/>
    <col min="3" max="3" width="12.33203125" bestFit="1" customWidth="1"/>
    <col min="4" max="4" width="13.1640625" bestFit="1" customWidth="1"/>
    <col min="5" max="5" width="31.5" bestFit="1" customWidth="1"/>
    <col min="6" max="6" width="25" bestFit="1" customWidth="1"/>
    <col min="7" max="7" width="12.6640625" bestFit="1" customWidth="1"/>
    <col min="8" max="8" width="18" bestFit="1" customWidth="1"/>
    <col min="9" max="9" width="10.83203125" bestFit="1" customWidth="1"/>
    <col min="10" max="10" width="19.33203125" bestFit="1" customWidth="1"/>
    <col min="11" max="11" width="8.1640625" customWidth="1"/>
    <col min="12" max="12" width="15.83203125" bestFit="1" customWidth="1"/>
    <col min="13" max="13" width="13" bestFit="1" customWidth="1"/>
    <col min="14" max="14" width="11.6640625" bestFit="1" customWidth="1"/>
    <col min="15" max="15" width="25.1640625" bestFit="1" customWidth="1"/>
    <col min="16" max="16" width="24" bestFit="1" customWidth="1"/>
    <col min="17" max="18" width="12.83203125" bestFit="1" customWidth="1"/>
    <col min="19" max="19" width="7.6640625" bestFit="1" customWidth="1"/>
    <col min="20" max="20" width="10.33203125" bestFit="1" customWidth="1"/>
    <col min="21" max="21" width="17.83203125" bestFit="1" customWidth="1"/>
    <col min="22" max="22" width="25" bestFit="1" customWidth="1"/>
    <col min="23" max="24" width="12.5" bestFit="1" customWidth="1"/>
    <col min="25" max="25" width="11.33203125" bestFit="1" customWidth="1"/>
    <col min="26" max="26" width="11.6640625" bestFit="1" customWidth="1"/>
    <col min="27" max="27" width="37.33203125" bestFit="1" customWidth="1"/>
    <col min="28" max="28" width="17.1640625" bestFit="1" customWidth="1"/>
    <col min="29" max="29" width="15" bestFit="1" customWidth="1"/>
    <col min="30" max="30" width="12.5" bestFit="1" customWidth="1"/>
  </cols>
  <sheetData>
    <row r="1" spans="1:3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</row>
    <row r="2" spans="1:30" ht="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" x14ac:dyDescent="0.2">
      <c r="A3" s="4">
        <v>10465</v>
      </c>
      <c r="B3" s="5">
        <v>40819</v>
      </c>
      <c r="C3" s="6">
        <v>40819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  <c r="J3" s="9">
        <v>60</v>
      </c>
      <c r="K3" s="3" t="s">
        <v>34</v>
      </c>
      <c r="L3" s="8">
        <v>85.2</v>
      </c>
      <c r="M3" s="7">
        <v>3.2809859154929599</v>
      </c>
      <c r="N3" s="3" t="s">
        <v>35</v>
      </c>
      <c r="O3" s="3" t="s">
        <v>36</v>
      </c>
      <c r="P3" s="3" t="s">
        <v>37</v>
      </c>
      <c r="Q3" s="3" t="s">
        <v>38</v>
      </c>
      <c r="R3" s="3" t="s">
        <v>38</v>
      </c>
      <c r="S3" s="3" t="s">
        <v>39</v>
      </c>
      <c r="T3" s="3" t="s">
        <v>40</v>
      </c>
      <c r="U3" s="3" t="s">
        <v>41</v>
      </c>
      <c r="V3" s="3" t="s">
        <v>42</v>
      </c>
      <c r="W3" s="5">
        <v>40848</v>
      </c>
      <c r="X3" s="5">
        <v>40848</v>
      </c>
      <c r="Y3" s="3" t="s">
        <v>43</v>
      </c>
      <c r="Z3" s="4">
        <v>24</v>
      </c>
      <c r="AA3" s="3" t="s">
        <v>44</v>
      </c>
      <c r="AB3" s="3" t="s">
        <v>45</v>
      </c>
      <c r="AC3" s="3" t="s">
        <v>46</v>
      </c>
      <c r="AD3" s="8"/>
    </row>
    <row r="4" spans="1:30" ht="15" x14ac:dyDescent="0.2">
      <c r="A4" s="4">
        <v>10467</v>
      </c>
      <c r="B4" s="5">
        <v>40819</v>
      </c>
      <c r="C4" s="6">
        <v>40819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9">
        <v>30</v>
      </c>
      <c r="K4" s="3" t="s">
        <v>34</v>
      </c>
      <c r="L4" s="8">
        <v>108</v>
      </c>
      <c r="M4" s="7">
        <v>2.2444444444444498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38</v>
      </c>
      <c r="S4" s="3" t="s">
        <v>39</v>
      </c>
      <c r="T4" s="3" t="s">
        <v>40</v>
      </c>
      <c r="U4" s="3" t="s">
        <v>41</v>
      </c>
      <c r="V4" s="3" t="s">
        <v>42</v>
      </c>
      <c r="W4" s="5">
        <v>40848</v>
      </c>
      <c r="X4" s="5">
        <v>40848</v>
      </c>
      <c r="Y4" s="3" t="s">
        <v>43</v>
      </c>
      <c r="Z4" s="4">
        <v>48</v>
      </c>
      <c r="AA4" s="3" t="s">
        <v>47</v>
      </c>
      <c r="AB4" s="3" t="s">
        <v>45</v>
      </c>
      <c r="AC4" s="3" t="s">
        <v>46</v>
      </c>
      <c r="AD4" s="8"/>
    </row>
    <row r="5" spans="1:30" ht="15" x14ac:dyDescent="0.2">
      <c r="A5" s="4">
        <v>10469</v>
      </c>
      <c r="B5" s="5">
        <v>40819</v>
      </c>
      <c r="C5" s="6">
        <v>40819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9">
        <v>15</v>
      </c>
      <c r="K5" s="3" t="s">
        <v>34</v>
      </c>
      <c r="L5" s="8">
        <v>64.8</v>
      </c>
      <c r="M5" s="7">
        <v>1.75925925925926</v>
      </c>
      <c r="N5" s="3" t="s">
        <v>35</v>
      </c>
      <c r="O5" s="3" t="s">
        <v>36</v>
      </c>
      <c r="P5" s="3" t="s">
        <v>37</v>
      </c>
      <c r="Q5" s="3" t="s">
        <v>38</v>
      </c>
      <c r="R5" s="3" t="s">
        <v>38</v>
      </c>
      <c r="S5" s="3" t="s">
        <v>39</v>
      </c>
      <c r="T5" s="3" t="s">
        <v>40</v>
      </c>
      <c r="U5" s="3" t="s">
        <v>41</v>
      </c>
      <c r="V5" s="3" t="s">
        <v>42</v>
      </c>
      <c r="W5" s="5">
        <v>40848</v>
      </c>
      <c r="X5" s="5">
        <v>40848</v>
      </c>
      <c r="Y5" s="3" t="s">
        <v>43</v>
      </c>
      <c r="Z5" s="4">
        <v>96</v>
      </c>
      <c r="AA5" s="3" t="s">
        <v>48</v>
      </c>
      <c r="AB5" s="3" t="s">
        <v>45</v>
      </c>
      <c r="AC5" s="3" t="s">
        <v>46</v>
      </c>
      <c r="AD5" s="8"/>
    </row>
    <row r="6" spans="1:30" ht="15" x14ac:dyDescent="0.2">
      <c r="A6" s="4">
        <v>10483</v>
      </c>
      <c r="B6" s="5">
        <v>40819</v>
      </c>
      <c r="C6" s="6">
        <v>40819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33</v>
      </c>
      <c r="J6" s="9">
        <v>15</v>
      </c>
      <c r="K6" s="3" t="s">
        <v>34</v>
      </c>
      <c r="L6" s="8">
        <v>64.8</v>
      </c>
      <c r="M6" s="7">
        <v>1.75925925925926</v>
      </c>
      <c r="N6" s="3" t="s">
        <v>35</v>
      </c>
      <c r="O6" s="3"/>
      <c r="P6" s="3" t="s">
        <v>37</v>
      </c>
      <c r="Q6" s="3" t="s">
        <v>38</v>
      </c>
      <c r="R6" s="3" t="s">
        <v>38</v>
      </c>
      <c r="S6" s="3" t="s">
        <v>39</v>
      </c>
      <c r="T6" s="3" t="s">
        <v>40</v>
      </c>
      <c r="U6" s="3" t="s">
        <v>41</v>
      </c>
      <c r="V6" s="3" t="s">
        <v>42</v>
      </c>
      <c r="W6" s="5">
        <v>40848</v>
      </c>
      <c r="X6" s="5">
        <v>40848</v>
      </c>
      <c r="Y6" s="3" t="s">
        <v>43</v>
      </c>
      <c r="Z6" s="4">
        <v>96</v>
      </c>
      <c r="AA6" s="3" t="s">
        <v>49</v>
      </c>
      <c r="AB6" s="3" t="s">
        <v>45</v>
      </c>
      <c r="AC6" s="3" t="s">
        <v>46</v>
      </c>
      <c r="AD6" s="8"/>
    </row>
    <row r="7" spans="1:30" ht="15" x14ac:dyDescent="0.2">
      <c r="A7" s="61">
        <v>10471</v>
      </c>
      <c r="B7" s="60">
        <v>40819</v>
      </c>
      <c r="C7" s="62">
        <v>40819</v>
      </c>
      <c r="D7" s="56" t="s">
        <v>28</v>
      </c>
      <c r="E7" s="56" t="s">
        <v>29</v>
      </c>
      <c r="F7" s="56" t="s">
        <v>30</v>
      </c>
      <c r="G7" s="56" t="s">
        <v>50</v>
      </c>
      <c r="H7" s="56" t="s">
        <v>32</v>
      </c>
      <c r="I7" s="56" t="s">
        <v>33</v>
      </c>
      <c r="J7" s="57">
        <v>60</v>
      </c>
      <c r="K7" s="56" t="s">
        <v>34</v>
      </c>
      <c r="L7" s="58">
        <v>85.2</v>
      </c>
      <c r="M7" s="59">
        <v>3.2809859154929599</v>
      </c>
      <c r="N7" s="56" t="s">
        <v>35</v>
      </c>
      <c r="O7" s="56" t="s">
        <v>36</v>
      </c>
      <c r="P7" s="56" t="s">
        <v>37</v>
      </c>
      <c r="Q7" s="56" t="s">
        <v>38</v>
      </c>
      <c r="R7" s="56" t="s">
        <v>38</v>
      </c>
      <c r="S7" s="56" t="s">
        <v>39</v>
      </c>
      <c r="T7" s="56" t="s">
        <v>40</v>
      </c>
      <c r="U7" s="56" t="s">
        <v>41</v>
      </c>
      <c r="V7" s="56" t="s">
        <v>42</v>
      </c>
      <c r="W7" s="60">
        <v>40868</v>
      </c>
      <c r="X7" s="60">
        <v>40868</v>
      </c>
      <c r="Y7" s="56" t="s">
        <v>43</v>
      </c>
      <c r="Z7" s="61">
        <v>24</v>
      </c>
      <c r="AA7" s="56" t="s">
        <v>51</v>
      </c>
      <c r="AB7" s="56" t="s">
        <v>45</v>
      </c>
      <c r="AC7" s="56" t="s">
        <v>46</v>
      </c>
      <c r="AD7" s="8"/>
    </row>
    <row r="8" spans="1:30" ht="15" x14ac:dyDescent="0.2">
      <c r="A8" s="61">
        <v>10473</v>
      </c>
      <c r="B8" s="60">
        <v>40819</v>
      </c>
      <c r="C8" s="62">
        <v>40819</v>
      </c>
      <c r="D8" s="56" t="s">
        <v>28</v>
      </c>
      <c r="E8" s="56" t="s">
        <v>29</v>
      </c>
      <c r="F8" s="56" t="s">
        <v>30</v>
      </c>
      <c r="G8" s="56" t="s">
        <v>50</v>
      </c>
      <c r="H8" s="56" t="s">
        <v>32</v>
      </c>
      <c r="I8" s="56" t="s">
        <v>33</v>
      </c>
      <c r="J8" s="57">
        <v>30</v>
      </c>
      <c r="K8" s="56" t="s">
        <v>34</v>
      </c>
      <c r="L8" s="58">
        <v>108</v>
      </c>
      <c r="M8" s="59">
        <v>2.2444444444444498</v>
      </c>
      <c r="N8" s="56" t="s">
        <v>35</v>
      </c>
      <c r="O8" s="56" t="s">
        <v>36</v>
      </c>
      <c r="P8" s="56" t="s">
        <v>37</v>
      </c>
      <c r="Q8" s="56" t="s">
        <v>38</v>
      </c>
      <c r="R8" s="56" t="s">
        <v>38</v>
      </c>
      <c r="S8" s="56" t="s">
        <v>39</v>
      </c>
      <c r="T8" s="56" t="s">
        <v>40</v>
      </c>
      <c r="U8" s="56" t="s">
        <v>41</v>
      </c>
      <c r="V8" s="56" t="s">
        <v>42</v>
      </c>
      <c r="W8" s="60">
        <v>40868</v>
      </c>
      <c r="X8" s="60">
        <v>40868</v>
      </c>
      <c r="Y8" s="56" t="s">
        <v>43</v>
      </c>
      <c r="Z8" s="61">
        <v>48</v>
      </c>
      <c r="AA8" s="56" t="s">
        <v>52</v>
      </c>
      <c r="AB8" s="56" t="s">
        <v>45</v>
      </c>
      <c r="AC8" s="56" t="s">
        <v>46</v>
      </c>
      <c r="AD8" s="8"/>
    </row>
    <row r="9" spans="1:30" ht="15" x14ac:dyDescent="0.2">
      <c r="A9" s="61">
        <v>10475</v>
      </c>
      <c r="B9" s="60">
        <v>40819</v>
      </c>
      <c r="C9" s="62">
        <v>40819</v>
      </c>
      <c r="D9" s="56" t="s">
        <v>28</v>
      </c>
      <c r="E9" s="56" t="s">
        <v>29</v>
      </c>
      <c r="F9" s="56" t="s">
        <v>30</v>
      </c>
      <c r="G9" s="56" t="s">
        <v>50</v>
      </c>
      <c r="H9" s="56" t="s">
        <v>32</v>
      </c>
      <c r="I9" s="56" t="s">
        <v>33</v>
      </c>
      <c r="J9" s="57">
        <v>15</v>
      </c>
      <c r="K9" s="56" t="s">
        <v>34</v>
      </c>
      <c r="L9" s="58">
        <v>64.8</v>
      </c>
      <c r="M9" s="59">
        <v>1.75925925925926</v>
      </c>
      <c r="N9" s="56" t="s">
        <v>35</v>
      </c>
      <c r="O9" s="56" t="s">
        <v>36</v>
      </c>
      <c r="P9" s="56" t="s">
        <v>37</v>
      </c>
      <c r="Q9" s="56" t="s">
        <v>38</v>
      </c>
      <c r="R9" s="56" t="s">
        <v>38</v>
      </c>
      <c r="S9" s="56" t="s">
        <v>39</v>
      </c>
      <c r="T9" s="56" t="s">
        <v>40</v>
      </c>
      <c r="U9" s="56" t="s">
        <v>41</v>
      </c>
      <c r="V9" s="56" t="s">
        <v>42</v>
      </c>
      <c r="W9" s="60">
        <v>40868</v>
      </c>
      <c r="X9" s="60">
        <v>40868</v>
      </c>
      <c r="Y9" s="56" t="s">
        <v>43</v>
      </c>
      <c r="Z9" s="61">
        <v>96</v>
      </c>
      <c r="AA9" s="56" t="s">
        <v>53</v>
      </c>
      <c r="AB9" s="56" t="s">
        <v>45</v>
      </c>
      <c r="AC9" s="56" t="s">
        <v>46</v>
      </c>
      <c r="AD9" s="8"/>
    </row>
    <row r="10" spans="1:30" ht="15" x14ac:dyDescent="0.2">
      <c r="A10" s="61">
        <v>10485</v>
      </c>
      <c r="B10" s="60">
        <v>40819</v>
      </c>
      <c r="C10" s="62">
        <v>40819</v>
      </c>
      <c r="D10" s="56" t="s">
        <v>28</v>
      </c>
      <c r="E10" s="56" t="s">
        <v>29</v>
      </c>
      <c r="F10" s="56" t="s">
        <v>30</v>
      </c>
      <c r="G10" s="56" t="s">
        <v>50</v>
      </c>
      <c r="H10" s="56" t="s">
        <v>32</v>
      </c>
      <c r="I10" s="56" t="s">
        <v>33</v>
      </c>
      <c r="J10" s="57">
        <v>30</v>
      </c>
      <c r="K10" s="56" t="s">
        <v>34</v>
      </c>
      <c r="L10" s="58">
        <v>108</v>
      </c>
      <c r="M10" s="59">
        <v>2.2444444444444498</v>
      </c>
      <c r="N10" s="56" t="s">
        <v>35</v>
      </c>
      <c r="O10" s="56" t="s">
        <v>36</v>
      </c>
      <c r="P10" s="56"/>
      <c r="Q10" s="56" t="s">
        <v>38</v>
      </c>
      <c r="R10" s="56" t="s">
        <v>38</v>
      </c>
      <c r="S10" s="56" t="s">
        <v>39</v>
      </c>
      <c r="T10" s="56" t="s">
        <v>40</v>
      </c>
      <c r="U10" s="56" t="s">
        <v>41</v>
      </c>
      <c r="V10" s="56" t="s">
        <v>42</v>
      </c>
      <c r="W10" s="60">
        <v>40868</v>
      </c>
      <c r="X10" s="60">
        <v>40868</v>
      </c>
      <c r="Y10" s="56" t="s">
        <v>43</v>
      </c>
      <c r="Z10" s="61">
        <v>48</v>
      </c>
      <c r="AA10" s="56" t="s">
        <v>54</v>
      </c>
      <c r="AB10" s="56" t="s">
        <v>45</v>
      </c>
      <c r="AC10" s="56" t="s">
        <v>46</v>
      </c>
      <c r="AD10" s="8"/>
    </row>
    <row r="11" spans="1:30" ht="15" x14ac:dyDescent="0.2">
      <c r="A11" s="33">
        <v>10459</v>
      </c>
      <c r="B11" s="34">
        <v>40819</v>
      </c>
      <c r="C11" s="35">
        <v>40819</v>
      </c>
      <c r="D11" s="36" t="s">
        <v>28</v>
      </c>
      <c r="E11" s="36" t="s">
        <v>29</v>
      </c>
      <c r="F11" s="36" t="s">
        <v>30</v>
      </c>
      <c r="G11" s="36" t="s">
        <v>55</v>
      </c>
      <c r="H11" s="36" t="s">
        <v>32</v>
      </c>
      <c r="I11" s="36" t="s">
        <v>33</v>
      </c>
      <c r="J11" s="37">
        <v>60</v>
      </c>
      <c r="K11" s="36" t="s">
        <v>34</v>
      </c>
      <c r="L11" s="38">
        <v>85.2</v>
      </c>
      <c r="M11" s="39">
        <v>3.2809859154929599</v>
      </c>
      <c r="N11" s="36" t="s">
        <v>35</v>
      </c>
      <c r="O11" s="36" t="s">
        <v>36</v>
      </c>
      <c r="P11" s="36" t="s">
        <v>37</v>
      </c>
      <c r="Q11" s="36" t="s">
        <v>38</v>
      </c>
      <c r="R11" s="36" t="s">
        <v>38</v>
      </c>
      <c r="S11" s="36" t="s">
        <v>39</v>
      </c>
      <c r="T11" s="36" t="s">
        <v>40</v>
      </c>
      <c r="U11" s="36" t="s">
        <v>41</v>
      </c>
      <c r="V11" s="36" t="s">
        <v>42</v>
      </c>
      <c r="W11" s="34">
        <v>40845</v>
      </c>
      <c r="X11" s="34">
        <v>40845</v>
      </c>
      <c r="Y11" s="36" t="s">
        <v>43</v>
      </c>
      <c r="Z11" s="33">
        <v>24</v>
      </c>
      <c r="AA11" s="36" t="s">
        <v>56</v>
      </c>
      <c r="AB11" s="36" t="s">
        <v>45</v>
      </c>
      <c r="AC11" s="36" t="s">
        <v>46</v>
      </c>
      <c r="AD11" s="8"/>
    </row>
    <row r="12" spans="1:30" ht="15" x14ac:dyDescent="0.2">
      <c r="A12" s="33">
        <v>10461</v>
      </c>
      <c r="B12" s="34">
        <v>40819</v>
      </c>
      <c r="C12" s="35">
        <v>40819</v>
      </c>
      <c r="D12" s="36" t="s">
        <v>28</v>
      </c>
      <c r="E12" s="36" t="s">
        <v>29</v>
      </c>
      <c r="F12" s="36" t="s">
        <v>30</v>
      </c>
      <c r="G12" s="36" t="s">
        <v>55</v>
      </c>
      <c r="H12" s="36" t="s">
        <v>32</v>
      </c>
      <c r="I12" s="36" t="s">
        <v>33</v>
      </c>
      <c r="J12" s="37">
        <v>30</v>
      </c>
      <c r="K12" s="36" t="s">
        <v>34</v>
      </c>
      <c r="L12" s="38">
        <v>108</v>
      </c>
      <c r="M12" s="39">
        <v>2.2444444444444498</v>
      </c>
      <c r="N12" s="36" t="s">
        <v>35</v>
      </c>
      <c r="O12" s="36" t="s">
        <v>36</v>
      </c>
      <c r="P12" s="36" t="s">
        <v>37</v>
      </c>
      <c r="Q12" s="36" t="s">
        <v>38</v>
      </c>
      <c r="R12" s="36" t="s">
        <v>38</v>
      </c>
      <c r="S12" s="36" t="s">
        <v>39</v>
      </c>
      <c r="T12" s="36" t="s">
        <v>40</v>
      </c>
      <c r="U12" s="36" t="s">
        <v>41</v>
      </c>
      <c r="V12" s="36" t="s">
        <v>42</v>
      </c>
      <c r="W12" s="34">
        <v>40845</v>
      </c>
      <c r="X12" s="34">
        <v>40845</v>
      </c>
      <c r="Y12" s="36" t="s">
        <v>43</v>
      </c>
      <c r="Z12" s="33">
        <v>48</v>
      </c>
      <c r="AA12" s="36" t="s">
        <v>57</v>
      </c>
      <c r="AB12" s="36" t="s">
        <v>45</v>
      </c>
      <c r="AC12" s="36" t="s">
        <v>46</v>
      </c>
      <c r="AD12" s="8"/>
    </row>
    <row r="13" spans="1:30" ht="15" x14ac:dyDescent="0.2">
      <c r="A13" s="33">
        <v>10463</v>
      </c>
      <c r="B13" s="34">
        <v>40819</v>
      </c>
      <c r="C13" s="35">
        <v>40819</v>
      </c>
      <c r="D13" s="36" t="s">
        <v>28</v>
      </c>
      <c r="E13" s="36" t="s">
        <v>29</v>
      </c>
      <c r="F13" s="36" t="s">
        <v>30</v>
      </c>
      <c r="G13" s="36" t="s">
        <v>55</v>
      </c>
      <c r="H13" s="36" t="s">
        <v>32</v>
      </c>
      <c r="I13" s="36" t="s">
        <v>33</v>
      </c>
      <c r="J13" s="37">
        <v>15</v>
      </c>
      <c r="K13" s="36" t="s">
        <v>34</v>
      </c>
      <c r="L13" s="38">
        <v>64.8</v>
      </c>
      <c r="M13" s="39">
        <v>1.75925925925926</v>
      </c>
      <c r="N13" s="36" t="s">
        <v>35</v>
      </c>
      <c r="O13" s="36" t="s">
        <v>36</v>
      </c>
      <c r="P13" s="36" t="s">
        <v>37</v>
      </c>
      <c r="Q13" s="36" t="s">
        <v>38</v>
      </c>
      <c r="R13" s="36" t="s">
        <v>38</v>
      </c>
      <c r="S13" s="36" t="s">
        <v>39</v>
      </c>
      <c r="T13" s="36" t="s">
        <v>40</v>
      </c>
      <c r="U13" s="36" t="s">
        <v>41</v>
      </c>
      <c r="V13" s="36" t="s">
        <v>42</v>
      </c>
      <c r="W13" s="34">
        <v>40845</v>
      </c>
      <c r="X13" s="34">
        <v>40845</v>
      </c>
      <c r="Y13" s="36" t="s">
        <v>43</v>
      </c>
      <c r="Z13" s="33">
        <v>96</v>
      </c>
      <c r="AA13" s="36" t="s">
        <v>58</v>
      </c>
      <c r="AB13" s="36" t="s">
        <v>45</v>
      </c>
      <c r="AC13" s="36" t="s">
        <v>46</v>
      </c>
      <c r="AD13" s="8"/>
    </row>
    <row r="14" spans="1:30" ht="15" x14ac:dyDescent="0.2">
      <c r="A14" s="33">
        <v>10477</v>
      </c>
      <c r="B14" s="34">
        <v>40819</v>
      </c>
      <c r="C14" s="35">
        <v>40819</v>
      </c>
      <c r="D14" s="36" t="s">
        <v>28</v>
      </c>
      <c r="E14" s="36" t="s">
        <v>29</v>
      </c>
      <c r="F14" s="36" t="s">
        <v>30</v>
      </c>
      <c r="G14" s="36" t="s">
        <v>55</v>
      </c>
      <c r="H14" s="36" t="s">
        <v>32</v>
      </c>
      <c r="I14" s="36" t="s">
        <v>33</v>
      </c>
      <c r="J14" s="37">
        <v>60</v>
      </c>
      <c r="K14" s="36" t="s">
        <v>34</v>
      </c>
      <c r="L14" s="38">
        <v>85.2</v>
      </c>
      <c r="M14" s="39">
        <v>3.2809859154929599</v>
      </c>
      <c r="N14" s="36" t="s">
        <v>35</v>
      </c>
      <c r="O14" s="36" t="s">
        <v>36</v>
      </c>
      <c r="P14" s="36"/>
      <c r="Q14" s="36" t="s">
        <v>38</v>
      </c>
      <c r="R14" s="36" t="s">
        <v>38</v>
      </c>
      <c r="S14" s="36" t="s">
        <v>39</v>
      </c>
      <c r="T14" s="36" t="s">
        <v>40</v>
      </c>
      <c r="U14" s="36" t="s">
        <v>41</v>
      </c>
      <c r="V14" s="36" t="s">
        <v>42</v>
      </c>
      <c r="W14" s="34">
        <v>40845</v>
      </c>
      <c r="X14" s="34">
        <v>40845</v>
      </c>
      <c r="Y14" s="36" t="s">
        <v>43</v>
      </c>
      <c r="Z14" s="33">
        <v>24</v>
      </c>
      <c r="AA14" s="36" t="s">
        <v>59</v>
      </c>
      <c r="AB14" s="36" t="s">
        <v>45</v>
      </c>
      <c r="AC14" s="36" t="s">
        <v>46</v>
      </c>
      <c r="AD14" s="8"/>
    </row>
    <row r="15" spans="1:30" ht="15" x14ac:dyDescent="0.2">
      <c r="A15" s="33">
        <v>10479</v>
      </c>
      <c r="B15" s="34">
        <v>40819</v>
      </c>
      <c r="C15" s="35">
        <v>40819</v>
      </c>
      <c r="D15" s="36" t="s">
        <v>28</v>
      </c>
      <c r="E15" s="36" t="s">
        <v>29</v>
      </c>
      <c r="F15" s="36" t="s">
        <v>30</v>
      </c>
      <c r="G15" s="36" t="s">
        <v>55</v>
      </c>
      <c r="H15" s="36" t="s">
        <v>32</v>
      </c>
      <c r="I15" s="36" t="s">
        <v>33</v>
      </c>
      <c r="J15" s="37">
        <v>60</v>
      </c>
      <c r="K15" s="36" t="s">
        <v>34</v>
      </c>
      <c r="L15" s="38">
        <v>85.2</v>
      </c>
      <c r="M15" s="39">
        <v>3.2809859154929599</v>
      </c>
      <c r="N15" s="36" t="s">
        <v>35</v>
      </c>
      <c r="O15" s="36"/>
      <c r="P15" s="36" t="s">
        <v>37</v>
      </c>
      <c r="Q15" s="36" t="s">
        <v>38</v>
      </c>
      <c r="R15" s="36" t="s">
        <v>38</v>
      </c>
      <c r="S15" s="36" t="s">
        <v>39</v>
      </c>
      <c r="T15" s="36" t="s">
        <v>40</v>
      </c>
      <c r="U15" s="36" t="s">
        <v>41</v>
      </c>
      <c r="V15" s="36" t="s">
        <v>42</v>
      </c>
      <c r="W15" s="34">
        <v>40845</v>
      </c>
      <c r="X15" s="34">
        <v>40845</v>
      </c>
      <c r="Y15" s="36" t="s">
        <v>43</v>
      </c>
      <c r="Z15" s="33">
        <v>24</v>
      </c>
      <c r="AA15" s="36" t="s">
        <v>60</v>
      </c>
      <c r="AB15" s="36" t="s">
        <v>45</v>
      </c>
      <c r="AC15" s="36" t="s">
        <v>46</v>
      </c>
      <c r="AD15" s="8"/>
    </row>
    <row r="16" spans="1:30" ht="15" x14ac:dyDescent="0.2">
      <c r="A16" s="33">
        <v>10481</v>
      </c>
      <c r="B16" s="34">
        <v>40819</v>
      </c>
      <c r="C16" s="35">
        <v>40819</v>
      </c>
      <c r="D16" s="36" t="s">
        <v>28</v>
      </c>
      <c r="E16" s="36" t="s">
        <v>29</v>
      </c>
      <c r="F16" s="36" t="s">
        <v>30</v>
      </c>
      <c r="G16" s="36" t="s">
        <v>55</v>
      </c>
      <c r="H16" s="36" t="s">
        <v>32</v>
      </c>
      <c r="I16" s="36" t="s">
        <v>33</v>
      </c>
      <c r="J16" s="37">
        <v>30</v>
      </c>
      <c r="K16" s="36" t="s">
        <v>34</v>
      </c>
      <c r="L16" s="38">
        <v>108</v>
      </c>
      <c r="M16" s="39">
        <v>2.2444444444444498</v>
      </c>
      <c r="N16" s="36" t="s">
        <v>35</v>
      </c>
      <c r="O16" s="36"/>
      <c r="P16" s="36"/>
      <c r="Q16" s="36" t="s">
        <v>38</v>
      </c>
      <c r="R16" s="36" t="s">
        <v>38</v>
      </c>
      <c r="S16" s="36" t="s">
        <v>39</v>
      </c>
      <c r="T16" s="36" t="s">
        <v>40</v>
      </c>
      <c r="U16" s="36" t="s">
        <v>41</v>
      </c>
      <c r="V16" s="36" t="s">
        <v>42</v>
      </c>
      <c r="W16" s="34">
        <v>40845</v>
      </c>
      <c r="X16" s="34">
        <v>40845</v>
      </c>
      <c r="Y16" s="36" t="s">
        <v>43</v>
      </c>
      <c r="Z16" s="33">
        <v>48</v>
      </c>
      <c r="AA16" s="36" t="s">
        <v>61</v>
      </c>
      <c r="AB16" s="36" t="s">
        <v>45</v>
      </c>
      <c r="AC16" s="36" t="s">
        <v>46</v>
      </c>
      <c r="AD16" s="8"/>
    </row>
    <row r="17" spans="1:34" ht="12.75" thickBot="1" x14ac:dyDescent="0.25"/>
    <row r="18" spans="1:34" ht="15" x14ac:dyDescent="0.25">
      <c r="B18" s="16">
        <v>10469</v>
      </c>
      <c r="C18" s="17"/>
      <c r="D18" s="22">
        <v>10483</v>
      </c>
      <c r="E18" s="18"/>
      <c r="F18" s="16">
        <v>10475</v>
      </c>
      <c r="G18" s="24"/>
      <c r="H18" s="48">
        <v>10463</v>
      </c>
      <c r="I18" s="49"/>
      <c r="M18" s="16">
        <v>10467</v>
      </c>
      <c r="N18" s="17"/>
      <c r="O18" s="22">
        <v>10473</v>
      </c>
      <c r="P18" s="18"/>
      <c r="Q18" s="17">
        <v>10485</v>
      </c>
      <c r="R18" s="17"/>
      <c r="S18" s="48">
        <v>10461</v>
      </c>
      <c r="T18" s="49"/>
      <c r="U18" s="43">
        <v>10481</v>
      </c>
      <c r="V18" s="44"/>
      <c r="Y18" s="16">
        <v>10465</v>
      </c>
      <c r="Z18" s="24"/>
      <c r="AA18" s="22">
        <v>10471</v>
      </c>
      <c r="AB18" s="18"/>
      <c r="AC18" s="43">
        <v>10459</v>
      </c>
      <c r="AD18" s="44"/>
      <c r="AE18" s="48">
        <v>10477</v>
      </c>
      <c r="AF18" s="49"/>
      <c r="AG18" s="43">
        <v>10479</v>
      </c>
      <c r="AH18" s="44"/>
    </row>
    <row r="19" spans="1:34" ht="14.25" customHeight="1" thickBot="1" x14ac:dyDescent="0.3">
      <c r="A19" s="11" t="s">
        <v>63</v>
      </c>
      <c r="B19" s="19" t="s">
        <v>66</v>
      </c>
      <c r="C19" s="20" t="s">
        <v>65</v>
      </c>
      <c r="D19" s="23" t="s">
        <v>67</v>
      </c>
      <c r="E19" s="21" t="s">
        <v>65</v>
      </c>
      <c r="F19" s="25" t="s">
        <v>67</v>
      </c>
      <c r="G19" s="26" t="s">
        <v>65</v>
      </c>
      <c r="H19" s="50" t="s">
        <v>67</v>
      </c>
      <c r="I19" s="54" t="s">
        <v>65</v>
      </c>
      <c r="L19" s="12" t="s">
        <v>69</v>
      </c>
      <c r="M19" s="28" t="s">
        <v>67</v>
      </c>
      <c r="N19" s="29" t="s">
        <v>65</v>
      </c>
      <c r="O19" s="31" t="s">
        <v>67</v>
      </c>
      <c r="P19" s="30" t="s">
        <v>65</v>
      </c>
      <c r="Q19" s="20" t="s">
        <v>67</v>
      </c>
      <c r="R19" s="20" t="s">
        <v>65</v>
      </c>
      <c r="S19" s="52" t="s">
        <v>67</v>
      </c>
      <c r="T19" s="51" t="s">
        <v>65</v>
      </c>
      <c r="U19" s="53" t="s">
        <v>67</v>
      </c>
      <c r="V19" s="46" t="s">
        <v>65</v>
      </c>
      <c r="X19" s="12" t="s">
        <v>70</v>
      </c>
      <c r="Y19" s="25" t="s">
        <v>64</v>
      </c>
      <c r="Z19" s="32" t="s">
        <v>65</v>
      </c>
      <c r="AA19" s="23" t="s">
        <v>64</v>
      </c>
      <c r="AB19" s="30" t="s">
        <v>65</v>
      </c>
      <c r="AC19" s="45" t="s">
        <v>64</v>
      </c>
      <c r="AD19" s="46" t="s">
        <v>65</v>
      </c>
      <c r="AE19" s="50" t="s">
        <v>64</v>
      </c>
      <c r="AF19" s="51" t="s">
        <v>65</v>
      </c>
      <c r="AG19" s="45" t="s">
        <v>64</v>
      </c>
      <c r="AH19" s="46" t="s">
        <v>65</v>
      </c>
    </row>
    <row r="20" spans="1:34" ht="15" x14ac:dyDescent="0.2">
      <c r="A20" s="27">
        <v>0</v>
      </c>
      <c r="B20" s="14">
        <v>3</v>
      </c>
      <c r="C20" s="14">
        <v>1.9</v>
      </c>
      <c r="D20" s="15">
        <v>3</v>
      </c>
      <c r="E20" s="15">
        <v>1.9</v>
      </c>
      <c r="F20" s="14">
        <v>3</v>
      </c>
      <c r="G20" s="14">
        <v>1.9</v>
      </c>
      <c r="H20" s="47">
        <v>3</v>
      </c>
      <c r="I20" s="47">
        <v>1.9</v>
      </c>
      <c r="L20" s="27">
        <v>0</v>
      </c>
      <c r="M20" s="14">
        <v>6</v>
      </c>
      <c r="N20" s="14">
        <v>2</v>
      </c>
      <c r="O20" s="15">
        <v>6</v>
      </c>
      <c r="P20" s="15">
        <v>2</v>
      </c>
      <c r="Q20" s="14">
        <v>6</v>
      </c>
      <c r="R20" s="14">
        <v>2</v>
      </c>
      <c r="S20" s="47">
        <v>6</v>
      </c>
      <c r="T20" s="47">
        <v>2</v>
      </c>
      <c r="U20" s="42">
        <v>6</v>
      </c>
      <c r="V20" s="42">
        <v>2</v>
      </c>
      <c r="X20" s="27">
        <v>0</v>
      </c>
      <c r="Y20" s="14">
        <v>4</v>
      </c>
      <c r="Z20" s="14">
        <v>3</v>
      </c>
      <c r="AA20" s="15">
        <v>4</v>
      </c>
      <c r="AB20" s="15">
        <v>3</v>
      </c>
      <c r="AC20" s="42">
        <v>4</v>
      </c>
      <c r="AD20" s="42">
        <v>3</v>
      </c>
      <c r="AE20" s="47">
        <v>4</v>
      </c>
      <c r="AF20" s="47">
        <v>3</v>
      </c>
      <c r="AG20" s="42">
        <v>4</v>
      </c>
      <c r="AH20" s="42">
        <v>3</v>
      </c>
    </row>
    <row r="21" spans="1:34" ht="15" x14ac:dyDescent="0.2">
      <c r="A21" s="27">
        <v>1.0416666666666666E-2</v>
      </c>
      <c r="B21" s="14">
        <v>2.8</v>
      </c>
      <c r="C21" s="14">
        <v>1.8</v>
      </c>
      <c r="D21" s="15">
        <v>2.8</v>
      </c>
      <c r="E21" s="15">
        <v>1.8</v>
      </c>
      <c r="F21" s="14">
        <v>2.8</v>
      </c>
      <c r="G21" s="14">
        <v>1.8</v>
      </c>
      <c r="H21" s="40">
        <v>2.8</v>
      </c>
      <c r="I21" s="40">
        <v>1.8</v>
      </c>
      <c r="L21" s="27">
        <v>2.0833333333333332E-2</v>
      </c>
      <c r="M21" s="14">
        <v>5</v>
      </c>
      <c r="N21" s="14">
        <v>2.2000000000000002</v>
      </c>
      <c r="O21" s="15">
        <v>5</v>
      </c>
      <c r="P21" s="15">
        <v>2.2000000000000002</v>
      </c>
      <c r="Q21" s="14">
        <v>5</v>
      </c>
      <c r="R21" s="14">
        <v>2.2000000000000002</v>
      </c>
      <c r="S21" s="40">
        <v>5</v>
      </c>
      <c r="T21" s="40">
        <v>2.2000000000000002</v>
      </c>
      <c r="U21" s="41">
        <v>5</v>
      </c>
      <c r="V21" s="41">
        <v>2.2000000000000002</v>
      </c>
      <c r="X21" s="27">
        <v>4.1666666666666664E-2</v>
      </c>
      <c r="Y21" s="14">
        <v>3.66</v>
      </c>
      <c r="Z21" s="14">
        <v>3.2</v>
      </c>
      <c r="AA21" s="15">
        <v>3.66</v>
      </c>
      <c r="AB21" s="15">
        <v>3.2</v>
      </c>
      <c r="AC21" s="41">
        <v>3.66</v>
      </c>
      <c r="AD21" s="41">
        <v>3.2</v>
      </c>
      <c r="AE21" s="40">
        <v>3.66</v>
      </c>
      <c r="AF21" s="40">
        <v>3.2</v>
      </c>
      <c r="AG21" s="41">
        <v>3.66</v>
      </c>
      <c r="AH21" s="41">
        <v>3.2</v>
      </c>
    </row>
    <row r="22" spans="1:34" ht="15" x14ac:dyDescent="0.2">
      <c r="A22" s="27">
        <v>2.0833333333333301E-2</v>
      </c>
      <c r="B22" s="14">
        <v>2.6</v>
      </c>
      <c r="C22" s="14">
        <v>1.7</v>
      </c>
      <c r="D22" s="15">
        <v>2.6</v>
      </c>
      <c r="E22" s="15">
        <v>1.7</v>
      </c>
      <c r="F22" s="14">
        <v>2.6</v>
      </c>
      <c r="G22" s="14">
        <v>1.7</v>
      </c>
      <c r="H22" s="40">
        <v>2.6</v>
      </c>
      <c r="I22" s="40">
        <v>1.7</v>
      </c>
      <c r="L22" s="27">
        <v>4.1666666666666664E-2</v>
      </c>
      <c r="M22" s="14">
        <v>4</v>
      </c>
      <c r="N22" s="14">
        <v>2.4</v>
      </c>
      <c r="O22" s="15">
        <v>4</v>
      </c>
      <c r="P22" s="15">
        <v>2.4</v>
      </c>
      <c r="Q22" s="14">
        <v>4</v>
      </c>
      <c r="R22" s="14">
        <v>2.4</v>
      </c>
      <c r="S22" s="40">
        <v>4</v>
      </c>
      <c r="T22" s="40">
        <v>2.4</v>
      </c>
      <c r="U22" s="41">
        <v>4</v>
      </c>
      <c r="V22" s="41">
        <v>2.4</v>
      </c>
      <c r="X22" s="27">
        <v>8.3333333333333301E-2</v>
      </c>
      <c r="Y22" s="14">
        <v>3.33</v>
      </c>
      <c r="Z22" s="14">
        <v>3.4</v>
      </c>
      <c r="AA22" s="15">
        <v>3.33</v>
      </c>
      <c r="AB22" s="15">
        <v>3.4</v>
      </c>
      <c r="AC22" s="41">
        <v>3.33</v>
      </c>
      <c r="AD22" s="41">
        <v>3.4</v>
      </c>
      <c r="AE22" s="40">
        <v>3.33</v>
      </c>
      <c r="AF22" s="40">
        <v>3.4</v>
      </c>
      <c r="AG22" s="41">
        <v>3.33</v>
      </c>
      <c r="AH22" s="41">
        <v>3.4</v>
      </c>
    </row>
    <row r="23" spans="1:34" ht="15" x14ac:dyDescent="0.2">
      <c r="A23" s="27">
        <v>3.125E-2</v>
      </c>
      <c r="B23" s="14">
        <v>2.4</v>
      </c>
      <c r="C23" s="14">
        <v>1.6</v>
      </c>
      <c r="D23" s="15">
        <v>2.4</v>
      </c>
      <c r="E23" s="15">
        <v>1.6</v>
      </c>
      <c r="F23" s="14">
        <v>2.4</v>
      </c>
      <c r="G23" s="14">
        <v>1.6</v>
      </c>
      <c r="H23" s="40">
        <v>2.4</v>
      </c>
      <c r="I23" s="40">
        <v>1.6</v>
      </c>
      <c r="L23" s="27">
        <v>6.25E-2</v>
      </c>
      <c r="M23" s="14">
        <v>3</v>
      </c>
      <c r="N23" s="14">
        <v>2.6</v>
      </c>
      <c r="O23" s="15">
        <v>3</v>
      </c>
      <c r="P23" s="15">
        <v>2.6</v>
      </c>
      <c r="Q23" s="14">
        <v>3</v>
      </c>
      <c r="R23" s="14">
        <v>2.6</v>
      </c>
      <c r="S23" s="40">
        <v>3</v>
      </c>
      <c r="T23" s="40">
        <v>2.6</v>
      </c>
      <c r="U23" s="41">
        <v>3</v>
      </c>
      <c r="V23" s="41">
        <v>2.6</v>
      </c>
      <c r="X23" s="27">
        <v>0.125</v>
      </c>
      <c r="Y23" s="14">
        <v>3.21</v>
      </c>
      <c r="Z23" s="14">
        <v>3.6</v>
      </c>
      <c r="AA23" s="15">
        <v>3.21</v>
      </c>
      <c r="AB23" s="15">
        <v>3.6</v>
      </c>
      <c r="AC23" s="41">
        <v>3.21</v>
      </c>
      <c r="AD23" s="41">
        <v>3.6</v>
      </c>
      <c r="AE23" s="40">
        <v>3.21</v>
      </c>
      <c r="AF23" s="40">
        <v>3.6</v>
      </c>
      <c r="AG23" s="41">
        <v>3.21</v>
      </c>
      <c r="AH23" s="41">
        <v>3.6</v>
      </c>
    </row>
    <row r="24" spans="1:34" ht="15" x14ac:dyDescent="0.2">
      <c r="A24" s="27">
        <v>4.1666666666666699E-2</v>
      </c>
      <c r="B24" s="14">
        <v>3</v>
      </c>
      <c r="C24" s="14">
        <v>1.9</v>
      </c>
      <c r="D24" s="15">
        <v>3</v>
      </c>
      <c r="E24" s="15">
        <v>1.9</v>
      </c>
      <c r="F24" s="14">
        <v>3</v>
      </c>
      <c r="G24" s="14">
        <v>1.9</v>
      </c>
      <c r="H24" s="40">
        <v>3</v>
      </c>
      <c r="I24" s="40">
        <v>1.9</v>
      </c>
      <c r="L24" s="27">
        <v>8.3333333333333301E-2</v>
      </c>
      <c r="M24" s="14">
        <v>6</v>
      </c>
      <c r="N24" s="14">
        <v>2</v>
      </c>
      <c r="O24" s="15">
        <v>6</v>
      </c>
      <c r="P24" s="15">
        <v>2</v>
      </c>
      <c r="Q24" s="14">
        <v>6</v>
      </c>
      <c r="R24" s="14">
        <v>2</v>
      </c>
      <c r="S24" s="40">
        <v>6</v>
      </c>
      <c r="T24" s="40">
        <v>2</v>
      </c>
      <c r="U24" s="41">
        <v>6</v>
      </c>
      <c r="V24" s="41">
        <v>2</v>
      </c>
      <c r="X24" s="27">
        <v>0.16666666666666699</v>
      </c>
      <c r="Y24" s="14">
        <v>4</v>
      </c>
      <c r="Z24" s="14">
        <v>3</v>
      </c>
      <c r="AA24" s="15">
        <v>4</v>
      </c>
      <c r="AB24" s="15">
        <v>3</v>
      </c>
      <c r="AC24" s="41">
        <v>4</v>
      </c>
      <c r="AD24" s="41">
        <v>3</v>
      </c>
      <c r="AE24" s="40">
        <v>4</v>
      </c>
      <c r="AF24" s="40">
        <v>3</v>
      </c>
      <c r="AG24" s="41">
        <v>4</v>
      </c>
      <c r="AH24" s="41">
        <v>3</v>
      </c>
    </row>
    <row r="25" spans="1:34" ht="15" x14ac:dyDescent="0.2">
      <c r="A25" s="27">
        <v>5.2083333333333301E-2</v>
      </c>
      <c r="B25" s="14">
        <v>2.8</v>
      </c>
      <c r="C25" s="14">
        <v>1.8</v>
      </c>
      <c r="D25" s="15">
        <v>2.8</v>
      </c>
      <c r="E25" s="15">
        <v>1.8</v>
      </c>
      <c r="F25" s="14">
        <v>2.8</v>
      </c>
      <c r="G25" s="14">
        <v>1.8</v>
      </c>
      <c r="H25" s="40">
        <v>2.8</v>
      </c>
      <c r="I25" s="40">
        <v>1.8</v>
      </c>
      <c r="L25" s="27">
        <v>0.104166666666667</v>
      </c>
      <c r="M25" s="14">
        <v>5</v>
      </c>
      <c r="N25" s="14">
        <v>2.2000000000000002</v>
      </c>
      <c r="O25" s="15">
        <v>5</v>
      </c>
      <c r="P25" s="15">
        <v>2.2000000000000002</v>
      </c>
      <c r="Q25" s="14">
        <v>5</v>
      </c>
      <c r="R25" s="14">
        <v>2.2000000000000002</v>
      </c>
      <c r="S25" s="40">
        <v>5</v>
      </c>
      <c r="T25" s="40">
        <v>2.2000000000000002</v>
      </c>
      <c r="U25" s="41">
        <v>5</v>
      </c>
      <c r="V25" s="41">
        <v>2.2000000000000002</v>
      </c>
      <c r="X25" s="27">
        <v>0.20833333333333301</v>
      </c>
      <c r="Y25" s="14">
        <v>3.66</v>
      </c>
      <c r="Z25" s="14">
        <v>3.2</v>
      </c>
      <c r="AA25" s="15">
        <v>3.66</v>
      </c>
      <c r="AB25" s="15">
        <v>3.2</v>
      </c>
      <c r="AC25" s="41">
        <v>3.66</v>
      </c>
      <c r="AD25" s="41">
        <v>3.2</v>
      </c>
      <c r="AE25" s="40">
        <v>3.66</v>
      </c>
      <c r="AF25" s="40">
        <v>3.2</v>
      </c>
      <c r="AG25" s="41">
        <v>3.66</v>
      </c>
      <c r="AH25" s="41">
        <v>3.2</v>
      </c>
    </row>
    <row r="26" spans="1:34" ht="15" x14ac:dyDescent="0.2">
      <c r="A26" s="27">
        <v>6.25E-2</v>
      </c>
      <c r="B26" s="14">
        <v>2.6</v>
      </c>
      <c r="C26" s="14">
        <v>1.7</v>
      </c>
      <c r="D26" s="15">
        <v>2.6</v>
      </c>
      <c r="E26" s="15">
        <v>1.7</v>
      </c>
      <c r="F26" s="14">
        <v>2.6</v>
      </c>
      <c r="G26" s="14">
        <v>1.7</v>
      </c>
      <c r="H26" s="40">
        <v>2.6</v>
      </c>
      <c r="I26" s="40">
        <v>1.7</v>
      </c>
      <c r="L26" s="27">
        <v>0.125</v>
      </c>
      <c r="M26" s="14">
        <v>4</v>
      </c>
      <c r="N26" s="14">
        <v>2.4</v>
      </c>
      <c r="O26" s="15">
        <v>4</v>
      </c>
      <c r="P26" s="15">
        <v>2.4</v>
      </c>
      <c r="Q26" s="14">
        <v>4</v>
      </c>
      <c r="R26" s="14">
        <v>2.4</v>
      </c>
      <c r="S26" s="40">
        <v>4</v>
      </c>
      <c r="T26" s="40">
        <v>2.4</v>
      </c>
      <c r="U26" s="41">
        <v>4</v>
      </c>
      <c r="V26" s="41">
        <v>2.4</v>
      </c>
      <c r="X26" s="27">
        <v>0.25</v>
      </c>
      <c r="Y26" s="14">
        <v>3.33</v>
      </c>
      <c r="Z26" s="14">
        <v>3.4</v>
      </c>
      <c r="AA26" s="15">
        <v>3.33</v>
      </c>
      <c r="AB26" s="15">
        <v>3.4</v>
      </c>
      <c r="AC26" s="41">
        <v>3.33</v>
      </c>
      <c r="AD26" s="41">
        <v>3.4</v>
      </c>
      <c r="AE26" s="40">
        <v>3.33</v>
      </c>
      <c r="AF26" s="40">
        <v>3.4</v>
      </c>
      <c r="AG26" s="41">
        <v>3.33</v>
      </c>
      <c r="AH26" s="41">
        <v>3.4</v>
      </c>
    </row>
    <row r="27" spans="1:34" ht="15" x14ac:dyDescent="0.2">
      <c r="A27" s="27">
        <v>7.2916666666666699E-2</v>
      </c>
      <c r="B27" s="14">
        <v>2.4</v>
      </c>
      <c r="C27" s="14">
        <v>1.6</v>
      </c>
      <c r="D27" s="15">
        <v>2.4</v>
      </c>
      <c r="E27" s="15">
        <v>1.6</v>
      </c>
      <c r="F27" s="14">
        <v>2.4</v>
      </c>
      <c r="G27" s="14">
        <v>1.6</v>
      </c>
      <c r="H27" s="40">
        <v>2.4</v>
      </c>
      <c r="I27" s="40">
        <v>1.6</v>
      </c>
      <c r="L27" s="27">
        <v>0.14583333333333301</v>
      </c>
      <c r="M27" s="14">
        <v>3</v>
      </c>
      <c r="N27" s="14">
        <v>2.6</v>
      </c>
      <c r="O27" s="15">
        <v>3</v>
      </c>
      <c r="P27" s="15">
        <v>2.6</v>
      </c>
      <c r="Q27" s="14">
        <v>3</v>
      </c>
      <c r="R27" s="14">
        <v>2.6</v>
      </c>
      <c r="S27" s="40">
        <v>3</v>
      </c>
      <c r="T27" s="40">
        <v>2.6</v>
      </c>
      <c r="U27" s="41">
        <v>3</v>
      </c>
      <c r="V27" s="41">
        <v>2.6</v>
      </c>
      <c r="X27" s="27">
        <v>0.29166666666666702</v>
      </c>
      <c r="Y27" s="14">
        <v>3.21</v>
      </c>
      <c r="Z27" s="14">
        <v>3.6</v>
      </c>
      <c r="AA27" s="15">
        <v>3.21</v>
      </c>
      <c r="AB27" s="15">
        <v>3.6</v>
      </c>
      <c r="AC27" s="41">
        <v>3.21</v>
      </c>
      <c r="AD27" s="41">
        <v>3.6</v>
      </c>
      <c r="AE27" s="40">
        <v>3.21</v>
      </c>
      <c r="AF27" s="40">
        <v>3.6</v>
      </c>
      <c r="AG27" s="41">
        <v>3.21</v>
      </c>
      <c r="AH27" s="41">
        <v>3.6</v>
      </c>
    </row>
    <row r="28" spans="1:34" ht="15" x14ac:dyDescent="0.2">
      <c r="A28" s="27">
        <v>8.3333333333333301E-2</v>
      </c>
      <c r="B28" s="14">
        <v>3</v>
      </c>
      <c r="C28" s="14">
        <v>1.9</v>
      </c>
      <c r="D28" s="15">
        <v>3</v>
      </c>
      <c r="E28" s="15">
        <v>1.9</v>
      </c>
      <c r="F28" s="14">
        <v>3</v>
      </c>
      <c r="G28" s="14">
        <v>1.9</v>
      </c>
      <c r="H28" s="40">
        <v>3</v>
      </c>
      <c r="I28" s="40">
        <v>1.9</v>
      </c>
      <c r="L28" s="27">
        <v>0.16666666666666699</v>
      </c>
      <c r="M28" s="14">
        <v>6</v>
      </c>
      <c r="N28" s="14">
        <v>2</v>
      </c>
      <c r="O28" s="15">
        <v>6</v>
      </c>
      <c r="P28" s="15">
        <v>2</v>
      </c>
      <c r="Q28" s="14">
        <v>6</v>
      </c>
      <c r="R28" s="14">
        <v>2</v>
      </c>
      <c r="S28" s="40">
        <v>6</v>
      </c>
      <c r="T28" s="40">
        <v>2</v>
      </c>
      <c r="U28" s="41">
        <v>6</v>
      </c>
      <c r="V28" s="41">
        <v>2</v>
      </c>
      <c r="X28" s="27">
        <v>0.33333333333333298</v>
      </c>
      <c r="Y28" s="14">
        <v>4</v>
      </c>
      <c r="Z28" s="14">
        <v>3</v>
      </c>
      <c r="AA28" s="15">
        <v>4</v>
      </c>
      <c r="AB28" s="15">
        <v>3</v>
      </c>
      <c r="AC28" s="41">
        <v>4</v>
      </c>
      <c r="AD28" s="41">
        <v>3</v>
      </c>
      <c r="AE28" s="40">
        <v>4</v>
      </c>
      <c r="AF28" s="40">
        <v>3</v>
      </c>
      <c r="AG28" s="41">
        <v>4</v>
      </c>
      <c r="AH28" s="41">
        <v>3</v>
      </c>
    </row>
    <row r="29" spans="1:34" ht="15" x14ac:dyDescent="0.2">
      <c r="A29" s="27">
        <v>9.375E-2</v>
      </c>
      <c r="B29" s="14">
        <v>2.8</v>
      </c>
      <c r="C29" s="14">
        <v>1.8</v>
      </c>
      <c r="D29" s="15">
        <v>2.8</v>
      </c>
      <c r="E29" s="15">
        <v>1.8</v>
      </c>
      <c r="F29" s="14">
        <v>2.8</v>
      </c>
      <c r="G29" s="14">
        <v>1.8</v>
      </c>
      <c r="H29" s="40">
        <v>2.8</v>
      </c>
      <c r="I29" s="40">
        <v>1.8</v>
      </c>
      <c r="L29" s="27">
        <v>0.1875</v>
      </c>
      <c r="M29" s="14">
        <v>5</v>
      </c>
      <c r="N29" s="14">
        <v>2.2000000000000002</v>
      </c>
      <c r="O29" s="15">
        <v>5</v>
      </c>
      <c r="P29" s="15">
        <v>2.2000000000000002</v>
      </c>
      <c r="Q29" s="14">
        <v>5</v>
      </c>
      <c r="R29" s="14">
        <v>2.2000000000000002</v>
      </c>
      <c r="S29" s="40">
        <v>5</v>
      </c>
      <c r="T29" s="40">
        <v>2.2000000000000002</v>
      </c>
      <c r="U29" s="41">
        <v>5</v>
      </c>
      <c r="V29" s="41">
        <v>2.2000000000000002</v>
      </c>
      <c r="X29" s="27">
        <v>0.375</v>
      </c>
      <c r="Y29" s="14">
        <v>3.66</v>
      </c>
      <c r="Z29" s="14">
        <v>3.2</v>
      </c>
      <c r="AA29" s="15">
        <v>3.66</v>
      </c>
      <c r="AB29" s="15">
        <v>3.2</v>
      </c>
      <c r="AC29" s="41">
        <v>3.66</v>
      </c>
      <c r="AD29" s="41">
        <v>3.2</v>
      </c>
      <c r="AE29" s="40">
        <v>3.66</v>
      </c>
      <c r="AF29" s="40">
        <v>3.2</v>
      </c>
      <c r="AG29" s="41">
        <v>3.66</v>
      </c>
      <c r="AH29" s="41">
        <v>3.2</v>
      </c>
    </row>
    <row r="30" spans="1:34" ht="15" x14ac:dyDescent="0.2">
      <c r="A30" s="27">
        <v>0.104166666666667</v>
      </c>
      <c r="B30" s="14">
        <v>2.6</v>
      </c>
      <c r="C30" s="14">
        <v>1.7</v>
      </c>
      <c r="D30" s="15">
        <v>2.6</v>
      </c>
      <c r="E30" s="15">
        <v>1.7</v>
      </c>
      <c r="F30" s="14">
        <v>2.6</v>
      </c>
      <c r="G30" s="14">
        <v>1.7</v>
      </c>
      <c r="H30" s="40">
        <v>2.6</v>
      </c>
      <c r="I30" s="40">
        <v>1.7</v>
      </c>
      <c r="L30" s="27">
        <v>0.20833333333333301</v>
      </c>
      <c r="M30" s="14">
        <v>4</v>
      </c>
      <c r="N30" s="14">
        <v>2.4</v>
      </c>
      <c r="O30" s="15">
        <v>4</v>
      </c>
      <c r="P30" s="15">
        <v>2.4</v>
      </c>
      <c r="Q30" s="14">
        <v>4</v>
      </c>
      <c r="R30" s="14">
        <v>2.4</v>
      </c>
      <c r="S30" s="40">
        <v>4</v>
      </c>
      <c r="T30" s="40">
        <v>2.4</v>
      </c>
      <c r="U30" s="41">
        <v>4</v>
      </c>
      <c r="V30" s="41">
        <v>2.4</v>
      </c>
      <c r="X30" s="27">
        <v>0.41666666666666702</v>
      </c>
      <c r="Y30" s="14">
        <v>3.33</v>
      </c>
      <c r="Z30" s="14">
        <v>3.4</v>
      </c>
      <c r="AA30" s="15">
        <v>3.33</v>
      </c>
      <c r="AB30" s="15">
        <v>3.4</v>
      </c>
      <c r="AC30" s="41">
        <v>3.33</v>
      </c>
      <c r="AD30" s="41">
        <v>3.4</v>
      </c>
      <c r="AE30" s="40">
        <v>3.33</v>
      </c>
      <c r="AF30" s="40">
        <v>3.4</v>
      </c>
      <c r="AG30" s="41">
        <v>3.33</v>
      </c>
      <c r="AH30" s="41">
        <v>3.4</v>
      </c>
    </row>
    <row r="31" spans="1:34" ht="15" x14ac:dyDescent="0.2">
      <c r="A31" s="27">
        <v>0.114583333333333</v>
      </c>
      <c r="B31" s="14">
        <v>2.4</v>
      </c>
      <c r="C31" s="14">
        <v>1.6</v>
      </c>
      <c r="D31" s="15">
        <v>2.4</v>
      </c>
      <c r="E31" s="15">
        <v>1.6</v>
      </c>
      <c r="F31" s="14">
        <v>2.4</v>
      </c>
      <c r="G31" s="14">
        <v>1.6</v>
      </c>
      <c r="H31" s="40">
        <v>2.4</v>
      </c>
      <c r="I31" s="40">
        <v>1.6</v>
      </c>
      <c r="L31" s="27">
        <v>0.22916666666666699</v>
      </c>
      <c r="M31" s="14">
        <v>3</v>
      </c>
      <c r="N31" s="14">
        <v>2.6</v>
      </c>
      <c r="O31" s="15">
        <v>3</v>
      </c>
      <c r="P31" s="15">
        <v>2.6</v>
      </c>
      <c r="Q31" s="14">
        <v>3</v>
      </c>
      <c r="R31" s="14">
        <v>2.6</v>
      </c>
      <c r="S31" s="40">
        <v>3</v>
      </c>
      <c r="T31" s="40">
        <v>2.6</v>
      </c>
      <c r="U31" s="41">
        <v>3</v>
      </c>
      <c r="V31" s="41">
        <v>2.6</v>
      </c>
      <c r="X31" s="27">
        <v>0.45833333333333298</v>
      </c>
      <c r="Y31" s="14">
        <v>3.21</v>
      </c>
      <c r="Z31" s="14">
        <v>3.6</v>
      </c>
      <c r="AA31" s="15">
        <v>3.21</v>
      </c>
      <c r="AB31" s="15">
        <v>3.6</v>
      </c>
      <c r="AC31" s="41">
        <v>3.21</v>
      </c>
      <c r="AD31" s="41">
        <v>3.6</v>
      </c>
      <c r="AE31" s="40">
        <v>3.21</v>
      </c>
      <c r="AF31" s="40">
        <v>3.6</v>
      </c>
      <c r="AG31" s="41">
        <v>3.21</v>
      </c>
      <c r="AH31" s="41">
        <v>3.6</v>
      </c>
    </row>
    <row r="32" spans="1:34" ht="15" x14ac:dyDescent="0.2">
      <c r="A32" s="27">
        <v>0.125</v>
      </c>
      <c r="B32" s="14">
        <v>3</v>
      </c>
      <c r="C32" s="14">
        <v>1.9</v>
      </c>
      <c r="D32" s="15">
        <v>3</v>
      </c>
      <c r="E32" s="15">
        <v>1.9</v>
      </c>
      <c r="F32" s="14">
        <v>3</v>
      </c>
      <c r="G32" s="14">
        <v>1.9</v>
      </c>
      <c r="H32" s="40">
        <v>3</v>
      </c>
      <c r="I32" s="40">
        <v>1.9</v>
      </c>
      <c r="L32" s="27">
        <v>0.25</v>
      </c>
      <c r="M32" s="14">
        <v>6</v>
      </c>
      <c r="N32" s="14">
        <v>2</v>
      </c>
      <c r="O32" s="15">
        <v>6</v>
      </c>
      <c r="P32" s="15">
        <v>2</v>
      </c>
      <c r="Q32" s="14">
        <v>6</v>
      </c>
      <c r="R32" s="14">
        <v>2</v>
      </c>
      <c r="S32" s="40">
        <v>6</v>
      </c>
      <c r="T32" s="40">
        <v>2</v>
      </c>
      <c r="U32" s="41">
        <v>6</v>
      </c>
      <c r="V32" s="41">
        <v>2</v>
      </c>
      <c r="X32" s="27">
        <v>0.5</v>
      </c>
      <c r="Y32" s="14">
        <v>4</v>
      </c>
      <c r="Z32" s="14">
        <v>3</v>
      </c>
      <c r="AA32" s="15">
        <v>4</v>
      </c>
      <c r="AB32" s="15">
        <v>3</v>
      </c>
      <c r="AC32" s="41">
        <v>4</v>
      </c>
      <c r="AD32" s="41">
        <v>3</v>
      </c>
      <c r="AE32" s="40">
        <v>4</v>
      </c>
      <c r="AF32" s="40">
        <v>3</v>
      </c>
      <c r="AG32" s="41">
        <v>4</v>
      </c>
      <c r="AH32" s="41">
        <v>3</v>
      </c>
    </row>
    <row r="33" spans="1:34" ht="15" x14ac:dyDescent="0.2">
      <c r="A33" s="27">
        <v>0.13541666666666699</v>
      </c>
      <c r="B33" s="14">
        <v>2.8</v>
      </c>
      <c r="C33" s="14">
        <v>1.8</v>
      </c>
      <c r="D33" s="15">
        <v>2.8</v>
      </c>
      <c r="E33" s="15">
        <v>1.8</v>
      </c>
      <c r="F33" s="14">
        <v>2.8</v>
      </c>
      <c r="G33" s="14">
        <v>1.8</v>
      </c>
      <c r="H33" s="40">
        <v>2.8</v>
      </c>
      <c r="I33" s="40">
        <v>1.8</v>
      </c>
      <c r="L33" s="27">
        <v>0.27083333333333298</v>
      </c>
      <c r="M33" s="14">
        <v>5</v>
      </c>
      <c r="N33" s="14">
        <v>2.2000000000000002</v>
      </c>
      <c r="O33" s="15">
        <v>5</v>
      </c>
      <c r="P33" s="15">
        <v>2.2000000000000002</v>
      </c>
      <c r="Q33" s="14">
        <v>5</v>
      </c>
      <c r="R33" s="14">
        <v>2.2000000000000002</v>
      </c>
      <c r="S33" s="40">
        <v>5</v>
      </c>
      <c r="T33" s="40">
        <v>2.2000000000000002</v>
      </c>
      <c r="U33" s="41">
        <v>5</v>
      </c>
      <c r="V33" s="41">
        <v>2.2000000000000002</v>
      </c>
      <c r="X33" s="27">
        <v>0.54166666666666696</v>
      </c>
      <c r="Y33" s="14">
        <v>3.66</v>
      </c>
      <c r="Z33" s="14">
        <v>3.2</v>
      </c>
      <c r="AA33" s="15">
        <v>3.66</v>
      </c>
      <c r="AB33" s="15">
        <v>3.2</v>
      </c>
      <c r="AC33" s="41">
        <v>3.66</v>
      </c>
      <c r="AD33" s="41">
        <v>3.2</v>
      </c>
      <c r="AE33" s="40">
        <v>3.66</v>
      </c>
      <c r="AF33" s="40">
        <v>3.2</v>
      </c>
      <c r="AG33" s="41">
        <v>3.66</v>
      </c>
      <c r="AH33" s="41">
        <v>3.2</v>
      </c>
    </row>
    <row r="34" spans="1:34" ht="15" x14ac:dyDescent="0.2">
      <c r="A34" s="27">
        <v>0.14583333333333301</v>
      </c>
      <c r="B34" s="14">
        <v>2.6</v>
      </c>
      <c r="C34" s="14">
        <v>1.7</v>
      </c>
      <c r="D34" s="15">
        <v>2.6</v>
      </c>
      <c r="E34" s="15">
        <v>1.7</v>
      </c>
      <c r="F34" s="14">
        <v>2.6</v>
      </c>
      <c r="G34" s="14">
        <v>1.7</v>
      </c>
      <c r="H34" s="40">
        <v>2.6</v>
      </c>
      <c r="I34" s="40">
        <v>1.7</v>
      </c>
      <c r="L34" s="27">
        <v>0.29166666666666702</v>
      </c>
      <c r="M34" s="14">
        <v>4</v>
      </c>
      <c r="N34" s="14">
        <v>2.4</v>
      </c>
      <c r="O34" s="15">
        <v>4</v>
      </c>
      <c r="P34" s="15">
        <v>2.4</v>
      </c>
      <c r="Q34" s="14">
        <v>4</v>
      </c>
      <c r="R34" s="14">
        <v>2.4</v>
      </c>
      <c r="S34" s="40">
        <v>4</v>
      </c>
      <c r="T34" s="40">
        <v>2.4</v>
      </c>
      <c r="U34" s="41">
        <v>4</v>
      </c>
      <c r="V34" s="41">
        <v>2.4</v>
      </c>
      <c r="X34" s="27">
        <v>0.58333333333333304</v>
      </c>
      <c r="Y34" s="14">
        <v>3.33</v>
      </c>
      <c r="Z34" s="14">
        <v>3.4</v>
      </c>
      <c r="AA34" s="15">
        <v>3.33</v>
      </c>
      <c r="AB34" s="15">
        <v>3.4</v>
      </c>
      <c r="AC34" s="41">
        <v>3.33</v>
      </c>
      <c r="AD34" s="41">
        <v>3.4</v>
      </c>
      <c r="AE34" s="40">
        <v>3.33</v>
      </c>
      <c r="AF34" s="40">
        <v>3.4</v>
      </c>
      <c r="AG34" s="41">
        <v>3.33</v>
      </c>
      <c r="AH34" s="41">
        <v>3.4</v>
      </c>
    </row>
    <row r="35" spans="1:34" ht="15" x14ac:dyDescent="0.2">
      <c r="A35" s="27">
        <v>0.15625</v>
      </c>
      <c r="B35" s="14">
        <v>2.4</v>
      </c>
      <c r="C35" s="14">
        <v>1.6</v>
      </c>
      <c r="D35" s="15">
        <v>2.4</v>
      </c>
      <c r="E35" s="15">
        <v>1.6</v>
      </c>
      <c r="F35" s="14">
        <v>2.4</v>
      </c>
      <c r="G35" s="14">
        <v>1.6</v>
      </c>
      <c r="H35" s="40">
        <v>2.4</v>
      </c>
      <c r="I35" s="40">
        <v>1.6</v>
      </c>
      <c r="L35" s="27">
        <v>0.3125</v>
      </c>
      <c r="M35" s="14">
        <v>3</v>
      </c>
      <c r="N35" s="14">
        <v>2.6</v>
      </c>
      <c r="O35" s="15">
        <v>3</v>
      </c>
      <c r="P35" s="15">
        <v>2.6</v>
      </c>
      <c r="Q35" s="14">
        <v>3</v>
      </c>
      <c r="R35" s="14">
        <v>2.6</v>
      </c>
      <c r="S35" s="40">
        <v>3</v>
      </c>
      <c r="T35" s="40">
        <v>2.6</v>
      </c>
      <c r="U35" s="41">
        <v>3</v>
      </c>
      <c r="V35" s="41">
        <v>2.6</v>
      </c>
      <c r="X35" s="27">
        <v>0.625</v>
      </c>
      <c r="Y35" s="14">
        <v>3.21</v>
      </c>
      <c r="Z35" s="14">
        <v>3.6</v>
      </c>
      <c r="AA35" s="15">
        <v>3.21</v>
      </c>
      <c r="AB35" s="15">
        <v>3.6</v>
      </c>
      <c r="AC35" s="41">
        <v>3.21</v>
      </c>
      <c r="AD35" s="41">
        <v>3.6</v>
      </c>
      <c r="AE35" s="40">
        <v>3.21</v>
      </c>
      <c r="AF35" s="40">
        <v>3.6</v>
      </c>
      <c r="AG35" s="41">
        <v>3.21</v>
      </c>
      <c r="AH35" s="41">
        <v>3.6</v>
      </c>
    </row>
    <row r="36" spans="1:34" ht="15" x14ac:dyDescent="0.2">
      <c r="A36" s="27">
        <v>0.16666666666666699</v>
      </c>
      <c r="B36" s="14">
        <v>3</v>
      </c>
      <c r="C36" s="14">
        <v>1.9</v>
      </c>
      <c r="D36" s="15">
        <v>3</v>
      </c>
      <c r="E36" s="15">
        <v>1.9</v>
      </c>
      <c r="F36" s="14">
        <v>3</v>
      </c>
      <c r="G36" s="14">
        <v>1.9</v>
      </c>
      <c r="H36" s="40">
        <v>3</v>
      </c>
      <c r="I36" s="40">
        <v>1.9</v>
      </c>
      <c r="L36" s="27">
        <v>0.33333333333333298</v>
      </c>
      <c r="M36" s="14">
        <v>6</v>
      </c>
      <c r="N36" s="14">
        <v>2</v>
      </c>
      <c r="O36" s="15">
        <v>6</v>
      </c>
      <c r="P36" s="15">
        <v>2</v>
      </c>
      <c r="Q36" s="14">
        <v>6</v>
      </c>
      <c r="R36" s="14">
        <v>2</v>
      </c>
      <c r="S36" s="40">
        <v>6</v>
      </c>
      <c r="T36" s="40">
        <v>2</v>
      </c>
      <c r="U36" s="41">
        <v>6</v>
      </c>
      <c r="V36" s="41">
        <v>2</v>
      </c>
      <c r="X36" s="27">
        <v>0.66666666666666696</v>
      </c>
      <c r="Y36" s="14">
        <v>4</v>
      </c>
      <c r="Z36" s="14">
        <v>3</v>
      </c>
      <c r="AA36" s="15">
        <v>4</v>
      </c>
      <c r="AB36" s="15">
        <v>3</v>
      </c>
      <c r="AC36" s="41">
        <v>4</v>
      </c>
      <c r="AD36" s="41">
        <v>3</v>
      </c>
      <c r="AE36" s="40">
        <v>4</v>
      </c>
      <c r="AF36" s="40">
        <v>3</v>
      </c>
      <c r="AG36" s="41">
        <v>4</v>
      </c>
      <c r="AH36" s="41">
        <v>3</v>
      </c>
    </row>
    <row r="37" spans="1:34" ht="15" x14ac:dyDescent="0.2">
      <c r="A37" s="27">
        <v>0.17708333333333301</v>
      </c>
      <c r="B37" s="14">
        <v>2.8</v>
      </c>
      <c r="C37" s="14">
        <v>1.8</v>
      </c>
      <c r="D37" s="15">
        <v>2.8</v>
      </c>
      <c r="E37" s="15">
        <v>1.8</v>
      </c>
      <c r="F37" s="14">
        <v>2.8</v>
      </c>
      <c r="G37" s="14">
        <v>1.8</v>
      </c>
      <c r="H37" s="40">
        <v>2.8</v>
      </c>
      <c r="I37" s="40">
        <v>1.8</v>
      </c>
      <c r="L37" s="27">
        <v>0.35416666666666702</v>
      </c>
      <c r="M37" s="14">
        <v>5</v>
      </c>
      <c r="N37" s="14">
        <v>2.2000000000000002</v>
      </c>
      <c r="O37" s="15">
        <v>5</v>
      </c>
      <c r="P37" s="15">
        <v>2.2000000000000002</v>
      </c>
      <c r="Q37" s="14">
        <v>5</v>
      </c>
      <c r="R37" s="14">
        <v>2.2000000000000002</v>
      </c>
      <c r="S37" s="40">
        <v>5</v>
      </c>
      <c r="T37" s="40">
        <v>2.2000000000000002</v>
      </c>
      <c r="U37" s="41">
        <v>5</v>
      </c>
      <c r="V37" s="41">
        <v>2.2000000000000002</v>
      </c>
      <c r="X37" s="27">
        <v>0.70833333333333304</v>
      </c>
      <c r="Y37" s="14">
        <v>3.66</v>
      </c>
      <c r="Z37" s="14">
        <v>3.2</v>
      </c>
      <c r="AA37" s="15">
        <v>3.66</v>
      </c>
      <c r="AB37" s="15">
        <v>3.2</v>
      </c>
      <c r="AC37" s="41">
        <v>3.66</v>
      </c>
      <c r="AD37" s="41">
        <v>3.2</v>
      </c>
      <c r="AE37" s="40">
        <v>3.66</v>
      </c>
      <c r="AF37" s="40">
        <v>3.2</v>
      </c>
      <c r="AG37" s="41">
        <v>3.66</v>
      </c>
      <c r="AH37" s="41">
        <v>3.2</v>
      </c>
    </row>
    <row r="38" spans="1:34" ht="15" x14ac:dyDescent="0.2">
      <c r="A38" s="27">
        <v>0.1875</v>
      </c>
      <c r="B38" s="14">
        <v>2.6</v>
      </c>
      <c r="C38" s="14">
        <v>1.7</v>
      </c>
      <c r="D38" s="15">
        <v>2.6</v>
      </c>
      <c r="E38" s="15">
        <v>1.7</v>
      </c>
      <c r="F38" s="14">
        <v>2.6</v>
      </c>
      <c r="G38" s="14">
        <v>1.7</v>
      </c>
      <c r="H38" s="40">
        <v>2.6</v>
      </c>
      <c r="I38" s="40">
        <v>1.7</v>
      </c>
      <c r="L38" s="27">
        <v>0.375</v>
      </c>
      <c r="M38" s="14">
        <v>4</v>
      </c>
      <c r="N38" s="14">
        <v>2.4</v>
      </c>
      <c r="O38" s="15">
        <v>4</v>
      </c>
      <c r="P38" s="15">
        <v>2.4</v>
      </c>
      <c r="Q38" s="14">
        <v>4</v>
      </c>
      <c r="R38" s="14">
        <v>2.4</v>
      </c>
      <c r="S38" s="40">
        <v>4</v>
      </c>
      <c r="T38" s="40">
        <v>2.4</v>
      </c>
      <c r="U38" s="41">
        <v>4</v>
      </c>
      <c r="V38" s="41">
        <v>2.4</v>
      </c>
      <c r="X38" s="27">
        <v>0.75</v>
      </c>
      <c r="Y38" s="14">
        <v>3.33</v>
      </c>
      <c r="Z38" s="14">
        <v>3.4</v>
      </c>
      <c r="AA38" s="15">
        <v>3.33</v>
      </c>
      <c r="AB38" s="15">
        <v>3.4</v>
      </c>
      <c r="AC38" s="41">
        <v>3.33</v>
      </c>
      <c r="AD38" s="41">
        <v>3.4</v>
      </c>
      <c r="AE38" s="40">
        <v>3.33</v>
      </c>
      <c r="AF38" s="40">
        <v>3.4</v>
      </c>
      <c r="AG38" s="41">
        <v>3.33</v>
      </c>
      <c r="AH38" s="41">
        <v>3.4</v>
      </c>
    </row>
    <row r="39" spans="1:34" ht="15" x14ac:dyDescent="0.2">
      <c r="A39" s="27">
        <v>0.19791666666666699</v>
      </c>
      <c r="B39" s="14">
        <v>2.4</v>
      </c>
      <c r="C39" s="14">
        <v>1.6</v>
      </c>
      <c r="D39" s="15">
        <v>2.4</v>
      </c>
      <c r="E39" s="15">
        <v>1.6</v>
      </c>
      <c r="F39" s="14">
        <v>2.4</v>
      </c>
      <c r="G39" s="14">
        <v>1.6</v>
      </c>
      <c r="H39" s="40">
        <v>2.4</v>
      </c>
      <c r="I39" s="40">
        <v>1.6</v>
      </c>
      <c r="L39" s="27">
        <v>0.39583333333333298</v>
      </c>
      <c r="M39" s="14">
        <v>3</v>
      </c>
      <c r="N39" s="14">
        <v>2.6</v>
      </c>
      <c r="O39" s="15">
        <v>3</v>
      </c>
      <c r="P39" s="15">
        <v>2.6</v>
      </c>
      <c r="Q39" s="14">
        <v>3</v>
      </c>
      <c r="R39" s="14">
        <v>2.6</v>
      </c>
      <c r="S39" s="40">
        <v>3</v>
      </c>
      <c r="T39" s="40">
        <v>2.6</v>
      </c>
      <c r="U39" s="41">
        <v>3</v>
      </c>
      <c r="V39" s="41">
        <v>2.6</v>
      </c>
      <c r="X39" s="27">
        <v>0.79166666666666696</v>
      </c>
      <c r="Y39" s="14">
        <v>3.21</v>
      </c>
      <c r="Z39" s="14">
        <v>3.6</v>
      </c>
      <c r="AA39" s="15">
        <v>3.21</v>
      </c>
      <c r="AB39" s="15">
        <v>3.6</v>
      </c>
      <c r="AC39" s="41">
        <v>3.21</v>
      </c>
      <c r="AD39" s="41">
        <v>3.6</v>
      </c>
      <c r="AE39" s="40">
        <v>3.21</v>
      </c>
      <c r="AF39" s="40">
        <v>3.6</v>
      </c>
      <c r="AG39" s="41">
        <v>3.21</v>
      </c>
      <c r="AH39" s="41">
        <v>3.6</v>
      </c>
    </row>
    <row r="40" spans="1:34" ht="15" x14ac:dyDescent="0.2">
      <c r="A40" s="27">
        <v>0.20833333333333301</v>
      </c>
      <c r="B40" s="14">
        <v>3</v>
      </c>
      <c r="C40" s="14">
        <v>1.9</v>
      </c>
      <c r="D40" s="15">
        <v>3</v>
      </c>
      <c r="E40" s="15">
        <v>1.9</v>
      </c>
      <c r="F40" s="14">
        <v>3</v>
      </c>
      <c r="G40" s="14">
        <v>1.9</v>
      </c>
      <c r="H40" s="40">
        <v>3</v>
      </c>
      <c r="I40" s="40">
        <v>1.9</v>
      </c>
      <c r="L40" s="27">
        <v>0.41666666666666702</v>
      </c>
      <c r="M40" s="14">
        <v>6</v>
      </c>
      <c r="N40" s="14">
        <v>2</v>
      </c>
      <c r="O40" s="15">
        <v>6</v>
      </c>
      <c r="P40" s="15">
        <v>2</v>
      </c>
      <c r="Q40" s="14">
        <v>6</v>
      </c>
      <c r="R40" s="14">
        <v>2</v>
      </c>
      <c r="S40" s="40">
        <v>6</v>
      </c>
      <c r="T40" s="40">
        <v>2</v>
      </c>
      <c r="U40" s="41">
        <v>6</v>
      </c>
      <c r="V40" s="41">
        <v>2</v>
      </c>
      <c r="X40" s="27">
        <v>0.83333333333333304</v>
      </c>
      <c r="Y40" s="14">
        <v>4</v>
      </c>
      <c r="Z40" s="14">
        <v>3</v>
      </c>
      <c r="AA40" s="15">
        <v>4</v>
      </c>
      <c r="AB40" s="15">
        <v>3</v>
      </c>
      <c r="AC40" s="41">
        <v>4</v>
      </c>
      <c r="AD40" s="41">
        <v>3</v>
      </c>
      <c r="AE40" s="40">
        <v>4</v>
      </c>
      <c r="AF40" s="40">
        <v>3</v>
      </c>
      <c r="AG40" s="41">
        <v>4</v>
      </c>
      <c r="AH40" s="41">
        <v>3</v>
      </c>
    </row>
    <row r="41" spans="1:34" ht="15" x14ac:dyDescent="0.2">
      <c r="A41" s="27">
        <v>0.21875</v>
      </c>
      <c r="B41" s="14">
        <v>2.8</v>
      </c>
      <c r="C41" s="14">
        <v>1.8</v>
      </c>
      <c r="D41" s="15">
        <v>2.8</v>
      </c>
      <c r="E41" s="15">
        <v>1.8</v>
      </c>
      <c r="F41" s="14">
        <v>2.8</v>
      </c>
      <c r="G41" s="14">
        <v>1.8</v>
      </c>
      <c r="H41" s="40">
        <v>2.8</v>
      </c>
      <c r="I41" s="40">
        <v>1.8</v>
      </c>
      <c r="L41" s="27">
        <v>0.4375</v>
      </c>
      <c r="M41" s="14">
        <v>5</v>
      </c>
      <c r="N41" s="14">
        <v>2.2000000000000002</v>
      </c>
      <c r="O41" s="15">
        <v>5</v>
      </c>
      <c r="P41" s="15">
        <v>2.2000000000000002</v>
      </c>
      <c r="Q41" s="14">
        <v>5</v>
      </c>
      <c r="R41" s="14">
        <v>2.2000000000000002</v>
      </c>
      <c r="S41" s="40">
        <v>5</v>
      </c>
      <c r="T41" s="40">
        <v>2.2000000000000002</v>
      </c>
      <c r="U41" s="41">
        <v>5</v>
      </c>
      <c r="V41" s="41">
        <v>2.2000000000000002</v>
      </c>
      <c r="X41" s="27">
        <v>0.875</v>
      </c>
      <c r="Y41" s="14">
        <v>3.66</v>
      </c>
      <c r="Z41" s="14">
        <v>3.2</v>
      </c>
      <c r="AA41" s="15">
        <v>3.66</v>
      </c>
      <c r="AB41" s="15">
        <v>3.2</v>
      </c>
      <c r="AC41" s="41">
        <v>3.66</v>
      </c>
      <c r="AD41" s="41">
        <v>3.2</v>
      </c>
      <c r="AE41" s="40">
        <v>3.66</v>
      </c>
      <c r="AF41" s="40">
        <v>3.2</v>
      </c>
      <c r="AG41" s="41">
        <v>3.66</v>
      </c>
      <c r="AH41" s="41">
        <v>3.2</v>
      </c>
    </row>
    <row r="42" spans="1:34" ht="15" x14ac:dyDescent="0.2">
      <c r="A42" s="27">
        <v>0.22916666666666699</v>
      </c>
      <c r="B42" s="14">
        <v>2.6</v>
      </c>
      <c r="C42" s="14">
        <v>1.7</v>
      </c>
      <c r="D42" s="15">
        <v>2.6</v>
      </c>
      <c r="E42" s="15">
        <v>1.7</v>
      </c>
      <c r="F42" s="14">
        <v>2.6</v>
      </c>
      <c r="G42" s="14">
        <v>1.7</v>
      </c>
      <c r="H42" s="40">
        <v>2.6</v>
      </c>
      <c r="I42" s="40">
        <v>1.7</v>
      </c>
      <c r="L42" s="27">
        <v>0.45833333333333298</v>
      </c>
      <c r="M42" s="14">
        <v>4</v>
      </c>
      <c r="N42" s="14">
        <v>2.4</v>
      </c>
      <c r="O42" s="15">
        <v>4</v>
      </c>
      <c r="P42" s="15">
        <v>2.4</v>
      </c>
      <c r="Q42" s="14">
        <v>4</v>
      </c>
      <c r="R42" s="14">
        <v>2.4</v>
      </c>
      <c r="S42" s="40">
        <v>4</v>
      </c>
      <c r="T42" s="40">
        <v>2.4</v>
      </c>
      <c r="U42" s="41">
        <v>4</v>
      </c>
      <c r="V42" s="41">
        <v>2.4</v>
      </c>
      <c r="X42" s="27">
        <v>0.91666666666666696</v>
      </c>
      <c r="Y42" s="14">
        <v>3.33</v>
      </c>
      <c r="Z42" s="14">
        <v>3.4</v>
      </c>
      <c r="AA42" s="15">
        <v>3.33</v>
      </c>
      <c r="AB42" s="15">
        <v>3.4</v>
      </c>
      <c r="AC42" s="41">
        <v>3.33</v>
      </c>
      <c r="AD42" s="41">
        <v>3.4</v>
      </c>
      <c r="AE42" s="40">
        <v>3.33</v>
      </c>
      <c r="AF42" s="40">
        <v>3.4</v>
      </c>
      <c r="AG42" s="41">
        <v>3.33</v>
      </c>
      <c r="AH42" s="41">
        <v>3.4</v>
      </c>
    </row>
    <row r="43" spans="1:34" ht="15" x14ac:dyDescent="0.2">
      <c r="A43" s="27">
        <v>0.23958333333333301</v>
      </c>
      <c r="B43" s="14">
        <v>2.4</v>
      </c>
      <c r="C43" s="14">
        <v>1.6</v>
      </c>
      <c r="D43" s="15">
        <v>2.4</v>
      </c>
      <c r="E43" s="15">
        <v>1.6</v>
      </c>
      <c r="F43" s="14">
        <v>2.4</v>
      </c>
      <c r="G43" s="14">
        <v>1.6</v>
      </c>
      <c r="H43" s="40">
        <v>2.4</v>
      </c>
      <c r="I43" s="40">
        <v>1.6</v>
      </c>
      <c r="L43" s="27">
        <v>0.47916666666666702</v>
      </c>
      <c r="M43" s="14">
        <v>3</v>
      </c>
      <c r="N43" s="14">
        <v>2.6</v>
      </c>
      <c r="O43" s="15">
        <v>3</v>
      </c>
      <c r="P43" s="15">
        <v>2.6</v>
      </c>
      <c r="Q43" s="14">
        <v>3</v>
      </c>
      <c r="R43" s="14">
        <v>2.6</v>
      </c>
      <c r="S43" s="40">
        <v>3</v>
      </c>
      <c r="T43" s="40">
        <v>2.6</v>
      </c>
      <c r="U43" s="41">
        <v>3</v>
      </c>
      <c r="V43" s="41">
        <v>2.6</v>
      </c>
      <c r="X43" s="27">
        <v>0.95833333333333304</v>
      </c>
      <c r="Y43" s="14">
        <v>3.21</v>
      </c>
      <c r="Z43" s="14">
        <v>3.6</v>
      </c>
      <c r="AA43" s="15">
        <v>3.21</v>
      </c>
      <c r="AB43" s="15">
        <v>3.6</v>
      </c>
      <c r="AC43" s="41">
        <v>3.21</v>
      </c>
      <c r="AD43" s="41">
        <v>3.6</v>
      </c>
      <c r="AE43" s="40">
        <v>3.21</v>
      </c>
      <c r="AF43" s="40">
        <v>3.6</v>
      </c>
      <c r="AG43" s="41">
        <v>3.21</v>
      </c>
      <c r="AH43" s="41">
        <v>3.6</v>
      </c>
    </row>
    <row r="44" spans="1:34" ht="15" x14ac:dyDescent="0.2">
      <c r="A44" s="27">
        <v>0.25</v>
      </c>
      <c r="B44" s="14">
        <v>3</v>
      </c>
      <c r="C44" s="14">
        <v>1.9</v>
      </c>
      <c r="D44" s="15">
        <v>3</v>
      </c>
      <c r="E44" s="15">
        <v>1.9</v>
      </c>
      <c r="F44" s="14">
        <v>3</v>
      </c>
      <c r="G44" s="14">
        <v>1.9</v>
      </c>
      <c r="H44" s="40">
        <v>3</v>
      </c>
      <c r="I44" s="40">
        <v>1.9</v>
      </c>
      <c r="L44" s="27">
        <v>0.5</v>
      </c>
      <c r="M44" s="14">
        <v>6</v>
      </c>
      <c r="N44" s="14">
        <v>2</v>
      </c>
      <c r="O44" s="15">
        <v>6</v>
      </c>
      <c r="P44" s="15">
        <v>2</v>
      </c>
      <c r="Q44" s="14">
        <v>6</v>
      </c>
      <c r="R44" s="14">
        <v>2</v>
      </c>
      <c r="S44" s="40">
        <v>6</v>
      </c>
      <c r="T44" s="40">
        <v>2</v>
      </c>
      <c r="U44" s="41">
        <v>6</v>
      </c>
      <c r="V44" s="41">
        <v>2</v>
      </c>
    </row>
    <row r="45" spans="1:34" ht="15" x14ac:dyDescent="0.2">
      <c r="A45" s="27">
        <v>0.26041666666666702</v>
      </c>
      <c r="B45" s="14">
        <v>2.8</v>
      </c>
      <c r="C45" s="14">
        <v>1.8</v>
      </c>
      <c r="D45" s="15">
        <v>2.8</v>
      </c>
      <c r="E45" s="15">
        <v>1.8</v>
      </c>
      <c r="F45" s="14">
        <v>2.8</v>
      </c>
      <c r="G45" s="14">
        <v>1.8</v>
      </c>
      <c r="H45" s="40">
        <v>2.8</v>
      </c>
      <c r="I45" s="40">
        <v>1.8</v>
      </c>
      <c r="L45" s="27">
        <v>0.52083333333333304</v>
      </c>
      <c r="M45" s="14">
        <v>5</v>
      </c>
      <c r="N45" s="14">
        <v>2.2000000000000002</v>
      </c>
      <c r="O45" s="15">
        <v>5</v>
      </c>
      <c r="P45" s="15">
        <v>2.2000000000000002</v>
      </c>
      <c r="Q45" s="14">
        <v>5</v>
      </c>
      <c r="R45" s="14">
        <v>2.2000000000000002</v>
      </c>
      <c r="S45" s="40">
        <v>5</v>
      </c>
      <c r="T45" s="40">
        <v>2.2000000000000002</v>
      </c>
      <c r="U45" s="41">
        <v>5</v>
      </c>
      <c r="V45" s="41">
        <v>2.2000000000000002</v>
      </c>
    </row>
    <row r="46" spans="1:34" ht="15" x14ac:dyDescent="0.2">
      <c r="A46" s="27">
        <v>0.27083333333333298</v>
      </c>
      <c r="B46" s="14">
        <v>2.6</v>
      </c>
      <c r="C46" s="14">
        <v>1.7</v>
      </c>
      <c r="D46" s="15">
        <v>2.6</v>
      </c>
      <c r="E46" s="15">
        <v>1.7</v>
      </c>
      <c r="F46" s="14">
        <v>2.6</v>
      </c>
      <c r="G46" s="14">
        <v>1.7</v>
      </c>
      <c r="H46" s="40">
        <v>2.6</v>
      </c>
      <c r="I46" s="40">
        <v>1.7</v>
      </c>
      <c r="L46" s="27">
        <v>0.54166666666666696</v>
      </c>
      <c r="M46" s="14">
        <v>4</v>
      </c>
      <c r="N46" s="14">
        <v>2.4</v>
      </c>
      <c r="O46" s="15">
        <v>4</v>
      </c>
      <c r="P46" s="15">
        <v>2.4</v>
      </c>
      <c r="Q46" s="14">
        <v>4</v>
      </c>
      <c r="R46" s="14">
        <v>2.4</v>
      </c>
      <c r="S46" s="40">
        <v>4</v>
      </c>
      <c r="T46" s="40">
        <v>2.4</v>
      </c>
      <c r="U46" s="41">
        <v>4</v>
      </c>
      <c r="V46" s="41">
        <v>2.4</v>
      </c>
    </row>
    <row r="47" spans="1:34" ht="15" x14ac:dyDescent="0.2">
      <c r="A47" s="27">
        <v>0.28125</v>
      </c>
      <c r="B47" s="14">
        <v>2.4</v>
      </c>
      <c r="C47" s="14">
        <v>1.6</v>
      </c>
      <c r="D47" s="15">
        <v>2.4</v>
      </c>
      <c r="E47" s="15">
        <v>1.6</v>
      </c>
      <c r="F47" s="14">
        <v>2.4</v>
      </c>
      <c r="G47" s="14">
        <v>1.6</v>
      </c>
      <c r="H47" s="40">
        <v>2.4</v>
      </c>
      <c r="I47" s="40">
        <v>1.6</v>
      </c>
      <c r="L47" s="27">
        <v>0.5625</v>
      </c>
      <c r="M47" s="14">
        <v>3</v>
      </c>
      <c r="N47" s="14">
        <v>2.6</v>
      </c>
      <c r="O47" s="15">
        <v>3</v>
      </c>
      <c r="P47" s="15">
        <v>2.6</v>
      </c>
      <c r="Q47" s="14">
        <v>3</v>
      </c>
      <c r="R47" s="14">
        <v>2.6</v>
      </c>
      <c r="S47" s="40">
        <v>3</v>
      </c>
      <c r="T47" s="40">
        <v>2.6</v>
      </c>
      <c r="U47" s="41">
        <v>3</v>
      </c>
      <c r="V47" s="41">
        <v>2.6</v>
      </c>
    </row>
    <row r="48" spans="1:34" ht="15" x14ac:dyDescent="0.2">
      <c r="A48" s="27">
        <v>0.29166666666666702</v>
      </c>
      <c r="B48" s="14">
        <v>3</v>
      </c>
      <c r="C48" s="14">
        <v>1.9</v>
      </c>
      <c r="D48" s="15">
        <v>3</v>
      </c>
      <c r="E48" s="15">
        <v>1.9</v>
      </c>
      <c r="F48" s="14">
        <v>3</v>
      </c>
      <c r="G48" s="14">
        <v>1.9</v>
      </c>
      <c r="H48" s="40">
        <v>3</v>
      </c>
      <c r="I48" s="40">
        <v>1.9</v>
      </c>
      <c r="L48" s="27">
        <v>0.58333333333333304</v>
      </c>
      <c r="M48" s="14">
        <v>6</v>
      </c>
      <c r="N48" s="14">
        <v>2</v>
      </c>
      <c r="O48" s="15">
        <v>6</v>
      </c>
      <c r="P48" s="15">
        <v>2</v>
      </c>
      <c r="Q48" s="14">
        <v>6</v>
      </c>
      <c r="R48" s="14">
        <v>2</v>
      </c>
      <c r="S48" s="40">
        <v>6</v>
      </c>
      <c r="T48" s="40">
        <v>2</v>
      </c>
      <c r="U48" s="41">
        <v>6</v>
      </c>
      <c r="V48" s="41">
        <v>2</v>
      </c>
    </row>
    <row r="49" spans="1:22" ht="15" x14ac:dyDescent="0.2">
      <c r="A49" s="27">
        <v>0.30208333333333298</v>
      </c>
      <c r="B49" s="14">
        <v>2.8</v>
      </c>
      <c r="C49" s="14">
        <v>1.8</v>
      </c>
      <c r="D49" s="15">
        <v>2.8</v>
      </c>
      <c r="E49" s="15">
        <v>1.8</v>
      </c>
      <c r="F49" s="14">
        <v>2.8</v>
      </c>
      <c r="G49" s="14">
        <v>1.8</v>
      </c>
      <c r="H49" s="40">
        <v>2.8</v>
      </c>
      <c r="I49" s="40">
        <v>1.8</v>
      </c>
      <c r="L49" s="27">
        <v>0.60416666666666696</v>
      </c>
      <c r="M49" s="14">
        <v>5</v>
      </c>
      <c r="N49" s="14">
        <v>2.2000000000000002</v>
      </c>
      <c r="O49" s="15">
        <v>5</v>
      </c>
      <c r="P49" s="15">
        <v>2.2000000000000002</v>
      </c>
      <c r="Q49" s="14">
        <v>5</v>
      </c>
      <c r="R49" s="14">
        <v>2.2000000000000002</v>
      </c>
      <c r="S49" s="40">
        <v>5</v>
      </c>
      <c r="T49" s="40">
        <v>2.2000000000000002</v>
      </c>
      <c r="U49" s="41">
        <v>5</v>
      </c>
      <c r="V49" s="41">
        <v>2.2000000000000002</v>
      </c>
    </row>
    <row r="50" spans="1:22" ht="15" x14ac:dyDescent="0.2">
      <c r="A50" s="27">
        <v>0.3125</v>
      </c>
      <c r="B50" s="14">
        <v>2.6</v>
      </c>
      <c r="C50" s="14">
        <v>1.7</v>
      </c>
      <c r="D50" s="15">
        <v>2.6</v>
      </c>
      <c r="E50" s="15">
        <v>1.7</v>
      </c>
      <c r="F50" s="14">
        <v>2.6</v>
      </c>
      <c r="G50" s="14">
        <v>1.7</v>
      </c>
      <c r="H50" s="40">
        <v>2.6</v>
      </c>
      <c r="I50" s="40">
        <v>1.7</v>
      </c>
      <c r="L50" s="27">
        <v>0.625</v>
      </c>
      <c r="M50" s="14">
        <v>4</v>
      </c>
      <c r="N50" s="14">
        <v>2.4</v>
      </c>
      <c r="O50" s="15">
        <v>4</v>
      </c>
      <c r="P50" s="15">
        <v>2.4</v>
      </c>
      <c r="Q50" s="14">
        <v>4</v>
      </c>
      <c r="R50" s="14">
        <v>2.4</v>
      </c>
      <c r="S50" s="40">
        <v>4</v>
      </c>
      <c r="T50" s="40">
        <v>2.4</v>
      </c>
      <c r="U50" s="41">
        <v>4</v>
      </c>
      <c r="V50" s="41">
        <v>2.4</v>
      </c>
    </row>
    <row r="51" spans="1:22" ht="15" x14ac:dyDescent="0.2">
      <c r="A51" s="27">
        <v>0.32291666666666702</v>
      </c>
      <c r="B51" s="14">
        <v>2.4</v>
      </c>
      <c r="C51" s="14">
        <v>1.6</v>
      </c>
      <c r="D51" s="15">
        <v>2.4</v>
      </c>
      <c r="E51" s="15">
        <v>1.6</v>
      </c>
      <c r="F51" s="14">
        <v>2.4</v>
      </c>
      <c r="G51" s="14">
        <v>1.6</v>
      </c>
      <c r="H51" s="40">
        <v>2.4</v>
      </c>
      <c r="I51" s="40">
        <v>1.6</v>
      </c>
      <c r="L51" s="27">
        <v>0.64583333333333304</v>
      </c>
      <c r="M51" s="14">
        <v>3</v>
      </c>
      <c r="N51" s="14">
        <v>2.6</v>
      </c>
      <c r="O51" s="15">
        <v>3</v>
      </c>
      <c r="P51" s="15">
        <v>2.6</v>
      </c>
      <c r="Q51" s="14">
        <v>3</v>
      </c>
      <c r="R51" s="14">
        <v>2.6</v>
      </c>
      <c r="S51" s="40">
        <v>3</v>
      </c>
      <c r="T51" s="40">
        <v>2.6</v>
      </c>
      <c r="U51" s="41">
        <v>3</v>
      </c>
      <c r="V51" s="41">
        <v>2.6</v>
      </c>
    </row>
    <row r="52" spans="1:22" ht="15" x14ac:dyDescent="0.2">
      <c r="A52" s="27">
        <v>0.33333333333333298</v>
      </c>
      <c r="B52" s="14">
        <v>3</v>
      </c>
      <c r="C52" s="14">
        <v>1.9</v>
      </c>
      <c r="D52" s="15">
        <v>3</v>
      </c>
      <c r="E52" s="15">
        <v>1.9</v>
      </c>
      <c r="F52" s="14">
        <v>3</v>
      </c>
      <c r="G52" s="14">
        <v>1.9</v>
      </c>
      <c r="H52" s="40">
        <v>3</v>
      </c>
      <c r="I52" s="40">
        <v>1.9</v>
      </c>
      <c r="L52" s="27">
        <v>0.66666666666666696</v>
      </c>
      <c r="M52" s="14">
        <v>6</v>
      </c>
      <c r="N52" s="14">
        <v>2</v>
      </c>
      <c r="O52" s="15">
        <v>6</v>
      </c>
      <c r="P52" s="15">
        <v>2</v>
      </c>
      <c r="Q52" s="14">
        <v>6</v>
      </c>
      <c r="R52" s="14">
        <v>2</v>
      </c>
      <c r="S52" s="40">
        <v>6</v>
      </c>
      <c r="T52" s="40">
        <v>2</v>
      </c>
      <c r="U52" s="41">
        <v>6</v>
      </c>
      <c r="V52" s="41">
        <v>2</v>
      </c>
    </row>
    <row r="53" spans="1:22" ht="15" x14ac:dyDescent="0.2">
      <c r="A53" s="27">
        <v>0.34375</v>
      </c>
      <c r="B53" s="14">
        <v>2.8</v>
      </c>
      <c r="C53" s="14">
        <v>1.8</v>
      </c>
      <c r="D53" s="15">
        <v>2.8</v>
      </c>
      <c r="E53" s="15">
        <v>1.8</v>
      </c>
      <c r="F53" s="14">
        <v>2.8</v>
      </c>
      <c r="G53" s="14">
        <v>1.8</v>
      </c>
      <c r="H53" s="40">
        <v>2.8</v>
      </c>
      <c r="I53" s="40">
        <v>1.8</v>
      </c>
      <c r="L53" s="27">
        <v>0.6875</v>
      </c>
      <c r="M53" s="14">
        <v>5</v>
      </c>
      <c r="N53" s="14">
        <v>2.2000000000000002</v>
      </c>
      <c r="O53" s="15">
        <v>5</v>
      </c>
      <c r="P53" s="15">
        <v>2.2000000000000002</v>
      </c>
      <c r="Q53" s="14">
        <v>5</v>
      </c>
      <c r="R53" s="14">
        <v>2.2000000000000002</v>
      </c>
      <c r="S53" s="40">
        <v>5</v>
      </c>
      <c r="T53" s="40">
        <v>2.2000000000000002</v>
      </c>
      <c r="U53" s="41">
        <v>5</v>
      </c>
      <c r="V53" s="41">
        <v>2.2000000000000002</v>
      </c>
    </row>
    <row r="54" spans="1:22" ht="15" x14ac:dyDescent="0.2">
      <c r="A54" s="27">
        <v>0.35416666666666702</v>
      </c>
      <c r="B54" s="14">
        <v>2.6</v>
      </c>
      <c r="C54" s="14">
        <v>1.7</v>
      </c>
      <c r="D54" s="15">
        <v>2.6</v>
      </c>
      <c r="E54" s="15">
        <v>1.7</v>
      </c>
      <c r="F54" s="14">
        <v>2.6</v>
      </c>
      <c r="G54" s="14">
        <v>1.7</v>
      </c>
      <c r="H54" s="40">
        <v>2.6</v>
      </c>
      <c r="I54" s="40">
        <v>1.7</v>
      </c>
      <c r="L54" s="27">
        <v>0.70833333333333304</v>
      </c>
      <c r="M54" s="14">
        <v>4</v>
      </c>
      <c r="N54" s="14">
        <v>2.4</v>
      </c>
      <c r="O54" s="15">
        <v>4</v>
      </c>
      <c r="P54" s="15">
        <v>2.4</v>
      </c>
      <c r="Q54" s="14">
        <v>4</v>
      </c>
      <c r="R54" s="14">
        <v>2.4</v>
      </c>
      <c r="S54" s="40">
        <v>4</v>
      </c>
      <c r="T54" s="40">
        <v>2.4</v>
      </c>
      <c r="U54" s="41">
        <v>4</v>
      </c>
      <c r="V54" s="41">
        <v>2.4</v>
      </c>
    </row>
    <row r="55" spans="1:22" ht="15" x14ac:dyDescent="0.2">
      <c r="A55" s="27">
        <v>0.36458333333333298</v>
      </c>
      <c r="B55" s="14">
        <v>2.4</v>
      </c>
      <c r="C55" s="14">
        <v>1.6</v>
      </c>
      <c r="D55" s="15">
        <v>2.4</v>
      </c>
      <c r="E55" s="15">
        <v>1.6</v>
      </c>
      <c r="F55" s="14">
        <v>2.4</v>
      </c>
      <c r="G55" s="14">
        <v>1.6</v>
      </c>
      <c r="H55" s="40">
        <v>2.4</v>
      </c>
      <c r="I55" s="40">
        <v>1.6</v>
      </c>
      <c r="L55" s="27">
        <v>0.72916666666666696</v>
      </c>
      <c r="M55" s="14">
        <v>3</v>
      </c>
      <c r="N55" s="14">
        <v>2.6</v>
      </c>
      <c r="O55" s="15">
        <v>3</v>
      </c>
      <c r="P55" s="15">
        <v>2.6</v>
      </c>
      <c r="Q55" s="14">
        <v>3</v>
      </c>
      <c r="R55" s="14">
        <v>2.6</v>
      </c>
      <c r="S55" s="40">
        <v>3</v>
      </c>
      <c r="T55" s="40">
        <v>2.6</v>
      </c>
      <c r="U55" s="41">
        <v>3</v>
      </c>
      <c r="V55" s="41">
        <v>2.6</v>
      </c>
    </row>
    <row r="56" spans="1:22" ht="15" x14ac:dyDescent="0.2">
      <c r="A56" s="27">
        <v>0.375</v>
      </c>
      <c r="B56" s="14">
        <v>3</v>
      </c>
      <c r="C56" s="14">
        <v>1.9</v>
      </c>
      <c r="D56" s="15">
        <v>3</v>
      </c>
      <c r="E56" s="15">
        <v>1.9</v>
      </c>
      <c r="F56" s="14">
        <v>3</v>
      </c>
      <c r="G56" s="14">
        <v>1.9</v>
      </c>
      <c r="H56" s="40">
        <v>3</v>
      </c>
      <c r="I56" s="40">
        <v>1.9</v>
      </c>
      <c r="L56" s="27">
        <v>0.75</v>
      </c>
      <c r="M56" s="14">
        <v>6</v>
      </c>
      <c r="N56" s="14">
        <v>2</v>
      </c>
      <c r="O56" s="15">
        <v>6</v>
      </c>
      <c r="P56" s="15">
        <v>2</v>
      </c>
      <c r="Q56" s="14">
        <v>6</v>
      </c>
      <c r="R56" s="14">
        <v>2</v>
      </c>
      <c r="S56" s="40">
        <v>6</v>
      </c>
      <c r="T56" s="40">
        <v>2</v>
      </c>
      <c r="U56" s="41">
        <v>6</v>
      </c>
      <c r="V56" s="41">
        <v>2</v>
      </c>
    </row>
    <row r="57" spans="1:22" ht="15" x14ac:dyDescent="0.2">
      <c r="A57" s="27">
        <v>0.38541666666666702</v>
      </c>
      <c r="B57" s="14">
        <v>2.8</v>
      </c>
      <c r="C57" s="14">
        <v>1.8</v>
      </c>
      <c r="D57" s="15">
        <v>2.8</v>
      </c>
      <c r="E57" s="15">
        <v>1.8</v>
      </c>
      <c r="F57" s="14">
        <v>2.8</v>
      </c>
      <c r="G57" s="14">
        <v>1.8</v>
      </c>
      <c r="H57" s="40">
        <v>2.8</v>
      </c>
      <c r="I57" s="40">
        <v>1.8</v>
      </c>
      <c r="L57" s="27">
        <v>0.77083333333333304</v>
      </c>
      <c r="M57" s="14">
        <v>5</v>
      </c>
      <c r="N57" s="14">
        <v>2.2000000000000002</v>
      </c>
      <c r="O57" s="15">
        <v>5</v>
      </c>
      <c r="P57" s="15">
        <v>2.2000000000000002</v>
      </c>
      <c r="Q57" s="14">
        <v>5</v>
      </c>
      <c r="R57" s="14">
        <v>2.2000000000000002</v>
      </c>
      <c r="S57" s="40">
        <v>5</v>
      </c>
      <c r="T57" s="40">
        <v>2.2000000000000002</v>
      </c>
      <c r="U57" s="41">
        <v>5</v>
      </c>
      <c r="V57" s="41">
        <v>2.2000000000000002</v>
      </c>
    </row>
    <row r="58" spans="1:22" ht="15" x14ac:dyDescent="0.2">
      <c r="A58" s="27">
        <v>0.39583333333333298</v>
      </c>
      <c r="B58" s="14">
        <v>2.6</v>
      </c>
      <c r="C58" s="14">
        <v>1.7</v>
      </c>
      <c r="D58" s="15">
        <v>2.6</v>
      </c>
      <c r="E58" s="15">
        <v>1.7</v>
      </c>
      <c r="F58" s="14">
        <v>2.6</v>
      </c>
      <c r="G58" s="14">
        <v>1.7</v>
      </c>
      <c r="H58" s="40">
        <v>2.6</v>
      </c>
      <c r="I58" s="40">
        <v>1.7</v>
      </c>
      <c r="L58" s="27">
        <v>0.79166666666666696</v>
      </c>
      <c r="M58" s="14">
        <v>4</v>
      </c>
      <c r="N58" s="14">
        <v>2.4</v>
      </c>
      <c r="O58" s="15">
        <v>4</v>
      </c>
      <c r="P58" s="15">
        <v>2.4</v>
      </c>
      <c r="Q58" s="14">
        <v>4</v>
      </c>
      <c r="R58" s="14">
        <v>2.4</v>
      </c>
      <c r="S58" s="40">
        <v>4</v>
      </c>
      <c r="T58" s="40">
        <v>2.4</v>
      </c>
      <c r="U58" s="41">
        <v>4</v>
      </c>
      <c r="V58" s="41">
        <v>2.4</v>
      </c>
    </row>
    <row r="59" spans="1:22" ht="15" x14ac:dyDescent="0.2">
      <c r="A59" s="27">
        <v>0.40625</v>
      </c>
      <c r="B59" s="14">
        <v>2.4</v>
      </c>
      <c r="C59" s="14">
        <v>1.6</v>
      </c>
      <c r="D59" s="15">
        <v>2.4</v>
      </c>
      <c r="E59" s="15">
        <v>1.6</v>
      </c>
      <c r="F59" s="14">
        <v>2.4</v>
      </c>
      <c r="G59" s="14">
        <v>1.6</v>
      </c>
      <c r="H59" s="40">
        <v>2.4</v>
      </c>
      <c r="I59" s="40">
        <v>1.6</v>
      </c>
      <c r="L59" s="27">
        <v>0.8125</v>
      </c>
      <c r="M59" s="14">
        <v>3</v>
      </c>
      <c r="N59" s="14">
        <v>2.6</v>
      </c>
      <c r="O59" s="15">
        <v>3</v>
      </c>
      <c r="P59" s="15">
        <v>2.6</v>
      </c>
      <c r="Q59" s="14">
        <v>3</v>
      </c>
      <c r="R59" s="14">
        <v>2.6</v>
      </c>
      <c r="S59" s="40">
        <v>3</v>
      </c>
      <c r="T59" s="40">
        <v>2.6</v>
      </c>
      <c r="U59" s="41">
        <v>3</v>
      </c>
      <c r="V59" s="41">
        <v>2.6</v>
      </c>
    </row>
    <row r="60" spans="1:22" ht="15" x14ac:dyDescent="0.2">
      <c r="A60" s="27">
        <v>0.41666666666666702</v>
      </c>
      <c r="B60" s="14">
        <v>3</v>
      </c>
      <c r="C60" s="14">
        <v>1.9</v>
      </c>
      <c r="D60" s="15">
        <v>3</v>
      </c>
      <c r="E60" s="15">
        <v>1.9</v>
      </c>
      <c r="F60" s="14">
        <v>3</v>
      </c>
      <c r="G60" s="14">
        <v>1.9</v>
      </c>
      <c r="H60" s="40">
        <v>3</v>
      </c>
      <c r="I60" s="40">
        <v>1.9</v>
      </c>
      <c r="L60" s="27">
        <v>0.83333333333333304</v>
      </c>
      <c r="M60" s="14">
        <v>6</v>
      </c>
      <c r="N60" s="14">
        <v>2</v>
      </c>
      <c r="O60" s="15">
        <v>6</v>
      </c>
      <c r="P60" s="15">
        <v>2</v>
      </c>
      <c r="Q60" s="14">
        <v>6</v>
      </c>
      <c r="R60" s="14">
        <v>2</v>
      </c>
      <c r="S60" s="40">
        <v>6</v>
      </c>
      <c r="T60" s="40">
        <v>2</v>
      </c>
      <c r="U60" s="41">
        <v>6</v>
      </c>
      <c r="V60" s="41">
        <v>2</v>
      </c>
    </row>
    <row r="61" spans="1:22" ht="15" x14ac:dyDescent="0.2">
      <c r="A61" s="27">
        <v>0.42708333333333298</v>
      </c>
      <c r="B61" s="14">
        <v>2.8</v>
      </c>
      <c r="C61" s="14">
        <v>1.8</v>
      </c>
      <c r="D61" s="15">
        <v>2.8</v>
      </c>
      <c r="E61" s="15">
        <v>1.8</v>
      </c>
      <c r="F61" s="14">
        <v>2.8</v>
      </c>
      <c r="G61" s="14">
        <v>1.8</v>
      </c>
      <c r="H61" s="40">
        <v>2.8</v>
      </c>
      <c r="I61" s="40">
        <v>1.8</v>
      </c>
      <c r="L61" s="27">
        <v>0.85416666666666696</v>
      </c>
      <c r="M61" s="14">
        <v>5</v>
      </c>
      <c r="N61" s="14">
        <v>2.2000000000000002</v>
      </c>
      <c r="O61" s="15">
        <v>5</v>
      </c>
      <c r="P61" s="15">
        <v>2.2000000000000002</v>
      </c>
      <c r="Q61" s="14">
        <v>5</v>
      </c>
      <c r="R61" s="14">
        <v>2.2000000000000002</v>
      </c>
      <c r="S61" s="40">
        <v>5</v>
      </c>
      <c r="T61" s="40">
        <v>2.2000000000000002</v>
      </c>
      <c r="U61" s="41">
        <v>5</v>
      </c>
      <c r="V61" s="41">
        <v>2.2000000000000002</v>
      </c>
    </row>
    <row r="62" spans="1:22" ht="15" x14ac:dyDescent="0.2">
      <c r="A62" s="27">
        <v>0.4375</v>
      </c>
      <c r="B62" s="14">
        <v>2.6</v>
      </c>
      <c r="C62" s="14">
        <v>1.7</v>
      </c>
      <c r="D62" s="15">
        <v>2.6</v>
      </c>
      <c r="E62" s="15">
        <v>1.7</v>
      </c>
      <c r="F62" s="14">
        <v>2.6</v>
      </c>
      <c r="G62" s="14">
        <v>1.7</v>
      </c>
      <c r="H62" s="40">
        <v>2.6</v>
      </c>
      <c r="I62" s="40">
        <v>1.7</v>
      </c>
      <c r="L62" s="27">
        <v>0.875</v>
      </c>
      <c r="M62" s="14">
        <v>4</v>
      </c>
      <c r="N62" s="14">
        <v>2.4</v>
      </c>
      <c r="O62" s="15">
        <v>4</v>
      </c>
      <c r="P62" s="15">
        <v>2.4</v>
      </c>
      <c r="Q62" s="14">
        <v>4</v>
      </c>
      <c r="R62" s="14">
        <v>2.4</v>
      </c>
      <c r="S62" s="40">
        <v>4</v>
      </c>
      <c r="T62" s="40">
        <v>2.4</v>
      </c>
      <c r="U62" s="41">
        <v>4</v>
      </c>
      <c r="V62" s="41">
        <v>2.4</v>
      </c>
    </row>
    <row r="63" spans="1:22" ht="15" x14ac:dyDescent="0.2">
      <c r="A63" s="27">
        <v>0.44791666666666702</v>
      </c>
      <c r="B63" s="14">
        <v>2.4</v>
      </c>
      <c r="C63" s="14">
        <v>1.6</v>
      </c>
      <c r="D63" s="15">
        <v>2.4</v>
      </c>
      <c r="E63" s="15">
        <v>1.6</v>
      </c>
      <c r="F63" s="14">
        <v>2.4</v>
      </c>
      <c r="G63" s="14">
        <v>1.6</v>
      </c>
      <c r="H63" s="40">
        <v>2.4</v>
      </c>
      <c r="I63" s="40">
        <v>1.6</v>
      </c>
      <c r="L63" s="27">
        <v>0.89583333333333304</v>
      </c>
      <c r="M63" s="14">
        <v>3</v>
      </c>
      <c r="N63" s="14">
        <v>2.6</v>
      </c>
      <c r="O63" s="15">
        <v>3</v>
      </c>
      <c r="P63" s="15">
        <v>2.6</v>
      </c>
      <c r="Q63" s="14">
        <v>3</v>
      </c>
      <c r="R63" s="14">
        <v>2.6</v>
      </c>
      <c r="S63" s="40">
        <v>3</v>
      </c>
      <c r="T63" s="40">
        <v>2.6</v>
      </c>
      <c r="U63" s="41">
        <v>3</v>
      </c>
      <c r="V63" s="41">
        <v>2.6</v>
      </c>
    </row>
    <row r="64" spans="1:22" ht="15" x14ac:dyDescent="0.2">
      <c r="A64" s="27">
        <v>0.45833333333333298</v>
      </c>
      <c r="B64" s="14">
        <v>3</v>
      </c>
      <c r="C64" s="14">
        <v>1.9</v>
      </c>
      <c r="D64" s="15">
        <v>3</v>
      </c>
      <c r="E64" s="15">
        <v>1.9</v>
      </c>
      <c r="F64" s="14">
        <v>3</v>
      </c>
      <c r="G64" s="14">
        <v>1.9</v>
      </c>
      <c r="H64" s="40">
        <v>3</v>
      </c>
      <c r="I64" s="40">
        <v>1.9</v>
      </c>
      <c r="L64" s="27">
        <v>0.91666666666666696</v>
      </c>
      <c r="M64" s="14">
        <v>6</v>
      </c>
      <c r="N64" s="14">
        <v>2</v>
      </c>
      <c r="O64" s="15">
        <v>6</v>
      </c>
      <c r="P64" s="15">
        <v>2</v>
      </c>
      <c r="Q64" s="14">
        <v>6</v>
      </c>
      <c r="R64" s="14">
        <v>2</v>
      </c>
      <c r="S64" s="40">
        <v>6</v>
      </c>
      <c r="T64" s="40">
        <v>2</v>
      </c>
      <c r="U64" s="41">
        <v>6</v>
      </c>
      <c r="V64" s="41">
        <v>2</v>
      </c>
    </row>
    <row r="65" spans="1:22" ht="15" x14ac:dyDescent="0.2">
      <c r="A65" s="27">
        <v>0.46875</v>
      </c>
      <c r="B65" s="14">
        <v>2.8</v>
      </c>
      <c r="C65" s="14">
        <v>1.8</v>
      </c>
      <c r="D65" s="15">
        <v>2.8</v>
      </c>
      <c r="E65" s="15">
        <v>1.8</v>
      </c>
      <c r="F65" s="14">
        <v>2.8</v>
      </c>
      <c r="G65" s="14">
        <v>1.8</v>
      </c>
      <c r="H65" s="40">
        <v>2.8</v>
      </c>
      <c r="I65" s="40">
        <v>1.8</v>
      </c>
      <c r="L65" s="27">
        <v>0.9375</v>
      </c>
      <c r="M65" s="14">
        <v>5</v>
      </c>
      <c r="N65" s="14">
        <v>2.2000000000000002</v>
      </c>
      <c r="O65" s="15">
        <v>5</v>
      </c>
      <c r="P65" s="15">
        <v>2.2000000000000002</v>
      </c>
      <c r="Q65" s="14">
        <v>5</v>
      </c>
      <c r="R65" s="14">
        <v>2.2000000000000002</v>
      </c>
      <c r="S65" s="40">
        <v>5</v>
      </c>
      <c r="T65" s="40">
        <v>2.2000000000000002</v>
      </c>
      <c r="U65" s="41">
        <v>5</v>
      </c>
      <c r="V65" s="41">
        <v>2.2000000000000002</v>
      </c>
    </row>
    <row r="66" spans="1:22" ht="15" x14ac:dyDescent="0.2">
      <c r="A66" s="27">
        <v>0.47916666666666702</v>
      </c>
      <c r="B66" s="14">
        <v>2.6</v>
      </c>
      <c r="C66" s="14">
        <v>1.7</v>
      </c>
      <c r="D66" s="15">
        <v>2.6</v>
      </c>
      <c r="E66" s="15">
        <v>1.7</v>
      </c>
      <c r="F66" s="14">
        <v>2.6</v>
      </c>
      <c r="G66" s="14">
        <v>1.7</v>
      </c>
      <c r="H66" s="40">
        <v>2.6</v>
      </c>
      <c r="I66" s="40">
        <v>1.7</v>
      </c>
      <c r="L66" s="27">
        <v>0.95833333333333304</v>
      </c>
      <c r="M66" s="14">
        <v>4</v>
      </c>
      <c r="N66" s="14">
        <v>2.4</v>
      </c>
      <c r="O66" s="15">
        <v>4</v>
      </c>
      <c r="P66" s="15">
        <v>2.4</v>
      </c>
      <c r="Q66" s="14">
        <v>4</v>
      </c>
      <c r="R66" s="14">
        <v>2.4</v>
      </c>
      <c r="S66" s="40">
        <v>4</v>
      </c>
      <c r="T66" s="40">
        <v>2.4</v>
      </c>
      <c r="U66" s="41">
        <v>4</v>
      </c>
      <c r="V66" s="41">
        <v>2.4</v>
      </c>
    </row>
    <row r="67" spans="1:22" ht="15" x14ac:dyDescent="0.2">
      <c r="A67" s="27">
        <v>0.48958333333333298</v>
      </c>
      <c r="B67" s="14">
        <v>2.4</v>
      </c>
      <c r="C67" s="14">
        <v>1.6</v>
      </c>
      <c r="D67" s="15">
        <v>2.4</v>
      </c>
      <c r="E67" s="15">
        <v>1.6</v>
      </c>
      <c r="F67" s="14">
        <v>2.4</v>
      </c>
      <c r="G67" s="14">
        <v>1.6</v>
      </c>
      <c r="H67" s="40">
        <v>2.4</v>
      </c>
      <c r="I67" s="40">
        <v>1.6</v>
      </c>
      <c r="L67" s="27">
        <v>0.97916666666666696</v>
      </c>
      <c r="M67" s="14">
        <v>3</v>
      </c>
      <c r="N67" s="14">
        <v>2.6</v>
      </c>
      <c r="O67" s="15">
        <v>3</v>
      </c>
      <c r="P67" s="15">
        <v>2.6</v>
      </c>
      <c r="Q67" s="14">
        <v>3</v>
      </c>
      <c r="R67" s="14">
        <v>2.6</v>
      </c>
      <c r="S67" s="40">
        <v>3</v>
      </c>
      <c r="T67" s="40">
        <v>2.6</v>
      </c>
      <c r="U67" s="41">
        <v>3</v>
      </c>
      <c r="V67" s="41">
        <v>2.6</v>
      </c>
    </row>
    <row r="68" spans="1:22" ht="15" x14ac:dyDescent="0.2">
      <c r="A68" s="27">
        <v>0.5</v>
      </c>
      <c r="B68" s="14">
        <v>3</v>
      </c>
      <c r="C68" s="14">
        <v>1.9</v>
      </c>
      <c r="D68" s="15">
        <v>3</v>
      </c>
      <c r="E68" s="15">
        <v>1.9</v>
      </c>
      <c r="F68" s="14">
        <v>3</v>
      </c>
      <c r="G68" s="14">
        <v>1.9</v>
      </c>
      <c r="H68" s="40">
        <v>3</v>
      </c>
      <c r="I68" s="40">
        <v>1.9</v>
      </c>
      <c r="L68" s="27"/>
    </row>
    <row r="69" spans="1:22" ht="15" x14ac:dyDescent="0.2">
      <c r="A69" s="27">
        <v>0.51041666666666696</v>
      </c>
      <c r="B69" s="14">
        <v>2.8</v>
      </c>
      <c r="C69" s="14">
        <v>1.8</v>
      </c>
      <c r="D69" s="15">
        <v>2.8</v>
      </c>
      <c r="E69" s="15">
        <v>1.8</v>
      </c>
      <c r="F69" s="14">
        <v>2.8</v>
      </c>
      <c r="G69" s="14">
        <v>1.8</v>
      </c>
      <c r="H69" s="40">
        <v>2.8</v>
      </c>
      <c r="I69" s="40">
        <v>1.8</v>
      </c>
      <c r="L69" s="27"/>
    </row>
    <row r="70" spans="1:22" ht="15" x14ac:dyDescent="0.2">
      <c r="A70" s="27">
        <v>0.52083333333333304</v>
      </c>
      <c r="B70" s="14">
        <v>2.6</v>
      </c>
      <c r="C70" s="14">
        <v>1.7</v>
      </c>
      <c r="D70" s="15">
        <v>2.6</v>
      </c>
      <c r="E70" s="15">
        <v>1.7</v>
      </c>
      <c r="F70" s="14">
        <v>2.6</v>
      </c>
      <c r="G70" s="14">
        <v>1.7</v>
      </c>
      <c r="H70" s="40">
        <v>2.6</v>
      </c>
      <c r="I70" s="40">
        <v>1.7</v>
      </c>
      <c r="L70" s="27"/>
    </row>
    <row r="71" spans="1:22" ht="15" x14ac:dyDescent="0.2">
      <c r="A71" s="27">
        <v>0.53125</v>
      </c>
      <c r="B71" s="14">
        <v>2.4</v>
      </c>
      <c r="C71" s="14">
        <v>1.6</v>
      </c>
      <c r="D71" s="15">
        <v>2.4</v>
      </c>
      <c r="E71" s="15">
        <v>1.6</v>
      </c>
      <c r="F71" s="14">
        <v>2.4</v>
      </c>
      <c r="G71" s="14">
        <v>1.6</v>
      </c>
      <c r="H71" s="40">
        <v>2.4</v>
      </c>
      <c r="I71" s="40">
        <v>1.6</v>
      </c>
      <c r="L71" s="27"/>
    </row>
    <row r="72" spans="1:22" ht="15" x14ac:dyDescent="0.2">
      <c r="A72" s="27">
        <v>0.54166666666666696</v>
      </c>
      <c r="B72" s="14">
        <v>3</v>
      </c>
      <c r="C72" s="14">
        <v>1.9</v>
      </c>
      <c r="D72" s="15">
        <v>3</v>
      </c>
      <c r="E72" s="15">
        <v>1.9</v>
      </c>
      <c r="F72" s="14">
        <v>3</v>
      </c>
      <c r="G72" s="14">
        <v>1.9</v>
      </c>
      <c r="H72" s="40">
        <v>3</v>
      </c>
      <c r="I72" s="40">
        <v>1.9</v>
      </c>
    </row>
    <row r="73" spans="1:22" ht="15" x14ac:dyDescent="0.2">
      <c r="A73" s="27">
        <v>0.55208333333333304</v>
      </c>
      <c r="B73" s="14">
        <v>2.8</v>
      </c>
      <c r="C73" s="14">
        <v>1.8</v>
      </c>
      <c r="D73" s="15">
        <v>2.8</v>
      </c>
      <c r="E73" s="15">
        <v>1.8</v>
      </c>
      <c r="F73" s="14">
        <v>2.8</v>
      </c>
      <c r="G73" s="14">
        <v>1.8</v>
      </c>
      <c r="H73" s="40">
        <v>2.8</v>
      </c>
      <c r="I73" s="40">
        <v>1.8</v>
      </c>
    </row>
    <row r="74" spans="1:22" ht="15" x14ac:dyDescent="0.2">
      <c r="A74" s="27">
        <v>0.5625</v>
      </c>
      <c r="B74" s="14">
        <v>2.6</v>
      </c>
      <c r="C74" s="14">
        <v>1.7</v>
      </c>
      <c r="D74" s="15">
        <v>2.6</v>
      </c>
      <c r="E74" s="15">
        <v>1.7</v>
      </c>
      <c r="F74" s="14">
        <v>2.6</v>
      </c>
      <c r="G74" s="14">
        <v>1.7</v>
      </c>
      <c r="H74" s="40">
        <v>2.6</v>
      </c>
      <c r="I74" s="40">
        <v>1.7</v>
      </c>
    </row>
    <row r="75" spans="1:22" ht="15" x14ac:dyDescent="0.2">
      <c r="A75" s="27">
        <v>0.57291666666666696</v>
      </c>
      <c r="B75" s="14">
        <v>2.4</v>
      </c>
      <c r="C75" s="14">
        <v>1.6</v>
      </c>
      <c r="D75" s="15">
        <v>2.4</v>
      </c>
      <c r="E75" s="15">
        <v>1.6</v>
      </c>
      <c r="F75" s="14">
        <v>2.4</v>
      </c>
      <c r="G75" s="14">
        <v>1.6</v>
      </c>
      <c r="H75" s="40">
        <v>2.4</v>
      </c>
      <c r="I75" s="40">
        <v>1.6</v>
      </c>
    </row>
    <row r="76" spans="1:22" ht="15" x14ac:dyDescent="0.2">
      <c r="A76" s="27">
        <v>0.58333333333333304</v>
      </c>
      <c r="B76" s="14">
        <v>3</v>
      </c>
      <c r="C76" s="14">
        <v>1.9</v>
      </c>
      <c r="D76" s="15">
        <v>3</v>
      </c>
      <c r="E76" s="15">
        <v>1.9</v>
      </c>
      <c r="F76" s="14">
        <v>3</v>
      </c>
      <c r="G76" s="14">
        <v>1.9</v>
      </c>
      <c r="H76" s="40">
        <v>3</v>
      </c>
      <c r="I76" s="40">
        <v>1.9</v>
      </c>
    </row>
    <row r="77" spans="1:22" ht="15" x14ac:dyDescent="0.2">
      <c r="A77" s="27">
        <v>0.59375</v>
      </c>
      <c r="B77" s="14">
        <v>2.8</v>
      </c>
      <c r="C77" s="14">
        <v>1.8</v>
      </c>
      <c r="D77" s="15">
        <v>2.8</v>
      </c>
      <c r="E77" s="15">
        <v>1.8</v>
      </c>
      <c r="F77" s="14">
        <v>2.8</v>
      </c>
      <c r="G77" s="14">
        <v>1.8</v>
      </c>
      <c r="H77" s="40">
        <v>2.8</v>
      </c>
      <c r="I77" s="40">
        <v>1.8</v>
      </c>
    </row>
    <row r="78" spans="1:22" ht="15" x14ac:dyDescent="0.2">
      <c r="A78" s="27">
        <v>0.60416666666666696</v>
      </c>
      <c r="B78" s="14">
        <v>2.6</v>
      </c>
      <c r="C78" s="14">
        <v>1.7</v>
      </c>
      <c r="D78" s="15">
        <v>2.6</v>
      </c>
      <c r="E78" s="15">
        <v>1.7</v>
      </c>
      <c r="F78" s="14">
        <v>2.6</v>
      </c>
      <c r="G78" s="14">
        <v>1.7</v>
      </c>
      <c r="H78" s="40">
        <v>2.6</v>
      </c>
      <c r="I78" s="40">
        <v>1.7</v>
      </c>
    </row>
    <row r="79" spans="1:22" ht="15" x14ac:dyDescent="0.2">
      <c r="A79" s="27">
        <v>0.61458333333333304</v>
      </c>
      <c r="B79" s="14">
        <v>2.4</v>
      </c>
      <c r="C79" s="14">
        <v>1.6</v>
      </c>
      <c r="D79" s="15">
        <v>2.4</v>
      </c>
      <c r="E79" s="15">
        <v>1.6</v>
      </c>
      <c r="F79" s="14">
        <v>2.4</v>
      </c>
      <c r="G79" s="14">
        <v>1.6</v>
      </c>
      <c r="H79" s="40">
        <v>2.4</v>
      </c>
      <c r="I79" s="40">
        <v>1.6</v>
      </c>
    </row>
    <row r="80" spans="1:22" ht="15" x14ac:dyDescent="0.2">
      <c r="A80" s="27">
        <v>0.625</v>
      </c>
      <c r="B80" s="14">
        <v>3</v>
      </c>
      <c r="C80" s="14">
        <v>1.9</v>
      </c>
      <c r="D80" s="15">
        <v>3</v>
      </c>
      <c r="E80" s="15">
        <v>1.9</v>
      </c>
      <c r="F80" s="14">
        <v>3</v>
      </c>
      <c r="G80" s="14">
        <v>1.9</v>
      </c>
      <c r="H80" s="40">
        <v>3</v>
      </c>
      <c r="I80" s="40">
        <v>1.9</v>
      </c>
    </row>
    <row r="81" spans="1:9" ht="15" x14ac:dyDescent="0.2">
      <c r="A81" s="27">
        <v>0.63541666666666696</v>
      </c>
      <c r="B81" s="14">
        <v>2.8</v>
      </c>
      <c r="C81" s="14">
        <v>1.8</v>
      </c>
      <c r="D81" s="15">
        <v>2.8</v>
      </c>
      <c r="E81" s="15">
        <v>1.8</v>
      </c>
      <c r="F81" s="14">
        <v>2.8</v>
      </c>
      <c r="G81" s="14">
        <v>1.8</v>
      </c>
      <c r="H81" s="40">
        <v>2.8</v>
      </c>
      <c r="I81" s="40">
        <v>1.8</v>
      </c>
    </row>
    <row r="82" spans="1:9" ht="15" x14ac:dyDescent="0.2">
      <c r="A82" s="27">
        <v>0.64583333333333304</v>
      </c>
      <c r="B82" s="14">
        <v>2.6</v>
      </c>
      <c r="C82" s="14">
        <v>1.7</v>
      </c>
      <c r="D82" s="15">
        <v>2.6</v>
      </c>
      <c r="E82" s="15">
        <v>1.7</v>
      </c>
      <c r="F82" s="14">
        <v>2.6</v>
      </c>
      <c r="G82" s="14">
        <v>1.7</v>
      </c>
      <c r="H82" s="40">
        <v>2.6</v>
      </c>
      <c r="I82" s="40">
        <v>1.7</v>
      </c>
    </row>
    <row r="83" spans="1:9" ht="15" x14ac:dyDescent="0.2">
      <c r="A83" s="27">
        <v>0.65625</v>
      </c>
      <c r="B83" s="14">
        <v>2.4</v>
      </c>
      <c r="C83" s="14">
        <v>1.6</v>
      </c>
      <c r="D83" s="15">
        <v>2.4</v>
      </c>
      <c r="E83" s="15">
        <v>1.6</v>
      </c>
      <c r="F83" s="14">
        <v>2.4</v>
      </c>
      <c r="G83" s="14">
        <v>1.6</v>
      </c>
      <c r="H83" s="40">
        <v>2.4</v>
      </c>
      <c r="I83" s="40">
        <v>1.6</v>
      </c>
    </row>
    <row r="84" spans="1:9" ht="15" x14ac:dyDescent="0.2">
      <c r="A84" s="27">
        <v>0.66666666666666696</v>
      </c>
      <c r="B84" s="14">
        <v>3</v>
      </c>
      <c r="C84" s="14">
        <v>1.9</v>
      </c>
      <c r="D84" s="15">
        <v>3</v>
      </c>
      <c r="E84" s="15">
        <v>1.9</v>
      </c>
      <c r="F84" s="14">
        <v>3</v>
      </c>
      <c r="G84" s="14">
        <v>1.9</v>
      </c>
      <c r="H84" s="40">
        <v>3</v>
      </c>
      <c r="I84" s="40">
        <v>1.9</v>
      </c>
    </row>
    <row r="85" spans="1:9" ht="15" x14ac:dyDescent="0.2">
      <c r="A85" s="27">
        <v>0.67708333333333304</v>
      </c>
      <c r="B85" s="14">
        <v>2.8</v>
      </c>
      <c r="C85" s="14">
        <v>1.8</v>
      </c>
      <c r="D85" s="15">
        <v>2.8</v>
      </c>
      <c r="E85" s="15">
        <v>1.8</v>
      </c>
      <c r="F85" s="14">
        <v>2.8</v>
      </c>
      <c r="G85" s="14">
        <v>1.8</v>
      </c>
      <c r="H85" s="40">
        <v>2.8</v>
      </c>
      <c r="I85" s="40">
        <v>1.8</v>
      </c>
    </row>
    <row r="86" spans="1:9" ht="15" x14ac:dyDescent="0.2">
      <c r="A86" s="27">
        <v>0.6875</v>
      </c>
      <c r="B86" s="14">
        <v>2.6</v>
      </c>
      <c r="C86" s="14">
        <v>1.7</v>
      </c>
      <c r="D86" s="15">
        <v>2.6</v>
      </c>
      <c r="E86" s="15">
        <v>1.7</v>
      </c>
      <c r="F86" s="14">
        <v>2.6</v>
      </c>
      <c r="G86" s="14">
        <v>1.7</v>
      </c>
      <c r="H86" s="40">
        <v>2.6</v>
      </c>
      <c r="I86" s="40">
        <v>1.7</v>
      </c>
    </row>
    <row r="87" spans="1:9" ht="15" x14ac:dyDescent="0.2">
      <c r="A87" s="27">
        <v>0.69791666666666696</v>
      </c>
      <c r="B87" s="14">
        <v>2.4</v>
      </c>
      <c r="C87" s="14">
        <v>1.6</v>
      </c>
      <c r="D87" s="15">
        <v>2.4</v>
      </c>
      <c r="E87" s="15">
        <v>1.6</v>
      </c>
      <c r="F87" s="14">
        <v>2.4</v>
      </c>
      <c r="G87" s="14">
        <v>1.6</v>
      </c>
      <c r="H87" s="40">
        <v>2.4</v>
      </c>
      <c r="I87" s="40">
        <v>1.6</v>
      </c>
    </row>
    <row r="88" spans="1:9" ht="15" x14ac:dyDescent="0.2">
      <c r="A88" s="27">
        <v>0.70833333333333304</v>
      </c>
      <c r="B88" s="14">
        <v>3</v>
      </c>
      <c r="C88" s="14">
        <v>1.9</v>
      </c>
      <c r="D88" s="15">
        <v>3</v>
      </c>
      <c r="E88" s="15">
        <v>1.9</v>
      </c>
      <c r="F88" s="14">
        <v>3</v>
      </c>
      <c r="G88" s="14">
        <v>1.9</v>
      </c>
      <c r="H88" s="40">
        <v>3</v>
      </c>
      <c r="I88" s="40">
        <v>1.9</v>
      </c>
    </row>
    <row r="89" spans="1:9" ht="15" x14ac:dyDescent="0.2">
      <c r="A89" s="27">
        <v>0.71875</v>
      </c>
      <c r="B89" s="14">
        <v>2.8</v>
      </c>
      <c r="C89" s="14">
        <v>1.8</v>
      </c>
      <c r="D89" s="15">
        <v>2.8</v>
      </c>
      <c r="E89" s="15">
        <v>1.8</v>
      </c>
      <c r="F89" s="14">
        <v>2.8</v>
      </c>
      <c r="G89" s="14">
        <v>1.8</v>
      </c>
      <c r="H89" s="40">
        <v>2.8</v>
      </c>
      <c r="I89" s="40">
        <v>1.8</v>
      </c>
    </row>
    <row r="90" spans="1:9" ht="15" x14ac:dyDescent="0.2">
      <c r="A90" s="27">
        <v>0.72916666666666696</v>
      </c>
      <c r="B90" s="14">
        <v>2.6</v>
      </c>
      <c r="C90" s="14">
        <v>1.7</v>
      </c>
      <c r="D90" s="15">
        <v>2.6</v>
      </c>
      <c r="E90" s="15">
        <v>1.7</v>
      </c>
      <c r="F90" s="14">
        <v>2.6</v>
      </c>
      <c r="G90" s="14">
        <v>1.7</v>
      </c>
      <c r="H90" s="40">
        <v>2.6</v>
      </c>
      <c r="I90" s="40">
        <v>1.7</v>
      </c>
    </row>
    <row r="91" spans="1:9" ht="15" x14ac:dyDescent="0.2">
      <c r="A91" s="27">
        <v>0.73958333333333304</v>
      </c>
      <c r="B91" s="14">
        <v>2.4</v>
      </c>
      <c r="C91" s="14">
        <v>1.6</v>
      </c>
      <c r="D91" s="15">
        <v>2.4</v>
      </c>
      <c r="E91" s="15">
        <v>1.6</v>
      </c>
      <c r="F91" s="14">
        <v>2.4</v>
      </c>
      <c r="G91" s="14">
        <v>1.6</v>
      </c>
      <c r="H91" s="40">
        <v>2.4</v>
      </c>
      <c r="I91" s="40">
        <v>1.6</v>
      </c>
    </row>
    <row r="92" spans="1:9" ht="15" x14ac:dyDescent="0.2">
      <c r="A92" s="27">
        <v>0.75</v>
      </c>
      <c r="B92" s="14">
        <v>3</v>
      </c>
      <c r="C92" s="14">
        <v>1.9</v>
      </c>
      <c r="D92" s="15">
        <v>3</v>
      </c>
      <c r="E92" s="15">
        <v>1.9</v>
      </c>
      <c r="F92" s="14">
        <v>3</v>
      </c>
      <c r="G92" s="14">
        <v>1.9</v>
      </c>
      <c r="H92" s="40">
        <v>3</v>
      </c>
      <c r="I92" s="40">
        <v>1.9</v>
      </c>
    </row>
    <row r="93" spans="1:9" ht="15" x14ac:dyDescent="0.2">
      <c r="A93" s="27">
        <v>0.76041666666666696</v>
      </c>
      <c r="B93" s="14">
        <v>2.8</v>
      </c>
      <c r="C93" s="14">
        <v>1.8</v>
      </c>
      <c r="D93" s="15">
        <v>2.8</v>
      </c>
      <c r="E93" s="15">
        <v>1.8</v>
      </c>
      <c r="F93" s="14">
        <v>2.8</v>
      </c>
      <c r="G93" s="14">
        <v>1.8</v>
      </c>
      <c r="H93" s="40">
        <v>2.8</v>
      </c>
      <c r="I93" s="40">
        <v>1.8</v>
      </c>
    </row>
    <row r="94" spans="1:9" ht="15" x14ac:dyDescent="0.2">
      <c r="A94" s="27">
        <v>0.77083333333333304</v>
      </c>
      <c r="B94" s="14">
        <v>2.6</v>
      </c>
      <c r="C94" s="14">
        <v>1.7</v>
      </c>
      <c r="D94" s="15">
        <v>2.6</v>
      </c>
      <c r="E94" s="15">
        <v>1.7</v>
      </c>
      <c r="F94" s="14">
        <v>2.6</v>
      </c>
      <c r="G94" s="14">
        <v>1.7</v>
      </c>
      <c r="H94" s="40">
        <v>2.6</v>
      </c>
      <c r="I94" s="40">
        <v>1.7</v>
      </c>
    </row>
    <row r="95" spans="1:9" ht="15" x14ac:dyDescent="0.2">
      <c r="A95" s="27">
        <v>0.78125</v>
      </c>
      <c r="B95" s="14">
        <v>2.4</v>
      </c>
      <c r="C95" s="14">
        <v>1.6</v>
      </c>
      <c r="D95" s="15">
        <v>2.4</v>
      </c>
      <c r="E95" s="15">
        <v>1.6</v>
      </c>
      <c r="F95" s="14">
        <v>2.4</v>
      </c>
      <c r="G95" s="14">
        <v>1.6</v>
      </c>
      <c r="H95" s="40">
        <v>2.4</v>
      </c>
      <c r="I95" s="40">
        <v>1.6</v>
      </c>
    </row>
    <row r="96" spans="1:9" ht="15" x14ac:dyDescent="0.2">
      <c r="A96" s="27">
        <v>0.79166666666666696</v>
      </c>
      <c r="B96" s="14">
        <v>3</v>
      </c>
      <c r="C96" s="14">
        <v>1.9</v>
      </c>
      <c r="D96" s="15">
        <v>3</v>
      </c>
      <c r="E96" s="15">
        <v>1.9</v>
      </c>
      <c r="F96" s="14">
        <v>3</v>
      </c>
      <c r="G96" s="14">
        <v>1.9</v>
      </c>
      <c r="H96" s="40">
        <v>3</v>
      </c>
      <c r="I96" s="40">
        <v>1.9</v>
      </c>
    </row>
    <row r="97" spans="1:9" ht="15" x14ac:dyDescent="0.2">
      <c r="A97" s="27">
        <v>0.80208333333333304</v>
      </c>
      <c r="B97" s="14">
        <v>2.8</v>
      </c>
      <c r="C97" s="14">
        <v>1.8</v>
      </c>
      <c r="D97" s="15">
        <v>2.8</v>
      </c>
      <c r="E97" s="15">
        <v>1.8</v>
      </c>
      <c r="F97" s="14">
        <v>2.8</v>
      </c>
      <c r="G97" s="14">
        <v>1.8</v>
      </c>
      <c r="H97" s="40">
        <v>2.8</v>
      </c>
      <c r="I97" s="40">
        <v>1.8</v>
      </c>
    </row>
    <row r="98" spans="1:9" ht="15" x14ac:dyDescent="0.2">
      <c r="A98" s="27">
        <v>0.8125</v>
      </c>
      <c r="B98" s="14">
        <v>2.6</v>
      </c>
      <c r="C98" s="14">
        <v>1.7</v>
      </c>
      <c r="D98" s="15">
        <v>2.6</v>
      </c>
      <c r="E98" s="15">
        <v>1.7</v>
      </c>
      <c r="F98" s="14">
        <v>2.6</v>
      </c>
      <c r="G98" s="14">
        <v>1.7</v>
      </c>
      <c r="H98" s="40">
        <v>2.6</v>
      </c>
      <c r="I98" s="40">
        <v>1.7</v>
      </c>
    </row>
    <row r="99" spans="1:9" ht="15" x14ac:dyDescent="0.2">
      <c r="A99" s="27">
        <v>0.82291666666666696</v>
      </c>
      <c r="B99" s="14">
        <v>2.4</v>
      </c>
      <c r="C99" s="14">
        <v>1.6</v>
      </c>
      <c r="D99" s="15">
        <v>2.4</v>
      </c>
      <c r="E99" s="15">
        <v>1.6</v>
      </c>
      <c r="F99" s="14">
        <v>2.4</v>
      </c>
      <c r="G99" s="14">
        <v>1.6</v>
      </c>
      <c r="H99" s="40">
        <v>2.4</v>
      </c>
      <c r="I99" s="40">
        <v>1.6</v>
      </c>
    </row>
    <row r="100" spans="1:9" ht="15" x14ac:dyDescent="0.2">
      <c r="A100" s="27">
        <v>0.83333333333333304</v>
      </c>
      <c r="B100" s="14">
        <v>3</v>
      </c>
      <c r="C100" s="14">
        <v>1.9</v>
      </c>
      <c r="D100" s="15">
        <v>3</v>
      </c>
      <c r="E100" s="15">
        <v>1.9</v>
      </c>
      <c r="F100" s="14">
        <v>3</v>
      </c>
      <c r="G100" s="14">
        <v>1.9</v>
      </c>
      <c r="H100" s="40">
        <v>3</v>
      </c>
      <c r="I100" s="40">
        <v>1.9</v>
      </c>
    </row>
    <row r="101" spans="1:9" ht="15" x14ac:dyDescent="0.2">
      <c r="A101" s="27">
        <v>0.84375</v>
      </c>
      <c r="B101" s="14">
        <v>2.8</v>
      </c>
      <c r="C101" s="14">
        <v>1.8</v>
      </c>
      <c r="D101" s="15">
        <v>2.8</v>
      </c>
      <c r="E101" s="15">
        <v>1.8</v>
      </c>
      <c r="F101" s="14">
        <v>2.8</v>
      </c>
      <c r="G101" s="14">
        <v>1.8</v>
      </c>
      <c r="H101" s="40">
        <v>2.8</v>
      </c>
      <c r="I101" s="40">
        <v>1.8</v>
      </c>
    </row>
    <row r="102" spans="1:9" ht="15" x14ac:dyDescent="0.2">
      <c r="A102" s="27">
        <v>0.85416666666666696</v>
      </c>
      <c r="B102" s="14">
        <v>2.6</v>
      </c>
      <c r="C102" s="14">
        <v>1.7</v>
      </c>
      <c r="D102" s="15">
        <v>2.6</v>
      </c>
      <c r="E102" s="15">
        <v>1.7</v>
      </c>
      <c r="F102" s="14">
        <v>2.6</v>
      </c>
      <c r="G102" s="14">
        <v>1.7</v>
      </c>
      <c r="H102" s="40">
        <v>2.6</v>
      </c>
      <c r="I102" s="40">
        <v>1.7</v>
      </c>
    </row>
    <row r="103" spans="1:9" ht="15" x14ac:dyDescent="0.2">
      <c r="A103" s="27">
        <v>0.86458333333333304</v>
      </c>
      <c r="B103" s="14">
        <v>2.4</v>
      </c>
      <c r="C103" s="14">
        <v>1.6</v>
      </c>
      <c r="D103" s="15">
        <v>2.4</v>
      </c>
      <c r="E103" s="15">
        <v>1.6</v>
      </c>
      <c r="F103" s="14">
        <v>2.4</v>
      </c>
      <c r="G103" s="14">
        <v>1.6</v>
      </c>
      <c r="H103" s="40">
        <v>2.4</v>
      </c>
      <c r="I103" s="40">
        <v>1.6</v>
      </c>
    </row>
    <row r="104" spans="1:9" ht="15" x14ac:dyDescent="0.2">
      <c r="A104" s="27">
        <v>0.875</v>
      </c>
      <c r="B104" s="14">
        <v>3</v>
      </c>
      <c r="C104" s="14">
        <v>1.9</v>
      </c>
      <c r="D104" s="15">
        <v>3</v>
      </c>
      <c r="E104" s="15">
        <v>1.9</v>
      </c>
      <c r="F104" s="14">
        <v>3</v>
      </c>
      <c r="G104" s="14">
        <v>1.9</v>
      </c>
      <c r="H104" s="40">
        <v>3</v>
      </c>
      <c r="I104" s="40">
        <v>1.9</v>
      </c>
    </row>
    <row r="105" spans="1:9" ht="15" x14ac:dyDescent="0.2">
      <c r="A105" s="27">
        <v>0.88541666666666696</v>
      </c>
      <c r="B105" s="14">
        <v>2.8</v>
      </c>
      <c r="C105" s="14">
        <v>1.8</v>
      </c>
      <c r="D105" s="15">
        <v>2.8</v>
      </c>
      <c r="E105" s="15">
        <v>1.8</v>
      </c>
      <c r="F105" s="14">
        <v>2.8</v>
      </c>
      <c r="G105" s="14">
        <v>1.8</v>
      </c>
      <c r="H105" s="40">
        <v>2.8</v>
      </c>
      <c r="I105" s="40">
        <v>1.8</v>
      </c>
    </row>
    <row r="106" spans="1:9" ht="15" x14ac:dyDescent="0.2">
      <c r="A106" s="27">
        <v>0.89583333333333304</v>
      </c>
      <c r="B106" s="14">
        <v>2.6</v>
      </c>
      <c r="C106" s="14">
        <v>1.7</v>
      </c>
      <c r="D106" s="15">
        <v>2.6</v>
      </c>
      <c r="E106" s="15">
        <v>1.7</v>
      </c>
      <c r="F106" s="14">
        <v>2.6</v>
      </c>
      <c r="G106" s="14">
        <v>1.7</v>
      </c>
      <c r="H106" s="40">
        <v>2.6</v>
      </c>
      <c r="I106" s="40">
        <v>1.7</v>
      </c>
    </row>
    <row r="107" spans="1:9" ht="15" x14ac:dyDescent="0.2">
      <c r="A107" s="27">
        <v>0.90625</v>
      </c>
      <c r="B107" s="14">
        <v>2.4</v>
      </c>
      <c r="C107" s="14">
        <v>1.6</v>
      </c>
      <c r="D107" s="15">
        <v>2.4</v>
      </c>
      <c r="E107" s="15">
        <v>1.6</v>
      </c>
      <c r="F107" s="14">
        <v>2.4</v>
      </c>
      <c r="G107" s="14">
        <v>1.6</v>
      </c>
      <c r="H107" s="40">
        <v>2.4</v>
      </c>
      <c r="I107" s="40">
        <v>1.6</v>
      </c>
    </row>
    <row r="108" spans="1:9" ht="15" x14ac:dyDescent="0.2">
      <c r="A108" s="27">
        <v>0.91666666666666696</v>
      </c>
      <c r="B108" s="14">
        <v>3</v>
      </c>
      <c r="C108" s="14">
        <v>1.9</v>
      </c>
      <c r="D108" s="15">
        <v>3</v>
      </c>
      <c r="E108" s="15">
        <v>1.9</v>
      </c>
      <c r="F108" s="14">
        <v>3</v>
      </c>
      <c r="G108" s="14">
        <v>1.9</v>
      </c>
      <c r="H108" s="40">
        <v>3</v>
      </c>
      <c r="I108" s="40">
        <v>1.9</v>
      </c>
    </row>
    <row r="109" spans="1:9" ht="15" x14ac:dyDescent="0.2">
      <c r="A109" s="27">
        <v>0.92708333333333304</v>
      </c>
      <c r="B109" s="14">
        <v>2.8</v>
      </c>
      <c r="C109" s="14">
        <v>1.8</v>
      </c>
      <c r="D109" s="15">
        <v>2.8</v>
      </c>
      <c r="E109" s="15">
        <v>1.8</v>
      </c>
      <c r="F109" s="14">
        <v>2.8</v>
      </c>
      <c r="G109" s="14">
        <v>1.8</v>
      </c>
      <c r="H109" s="40">
        <v>2.8</v>
      </c>
      <c r="I109" s="40">
        <v>1.8</v>
      </c>
    </row>
    <row r="110" spans="1:9" ht="15" x14ac:dyDescent="0.2">
      <c r="A110" s="27">
        <v>0.9375</v>
      </c>
      <c r="B110" s="14">
        <v>2.6</v>
      </c>
      <c r="C110" s="14">
        <v>1.7</v>
      </c>
      <c r="D110" s="15">
        <v>2.6</v>
      </c>
      <c r="E110" s="15">
        <v>1.7</v>
      </c>
      <c r="F110" s="14">
        <v>2.6</v>
      </c>
      <c r="G110" s="14">
        <v>1.7</v>
      </c>
      <c r="H110" s="40">
        <v>2.6</v>
      </c>
      <c r="I110" s="40">
        <v>1.7</v>
      </c>
    </row>
    <row r="111" spans="1:9" ht="15" x14ac:dyDescent="0.2">
      <c r="A111" s="27">
        <v>0.94791666666666696</v>
      </c>
      <c r="B111" s="14">
        <v>2.4</v>
      </c>
      <c r="C111" s="14">
        <v>1.6</v>
      </c>
      <c r="D111" s="15">
        <v>2.4</v>
      </c>
      <c r="E111" s="15">
        <v>1.6</v>
      </c>
      <c r="F111" s="14">
        <v>2.4</v>
      </c>
      <c r="G111" s="14">
        <v>1.6</v>
      </c>
      <c r="H111" s="40">
        <v>2.4</v>
      </c>
      <c r="I111" s="40">
        <v>1.6</v>
      </c>
    </row>
    <row r="112" spans="1:9" ht="15" x14ac:dyDescent="0.2">
      <c r="A112" s="27">
        <v>0.95833333333333304</v>
      </c>
      <c r="B112" s="14">
        <v>3</v>
      </c>
      <c r="C112" s="14">
        <v>1.9</v>
      </c>
      <c r="D112" s="15">
        <v>3</v>
      </c>
      <c r="E112" s="15">
        <v>1.9</v>
      </c>
      <c r="F112" s="14">
        <v>3</v>
      </c>
      <c r="G112" s="14">
        <v>1.9</v>
      </c>
      <c r="H112" s="40">
        <v>3</v>
      </c>
      <c r="I112" s="40">
        <v>1.9</v>
      </c>
    </row>
    <row r="113" spans="1:9" ht="15" x14ac:dyDescent="0.2">
      <c r="A113" s="27">
        <v>0.96875</v>
      </c>
      <c r="B113" s="14">
        <v>2.8</v>
      </c>
      <c r="C113" s="14">
        <v>1.8</v>
      </c>
      <c r="D113" s="15">
        <v>2.8</v>
      </c>
      <c r="E113" s="15">
        <v>1.8</v>
      </c>
      <c r="F113" s="14">
        <v>2.8</v>
      </c>
      <c r="G113" s="14">
        <v>1.8</v>
      </c>
      <c r="H113" s="40">
        <v>2.8</v>
      </c>
      <c r="I113" s="40">
        <v>1.8</v>
      </c>
    </row>
    <row r="114" spans="1:9" ht="15" x14ac:dyDescent="0.2">
      <c r="A114" s="27">
        <v>0.97916666666666696</v>
      </c>
      <c r="B114" s="14">
        <v>2.6</v>
      </c>
      <c r="C114" s="14">
        <v>1.7</v>
      </c>
      <c r="D114" s="15">
        <v>2.6</v>
      </c>
      <c r="E114" s="15">
        <v>1.7</v>
      </c>
      <c r="F114" s="14">
        <v>2.6</v>
      </c>
      <c r="G114" s="14">
        <v>1.7</v>
      </c>
      <c r="H114" s="40">
        <v>2.6</v>
      </c>
      <c r="I114" s="40">
        <v>1.7</v>
      </c>
    </row>
    <row r="115" spans="1:9" ht="15" x14ac:dyDescent="0.2">
      <c r="A115" s="27">
        <v>0.98958333333333304</v>
      </c>
      <c r="B115" s="14">
        <v>2.4</v>
      </c>
      <c r="C115" s="14">
        <v>1.6</v>
      </c>
      <c r="D115" s="15">
        <v>2.4</v>
      </c>
      <c r="E115" s="15">
        <v>1.6</v>
      </c>
      <c r="F115" s="14">
        <v>2.4</v>
      </c>
      <c r="G115" s="14">
        <v>1.6</v>
      </c>
      <c r="H115" s="40">
        <v>2.4</v>
      </c>
      <c r="I115" s="40">
        <v>1.6</v>
      </c>
    </row>
    <row r="117" spans="1:9" x14ac:dyDescent="0.2">
      <c r="A117" s="11" t="s">
        <v>68</v>
      </c>
      <c r="B117">
        <f>SUM(B20:B115)/4</f>
        <v>64.800000000000026</v>
      </c>
    </row>
  </sheetData>
  <mergeCells count="14">
    <mergeCell ref="AC18:AD18"/>
    <mergeCell ref="AE18:AF18"/>
    <mergeCell ref="AG18:AH18"/>
    <mergeCell ref="O18:P18"/>
    <mergeCell ref="Q18:R18"/>
    <mergeCell ref="S18:T18"/>
    <mergeCell ref="U18:V18"/>
    <mergeCell ref="Y18:Z18"/>
    <mergeCell ref="AA18:AB18"/>
    <mergeCell ref="B18:C18"/>
    <mergeCell ref="D18:E18"/>
    <mergeCell ref="F18:G18"/>
    <mergeCell ref="H18:I18"/>
    <mergeCell ref="M18:N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6"/>
  <sheetViews>
    <sheetView workbookViewId="0">
      <selection activeCell="H2" sqref="H2"/>
    </sheetView>
  </sheetViews>
  <sheetFormatPr baseColWidth="10" defaultRowHeight="12" x14ac:dyDescent="0.2"/>
  <cols>
    <col min="1" max="1" width="15.83203125" bestFit="1" customWidth="1"/>
    <col min="4" max="4" width="15.83203125" bestFit="1" customWidth="1"/>
    <col min="8" max="8" width="15.83203125" bestFit="1" customWidth="1"/>
    <col min="12" max="12" width="24.5" customWidth="1"/>
    <col min="15" max="15" width="28.33203125" customWidth="1"/>
    <col min="16" max="16" width="28" customWidth="1"/>
    <col min="18" max="18" width="30.33203125" bestFit="1" customWidth="1"/>
  </cols>
  <sheetData>
    <row r="1" spans="1:19" ht="15" x14ac:dyDescent="0.2">
      <c r="D1" t="s">
        <v>75</v>
      </c>
      <c r="H1" t="s">
        <v>78</v>
      </c>
      <c r="L1" s="3" t="s">
        <v>36</v>
      </c>
      <c r="O1" s="3" t="s">
        <v>37</v>
      </c>
      <c r="R1" t="s">
        <v>79</v>
      </c>
    </row>
    <row r="2" spans="1:19" x14ac:dyDescent="0.2">
      <c r="A2" s="10"/>
      <c r="B2" s="13"/>
      <c r="C2" s="63"/>
      <c r="D2" s="10">
        <v>40868</v>
      </c>
      <c r="E2" s="13">
        <v>40.1604215219377</v>
      </c>
      <c r="F2" s="63"/>
      <c r="H2" s="10">
        <v>40845</v>
      </c>
      <c r="I2" s="13">
        <v>37.479999999999997</v>
      </c>
      <c r="L2" s="10">
        <v>40845</v>
      </c>
      <c r="M2">
        <v>5.81</v>
      </c>
      <c r="O2" s="10">
        <v>40845</v>
      </c>
      <c r="P2" s="13">
        <v>47.82</v>
      </c>
      <c r="R2" s="10">
        <v>40845</v>
      </c>
      <c r="S2">
        <f ca="1">OFFSET($I$2,_xlfn.DAYS($R2,R$2)*24+HOUR(R2),0)</f>
        <v>37.479999999999997</v>
      </c>
    </row>
    <row r="3" spans="1:19" x14ac:dyDescent="0.2">
      <c r="A3" s="10"/>
      <c r="B3" s="13"/>
      <c r="D3" s="10">
        <v>40868.010416666664</v>
      </c>
      <c r="E3" s="13">
        <v>40.1604215219377</v>
      </c>
      <c r="H3" s="10">
        <v>40845.041666666664</v>
      </c>
      <c r="I3" s="13">
        <v>37.15</v>
      </c>
      <c r="L3" s="10">
        <v>40845.010416666664</v>
      </c>
      <c r="M3">
        <v>14.25</v>
      </c>
      <c r="O3" s="10">
        <v>40845.010416666664</v>
      </c>
      <c r="P3" s="13">
        <v>75.069999999999993</v>
      </c>
      <c r="R3" s="10">
        <v>40845.010416666664</v>
      </c>
      <c r="S3">
        <f ca="1">OFFSET($I$2,_xlfn.DAYS($R3,R$2)*24+HOUR(R3),0)</f>
        <v>37.479999999999997</v>
      </c>
    </row>
    <row r="4" spans="1:19" x14ac:dyDescent="0.2">
      <c r="A4" s="10"/>
      <c r="B4" s="13"/>
      <c r="D4" s="10">
        <v>40868.02083321759</v>
      </c>
      <c r="E4" s="13">
        <v>40.1604215219377</v>
      </c>
      <c r="H4" s="10">
        <v>40845.08333321759</v>
      </c>
      <c r="I4" s="13">
        <v>36.9</v>
      </c>
      <c r="L4" s="10">
        <v>40845.02083321759</v>
      </c>
      <c r="M4">
        <v>76.59</v>
      </c>
      <c r="O4" s="10">
        <v>40845.02083321759</v>
      </c>
      <c r="P4" s="13">
        <v>17.260000000000002</v>
      </c>
      <c r="R4" s="10">
        <v>40845.02083321759</v>
      </c>
      <c r="S4">
        <f t="shared" ref="S4:S67" ca="1" si="0">OFFSET($I$2,_xlfn.DAYS($R4,R$2)*24+HOUR(R4),0)</f>
        <v>37.479999999999997</v>
      </c>
    </row>
    <row r="5" spans="1:19" x14ac:dyDescent="0.2">
      <c r="A5" s="10"/>
      <c r="B5" s="13"/>
      <c r="D5" s="10">
        <v>40868.031249826388</v>
      </c>
      <c r="E5" s="13">
        <v>40.1604215219377</v>
      </c>
      <c r="H5" s="10">
        <v>40845.124999826388</v>
      </c>
      <c r="I5" s="13">
        <v>36.840000000000003</v>
      </c>
      <c r="L5" s="10">
        <v>40845.031249826388</v>
      </c>
      <c r="M5">
        <v>97.38</v>
      </c>
      <c r="O5" s="10">
        <v>40845.031249826388</v>
      </c>
      <c r="P5" s="13">
        <v>37.119999999999997</v>
      </c>
      <c r="R5" s="10">
        <v>40845.031249826388</v>
      </c>
      <c r="S5">
        <f t="shared" ca="1" si="0"/>
        <v>37.479999999999997</v>
      </c>
    </row>
    <row r="6" spans="1:19" x14ac:dyDescent="0.2">
      <c r="A6" s="10"/>
      <c r="B6" s="13"/>
      <c r="D6" s="10">
        <v>40868.041666435187</v>
      </c>
      <c r="E6" s="13">
        <v>38.387897823598898</v>
      </c>
      <c r="H6" s="10">
        <v>40845.166666435187</v>
      </c>
      <c r="I6" s="13">
        <v>37.020000000000003</v>
      </c>
      <c r="L6" s="10">
        <v>40845.041666435187</v>
      </c>
      <c r="M6">
        <v>14.15</v>
      </c>
      <c r="O6" s="10">
        <v>40845.041666435187</v>
      </c>
      <c r="P6" s="13">
        <v>91.27</v>
      </c>
      <c r="R6" s="10">
        <v>40845.041666435187</v>
      </c>
      <c r="S6">
        <f t="shared" ca="1" si="0"/>
        <v>37.15</v>
      </c>
    </row>
    <row r="7" spans="1:19" x14ac:dyDescent="0.2">
      <c r="A7" s="10"/>
      <c r="B7" s="13"/>
      <c r="D7" s="10">
        <v>40868.052083043978</v>
      </c>
      <c r="E7" s="13">
        <v>38.387897823598898</v>
      </c>
      <c r="H7" s="10">
        <v>40845.208333043978</v>
      </c>
      <c r="I7" s="13">
        <v>37.31</v>
      </c>
      <c r="L7" s="10">
        <v>40845.052083043978</v>
      </c>
      <c r="M7">
        <v>17.78</v>
      </c>
      <c r="O7" s="10">
        <v>40845.052083043978</v>
      </c>
      <c r="P7" s="13">
        <v>41.99</v>
      </c>
      <c r="R7" s="10">
        <v>40845.052083043978</v>
      </c>
      <c r="S7">
        <f t="shared" ca="1" si="0"/>
        <v>37.15</v>
      </c>
    </row>
    <row r="8" spans="1:19" x14ac:dyDescent="0.2">
      <c r="A8" s="10"/>
      <c r="B8" s="13"/>
      <c r="D8" s="10">
        <v>40868.062499652777</v>
      </c>
      <c r="E8" s="13">
        <v>38.387897823598898</v>
      </c>
      <c r="H8" s="10">
        <v>40845.249999652777</v>
      </c>
      <c r="I8" s="13">
        <v>37.979999999999997</v>
      </c>
      <c r="L8" s="10">
        <v>40845.062499652777</v>
      </c>
      <c r="M8">
        <v>0.57999999999999996</v>
      </c>
      <c r="O8" s="10">
        <v>40845.062499652777</v>
      </c>
      <c r="P8" s="13">
        <v>83.73</v>
      </c>
      <c r="R8" s="10">
        <v>40845.062499652777</v>
      </c>
      <c r="S8">
        <f t="shared" ca="1" si="0"/>
        <v>37.15</v>
      </c>
    </row>
    <row r="9" spans="1:19" x14ac:dyDescent="0.2">
      <c r="A9" s="10"/>
      <c r="B9" s="13"/>
      <c r="D9" s="10">
        <v>40868.072916261575</v>
      </c>
      <c r="E9" s="13">
        <v>38.387897823598898</v>
      </c>
      <c r="H9" s="10">
        <v>40845.291666261575</v>
      </c>
      <c r="I9" s="13">
        <v>37.96</v>
      </c>
      <c r="L9" s="10">
        <v>40845.072916261575</v>
      </c>
      <c r="M9">
        <v>48.98</v>
      </c>
      <c r="O9" s="10">
        <v>40845.072916261575</v>
      </c>
      <c r="P9" s="13">
        <v>12.24</v>
      </c>
      <c r="R9" s="10">
        <v>40845.072916261575</v>
      </c>
      <c r="S9">
        <f t="shared" ca="1" si="0"/>
        <v>37.15</v>
      </c>
    </row>
    <row r="10" spans="1:19" x14ac:dyDescent="0.2">
      <c r="A10" s="10"/>
      <c r="B10" s="13"/>
      <c r="D10" s="10">
        <v>40868.083332870374</v>
      </c>
      <c r="E10" s="13">
        <v>37.418455196988397</v>
      </c>
      <c r="H10" s="10">
        <v>40845.333332870374</v>
      </c>
      <c r="I10" s="13">
        <v>37.99</v>
      </c>
      <c r="L10" s="10">
        <v>40845.083332870374</v>
      </c>
      <c r="M10">
        <v>51.71</v>
      </c>
      <c r="O10" s="10">
        <v>40845.083332870374</v>
      </c>
      <c r="P10" s="13">
        <v>27.12</v>
      </c>
      <c r="R10" s="10">
        <v>40845.083332870374</v>
      </c>
      <c r="S10">
        <f t="shared" ca="1" si="0"/>
        <v>36.9</v>
      </c>
    </row>
    <row r="11" spans="1:19" x14ac:dyDescent="0.2">
      <c r="A11" s="10"/>
      <c r="B11" s="13"/>
      <c r="D11" s="10">
        <v>40868.093749479165</v>
      </c>
      <c r="E11" s="13">
        <v>37.418455196988397</v>
      </c>
      <c r="H11" s="10">
        <v>40845.374999479165</v>
      </c>
      <c r="I11" s="13">
        <v>38.880000000000003</v>
      </c>
      <c r="L11" s="10">
        <v>40845.093749479165</v>
      </c>
      <c r="M11">
        <v>33.229999999999997</v>
      </c>
      <c r="O11" s="10">
        <v>40845.093749479165</v>
      </c>
      <c r="P11" s="13">
        <v>49.56</v>
      </c>
      <c r="R11" s="10">
        <v>40845.093749479165</v>
      </c>
      <c r="S11">
        <f t="shared" ca="1" si="0"/>
        <v>36.9</v>
      </c>
    </row>
    <row r="12" spans="1:19" x14ac:dyDescent="0.2">
      <c r="A12" s="10"/>
      <c r="B12" s="13"/>
      <c r="D12" s="10">
        <v>40868.104166087964</v>
      </c>
      <c r="E12" s="13">
        <v>37.418455196988397</v>
      </c>
      <c r="H12" s="10">
        <v>40845.416666087964</v>
      </c>
      <c r="I12" s="13">
        <v>39.07</v>
      </c>
      <c r="L12" s="10">
        <v>40845.104166087964</v>
      </c>
      <c r="M12">
        <v>71.72</v>
      </c>
      <c r="O12" s="10">
        <v>40845.104166087964</v>
      </c>
      <c r="P12" s="13">
        <v>70.63</v>
      </c>
      <c r="R12" s="10">
        <v>40845.104166087964</v>
      </c>
      <c r="S12">
        <f t="shared" ca="1" si="0"/>
        <v>36.9</v>
      </c>
    </row>
    <row r="13" spans="1:19" x14ac:dyDescent="0.2">
      <c r="A13" s="10"/>
      <c r="B13" s="13"/>
      <c r="D13" s="10">
        <v>40868.114582696762</v>
      </c>
      <c r="E13" s="13">
        <v>37.418455196988397</v>
      </c>
      <c r="H13" s="10">
        <v>40845.458332696762</v>
      </c>
      <c r="I13" s="13">
        <v>38.99</v>
      </c>
      <c r="L13" s="10">
        <v>40845.114582696762</v>
      </c>
      <c r="M13">
        <v>43.33</v>
      </c>
      <c r="O13" s="10">
        <v>40845.114582696762</v>
      </c>
      <c r="P13" s="13">
        <v>9.19</v>
      </c>
      <c r="R13" s="10">
        <v>40845.114582696762</v>
      </c>
      <c r="S13">
        <f t="shared" ca="1" si="0"/>
        <v>36.9</v>
      </c>
    </row>
    <row r="14" spans="1:19" x14ac:dyDescent="0.2">
      <c r="A14" s="10"/>
      <c r="B14" s="13"/>
      <c r="D14" s="10">
        <v>40868.124999305554</v>
      </c>
      <c r="E14" s="13">
        <v>37.6919455996103</v>
      </c>
      <c r="H14" s="10">
        <v>40845.499999305554</v>
      </c>
      <c r="I14" s="13">
        <v>38.61</v>
      </c>
      <c r="L14" s="10">
        <v>40845.124999305554</v>
      </c>
      <c r="M14">
        <v>5.73</v>
      </c>
      <c r="O14" s="10">
        <v>40845.124999305554</v>
      </c>
      <c r="P14" s="13">
        <v>67.55</v>
      </c>
      <c r="R14" s="10">
        <v>40845.124999305554</v>
      </c>
      <c r="S14">
        <f t="shared" ca="1" si="0"/>
        <v>36.840000000000003</v>
      </c>
    </row>
    <row r="15" spans="1:19" x14ac:dyDescent="0.2">
      <c r="A15" s="10"/>
      <c r="B15" s="13"/>
      <c r="D15" s="10">
        <v>40868.135415914352</v>
      </c>
      <c r="E15" s="13">
        <v>37.6919455996103</v>
      </c>
      <c r="H15" s="10">
        <v>40845.541665914352</v>
      </c>
      <c r="I15" s="13">
        <v>37.950000000000003</v>
      </c>
      <c r="L15" s="10">
        <v>40845.135415914352</v>
      </c>
      <c r="M15">
        <v>54.29</v>
      </c>
      <c r="O15" s="10">
        <v>40845.135415914352</v>
      </c>
      <c r="P15" s="13">
        <v>58.8</v>
      </c>
      <c r="R15" s="10">
        <v>40845.135415914352</v>
      </c>
      <c r="S15">
        <f t="shared" ca="1" si="0"/>
        <v>36.840000000000003</v>
      </c>
    </row>
    <row r="16" spans="1:19" x14ac:dyDescent="0.2">
      <c r="A16" s="10"/>
      <c r="B16" s="13"/>
      <c r="D16" s="10">
        <v>40868.145832523151</v>
      </c>
      <c r="E16" s="13">
        <v>37.6919455996103</v>
      </c>
      <c r="H16" s="10">
        <v>40845.583332523151</v>
      </c>
      <c r="I16" s="13">
        <v>37.869999999999997</v>
      </c>
      <c r="L16" s="10">
        <v>40845.145832523151</v>
      </c>
      <c r="M16">
        <v>27.61</v>
      </c>
      <c r="O16" s="10">
        <v>40845.145832523151</v>
      </c>
      <c r="P16" s="13">
        <v>86.69</v>
      </c>
      <c r="R16" s="10">
        <v>40845.145832523151</v>
      </c>
      <c r="S16">
        <f t="shared" ca="1" si="0"/>
        <v>36.840000000000003</v>
      </c>
    </row>
    <row r="17" spans="1:19" x14ac:dyDescent="0.2">
      <c r="A17" s="10"/>
      <c r="B17" s="13"/>
      <c r="D17" s="10">
        <v>40868.156249131942</v>
      </c>
      <c r="E17" s="13">
        <v>37.6919455996103</v>
      </c>
      <c r="H17" s="10">
        <v>40845.624999131942</v>
      </c>
      <c r="I17" s="13">
        <v>37.94</v>
      </c>
      <c r="L17" s="10">
        <v>40845.156249131942</v>
      </c>
      <c r="M17">
        <v>60.22</v>
      </c>
      <c r="O17" s="10">
        <v>40845.156249131942</v>
      </c>
      <c r="P17" s="13">
        <v>11.35</v>
      </c>
      <c r="R17" s="10">
        <v>40845.156249131942</v>
      </c>
      <c r="S17">
        <f t="shared" ca="1" si="0"/>
        <v>36.840000000000003</v>
      </c>
    </row>
    <row r="18" spans="1:19" x14ac:dyDescent="0.2">
      <c r="A18" s="10"/>
      <c r="B18" s="13"/>
      <c r="D18" s="10">
        <v>40868.16666574074</v>
      </c>
      <c r="E18" s="13">
        <v>39.698694904513097</v>
      </c>
      <c r="H18" s="10">
        <v>40845.66666574074</v>
      </c>
      <c r="I18" s="13">
        <v>38.49</v>
      </c>
      <c r="L18" s="10">
        <v>40845.16666574074</v>
      </c>
      <c r="M18">
        <v>87.08</v>
      </c>
      <c r="O18" s="10">
        <v>40845.16666574074</v>
      </c>
      <c r="P18" s="13">
        <v>62.05</v>
      </c>
      <c r="R18" s="10">
        <v>40845.16666574074</v>
      </c>
      <c r="S18">
        <f t="shared" ca="1" si="0"/>
        <v>37.020000000000003</v>
      </c>
    </row>
    <row r="19" spans="1:19" x14ac:dyDescent="0.2">
      <c r="A19" s="10"/>
      <c r="B19" s="13"/>
      <c r="D19" s="10">
        <v>40868.177082349539</v>
      </c>
      <c r="E19" s="13">
        <v>39.698694904513097</v>
      </c>
      <c r="H19" s="10">
        <v>40845.708332349539</v>
      </c>
      <c r="I19" s="13">
        <v>39.700000000000003</v>
      </c>
      <c r="L19" s="10">
        <v>40845.177082349539</v>
      </c>
      <c r="M19">
        <v>89.34</v>
      </c>
      <c r="O19" s="10">
        <v>40845.177082349539</v>
      </c>
      <c r="P19" s="13">
        <v>64.75</v>
      </c>
      <c r="R19" s="10">
        <v>40845.177082349539</v>
      </c>
      <c r="S19">
        <f t="shared" ca="1" si="0"/>
        <v>37.020000000000003</v>
      </c>
    </row>
    <row r="20" spans="1:19" x14ac:dyDescent="0.2">
      <c r="A20" s="10"/>
      <c r="B20" s="13"/>
      <c r="D20" s="10">
        <v>40868.18749895833</v>
      </c>
      <c r="E20" s="13">
        <v>39.698694904513097</v>
      </c>
      <c r="H20" s="10">
        <v>40845.74999895833</v>
      </c>
      <c r="I20" s="13">
        <v>40.53</v>
      </c>
      <c r="L20" s="10">
        <v>40845.18749895833</v>
      </c>
      <c r="M20">
        <v>23.69</v>
      </c>
      <c r="O20" s="10">
        <v>40845.18749895833</v>
      </c>
      <c r="P20" s="13">
        <v>35.22</v>
      </c>
      <c r="R20" s="10">
        <v>40845.18749895833</v>
      </c>
      <c r="S20">
        <f t="shared" ca="1" si="0"/>
        <v>37.020000000000003</v>
      </c>
    </row>
    <row r="21" spans="1:19" x14ac:dyDescent="0.2">
      <c r="A21" s="10"/>
      <c r="B21" s="13"/>
      <c r="D21" s="10">
        <v>40868.197915567129</v>
      </c>
      <c r="E21" s="13">
        <v>39.698694904513097</v>
      </c>
      <c r="H21" s="10">
        <v>40845.791665567129</v>
      </c>
      <c r="I21" s="13">
        <v>39.520000000000003</v>
      </c>
      <c r="L21" s="10">
        <v>40845.197915567129</v>
      </c>
      <c r="M21">
        <v>4.5999999999999996</v>
      </c>
      <c r="O21" s="10">
        <v>40845.197915567129</v>
      </c>
      <c r="P21" s="13">
        <v>44.76</v>
      </c>
      <c r="R21" s="10">
        <v>40845.197915567129</v>
      </c>
      <c r="S21">
        <f t="shared" ca="1" si="0"/>
        <v>37.020000000000003</v>
      </c>
    </row>
    <row r="22" spans="1:19" x14ac:dyDescent="0.2">
      <c r="A22" s="10"/>
      <c r="B22" s="13"/>
      <c r="D22" s="10">
        <v>40868.208332175927</v>
      </c>
      <c r="E22" s="13">
        <v>43.374249620981601</v>
      </c>
      <c r="H22" s="10">
        <v>40845.833332175927</v>
      </c>
      <c r="I22" s="13">
        <v>38.729999999999997</v>
      </c>
      <c r="L22" s="10">
        <v>40845.208332175927</v>
      </c>
      <c r="M22">
        <v>7.28</v>
      </c>
      <c r="O22" s="10">
        <v>40845.208332175927</v>
      </c>
      <c r="P22" s="13">
        <v>6.43</v>
      </c>
      <c r="R22" s="10">
        <v>40845.208332175927</v>
      </c>
      <c r="S22">
        <f t="shared" ca="1" si="0"/>
        <v>37.31</v>
      </c>
    </row>
    <row r="23" spans="1:19" x14ac:dyDescent="0.2">
      <c r="A23" s="10"/>
      <c r="B23" s="13"/>
      <c r="D23" s="10">
        <v>40868.218748784719</v>
      </c>
      <c r="E23" s="13">
        <v>43.374249620981601</v>
      </c>
      <c r="H23" s="10">
        <v>40845.874998784719</v>
      </c>
      <c r="I23" s="13">
        <v>37.86</v>
      </c>
      <c r="L23" s="10">
        <v>40845.218748784719</v>
      </c>
      <c r="M23">
        <v>97.21</v>
      </c>
      <c r="O23" s="10">
        <v>40845.218748784719</v>
      </c>
      <c r="P23" s="13">
        <v>17.48</v>
      </c>
      <c r="R23" s="10">
        <v>40845.218748784719</v>
      </c>
      <c r="S23">
        <f t="shared" ca="1" si="0"/>
        <v>37.31</v>
      </c>
    </row>
    <row r="24" spans="1:19" x14ac:dyDescent="0.2">
      <c r="A24" s="10"/>
      <c r="B24" s="13"/>
      <c r="D24" s="10">
        <v>40868.229165393517</v>
      </c>
      <c r="E24" s="13">
        <v>43.374249620981601</v>
      </c>
      <c r="H24" s="10">
        <v>40845.916665393517</v>
      </c>
      <c r="I24" s="13">
        <v>37.619999999999997</v>
      </c>
      <c r="L24" s="10">
        <v>40845.229165393517</v>
      </c>
      <c r="M24">
        <v>32.049999999999997</v>
      </c>
      <c r="O24" s="10">
        <v>40845.229165393517</v>
      </c>
      <c r="P24" s="13">
        <v>12.07</v>
      </c>
      <c r="R24" s="10">
        <v>40845.229165393517</v>
      </c>
      <c r="S24">
        <f t="shared" ca="1" si="0"/>
        <v>37.31</v>
      </c>
    </row>
    <row r="25" spans="1:19" x14ac:dyDescent="0.2">
      <c r="A25" s="10"/>
      <c r="B25" s="13"/>
      <c r="D25" s="10">
        <v>40868.239582002316</v>
      </c>
      <c r="E25" s="13">
        <v>43.374249620981601</v>
      </c>
      <c r="H25" s="10">
        <v>40845.958332002316</v>
      </c>
      <c r="I25" s="13">
        <v>36.92</v>
      </c>
      <c r="L25" s="10">
        <v>40845.239582002316</v>
      </c>
      <c r="M25">
        <v>64.959999999999994</v>
      </c>
      <c r="O25" s="10">
        <v>40845.239582002316</v>
      </c>
      <c r="P25" s="13">
        <v>74.78</v>
      </c>
      <c r="R25" s="10">
        <v>40845.239582002316</v>
      </c>
      <c r="S25">
        <f t="shared" ca="1" si="0"/>
        <v>37.31</v>
      </c>
    </row>
    <row r="26" spans="1:19" x14ac:dyDescent="0.2">
      <c r="A26" s="10"/>
      <c r="B26" s="13"/>
      <c r="D26" s="10">
        <v>40868.249998611114</v>
      </c>
      <c r="E26" s="13">
        <v>47.1915547281315</v>
      </c>
      <c r="L26" s="10">
        <v>40845.249998611114</v>
      </c>
      <c r="M26">
        <v>23.18</v>
      </c>
      <c r="O26" s="10">
        <v>40845.249998611114</v>
      </c>
      <c r="P26" s="13">
        <v>29.5</v>
      </c>
      <c r="R26" s="10">
        <v>40845.249998611114</v>
      </c>
      <c r="S26">
        <f t="shared" ca="1" si="0"/>
        <v>37.979999999999997</v>
      </c>
    </row>
    <row r="27" spans="1:19" x14ac:dyDescent="0.2">
      <c r="A27" s="10"/>
      <c r="B27" s="13"/>
      <c r="D27" s="10">
        <v>40868.260415219906</v>
      </c>
      <c r="E27" s="13">
        <v>47.1915547281315</v>
      </c>
      <c r="L27" s="10">
        <v>40845.260415219906</v>
      </c>
      <c r="M27">
        <v>40.03</v>
      </c>
      <c r="O27" s="10">
        <v>40845.260415219906</v>
      </c>
      <c r="P27" s="13">
        <v>56.16</v>
      </c>
      <c r="R27" s="10">
        <v>40845.260415219906</v>
      </c>
      <c r="S27">
        <f t="shared" ca="1" si="0"/>
        <v>37.979999999999997</v>
      </c>
    </row>
    <row r="28" spans="1:19" x14ac:dyDescent="0.2">
      <c r="A28" s="10"/>
      <c r="B28" s="13"/>
      <c r="D28" s="10">
        <v>40868.270831828704</v>
      </c>
      <c r="E28" s="13">
        <v>47.1915547281315</v>
      </c>
      <c r="L28" s="10">
        <v>40845.270831828704</v>
      </c>
      <c r="M28">
        <v>52.6</v>
      </c>
      <c r="O28" s="10">
        <v>40845.270831828704</v>
      </c>
      <c r="P28" s="13">
        <v>85.18</v>
      </c>
      <c r="R28" s="10">
        <v>40845.270831828704</v>
      </c>
      <c r="S28">
        <f t="shared" ca="1" si="0"/>
        <v>37.979999999999997</v>
      </c>
    </row>
    <row r="29" spans="1:19" x14ac:dyDescent="0.2">
      <c r="A29" s="10"/>
      <c r="B29" s="13"/>
      <c r="D29" s="10">
        <v>40868.281248437503</v>
      </c>
      <c r="E29" s="13">
        <v>47.1915547281315</v>
      </c>
      <c r="L29" s="10">
        <v>40845.281248437503</v>
      </c>
      <c r="M29">
        <v>29.94</v>
      </c>
      <c r="O29" s="10">
        <v>40845.281248437503</v>
      </c>
      <c r="P29" s="13">
        <v>18.88</v>
      </c>
      <c r="R29" s="10">
        <v>40845.281248437503</v>
      </c>
      <c r="S29">
        <f t="shared" ca="1" si="0"/>
        <v>37.979999999999997</v>
      </c>
    </row>
    <row r="30" spans="1:19" x14ac:dyDescent="0.2">
      <c r="A30" s="10"/>
      <c r="B30" s="13"/>
      <c r="D30" s="10">
        <v>40868.291665046294</v>
      </c>
      <c r="E30" s="13">
        <v>52.341602348595202</v>
      </c>
      <c r="L30" s="10">
        <v>40845.291665046294</v>
      </c>
      <c r="M30">
        <v>32.36</v>
      </c>
      <c r="O30" s="10">
        <v>40845.291665046294</v>
      </c>
      <c r="P30" s="13">
        <v>68.53</v>
      </c>
      <c r="R30" s="10">
        <v>40845.291665046294</v>
      </c>
      <c r="S30">
        <f t="shared" ca="1" si="0"/>
        <v>37.96</v>
      </c>
    </row>
    <row r="31" spans="1:19" x14ac:dyDescent="0.2">
      <c r="A31" s="10"/>
      <c r="B31" s="13"/>
      <c r="D31" s="10">
        <v>40868.302081655092</v>
      </c>
      <c r="E31" s="13">
        <v>52.341602348595202</v>
      </c>
      <c r="L31" s="10">
        <v>40845.302081655092</v>
      </c>
      <c r="M31">
        <v>68.849999999999994</v>
      </c>
      <c r="O31" s="10">
        <v>40845.302081655092</v>
      </c>
      <c r="P31" s="13">
        <v>34.14</v>
      </c>
      <c r="R31" s="10">
        <v>40845.302081655092</v>
      </c>
      <c r="S31">
        <f t="shared" ca="1" si="0"/>
        <v>37.96</v>
      </c>
    </row>
    <row r="32" spans="1:19" x14ac:dyDescent="0.2">
      <c r="A32" s="10"/>
      <c r="B32" s="13"/>
      <c r="D32" s="10">
        <v>40868.312498263891</v>
      </c>
      <c r="E32" s="13">
        <v>52.341602348595202</v>
      </c>
      <c r="L32" s="10">
        <v>40845.312498263891</v>
      </c>
      <c r="M32">
        <v>41.72</v>
      </c>
      <c r="O32" s="10">
        <v>40845.312498263891</v>
      </c>
      <c r="P32" s="13">
        <v>24.09</v>
      </c>
      <c r="R32" s="10">
        <v>40845.312498263891</v>
      </c>
      <c r="S32">
        <f t="shared" ca="1" si="0"/>
        <v>37.96</v>
      </c>
    </row>
    <row r="33" spans="1:19" x14ac:dyDescent="0.2">
      <c r="A33" s="10"/>
      <c r="B33" s="13"/>
      <c r="D33" s="10">
        <v>40868.322914872682</v>
      </c>
      <c r="E33" s="13">
        <v>52.341602348595202</v>
      </c>
      <c r="L33" s="10">
        <v>40845.322914872682</v>
      </c>
      <c r="M33">
        <v>4.16</v>
      </c>
      <c r="O33" s="10">
        <v>40845.322914872682</v>
      </c>
      <c r="P33" s="13">
        <v>14.8</v>
      </c>
      <c r="R33" s="10">
        <v>40845.322914872682</v>
      </c>
      <c r="S33">
        <f t="shared" ca="1" si="0"/>
        <v>37.96</v>
      </c>
    </row>
    <row r="34" spans="1:19" x14ac:dyDescent="0.2">
      <c r="A34" s="10"/>
      <c r="B34" s="13"/>
      <c r="D34" s="10">
        <v>40868.333331481481</v>
      </c>
      <c r="E34" s="13">
        <v>54.3046593177205</v>
      </c>
      <c r="L34" s="10">
        <v>40845.333331481481</v>
      </c>
      <c r="M34">
        <v>41.92</v>
      </c>
      <c r="O34" s="10">
        <v>40845.333331481481</v>
      </c>
      <c r="P34" s="13">
        <v>61.26</v>
      </c>
      <c r="R34" s="10">
        <v>40845.333331481481</v>
      </c>
      <c r="S34">
        <f t="shared" ca="1" si="0"/>
        <v>37.99</v>
      </c>
    </row>
    <row r="35" spans="1:19" x14ac:dyDescent="0.2">
      <c r="A35" s="10"/>
      <c r="B35" s="13"/>
      <c r="D35" s="10">
        <v>40868.343748090279</v>
      </c>
      <c r="E35" s="13">
        <v>54.3046593177205</v>
      </c>
      <c r="L35" s="10">
        <v>40845.343748090279</v>
      </c>
      <c r="M35">
        <v>99.21</v>
      </c>
      <c r="O35" s="10">
        <v>40845.343748090279</v>
      </c>
      <c r="P35" s="13">
        <v>70.709999999999994</v>
      </c>
      <c r="R35" s="10">
        <v>40845.343748090279</v>
      </c>
      <c r="S35">
        <f t="shared" ca="1" si="0"/>
        <v>37.99</v>
      </c>
    </row>
    <row r="36" spans="1:19" x14ac:dyDescent="0.2">
      <c r="A36" s="10"/>
      <c r="B36" s="13"/>
      <c r="D36" s="10">
        <v>40868.354164699071</v>
      </c>
      <c r="E36" s="13">
        <v>54.3046593177205</v>
      </c>
      <c r="L36" s="10">
        <v>40845.354164699071</v>
      </c>
      <c r="M36">
        <v>41.24</v>
      </c>
      <c r="O36" s="10">
        <v>40845.354164699071</v>
      </c>
      <c r="P36" s="13">
        <v>41.88</v>
      </c>
      <c r="R36" s="10">
        <v>40845.354164699071</v>
      </c>
      <c r="S36">
        <f t="shared" ca="1" si="0"/>
        <v>37.99</v>
      </c>
    </row>
    <row r="37" spans="1:19" x14ac:dyDescent="0.2">
      <c r="A37" s="10"/>
      <c r="B37" s="13"/>
      <c r="D37" s="10">
        <v>40868.364581307869</v>
      </c>
      <c r="E37" s="13">
        <v>54.3046593177205</v>
      </c>
      <c r="L37" s="10">
        <v>40845.364581307869</v>
      </c>
      <c r="M37">
        <v>30.18</v>
      </c>
      <c r="O37" s="10">
        <v>40845.364581307869</v>
      </c>
      <c r="P37" s="13">
        <v>85.55</v>
      </c>
      <c r="R37" s="10">
        <v>40845.364581307869</v>
      </c>
      <c r="S37">
        <f t="shared" ca="1" si="0"/>
        <v>37.99</v>
      </c>
    </row>
    <row r="38" spans="1:19" x14ac:dyDescent="0.2">
      <c r="A38" s="10"/>
      <c r="B38" s="13"/>
      <c r="D38" s="10">
        <v>40868.374997916668</v>
      </c>
      <c r="E38" s="13">
        <v>52.8043654768626</v>
      </c>
      <c r="L38" s="10">
        <v>40845.374997916668</v>
      </c>
      <c r="M38">
        <v>85.66</v>
      </c>
      <c r="O38" s="10">
        <v>40845.374997916668</v>
      </c>
      <c r="P38" s="13">
        <v>2.13</v>
      </c>
      <c r="R38" s="10">
        <v>40845.374997916668</v>
      </c>
      <c r="S38">
        <f t="shared" ca="1" si="0"/>
        <v>38.880000000000003</v>
      </c>
    </row>
    <row r="39" spans="1:19" x14ac:dyDescent="0.2">
      <c r="A39" s="10"/>
      <c r="B39" s="13"/>
      <c r="D39" s="10">
        <v>40868.385414525466</v>
      </c>
      <c r="E39" s="13">
        <v>52.8043654768626</v>
      </c>
      <c r="L39" s="10">
        <v>40845.385414525466</v>
      </c>
      <c r="M39">
        <v>79.59</v>
      </c>
      <c r="O39" s="10">
        <v>40845.385414525466</v>
      </c>
      <c r="P39" s="13">
        <v>2.0699999999999998</v>
      </c>
      <c r="R39" s="10">
        <v>40845.385414525466</v>
      </c>
      <c r="S39">
        <f t="shared" ca="1" si="0"/>
        <v>38.880000000000003</v>
      </c>
    </row>
    <row r="40" spans="1:19" x14ac:dyDescent="0.2">
      <c r="A40" s="10"/>
      <c r="B40" s="13"/>
      <c r="D40" s="10">
        <v>40868.395831134258</v>
      </c>
      <c r="E40" s="13">
        <v>52.8043654768626</v>
      </c>
      <c r="L40" s="10">
        <v>40845.395831134258</v>
      </c>
      <c r="M40">
        <v>28.7</v>
      </c>
      <c r="O40" s="10">
        <v>40845.395831134258</v>
      </c>
      <c r="P40" s="13">
        <v>37.53</v>
      </c>
      <c r="R40" s="10">
        <v>40845.395831134258</v>
      </c>
      <c r="S40">
        <f t="shared" ca="1" si="0"/>
        <v>38.880000000000003</v>
      </c>
    </row>
    <row r="41" spans="1:19" x14ac:dyDescent="0.2">
      <c r="A41" s="10"/>
      <c r="B41" s="13"/>
      <c r="D41" s="10">
        <v>40868.406247743056</v>
      </c>
      <c r="E41" s="13">
        <v>52.8043654768626</v>
      </c>
      <c r="L41" s="10">
        <v>40845.406247743056</v>
      </c>
      <c r="M41">
        <v>1.51</v>
      </c>
      <c r="O41" s="10">
        <v>40845.406247743056</v>
      </c>
      <c r="P41" s="13">
        <v>60.9</v>
      </c>
      <c r="R41" s="10">
        <v>40845.406247743056</v>
      </c>
      <c r="S41">
        <f t="shared" ca="1" si="0"/>
        <v>38.880000000000003</v>
      </c>
    </row>
    <row r="42" spans="1:19" x14ac:dyDescent="0.2">
      <c r="A42" s="10"/>
      <c r="B42" s="13"/>
      <c r="D42" s="10">
        <v>40868.416664351855</v>
      </c>
      <c r="E42" s="13">
        <v>51.618480260673103</v>
      </c>
      <c r="L42" s="10">
        <v>40845.416664351855</v>
      </c>
      <c r="M42">
        <v>22.64</v>
      </c>
      <c r="O42" s="10">
        <v>40845.416664351855</v>
      </c>
      <c r="P42" s="13">
        <v>39.799999999999997</v>
      </c>
      <c r="R42" s="10">
        <v>40845.416664351855</v>
      </c>
      <c r="S42">
        <f t="shared" ca="1" si="0"/>
        <v>39.07</v>
      </c>
    </row>
    <row r="43" spans="1:19" x14ac:dyDescent="0.2">
      <c r="A43" s="10"/>
      <c r="B43" s="13"/>
      <c r="D43" s="10">
        <v>40868.427080960646</v>
      </c>
      <c r="E43" s="13">
        <v>51.618480260673103</v>
      </c>
      <c r="L43" s="10">
        <v>40845.427080960646</v>
      </c>
      <c r="M43">
        <v>11.5</v>
      </c>
      <c r="O43" s="10">
        <v>40845.427080960646</v>
      </c>
      <c r="P43" s="13">
        <v>22.57</v>
      </c>
      <c r="R43" s="10">
        <v>40845.427080960646</v>
      </c>
      <c r="S43">
        <f t="shared" ca="1" si="0"/>
        <v>39.07</v>
      </c>
    </row>
    <row r="44" spans="1:19" x14ac:dyDescent="0.2">
      <c r="A44" s="10"/>
      <c r="B44" s="13"/>
      <c r="D44" s="10">
        <v>40868.437497569445</v>
      </c>
      <c r="E44" s="13">
        <v>51.618480260673103</v>
      </c>
      <c r="L44" s="10">
        <v>40845.437497569445</v>
      </c>
      <c r="M44">
        <v>71.3</v>
      </c>
      <c r="O44" s="10">
        <v>40845.437497569445</v>
      </c>
      <c r="P44" s="13">
        <v>98.37</v>
      </c>
      <c r="R44" s="10">
        <v>40845.437497569445</v>
      </c>
      <c r="S44">
        <f t="shared" ca="1" si="0"/>
        <v>39.07</v>
      </c>
    </row>
    <row r="45" spans="1:19" x14ac:dyDescent="0.2">
      <c r="A45" s="10"/>
      <c r="B45" s="13"/>
      <c r="D45" s="10">
        <v>40868.447914178243</v>
      </c>
      <c r="E45" s="13">
        <v>51.618480260673103</v>
      </c>
      <c r="L45" s="10">
        <v>40845.447914178243</v>
      </c>
      <c r="M45">
        <v>17.920000000000002</v>
      </c>
      <c r="O45" s="10">
        <v>40845.447914178243</v>
      </c>
      <c r="P45" s="13">
        <v>67.16</v>
      </c>
      <c r="R45" s="10">
        <v>40845.447914178243</v>
      </c>
      <c r="S45">
        <f t="shared" ca="1" si="0"/>
        <v>39.07</v>
      </c>
    </row>
    <row r="46" spans="1:19" x14ac:dyDescent="0.2">
      <c r="A46" s="10"/>
      <c r="B46" s="13"/>
      <c r="D46" s="10">
        <v>40868.458330787034</v>
      </c>
      <c r="E46" s="13">
        <v>50.986830727892098</v>
      </c>
      <c r="L46" s="10">
        <v>40845.458330787034</v>
      </c>
      <c r="M46">
        <v>32.42</v>
      </c>
      <c r="O46" s="10">
        <v>40845.458330787034</v>
      </c>
      <c r="P46" s="13">
        <v>8.48</v>
      </c>
      <c r="R46" s="10">
        <v>40845.458330787034</v>
      </c>
      <c r="S46">
        <f t="shared" ca="1" si="0"/>
        <v>38.99</v>
      </c>
    </row>
    <row r="47" spans="1:19" x14ac:dyDescent="0.2">
      <c r="A47" s="10"/>
      <c r="B47" s="13"/>
      <c r="D47" s="10">
        <v>40868.468747395833</v>
      </c>
      <c r="E47" s="13">
        <v>50.986830727892098</v>
      </c>
      <c r="L47" s="10">
        <v>40845.468747395833</v>
      </c>
      <c r="M47">
        <v>76.13</v>
      </c>
      <c r="O47" s="10">
        <v>40845.468747395833</v>
      </c>
      <c r="P47" s="13">
        <v>25.1</v>
      </c>
      <c r="R47" s="10">
        <v>40845.468747395833</v>
      </c>
      <c r="S47">
        <f t="shared" ca="1" si="0"/>
        <v>38.99</v>
      </c>
    </row>
    <row r="48" spans="1:19" x14ac:dyDescent="0.2">
      <c r="A48" s="10"/>
      <c r="B48" s="13"/>
      <c r="D48" s="10">
        <v>40868.479164004631</v>
      </c>
      <c r="E48" s="13">
        <v>50.986830727892098</v>
      </c>
      <c r="L48" s="10">
        <v>40845.479164004631</v>
      </c>
      <c r="M48">
        <v>54.95</v>
      </c>
      <c r="O48" s="10">
        <v>40845.479164004631</v>
      </c>
      <c r="P48" s="13">
        <v>91.05</v>
      </c>
      <c r="R48" s="10">
        <v>40845.479164004631</v>
      </c>
      <c r="S48">
        <f t="shared" ca="1" si="0"/>
        <v>38.99</v>
      </c>
    </row>
    <row r="49" spans="1:19" x14ac:dyDescent="0.2">
      <c r="A49" s="10"/>
      <c r="B49" s="13"/>
      <c r="D49" s="10">
        <v>40868.489580613423</v>
      </c>
      <c r="E49" s="13">
        <v>50.986830727892098</v>
      </c>
      <c r="L49" s="10">
        <v>40845.489580613423</v>
      </c>
      <c r="M49">
        <v>89.62</v>
      </c>
      <c r="O49" s="10">
        <v>40845.489580613423</v>
      </c>
      <c r="P49" s="13">
        <v>8.2100000000000009</v>
      </c>
      <c r="R49" s="10">
        <v>40845.489580613423</v>
      </c>
      <c r="S49">
        <f t="shared" ca="1" si="0"/>
        <v>38.99</v>
      </c>
    </row>
    <row r="50" spans="1:19" x14ac:dyDescent="0.2">
      <c r="A50" s="10"/>
      <c r="B50" s="13"/>
      <c r="D50" s="10">
        <v>40868.499997222221</v>
      </c>
      <c r="E50" s="13">
        <v>49.515490522266198</v>
      </c>
      <c r="L50" s="10">
        <v>40845.499997222221</v>
      </c>
      <c r="M50">
        <v>29.03</v>
      </c>
      <c r="O50" s="10">
        <v>40845.499997222221</v>
      </c>
      <c r="P50" s="13">
        <v>99.6</v>
      </c>
      <c r="R50" s="10">
        <v>40845.499997222221</v>
      </c>
      <c r="S50">
        <f t="shared" ca="1" si="0"/>
        <v>38.61</v>
      </c>
    </row>
    <row r="51" spans="1:19" x14ac:dyDescent="0.2">
      <c r="A51" s="10"/>
      <c r="B51" s="13"/>
      <c r="D51" s="10">
        <v>40868.51041383102</v>
      </c>
      <c r="E51" s="13">
        <v>49.515490522266198</v>
      </c>
      <c r="L51" s="10">
        <v>40845.51041383102</v>
      </c>
      <c r="M51">
        <v>95.62</v>
      </c>
      <c r="O51" s="10">
        <v>40845.51041383102</v>
      </c>
      <c r="P51" s="13">
        <v>86.66</v>
      </c>
      <c r="R51" s="10">
        <v>40845.51041383102</v>
      </c>
      <c r="S51">
        <f t="shared" ca="1" si="0"/>
        <v>38.61</v>
      </c>
    </row>
    <row r="52" spans="1:19" x14ac:dyDescent="0.2">
      <c r="A52" s="10"/>
      <c r="B52" s="13"/>
      <c r="D52" s="10">
        <v>40868.520830439818</v>
      </c>
      <c r="E52" s="13">
        <v>49.515490522266198</v>
      </c>
      <c r="L52" s="10">
        <v>40845.520830439818</v>
      </c>
      <c r="M52">
        <v>12.96</v>
      </c>
      <c r="O52" s="10">
        <v>40845.520830439818</v>
      </c>
      <c r="P52" s="13">
        <v>59.12</v>
      </c>
      <c r="R52" s="10">
        <v>40845.520830439818</v>
      </c>
      <c r="S52">
        <f t="shared" ca="1" si="0"/>
        <v>38.61</v>
      </c>
    </row>
    <row r="53" spans="1:19" x14ac:dyDescent="0.2">
      <c r="A53" s="10"/>
      <c r="B53" s="13"/>
      <c r="D53" s="10">
        <v>40868.53124704861</v>
      </c>
      <c r="E53" s="13">
        <v>49.515490522266198</v>
      </c>
      <c r="L53" s="10">
        <v>40845.53124704861</v>
      </c>
      <c r="M53">
        <v>28.27</v>
      </c>
      <c r="O53" s="10">
        <v>40845.53124704861</v>
      </c>
      <c r="P53" s="13">
        <v>0.21</v>
      </c>
      <c r="R53" s="10">
        <v>40845.53124704861</v>
      </c>
      <c r="S53">
        <f t="shared" ca="1" si="0"/>
        <v>38.61</v>
      </c>
    </row>
    <row r="54" spans="1:19" x14ac:dyDescent="0.2">
      <c r="A54" s="10"/>
      <c r="B54" s="13"/>
      <c r="D54" s="10">
        <v>40868.541663657408</v>
      </c>
      <c r="E54" s="13">
        <v>48.9122854166271</v>
      </c>
      <c r="L54" s="10">
        <v>40845.541663657408</v>
      </c>
      <c r="M54">
        <v>87.66</v>
      </c>
      <c r="O54" s="10">
        <v>40845.541663657408</v>
      </c>
      <c r="P54" s="13">
        <v>52.81</v>
      </c>
      <c r="R54" s="10">
        <v>40845.541663657408</v>
      </c>
      <c r="S54">
        <f t="shared" ca="1" si="0"/>
        <v>37.950000000000003</v>
      </c>
    </row>
    <row r="55" spans="1:19" x14ac:dyDescent="0.2">
      <c r="A55" s="10"/>
      <c r="B55" s="13"/>
      <c r="D55" s="10">
        <v>40868.552080266207</v>
      </c>
      <c r="E55" s="13">
        <v>48.9122854166271</v>
      </c>
      <c r="L55" s="10">
        <v>40845.552080266207</v>
      </c>
      <c r="M55">
        <v>46.57</v>
      </c>
      <c r="O55" s="10">
        <v>40845.552080266207</v>
      </c>
      <c r="P55" s="13">
        <v>33.799999999999997</v>
      </c>
      <c r="R55" s="10">
        <v>40845.552080266207</v>
      </c>
      <c r="S55">
        <f t="shared" ca="1" si="0"/>
        <v>37.950000000000003</v>
      </c>
    </row>
    <row r="56" spans="1:19" x14ac:dyDescent="0.2">
      <c r="A56" s="10"/>
      <c r="B56" s="13"/>
      <c r="D56" s="10">
        <v>40868.562496874998</v>
      </c>
      <c r="E56" s="13">
        <v>48.9122854166271</v>
      </c>
      <c r="L56" s="10">
        <v>40845.562496874998</v>
      </c>
      <c r="M56">
        <v>18.670000000000002</v>
      </c>
      <c r="O56" s="10">
        <v>40845.562496874998</v>
      </c>
      <c r="P56" s="13">
        <v>86.42</v>
      </c>
      <c r="R56" s="10">
        <v>40845.562496874998</v>
      </c>
      <c r="S56">
        <f t="shared" ca="1" si="0"/>
        <v>37.950000000000003</v>
      </c>
    </row>
    <row r="57" spans="1:19" x14ac:dyDescent="0.2">
      <c r="A57" s="10"/>
      <c r="B57" s="13"/>
      <c r="D57" s="10">
        <v>40868.572913483797</v>
      </c>
      <c r="E57" s="13">
        <v>48.9122854166271</v>
      </c>
      <c r="L57" s="10">
        <v>40845.572913483797</v>
      </c>
      <c r="M57">
        <v>65.569999999999993</v>
      </c>
      <c r="O57" s="10">
        <v>40845.572913483797</v>
      </c>
      <c r="P57" s="13">
        <v>49.89</v>
      </c>
      <c r="R57" s="10">
        <v>40845.572913483797</v>
      </c>
      <c r="S57">
        <f t="shared" ca="1" si="0"/>
        <v>37.950000000000003</v>
      </c>
    </row>
    <row r="58" spans="1:19" x14ac:dyDescent="0.2">
      <c r="A58" s="10"/>
      <c r="B58" s="13"/>
      <c r="D58" s="10">
        <v>40868.583330092595</v>
      </c>
      <c r="E58" s="13">
        <v>49.079693162544601</v>
      </c>
      <c r="L58" s="10">
        <v>40845.583330092595</v>
      </c>
      <c r="M58">
        <v>39.61</v>
      </c>
      <c r="O58" s="10">
        <v>40845.583330092595</v>
      </c>
      <c r="P58" s="13">
        <v>1.25</v>
      </c>
      <c r="R58" s="10">
        <v>40845.583330092595</v>
      </c>
      <c r="S58">
        <f t="shared" ca="1" si="0"/>
        <v>37.869999999999997</v>
      </c>
    </row>
    <row r="59" spans="1:19" x14ac:dyDescent="0.2">
      <c r="A59" s="10"/>
      <c r="B59" s="13"/>
      <c r="D59" s="10">
        <v>40868.593746701386</v>
      </c>
      <c r="E59" s="13">
        <v>49.079693162544601</v>
      </c>
      <c r="L59" s="10">
        <v>40845.593746701386</v>
      </c>
      <c r="M59">
        <v>45.17</v>
      </c>
      <c r="O59" s="10">
        <v>40845.593746701386</v>
      </c>
      <c r="P59" s="13">
        <v>82.82</v>
      </c>
      <c r="R59" s="10">
        <v>40845.593746701386</v>
      </c>
      <c r="S59">
        <f t="shared" ca="1" si="0"/>
        <v>37.869999999999997</v>
      </c>
    </row>
    <row r="60" spans="1:19" x14ac:dyDescent="0.2">
      <c r="A60" s="10"/>
      <c r="B60" s="13"/>
      <c r="D60" s="10">
        <v>40868.604163310185</v>
      </c>
      <c r="E60" s="13">
        <v>49.079693162544601</v>
      </c>
      <c r="L60" s="10">
        <v>40845.604163310185</v>
      </c>
      <c r="M60">
        <v>62.85</v>
      </c>
      <c r="O60" s="10">
        <v>40845.604163310185</v>
      </c>
      <c r="P60" s="13">
        <v>74.97</v>
      </c>
      <c r="R60" s="10">
        <v>40845.604163310185</v>
      </c>
      <c r="S60">
        <f t="shared" ca="1" si="0"/>
        <v>37.869999999999997</v>
      </c>
    </row>
    <row r="61" spans="1:19" x14ac:dyDescent="0.2">
      <c r="A61" s="10"/>
      <c r="B61" s="13"/>
      <c r="D61" s="10">
        <v>40868.614579918984</v>
      </c>
      <c r="E61" s="13">
        <v>49.079693162544601</v>
      </c>
      <c r="L61" s="10">
        <v>40845.614579918984</v>
      </c>
      <c r="M61">
        <v>48.82</v>
      </c>
      <c r="O61" s="10">
        <v>40845.614579918984</v>
      </c>
      <c r="P61" s="13">
        <v>8.76</v>
      </c>
      <c r="R61" s="10">
        <v>40845.614579918984</v>
      </c>
      <c r="S61">
        <f t="shared" ca="1" si="0"/>
        <v>37.869999999999997</v>
      </c>
    </row>
    <row r="62" spans="1:19" x14ac:dyDescent="0.2">
      <c r="A62" s="10"/>
      <c r="B62" s="13"/>
      <c r="D62" s="10">
        <v>40868.624996527775</v>
      </c>
      <c r="E62" s="13">
        <v>51.344433933900298</v>
      </c>
      <c r="L62" s="10">
        <v>40845.624996527775</v>
      </c>
      <c r="M62">
        <v>40.340000000000003</v>
      </c>
      <c r="O62" s="10">
        <v>40845.624996527775</v>
      </c>
      <c r="P62" s="13">
        <v>53.64</v>
      </c>
      <c r="R62" s="10">
        <v>40845.624996527775</v>
      </c>
      <c r="S62">
        <f t="shared" ca="1" si="0"/>
        <v>37.94</v>
      </c>
    </row>
    <row r="63" spans="1:19" x14ac:dyDescent="0.2">
      <c r="A63" s="10"/>
      <c r="B63" s="13"/>
      <c r="D63" s="10">
        <v>40868.635413136573</v>
      </c>
      <c r="E63" s="13">
        <v>51.344433933900298</v>
      </c>
      <c r="L63" s="10">
        <v>40845.635413136573</v>
      </c>
      <c r="M63">
        <v>1.7</v>
      </c>
      <c r="O63" s="10">
        <v>40845.635413136573</v>
      </c>
      <c r="P63" s="13">
        <v>26.07</v>
      </c>
      <c r="R63" s="10">
        <v>40845.635413136573</v>
      </c>
      <c r="S63">
        <f t="shared" ca="1" si="0"/>
        <v>37.94</v>
      </c>
    </row>
    <row r="64" spans="1:19" x14ac:dyDescent="0.2">
      <c r="A64" s="10"/>
      <c r="B64" s="13"/>
      <c r="D64" s="10">
        <v>40868.645829745372</v>
      </c>
      <c r="E64" s="13">
        <v>51.344433933900298</v>
      </c>
      <c r="L64" s="10">
        <v>40845.645829745372</v>
      </c>
      <c r="M64">
        <v>33.39</v>
      </c>
      <c r="O64" s="10">
        <v>40845.645829745372</v>
      </c>
      <c r="P64" s="13">
        <v>67.400000000000006</v>
      </c>
      <c r="R64" s="10">
        <v>40845.645829745372</v>
      </c>
      <c r="S64">
        <f t="shared" ca="1" si="0"/>
        <v>37.94</v>
      </c>
    </row>
    <row r="65" spans="1:19" x14ac:dyDescent="0.2">
      <c r="A65" s="10"/>
      <c r="B65" s="13"/>
      <c r="D65" s="10">
        <v>40868.656246354163</v>
      </c>
      <c r="E65" s="13">
        <v>51.344433933900298</v>
      </c>
      <c r="L65" s="10">
        <v>40845.656246354163</v>
      </c>
      <c r="M65">
        <v>95.2</v>
      </c>
      <c r="O65" s="10">
        <v>40845.656246354163</v>
      </c>
      <c r="P65" s="13">
        <v>67.680000000000007</v>
      </c>
      <c r="R65" s="10">
        <v>40845.656246354163</v>
      </c>
      <c r="S65">
        <f t="shared" ca="1" si="0"/>
        <v>37.94</v>
      </c>
    </row>
    <row r="66" spans="1:19" x14ac:dyDescent="0.2">
      <c r="A66" s="10"/>
      <c r="B66" s="13"/>
      <c r="D66" s="10">
        <v>40868.666662962962</v>
      </c>
      <c r="E66" s="13">
        <v>54.893103433438199</v>
      </c>
      <c r="L66" s="10">
        <v>40845.666662962962</v>
      </c>
      <c r="M66">
        <v>62.13</v>
      </c>
      <c r="O66" s="10">
        <v>40845.666662962962</v>
      </c>
      <c r="P66" s="13">
        <v>64.28</v>
      </c>
      <c r="R66" s="10">
        <v>40845.666662962962</v>
      </c>
      <c r="S66">
        <f t="shared" ca="1" si="0"/>
        <v>38.49</v>
      </c>
    </row>
    <row r="67" spans="1:19" x14ac:dyDescent="0.2">
      <c r="A67" s="10"/>
      <c r="B67" s="13"/>
      <c r="D67" s="10">
        <v>40868.67707957176</v>
      </c>
      <c r="E67" s="13">
        <v>54.893103433438199</v>
      </c>
      <c r="L67" s="10">
        <v>40845.67707957176</v>
      </c>
      <c r="M67">
        <v>24.61</v>
      </c>
      <c r="O67" s="10">
        <v>40845.67707957176</v>
      </c>
      <c r="P67" s="13">
        <v>76.62</v>
      </c>
      <c r="R67" s="10">
        <v>40845.67707957176</v>
      </c>
      <c r="S67">
        <f t="shared" ca="1" si="0"/>
        <v>38.49</v>
      </c>
    </row>
    <row r="68" spans="1:19" x14ac:dyDescent="0.2">
      <c r="A68" s="10"/>
      <c r="B68" s="13"/>
      <c r="D68" s="10">
        <v>40868.687496180559</v>
      </c>
      <c r="E68" s="13">
        <v>54.893103433438199</v>
      </c>
      <c r="L68" s="10">
        <v>40845.687496180559</v>
      </c>
      <c r="M68">
        <v>0.72</v>
      </c>
      <c r="O68" s="10">
        <v>40845.687496180559</v>
      </c>
      <c r="P68" s="13">
        <v>24.47</v>
      </c>
      <c r="R68" s="10">
        <v>40845.687496180559</v>
      </c>
      <c r="S68">
        <f t="shared" ref="S68:S97" ca="1" si="1">OFFSET($I$2,_xlfn.DAYS($R68,R$2)*24+HOUR(R68),0)</f>
        <v>38.49</v>
      </c>
    </row>
    <row r="69" spans="1:19" x14ac:dyDescent="0.2">
      <c r="A69" s="10"/>
      <c r="B69" s="13"/>
      <c r="D69" s="10">
        <v>40868.69791278935</v>
      </c>
      <c r="E69" s="13">
        <v>54.893103433438199</v>
      </c>
      <c r="L69" s="10">
        <v>40845.69791278935</v>
      </c>
      <c r="M69">
        <v>75.52</v>
      </c>
      <c r="O69" s="10">
        <v>40845.69791278935</v>
      </c>
      <c r="P69" s="13">
        <v>63.79</v>
      </c>
      <c r="R69" s="10">
        <v>40845.69791278935</v>
      </c>
      <c r="S69">
        <f t="shared" ca="1" si="1"/>
        <v>38.49</v>
      </c>
    </row>
    <row r="70" spans="1:19" x14ac:dyDescent="0.2">
      <c r="A70" s="10"/>
      <c r="B70" s="13"/>
      <c r="D70" s="10">
        <v>40868.708329398149</v>
      </c>
      <c r="E70" s="13">
        <v>58.238881549299499</v>
      </c>
      <c r="L70" s="10">
        <v>40845.708329398149</v>
      </c>
      <c r="M70">
        <v>43.81</v>
      </c>
      <c r="O70" s="10">
        <v>40845.708329398149</v>
      </c>
      <c r="P70" s="13">
        <v>31.07</v>
      </c>
      <c r="R70" s="10">
        <v>40845.708329398149</v>
      </c>
      <c r="S70">
        <f t="shared" ca="1" si="1"/>
        <v>39.700000000000003</v>
      </c>
    </row>
    <row r="71" spans="1:19" x14ac:dyDescent="0.2">
      <c r="A71" s="10"/>
      <c r="B71" s="13"/>
      <c r="D71" s="10">
        <v>40868.718746006947</v>
      </c>
      <c r="E71" s="13">
        <v>58.238881549299499</v>
      </c>
      <c r="L71" s="10">
        <v>40845.718746006947</v>
      </c>
      <c r="M71">
        <v>72.989999999999995</v>
      </c>
      <c r="O71" s="10">
        <v>40845.718746006947</v>
      </c>
      <c r="P71" s="13">
        <v>95.6</v>
      </c>
      <c r="R71" s="10">
        <v>40845.718746006947</v>
      </c>
      <c r="S71">
        <f t="shared" ca="1" si="1"/>
        <v>39.700000000000003</v>
      </c>
    </row>
    <row r="72" spans="1:19" x14ac:dyDescent="0.2">
      <c r="A72" s="10"/>
      <c r="B72" s="13"/>
      <c r="D72" s="10">
        <v>40868.729162615738</v>
      </c>
      <c r="E72" s="13">
        <v>58.238881549299499</v>
      </c>
      <c r="L72" s="10">
        <v>40845.729162615738</v>
      </c>
      <c r="M72">
        <v>10.18</v>
      </c>
      <c r="O72" s="10">
        <v>40845.729162615738</v>
      </c>
      <c r="P72" s="13">
        <v>31.28</v>
      </c>
      <c r="R72" s="10">
        <v>40845.729162615738</v>
      </c>
      <c r="S72">
        <f t="shared" ca="1" si="1"/>
        <v>39.700000000000003</v>
      </c>
    </row>
    <row r="73" spans="1:19" x14ac:dyDescent="0.2">
      <c r="A73" s="10"/>
      <c r="B73" s="13"/>
      <c r="D73" s="10">
        <v>40868.739579224537</v>
      </c>
      <c r="E73" s="13">
        <v>58.238881549299499</v>
      </c>
      <c r="L73" s="10">
        <v>40845.739579224537</v>
      </c>
      <c r="M73">
        <v>3.17</v>
      </c>
      <c r="O73" s="10">
        <v>40845.739579224537</v>
      </c>
      <c r="P73" s="13">
        <v>75.489999999999995</v>
      </c>
      <c r="R73" s="10">
        <v>40845.739579224537</v>
      </c>
      <c r="S73">
        <f t="shared" ca="1" si="1"/>
        <v>39.700000000000003</v>
      </c>
    </row>
    <row r="74" spans="1:19" x14ac:dyDescent="0.2">
      <c r="A74" s="10"/>
      <c r="B74" s="13"/>
      <c r="D74" s="10">
        <v>40868.749995833336</v>
      </c>
      <c r="E74" s="13">
        <v>54.633206887334403</v>
      </c>
      <c r="L74" s="10">
        <v>40845.749995833336</v>
      </c>
      <c r="M74">
        <v>36.97</v>
      </c>
      <c r="O74" s="10">
        <v>40845.749995833336</v>
      </c>
      <c r="P74" s="13">
        <v>11.87</v>
      </c>
      <c r="R74" s="10">
        <v>40845.749995833336</v>
      </c>
      <c r="S74">
        <f t="shared" ca="1" si="1"/>
        <v>40.53</v>
      </c>
    </row>
    <row r="75" spans="1:19" x14ac:dyDescent="0.2">
      <c r="A75" s="10"/>
      <c r="B75" s="13"/>
      <c r="D75" s="10">
        <v>40868.760412442127</v>
      </c>
      <c r="E75" s="13">
        <v>54.633206887334403</v>
      </c>
      <c r="L75" s="10">
        <v>40845.760412442127</v>
      </c>
      <c r="M75">
        <v>92.39</v>
      </c>
      <c r="O75" s="10">
        <v>40845.760412442127</v>
      </c>
      <c r="P75" s="13">
        <v>17.760000000000002</v>
      </c>
      <c r="R75" s="10">
        <v>40845.760412442127</v>
      </c>
      <c r="S75">
        <f t="shared" ca="1" si="1"/>
        <v>40.53</v>
      </c>
    </row>
    <row r="76" spans="1:19" x14ac:dyDescent="0.2">
      <c r="A76" s="10"/>
      <c r="B76" s="13"/>
      <c r="D76" s="10">
        <v>40868.770829050925</v>
      </c>
      <c r="E76" s="13">
        <v>54.633206887334403</v>
      </c>
      <c r="L76" s="10">
        <v>40845.770829050925</v>
      </c>
      <c r="M76">
        <v>93.59</v>
      </c>
      <c r="O76" s="10">
        <v>40845.770829050925</v>
      </c>
      <c r="P76" s="13">
        <v>30.19</v>
      </c>
      <c r="R76" s="10">
        <v>40845.770829050925</v>
      </c>
      <c r="S76">
        <f t="shared" ca="1" si="1"/>
        <v>40.53</v>
      </c>
    </row>
    <row r="77" spans="1:19" x14ac:dyDescent="0.2">
      <c r="A77" s="10"/>
      <c r="B77" s="13"/>
      <c r="D77" s="10">
        <v>40868.781245659724</v>
      </c>
      <c r="E77" s="13">
        <v>54.633206887334403</v>
      </c>
      <c r="L77" s="10">
        <v>40845.781245659724</v>
      </c>
      <c r="M77">
        <v>68.650000000000006</v>
      </c>
      <c r="O77" s="10">
        <v>40845.781245659724</v>
      </c>
      <c r="P77" s="13">
        <v>30.91</v>
      </c>
      <c r="R77" s="10">
        <v>40845.781245659724</v>
      </c>
      <c r="S77">
        <f t="shared" ca="1" si="1"/>
        <v>40.53</v>
      </c>
    </row>
    <row r="78" spans="1:19" x14ac:dyDescent="0.2">
      <c r="A78" s="10"/>
      <c r="B78" s="13"/>
      <c r="D78" s="10">
        <v>40868.791662268515</v>
      </c>
      <c r="E78" s="13">
        <v>50.924755354852103</v>
      </c>
      <c r="L78" s="10">
        <v>40845.791662268515</v>
      </c>
      <c r="M78">
        <v>50.79</v>
      </c>
      <c r="O78" s="10">
        <v>40845.791662268515</v>
      </c>
      <c r="P78" s="13">
        <v>93.9</v>
      </c>
      <c r="R78" s="10">
        <v>40845.791662268515</v>
      </c>
      <c r="S78">
        <f t="shared" ca="1" si="1"/>
        <v>39.520000000000003</v>
      </c>
    </row>
    <row r="79" spans="1:19" x14ac:dyDescent="0.2">
      <c r="A79" s="10"/>
      <c r="B79" s="13"/>
      <c r="D79" s="10">
        <v>40868.802078877314</v>
      </c>
      <c r="E79" s="13">
        <v>50.924755354852103</v>
      </c>
      <c r="L79" s="10">
        <v>40845.802078877314</v>
      </c>
      <c r="M79">
        <v>50.46</v>
      </c>
      <c r="O79" s="10">
        <v>40845.802078877314</v>
      </c>
      <c r="P79" s="13">
        <v>9.44</v>
      </c>
      <c r="R79" s="10">
        <v>40845.802078877314</v>
      </c>
      <c r="S79">
        <f t="shared" ca="1" si="1"/>
        <v>39.520000000000003</v>
      </c>
    </row>
    <row r="80" spans="1:19" x14ac:dyDescent="0.2">
      <c r="A80" s="10"/>
      <c r="B80" s="13"/>
      <c r="D80" s="10">
        <v>40868.812495486112</v>
      </c>
      <c r="E80" s="13">
        <v>50.924755354852103</v>
      </c>
      <c r="L80" s="10">
        <v>40845.812495486112</v>
      </c>
      <c r="M80">
        <v>69.83</v>
      </c>
      <c r="O80" s="10">
        <v>40845.812495486112</v>
      </c>
      <c r="P80" s="13">
        <v>92.86</v>
      </c>
      <c r="R80" s="10">
        <v>40845.812495486112</v>
      </c>
      <c r="S80">
        <f t="shared" ca="1" si="1"/>
        <v>39.520000000000003</v>
      </c>
    </row>
    <row r="81" spans="1:19" x14ac:dyDescent="0.2">
      <c r="A81" s="10"/>
      <c r="B81" s="13"/>
      <c r="D81" s="10">
        <v>40868.822912094911</v>
      </c>
      <c r="E81" s="13">
        <v>50.924755354852103</v>
      </c>
      <c r="L81" s="10">
        <v>40845.822912094911</v>
      </c>
      <c r="M81">
        <v>55.71</v>
      </c>
      <c r="O81" s="10">
        <v>40845.822912094911</v>
      </c>
      <c r="P81" s="13">
        <v>72.86</v>
      </c>
      <c r="R81" s="10">
        <v>40845.822912094911</v>
      </c>
      <c r="S81">
        <f t="shared" ca="1" si="1"/>
        <v>39.520000000000003</v>
      </c>
    </row>
    <row r="82" spans="1:19" x14ac:dyDescent="0.2">
      <c r="A82" s="10"/>
      <c r="B82" s="13"/>
      <c r="D82" s="10">
        <v>40868.833328703702</v>
      </c>
      <c r="E82" s="13">
        <v>47.244640483379001</v>
      </c>
      <c r="L82" s="10">
        <v>40845.833328703702</v>
      </c>
      <c r="M82">
        <v>79.69</v>
      </c>
      <c r="O82" s="10">
        <v>40845.833328703702</v>
      </c>
      <c r="P82" s="13">
        <v>29.45</v>
      </c>
      <c r="R82" s="10">
        <v>40845.833328703702</v>
      </c>
      <c r="S82">
        <f t="shared" ca="1" si="1"/>
        <v>38.729999999999997</v>
      </c>
    </row>
    <row r="83" spans="1:19" x14ac:dyDescent="0.2">
      <c r="A83" s="10"/>
      <c r="B83" s="13"/>
      <c r="D83" s="10">
        <v>40868.843745312501</v>
      </c>
      <c r="E83" s="13">
        <v>47.244640483379001</v>
      </c>
      <c r="L83" s="10">
        <v>40845.843745312501</v>
      </c>
      <c r="M83">
        <v>89.56</v>
      </c>
      <c r="O83" s="10">
        <v>40845.843745312501</v>
      </c>
      <c r="P83" s="13">
        <v>4.8499999999999996</v>
      </c>
      <c r="R83" s="10">
        <v>40845.843745312501</v>
      </c>
      <c r="S83">
        <f t="shared" ca="1" si="1"/>
        <v>38.729999999999997</v>
      </c>
    </row>
    <row r="84" spans="1:19" x14ac:dyDescent="0.2">
      <c r="A84" s="10"/>
      <c r="B84" s="13"/>
      <c r="D84" s="10">
        <v>40868.854161921299</v>
      </c>
      <c r="E84" s="13">
        <v>47.244640483379001</v>
      </c>
      <c r="L84" s="10">
        <v>40845.854161921299</v>
      </c>
      <c r="M84">
        <v>78.19</v>
      </c>
      <c r="O84" s="10">
        <v>40845.854161921299</v>
      </c>
      <c r="P84" s="13">
        <v>88.26</v>
      </c>
      <c r="R84" s="10">
        <v>40845.854161921299</v>
      </c>
      <c r="S84">
        <f t="shared" ca="1" si="1"/>
        <v>38.729999999999997</v>
      </c>
    </row>
    <row r="85" spans="1:19" x14ac:dyDescent="0.2">
      <c r="A85" s="10"/>
      <c r="B85" s="13"/>
      <c r="D85" s="10">
        <v>40868.864578530091</v>
      </c>
      <c r="E85" s="13">
        <v>47.244640483379001</v>
      </c>
      <c r="L85" s="10">
        <v>40845.864578530091</v>
      </c>
      <c r="M85">
        <v>23.39</v>
      </c>
      <c r="O85" s="10">
        <v>40845.864578530091</v>
      </c>
      <c r="P85" s="13">
        <v>65.66</v>
      </c>
      <c r="R85" s="10">
        <v>40845.864578530091</v>
      </c>
      <c r="S85">
        <f t="shared" ca="1" si="1"/>
        <v>38.729999999999997</v>
      </c>
    </row>
    <row r="86" spans="1:19" x14ac:dyDescent="0.2">
      <c r="A86" s="10"/>
      <c r="B86" s="13"/>
      <c r="D86" s="10">
        <v>40868.874995138889</v>
      </c>
      <c r="E86" s="13">
        <v>46.3260949756259</v>
      </c>
      <c r="L86" s="10">
        <v>40845.874995138889</v>
      </c>
      <c r="M86">
        <v>45.97</v>
      </c>
      <c r="O86" s="10">
        <v>40845.874995138889</v>
      </c>
      <c r="P86" s="13">
        <v>54.93</v>
      </c>
      <c r="R86" s="10">
        <v>40845.874995138889</v>
      </c>
      <c r="S86">
        <f t="shared" ca="1" si="1"/>
        <v>37.86</v>
      </c>
    </row>
    <row r="87" spans="1:19" x14ac:dyDescent="0.2">
      <c r="A87" s="10"/>
      <c r="B87" s="13"/>
      <c r="D87" s="10">
        <v>40868.885411747688</v>
      </c>
      <c r="E87" s="13">
        <v>46.3260949756259</v>
      </c>
      <c r="L87" s="10">
        <v>40845.885411747688</v>
      </c>
      <c r="M87">
        <v>51.41</v>
      </c>
      <c r="O87" s="10">
        <v>40845.885411747688</v>
      </c>
      <c r="P87" s="13">
        <v>18.82</v>
      </c>
      <c r="R87" s="10">
        <v>40845.885411747688</v>
      </c>
      <c r="S87">
        <f t="shared" ca="1" si="1"/>
        <v>37.86</v>
      </c>
    </row>
    <row r="88" spans="1:19" x14ac:dyDescent="0.2">
      <c r="A88" s="10"/>
      <c r="B88" s="13"/>
      <c r="D88" s="10">
        <v>40868.895828356479</v>
      </c>
      <c r="E88" s="13">
        <v>46.3260949756259</v>
      </c>
      <c r="L88" s="10">
        <v>40845.895828356479</v>
      </c>
      <c r="M88">
        <v>50.7</v>
      </c>
      <c r="O88" s="10">
        <v>40845.895828356479</v>
      </c>
      <c r="P88" s="13">
        <v>58</v>
      </c>
      <c r="R88" s="10">
        <v>40845.895828356479</v>
      </c>
      <c r="S88">
        <f t="shared" ca="1" si="1"/>
        <v>37.86</v>
      </c>
    </row>
    <row r="89" spans="1:19" x14ac:dyDescent="0.2">
      <c r="A89" s="10"/>
      <c r="B89" s="13"/>
      <c r="D89" s="10">
        <v>40868.906244965277</v>
      </c>
      <c r="E89" s="13">
        <v>46.3260949756259</v>
      </c>
      <c r="L89" s="10">
        <v>40845.906244965277</v>
      </c>
      <c r="M89">
        <v>83.42</v>
      </c>
      <c r="O89" s="10">
        <v>40845.906244965277</v>
      </c>
      <c r="P89" s="13">
        <v>4.93</v>
      </c>
      <c r="R89" s="10">
        <v>40845.906244965277</v>
      </c>
      <c r="S89">
        <f t="shared" ca="1" si="1"/>
        <v>37.86</v>
      </c>
    </row>
    <row r="90" spans="1:19" x14ac:dyDescent="0.2">
      <c r="A90" s="10"/>
      <c r="B90" s="13"/>
      <c r="D90" s="10">
        <v>40868.916661574076</v>
      </c>
      <c r="E90" s="13">
        <v>43.463401006683902</v>
      </c>
      <c r="L90" s="10">
        <v>40845.916661574076</v>
      </c>
      <c r="M90">
        <v>21.8</v>
      </c>
      <c r="O90" s="10">
        <v>40845.916661574076</v>
      </c>
      <c r="P90" s="13">
        <v>73.31</v>
      </c>
      <c r="R90" s="10">
        <v>40845.916661574076</v>
      </c>
      <c r="S90">
        <f t="shared" ca="1" si="1"/>
        <v>37.619999999999997</v>
      </c>
    </row>
    <row r="91" spans="1:19" x14ac:dyDescent="0.2">
      <c r="A91" s="10"/>
      <c r="B91" s="13"/>
      <c r="D91" s="10">
        <v>40868.927078182867</v>
      </c>
      <c r="E91" s="13">
        <v>43.463401006683902</v>
      </c>
      <c r="L91" s="10">
        <v>40845.927078182867</v>
      </c>
      <c r="M91">
        <v>38.4</v>
      </c>
      <c r="O91" s="10">
        <v>40845.927078182867</v>
      </c>
      <c r="P91" s="13">
        <v>26.37</v>
      </c>
      <c r="R91" s="10">
        <v>40845.927078182867</v>
      </c>
      <c r="S91">
        <f t="shared" ca="1" si="1"/>
        <v>37.619999999999997</v>
      </c>
    </row>
    <row r="92" spans="1:19" x14ac:dyDescent="0.2">
      <c r="A92" s="10"/>
      <c r="B92" s="13"/>
      <c r="D92" s="10">
        <v>40868.937494791666</v>
      </c>
      <c r="E92" s="13">
        <v>43.463401006683902</v>
      </c>
      <c r="L92" s="10">
        <v>40845.937494791666</v>
      </c>
      <c r="M92">
        <v>78.94</v>
      </c>
      <c r="O92" s="10">
        <v>40845.937494791666</v>
      </c>
      <c r="P92" s="13">
        <v>48.23</v>
      </c>
      <c r="R92" s="10">
        <v>40845.937494791666</v>
      </c>
      <c r="S92">
        <f t="shared" ca="1" si="1"/>
        <v>37.619999999999997</v>
      </c>
    </row>
    <row r="93" spans="1:19" x14ac:dyDescent="0.2">
      <c r="A93" s="10"/>
      <c r="B93" s="13"/>
      <c r="D93" s="10">
        <v>40868.947911400464</v>
      </c>
      <c r="E93" s="13">
        <v>43.463401006683902</v>
      </c>
      <c r="L93" s="10">
        <v>40845.947911400464</v>
      </c>
      <c r="M93">
        <v>2.12</v>
      </c>
      <c r="O93" s="10">
        <v>40845.947911400464</v>
      </c>
      <c r="P93" s="13">
        <v>7</v>
      </c>
      <c r="R93" s="10">
        <v>40845.947911400464</v>
      </c>
      <c r="S93">
        <f t="shared" ca="1" si="1"/>
        <v>37.619999999999997</v>
      </c>
    </row>
    <row r="94" spans="1:19" x14ac:dyDescent="0.2">
      <c r="A94" s="10"/>
      <c r="B94" s="13"/>
      <c r="D94" s="10">
        <v>40868.958328009256</v>
      </c>
      <c r="E94" s="13">
        <v>40.601926990038898</v>
      </c>
      <c r="L94" s="10">
        <v>40845.958328009256</v>
      </c>
      <c r="M94">
        <v>28.3</v>
      </c>
      <c r="O94" s="10">
        <v>40845.958328009256</v>
      </c>
      <c r="P94" s="13">
        <v>37.799999999999997</v>
      </c>
      <c r="R94" s="10">
        <v>40845.958328009256</v>
      </c>
      <c r="S94">
        <f t="shared" ca="1" si="1"/>
        <v>36.92</v>
      </c>
    </row>
    <row r="95" spans="1:19" x14ac:dyDescent="0.2">
      <c r="A95" s="10"/>
      <c r="B95" s="13"/>
      <c r="D95" s="10">
        <v>40868.968744618054</v>
      </c>
      <c r="E95" s="13">
        <v>40.601926990038898</v>
      </c>
      <c r="L95" s="10">
        <v>40845.968744618054</v>
      </c>
      <c r="M95">
        <v>88.28</v>
      </c>
      <c r="O95" s="10">
        <v>40845.968744618054</v>
      </c>
      <c r="P95" s="13">
        <v>18</v>
      </c>
      <c r="R95" s="10">
        <v>40845.968744618054</v>
      </c>
      <c r="S95">
        <f t="shared" ca="1" si="1"/>
        <v>36.92</v>
      </c>
    </row>
    <row r="96" spans="1:19" x14ac:dyDescent="0.2">
      <c r="A96" s="10"/>
      <c r="B96" s="13"/>
      <c r="D96" s="10">
        <v>40868.979161226853</v>
      </c>
      <c r="E96" s="13">
        <v>40.601926990038898</v>
      </c>
      <c r="L96" s="10">
        <v>40845.979161226853</v>
      </c>
      <c r="M96">
        <v>2.09</v>
      </c>
      <c r="O96" s="10">
        <v>40845.979161226853</v>
      </c>
      <c r="P96" s="13">
        <v>11.23</v>
      </c>
      <c r="R96" s="10">
        <v>40845.979161226853</v>
      </c>
      <c r="S96">
        <f t="shared" ca="1" si="1"/>
        <v>36.92</v>
      </c>
    </row>
    <row r="97" spans="1:19" x14ac:dyDescent="0.2">
      <c r="A97" s="10"/>
      <c r="B97" s="13"/>
      <c r="D97" s="10">
        <v>40868.989577835651</v>
      </c>
      <c r="E97" s="13">
        <v>40.601926990038898</v>
      </c>
      <c r="L97" s="10">
        <v>40845.989577835651</v>
      </c>
      <c r="M97">
        <v>11.93</v>
      </c>
      <c r="O97" s="10">
        <v>40845.989577835651</v>
      </c>
      <c r="P97" s="13">
        <v>37.32</v>
      </c>
      <c r="R97" s="10">
        <v>40845.989577835651</v>
      </c>
      <c r="S97">
        <f t="shared" ca="1" si="1"/>
        <v>36.92</v>
      </c>
    </row>
    <row r="99" spans="1:19" ht="15" x14ac:dyDescent="0.2">
      <c r="H99" t="s">
        <v>78</v>
      </c>
      <c r="L99" s="3" t="s">
        <v>36</v>
      </c>
      <c r="O99" s="3" t="s">
        <v>37</v>
      </c>
      <c r="R99" t="s">
        <v>79</v>
      </c>
    </row>
    <row r="100" spans="1:19" x14ac:dyDescent="0.2">
      <c r="H100" s="10">
        <v>40848</v>
      </c>
      <c r="I100" s="13">
        <v>37.520000000000003</v>
      </c>
      <c r="L100" s="10">
        <v>40848</v>
      </c>
      <c r="M100" s="13">
        <v>51.67</v>
      </c>
      <c r="O100" s="10">
        <v>40848</v>
      </c>
      <c r="P100" s="13">
        <v>90.73</v>
      </c>
      <c r="R100" s="10">
        <v>40848</v>
      </c>
      <c r="S100">
        <f ca="1">OFFSET(I$100,_xlfn.DAYS(R100,R$100)*24+HOUR(R100),0)</f>
        <v>37.520000000000003</v>
      </c>
    </row>
    <row r="101" spans="1:19" x14ac:dyDescent="0.2">
      <c r="H101" s="10">
        <v>40848.041666666664</v>
      </c>
      <c r="I101" s="13">
        <v>37.1</v>
      </c>
      <c r="L101" s="10">
        <v>40848.010416666664</v>
      </c>
      <c r="M101" s="13">
        <v>98.84</v>
      </c>
      <c r="O101" s="10">
        <v>40848.010416666664</v>
      </c>
      <c r="P101" s="13">
        <v>13.8</v>
      </c>
      <c r="R101" s="10">
        <v>40848.010416666664</v>
      </c>
      <c r="S101">
        <f t="shared" ref="S101:S164" ca="1" si="2">OFFSET(I$100,_xlfn.DAYS(R101,R$100)*24+HOUR(R101),0)</f>
        <v>37.520000000000003</v>
      </c>
    </row>
    <row r="102" spans="1:19" x14ac:dyDescent="0.2">
      <c r="H102" s="10">
        <v>40848.08333321759</v>
      </c>
      <c r="I102" s="13">
        <v>34.96</v>
      </c>
      <c r="L102" s="10">
        <v>40848.02083321759</v>
      </c>
      <c r="M102" s="13">
        <v>16</v>
      </c>
      <c r="O102" s="10">
        <v>40848.02083321759</v>
      </c>
      <c r="P102" s="13">
        <v>51</v>
      </c>
      <c r="R102" s="10">
        <v>40848.02083321759</v>
      </c>
      <c r="S102">
        <f t="shared" ca="1" si="2"/>
        <v>37.520000000000003</v>
      </c>
    </row>
    <row r="103" spans="1:19" x14ac:dyDescent="0.2">
      <c r="H103" s="10">
        <v>40848.124999826388</v>
      </c>
      <c r="I103" s="13">
        <v>32.36</v>
      </c>
      <c r="L103" s="10">
        <v>40848.031249826388</v>
      </c>
      <c r="M103" s="13">
        <v>85.42</v>
      </c>
      <c r="O103" s="10">
        <v>40848.031249826388</v>
      </c>
      <c r="P103" s="13">
        <v>47.19</v>
      </c>
      <c r="R103" s="10">
        <v>40848.031249826388</v>
      </c>
      <c r="S103">
        <f t="shared" ca="1" si="2"/>
        <v>37.520000000000003</v>
      </c>
    </row>
    <row r="104" spans="1:19" x14ac:dyDescent="0.2">
      <c r="H104" s="10">
        <v>40848.166666435187</v>
      </c>
      <c r="I104" s="13">
        <v>34.42</v>
      </c>
      <c r="L104" s="10">
        <v>40848.041666435187</v>
      </c>
      <c r="M104" s="13">
        <v>95.54</v>
      </c>
      <c r="O104" s="10">
        <v>40848.041666435187</v>
      </c>
      <c r="P104" s="13">
        <v>13.98</v>
      </c>
      <c r="R104" s="10">
        <v>40848.041666435187</v>
      </c>
      <c r="S104">
        <f t="shared" ca="1" si="2"/>
        <v>37.1</v>
      </c>
    </row>
    <row r="105" spans="1:19" x14ac:dyDescent="0.2">
      <c r="H105" s="10">
        <v>40848.208333043978</v>
      </c>
      <c r="I105" s="13">
        <v>37.06</v>
      </c>
      <c r="L105" s="10">
        <v>40848.052083043978</v>
      </c>
      <c r="M105" s="13">
        <v>76.38</v>
      </c>
      <c r="O105" s="10">
        <v>40848.052083043978</v>
      </c>
      <c r="P105" s="13">
        <v>56.19</v>
      </c>
      <c r="R105" s="10">
        <v>40848.052083043978</v>
      </c>
      <c r="S105">
        <f t="shared" ca="1" si="2"/>
        <v>37.1</v>
      </c>
    </row>
    <row r="106" spans="1:19" x14ac:dyDescent="0.2">
      <c r="H106" s="10">
        <v>40848.249999652777</v>
      </c>
      <c r="I106" s="13">
        <v>40.340000000000003</v>
      </c>
      <c r="L106" s="10">
        <v>40848.062499652777</v>
      </c>
      <c r="M106" s="13">
        <v>70.5</v>
      </c>
      <c r="O106" s="10">
        <v>40848.062499652777</v>
      </c>
      <c r="P106" s="13">
        <v>33.619999999999997</v>
      </c>
      <c r="R106" s="10">
        <v>40848.062499652777</v>
      </c>
      <c r="S106">
        <f t="shared" ca="1" si="2"/>
        <v>37.1</v>
      </c>
    </row>
    <row r="107" spans="1:19" x14ac:dyDescent="0.2">
      <c r="H107" s="10">
        <v>40848.291666261575</v>
      </c>
      <c r="I107" s="13">
        <v>41.78</v>
      </c>
      <c r="L107" s="10">
        <v>40848.072916261575</v>
      </c>
      <c r="M107" s="13">
        <v>51.33</v>
      </c>
      <c r="O107" s="10">
        <v>40848.072916261575</v>
      </c>
      <c r="P107" s="13">
        <v>74.89</v>
      </c>
      <c r="R107" s="10">
        <v>40848.072916261575</v>
      </c>
      <c r="S107">
        <f t="shared" ca="1" si="2"/>
        <v>37.1</v>
      </c>
    </row>
    <row r="108" spans="1:19" x14ac:dyDescent="0.2">
      <c r="H108" s="10">
        <v>40848.333332870374</v>
      </c>
      <c r="I108" s="13">
        <v>42.67</v>
      </c>
      <c r="L108" s="10">
        <v>40848.083332870374</v>
      </c>
      <c r="M108" s="13">
        <v>61.44</v>
      </c>
      <c r="O108" s="10">
        <v>40848.083332870374</v>
      </c>
      <c r="P108" s="13">
        <v>0.38</v>
      </c>
      <c r="R108" s="10">
        <v>40848.083332870374</v>
      </c>
      <c r="S108">
        <f t="shared" ca="1" si="2"/>
        <v>34.96</v>
      </c>
    </row>
    <row r="109" spans="1:19" x14ac:dyDescent="0.2">
      <c r="H109" s="10">
        <v>40848.374999479165</v>
      </c>
      <c r="I109" s="13">
        <v>42.83</v>
      </c>
      <c r="L109" s="10">
        <v>40848.093749479165</v>
      </c>
      <c r="M109" s="13">
        <v>44.34</v>
      </c>
      <c r="O109" s="10">
        <v>40848.093749479165</v>
      </c>
      <c r="P109" s="13">
        <v>54.62</v>
      </c>
      <c r="R109" s="10">
        <v>40848.093749479165</v>
      </c>
      <c r="S109">
        <f t="shared" ca="1" si="2"/>
        <v>34.96</v>
      </c>
    </row>
    <row r="110" spans="1:19" x14ac:dyDescent="0.2">
      <c r="H110" s="10">
        <v>40848.416666087964</v>
      </c>
      <c r="I110" s="13">
        <v>42.21</v>
      </c>
      <c r="L110" s="10">
        <v>40848.104166087964</v>
      </c>
      <c r="M110" s="13">
        <v>46.75</v>
      </c>
      <c r="O110" s="10">
        <v>40848.104166087964</v>
      </c>
      <c r="P110" s="13">
        <v>81.7</v>
      </c>
      <c r="R110" s="10">
        <v>40848.104166087964</v>
      </c>
      <c r="S110">
        <f t="shared" ca="1" si="2"/>
        <v>34.96</v>
      </c>
    </row>
    <row r="111" spans="1:19" x14ac:dyDescent="0.2">
      <c r="H111" s="10">
        <v>40848.458332696762</v>
      </c>
      <c r="I111" s="13">
        <v>42.14</v>
      </c>
      <c r="L111" s="10">
        <v>40848.114582696762</v>
      </c>
      <c r="M111" s="13">
        <v>3.37</v>
      </c>
      <c r="O111" s="10">
        <v>40848.114582696762</v>
      </c>
      <c r="P111" s="13">
        <v>47.81</v>
      </c>
      <c r="R111" s="10">
        <v>40848.114582696762</v>
      </c>
      <c r="S111">
        <f t="shared" ca="1" si="2"/>
        <v>34.96</v>
      </c>
    </row>
    <row r="112" spans="1:19" x14ac:dyDescent="0.2">
      <c r="H112" s="10">
        <v>40848.499999305554</v>
      </c>
      <c r="I112" s="13">
        <v>41.82</v>
      </c>
      <c r="L112" s="10">
        <v>40848.124999305554</v>
      </c>
      <c r="M112" s="13">
        <v>63.86</v>
      </c>
      <c r="O112" s="10">
        <v>40848.124999305554</v>
      </c>
      <c r="P112" s="13">
        <v>34.28</v>
      </c>
      <c r="R112" s="10">
        <v>40848.124999305554</v>
      </c>
      <c r="S112">
        <f t="shared" ca="1" si="2"/>
        <v>32.36</v>
      </c>
    </row>
    <row r="113" spans="8:19" x14ac:dyDescent="0.2">
      <c r="H113" s="10">
        <v>40848.541665914352</v>
      </c>
      <c r="I113" s="13">
        <v>41.45</v>
      </c>
      <c r="L113" s="10">
        <v>40848.135415914352</v>
      </c>
      <c r="M113" s="13">
        <v>32.35</v>
      </c>
      <c r="O113" s="10">
        <v>40848.135415914352</v>
      </c>
      <c r="P113" s="13">
        <v>39.49</v>
      </c>
      <c r="R113" s="10">
        <v>40848.135415914352</v>
      </c>
      <c r="S113">
        <f t="shared" ca="1" si="2"/>
        <v>32.36</v>
      </c>
    </row>
    <row r="114" spans="8:19" x14ac:dyDescent="0.2">
      <c r="H114" s="10">
        <v>40848.583332523151</v>
      </c>
      <c r="I114" s="13">
        <v>41.25</v>
      </c>
      <c r="L114" s="10">
        <v>40848.145832523151</v>
      </c>
      <c r="M114" s="13">
        <v>6.12</v>
      </c>
      <c r="O114" s="10">
        <v>40848.145832523151</v>
      </c>
      <c r="P114" s="13">
        <v>72.67</v>
      </c>
      <c r="R114" s="10">
        <v>40848.145832523151</v>
      </c>
      <c r="S114">
        <f t="shared" ca="1" si="2"/>
        <v>32.36</v>
      </c>
    </row>
    <row r="115" spans="8:19" x14ac:dyDescent="0.2">
      <c r="H115" s="10">
        <v>40848.624999131942</v>
      </c>
      <c r="I115" s="13">
        <v>41.32</v>
      </c>
      <c r="L115" s="10">
        <v>40848.156249131942</v>
      </c>
      <c r="M115" s="13">
        <v>32.31</v>
      </c>
      <c r="O115" s="10">
        <v>40848.156249131942</v>
      </c>
      <c r="P115" s="13">
        <v>97.33</v>
      </c>
      <c r="R115" s="10">
        <v>40848.156249131942</v>
      </c>
      <c r="S115">
        <f t="shared" ca="1" si="2"/>
        <v>32.36</v>
      </c>
    </row>
    <row r="116" spans="8:19" x14ac:dyDescent="0.2">
      <c r="H116" s="10">
        <v>40848.66666574074</v>
      </c>
      <c r="I116" s="13">
        <v>42.39</v>
      </c>
      <c r="L116" s="10">
        <v>40848.16666574074</v>
      </c>
      <c r="M116" s="13">
        <v>36.74</v>
      </c>
      <c r="O116" s="10">
        <v>40848.16666574074</v>
      </c>
      <c r="P116" s="13">
        <v>73.75</v>
      </c>
      <c r="R116" s="10">
        <v>40848.16666574074</v>
      </c>
      <c r="S116">
        <f t="shared" ca="1" si="2"/>
        <v>34.42</v>
      </c>
    </row>
    <row r="117" spans="8:19" x14ac:dyDescent="0.2">
      <c r="H117" s="10">
        <v>40848.708332349539</v>
      </c>
      <c r="I117" s="13">
        <v>45.16</v>
      </c>
      <c r="L117" s="10">
        <v>40848.177082349539</v>
      </c>
      <c r="M117" s="13">
        <v>69.36</v>
      </c>
      <c r="O117" s="10">
        <v>40848.177082349539</v>
      </c>
      <c r="P117" s="13">
        <v>21.42</v>
      </c>
      <c r="R117" s="10">
        <v>40848.177082349539</v>
      </c>
      <c r="S117">
        <f t="shared" ca="1" si="2"/>
        <v>34.42</v>
      </c>
    </row>
    <row r="118" spans="8:19" x14ac:dyDescent="0.2">
      <c r="H118" s="10">
        <v>40848.74999895833</v>
      </c>
      <c r="I118" s="13">
        <v>44.57</v>
      </c>
      <c r="L118" s="10">
        <v>40848.18749895833</v>
      </c>
      <c r="M118" s="13">
        <v>2.8</v>
      </c>
      <c r="O118" s="10">
        <v>40848.18749895833</v>
      </c>
      <c r="P118" s="13">
        <v>44.29</v>
      </c>
      <c r="R118" s="10">
        <v>40848.18749895833</v>
      </c>
      <c r="S118">
        <f t="shared" ca="1" si="2"/>
        <v>34.42</v>
      </c>
    </row>
    <row r="119" spans="8:19" x14ac:dyDescent="0.2">
      <c r="H119" s="10">
        <v>40848.791665567129</v>
      </c>
      <c r="I119" s="13">
        <v>42.87</v>
      </c>
      <c r="L119" s="10">
        <v>40848.197915567129</v>
      </c>
      <c r="M119" s="13">
        <v>75.430000000000007</v>
      </c>
      <c r="O119" s="10">
        <v>40848.197915567129</v>
      </c>
      <c r="P119" s="13">
        <v>32.729999999999997</v>
      </c>
      <c r="R119" s="10">
        <v>40848.197915567129</v>
      </c>
      <c r="S119">
        <f t="shared" ca="1" si="2"/>
        <v>34.42</v>
      </c>
    </row>
    <row r="120" spans="8:19" x14ac:dyDescent="0.2">
      <c r="H120" s="10">
        <v>40848.833332175927</v>
      </c>
      <c r="I120" s="13">
        <v>40.99</v>
      </c>
      <c r="L120" s="10">
        <v>40848.208332175927</v>
      </c>
      <c r="M120" s="13">
        <v>99.29</v>
      </c>
      <c r="O120" s="10">
        <v>40848.208332175927</v>
      </c>
      <c r="P120" s="13">
        <v>22.41</v>
      </c>
      <c r="R120" s="10">
        <v>40848.208332175927</v>
      </c>
      <c r="S120">
        <f t="shared" ca="1" si="2"/>
        <v>37.06</v>
      </c>
    </row>
    <row r="121" spans="8:19" x14ac:dyDescent="0.2">
      <c r="H121" s="10">
        <v>40848.874998784719</v>
      </c>
      <c r="I121" s="13">
        <v>40.299999999999997</v>
      </c>
      <c r="L121" s="10">
        <v>40848.218748784719</v>
      </c>
      <c r="M121" s="13">
        <v>3.53</v>
      </c>
      <c r="O121" s="10">
        <v>40848.218748784719</v>
      </c>
      <c r="P121" s="13">
        <v>10.86</v>
      </c>
      <c r="R121" s="10">
        <v>40848.218748784719</v>
      </c>
      <c r="S121">
        <f t="shared" ca="1" si="2"/>
        <v>37.06</v>
      </c>
    </row>
    <row r="122" spans="8:19" x14ac:dyDescent="0.2">
      <c r="H122" s="10">
        <v>40848.916665393517</v>
      </c>
      <c r="I122" s="13">
        <v>39.04</v>
      </c>
      <c r="L122" s="10">
        <v>40848.229165393517</v>
      </c>
      <c r="M122" s="13">
        <v>12.06</v>
      </c>
      <c r="O122" s="10">
        <v>40848.229165393517</v>
      </c>
      <c r="P122" s="13">
        <v>82.74</v>
      </c>
      <c r="R122" s="10">
        <v>40848.229165393517</v>
      </c>
      <c r="S122">
        <f t="shared" ca="1" si="2"/>
        <v>37.06</v>
      </c>
    </row>
    <row r="123" spans="8:19" x14ac:dyDescent="0.2">
      <c r="H123" s="10">
        <v>40848.958332002316</v>
      </c>
      <c r="I123" s="13">
        <v>37.21</v>
      </c>
      <c r="L123" s="10">
        <v>40848.239582002316</v>
      </c>
      <c r="M123" s="13">
        <v>62.57</v>
      </c>
      <c r="O123" s="10">
        <v>40848.239582002316</v>
      </c>
      <c r="P123" s="13">
        <v>13.54</v>
      </c>
      <c r="R123" s="10">
        <v>40848.239582002316</v>
      </c>
      <c r="S123">
        <f t="shared" ca="1" si="2"/>
        <v>37.06</v>
      </c>
    </row>
    <row r="124" spans="8:19" x14ac:dyDescent="0.2">
      <c r="L124" s="10">
        <v>40848.249998611114</v>
      </c>
      <c r="M124" s="13">
        <v>36.07</v>
      </c>
      <c r="O124" s="10">
        <v>40848.249998611114</v>
      </c>
      <c r="P124" s="13">
        <v>54.27</v>
      </c>
      <c r="R124" s="10">
        <v>40848.249998611114</v>
      </c>
      <c r="S124">
        <f t="shared" ca="1" si="2"/>
        <v>40.340000000000003</v>
      </c>
    </row>
    <row r="125" spans="8:19" x14ac:dyDescent="0.2">
      <c r="L125" s="10">
        <v>40848.260415219906</v>
      </c>
      <c r="M125" s="13">
        <v>76.510000000000005</v>
      </c>
      <c r="O125" s="10">
        <v>40848.260415219906</v>
      </c>
      <c r="P125" s="13">
        <v>75.06</v>
      </c>
      <c r="R125" s="10">
        <v>40848.260415219906</v>
      </c>
      <c r="S125">
        <f t="shared" ca="1" si="2"/>
        <v>40.340000000000003</v>
      </c>
    </row>
    <row r="126" spans="8:19" x14ac:dyDescent="0.2">
      <c r="L126" s="10">
        <v>40848.270831828704</v>
      </c>
      <c r="M126" s="13">
        <v>68.260000000000005</v>
      </c>
      <c r="O126" s="10">
        <v>40848.270831828704</v>
      </c>
      <c r="P126" s="13">
        <v>85.13</v>
      </c>
      <c r="R126" s="10">
        <v>40848.270831828704</v>
      </c>
      <c r="S126">
        <f t="shared" ca="1" si="2"/>
        <v>40.340000000000003</v>
      </c>
    </row>
    <row r="127" spans="8:19" x14ac:dyDescent="0.2">
      <c r="L127" s="10">
        <v>40848.281248437503</v>
      </c>
      <c r="M127" s="13">
        <v>70.14</v>
      </c>
      <c r="O127" s="10">
        <v>40848.281248437503</v>
      </c>
      <c r="P127" s="13">
        <v>28.96</v>
      </c>
      <c r="R127" s="10">
        <v>40848.281248437503</v>
      </c>
      <c r="S127">
        <f t="shared" ca="1" si="2"/>
        <v>40.340000000000003</v>
      </c>
    </row>
    <row r="128" spans="8:19" x14ac:dyDescent="0.2">
      <c r="L128" s="10">
        <v>40848.291665046294</v>
      </c>
      <c r="M128" s="13">
        <v>84.19</v>
      </c>
      <c r="O128" s="10">
        <v>40848.291665046294</v>
      </c>
      <c r="P128" s="13">
        <v>20.53</v>
      </c>
      <c r="R128" s="10">
        <v>40848.291665046294</v>
      </c>
      <c r="S128">
        <f t="shared" ca="1" si="2"/>
        <v>41.78</v>
      </c>
    </row>
    <row r="129" spans="12:19" x14ac:dyDescent="0.2">
      <c r="L129" s="10">
        <v>40848.302081655092</v>
      </c>
      <c r="M129" s="13">
        <v>91.94</v>
      </c>
      <c r="O129" s="10">
        <v>40848.302081655092</v>
      </c>
      <c r="P129" s="13">
        <v>24.83</v>
      </c>
      <c r="R129" s="10">
        <v>40848.302081655092</v>
      </c>
      <c r="S129">
        <f t="shared" ca="1" si="2"/>
        <v>41.78</v>
      </c>
    </row>
    <row r="130" spans="12:19" x14ac:dyDescent="0.2">
      <c r="L130" s="10">
        <v>40848.312498263891</v>
      </c>
      <c r="M130" s="13">
        <v>94.49</v>
      </c>
      <c r="O130" s="10">
        <v>40848.312498263891</v>
      </c>
      <c r="P130" s="13">
        <v>28.95</v>
      </c>
      <c r="R130" s="10">
        <v>40848.312498263891</v>
      </c>
      <c r="S130">
        <f t="shared" ca="1" si="2"/>
        <v>41.78</v>
      </c>
    </row>
    <row r="131" spans="12:19" x14ac:dyDescent="0.2">
      <c r="L131" s="10">
        <v>40848.322914872682</v>
      </c>
      <c r="M131" s="13">
        <v>37.83</v>
      </c>
      <c r="O131" s="10">
        <v>40848.322914872682</v>
      </c>
      <c r="P131" s="13">
        <v>38.06</v>
      </c>
      <c r="R131" s="10">
        <v>40848.322914872682</v>
      </c>
      <c r="S131">
        <f t="shared" ca="1" si="2"/>
        <v>41.78</v>
      </c>
    </row>
    <row r="132" spans="12:19" x14ac:dyDescent="0.2">
      <c r="L132" s="10">
        <v>40848.333331481481</v>
      </c>
      <c r="M132" s="13">
        <v>95.69</v>
      </c>
      <c r="O132" s="10">
        <v>40848.333331481481</v>
      </c>
      <c r="P132" s="13">
        <v>37.4</v>
      </c>
      <c r="R132" s="10">
        <v>40848.333331481481</v>
      </c>
      <c r="S132">
        <f t="shared" ca="1" si="2"/>
        <v>42.67</v>
      </c>
    </row>
    <row r="133" spans="12:19" x14ac:dyDescent="0.2">
      <c r="L133" s="10">
        <v>40848.343748090279</v>
      </c>
      <c r="M133" s="13">
        <v>34.51</v>
      </c>
      <c r="O133" s="10">
        <v>40848.343748090279</v>
      </c>
      <c r="P133" s="13">
        <v>60.06</v>
      </c>
      <c r="R133" s="10">
        <v>40848.343748090279</v>
      </c>
      <c r="S133">
        <f t="shared" ca="1" si="2"/>
        <v>42.67</v>
      </c>
    </row>
    <row r="134" spans="12:19" x14ac:dyDescent="0.2">
      <c r="L134" s="10">
        <v>40848.354164699071</v>
      </c>
      <c r="M134" s="13">
        <v>8.7100000000000009</v>
      </c>
      <c r="O134" s="10">
        <v>40848.354164699071</v>
      </c>
      <c r="P134" s="13">
        <v>65.27</v>
      </c>
      <c r="R134" s="10">
        <v>40848.354164699071</v>
      </c>
      <c r="S134">
        <f t="shared" ca="1" si="2"/>
        <v>42.67</v>
      </c>
    </row>
    <row r="135" spans="12:19" x14ac:dyDescent="0.2">
      <c r="L135" s="10">
        <v>40848.364581307869</v>
      </c>
      <c r="M135" s="13">
        <v>30.01</v>
      </c>
      <c r="O135" s="10">
        <v>40848.364581307869</v>
      </c>
      <c r="P135" s="13">
        <v>69.89</v>
      </c>
      <c r="R135" s="10">
        <v>40848.364581307869</v>
      </c>
      <c r="S135">
        <f t="shared" ca="1" si="2"/>
        <v>42.67</v>
      </c>
    </row>
    <row r="136" spans="12:19" x14ac:dyDescent="0.2">
      <c r="L136" s="10">
        <v>40848.374997916668</v>
      </c>
      <c r="M136" s="13">
        <v>52.84</v>
      </c>
      <c r="O136" s="10">
        <v>40848.374997916668</v>
      </c>
      <c r="P136" s="13">
        <v>65.44</v>
      </c>
      <c r="R136" s="10">
        <v>40848.374997916668</v>
      </c>
      <c r="S136">
        <f t="shared" ca="1" si="2"/>
        <v>42.83</v>
      </c>
    </row>
    <row r="137" spans="12:19" x14ac:dyDescent="0.2">
      <c r="L137" s="10">
        <v>40848.385414525466</v>
      </c>
      <c r="M137" s="13">
        <v>64.349999999999994</v>
      </c>
      <c r="O137" s="10">
        <v>40848.385414525466</v>
      </c>
      <c r="P137" s="13">
        <v>32.01</v>
      </c>
      <c r="R137" s="10">
        <v>40848.385414525466</v>
      </c>
      <c r="S137">
        <f t="shared" ca="1" si="2"/>
        <v>42.83</v>
      </c>
    </row>
    <row r="138" spans="12:19" x14ac:dyDescent="0.2">
      <c r="L138" s="10">
        <v>40848.395831134258</v>
      </c>
      <c r="M138" s="13">
        <v>52.45</v>
      </c>
      <c r="O138" s="10">
        <v>40848.395831134258</v>
      </c>
      <c r="P138" s="13">
        <v>70.48</v>
      </c>
      <c r="R138" s="10">
        <v>40848.395831134258</v>
      </c>
      <c r="S138">
        <f t="shared" ca="1" si="2"/>
        <v>42.83</v>
      </c>
    </row>
    <row r="139" spans="12:19" x14ac:dyDescent="0.2">
      <c r="L139" s="10">
        <v>40848.406247743056</v>
      </c>
      <c r="M139" s="13">
        <v>99.06</v>
      </c>
      <c r="O139" s="10">
        <v>40848.406247743056</v>
      </c>
      <c r="P139" s="13">
        <v>97.2</v>
      </c>
      <c r="R139" s="10">
        <v>40848.406247743056</v>
      </c>
      <c r="S139">
        <f t="shared" ca="1" si="2"/>
        <v>42.83</v>
      </c>
    </row>
    <row r="140" spans="12:19" x14ac:dyDescent="0.2">
      <c r="L140" s="10">
        <v>40848.416664351855</v>
      </c>
      <c r="M140" s="13">
        <v>82.5</v>
      </c>
      <c r="O140" s="10">
        <v>40848.416664351855</v>
      </c>
      <c r="P140" s="13">
        <v>6.9</v>
      </c>
      <c r="R140" s="10">
        <v>40848.416664351855</v>
      </c>
      <c r="S140">
        <f t="shared" ca="1" si="2"/>
        <v>42.21</v>
      </c>
    </row>
    <row r="141" spans="12:19" x14ac:dyDescent="0.2">
      <c r="L141" s="10">
        <v>40848.427080960646</v>
      </c>
      <c r="M141" s="13">
        <v>82.21</v>
      </c>
      <c r="O141" s="10">
        <v>40848.427080960646</v>
      </c>
      <c r="P141" s="13">
        <v>14.73</v>
      </c>
      <c r="R141" s="10">
        <v>40848.427080960646</v>
      </c>
      <c r="S141">
        <f t="shared" ca="1" si="2"/>
        <v>42.21</v>
      </c>
    </row>
    <row r="142" spans="12:19" x14ac:dyDescent="0.2">
      <c r="L142" s="10">
        <v>40848.437497569445</v>
      </c>
      <c r="M142" s="13">
        <v>2.02</v>
      </c>
      <c r="O142" s="10">
        <v>40848.437497569445</v>
      </c>
      <c r="P142" s="13">
        <v>75.73</v>
      </c>
      <c r="R142" s="10">
        <v>40848.437497569445</v>
      </c>
      <c r="S142">
        <f t="shared" ca="1" si="2"/>
        <v>42.21</v>
      </c>
    </row>
    <row r="143" spans="12:19" x14ac:dyDescent="0.2">
      <c r="L143" s="10">
        <v>40848.447914178243</v>
      </c>
      <c r="M143" s="13">
        <v>18.690000000000001</v>
      </c>
      <c r="O143" s="10">
        <v>40848.447914178243</v>
      </c>
      <c r="P143" s="13">
        <v>42.55</v>
      </c>
      <c r="R143" s="10">
        <v>40848.447914178243</v>
      </c>
      <c r="S143">
        <f t="shared" ca="1" si="2"/>
        <v>42.21</v>
      </c>
    </row>
    <row r="144" spans="12:19" x14ac:dyDescent="0.2">
      <c r="L144" s="10">
        <v>40848.458330787034</v>
      </c>
      <c r="M144" s="13">
        <v>91.03</v>
      </c>
      <c r="O144" s="10">
        <v>40848.458330787034</v>
      </c>
      <c r="P144" s="13">
        <v>77.5</v>
      </c>
      <c r="R144" s="10">
        <v>40848.458330787034</v>
      </c>
      <c r="S144">
        <f t="shared" ca="1" si="2"/>
        <v>42.14</v>
      </c>
    </row>
    <row r="145" spans="12:19" x14ac:dyDescent="0.2">
      <c r="L145" s="10">
        <v>40848.468747395833</v>
      </c>
      <c r="M145" s="13">
        <v>86.42</v>
      </c>
      <c r="O145" s="10">
        <v>40848.468747395833</v>
      </c>
      <c r="P145" s="13">
        <v>96.83</v>
      </c>
      <c r="R145" s="10">
        <v>40848.468747395833</v>
      </c>
      <c r="S145">
        <f t="shared" ca="1" si="2"/>
        <v>42.14</v>
      </c>
    </row>
    <row r="146" spans="12:19" x14ac:dyDescent="0.2">
      <c r="L146" s="10">
        <v>40848.479164004631</v>
      </c>
      <c r="M146" s="13">
        <v>53.94</v>
      </c>
      <c r="O146" s="10">
        <v>40848.479164004631</v>
      </c>
      <c r="P146" s="13">
        <v>46.59</v>
      </c>
      <c r="R146" s="10">
        <v>40848.479164004631</v>
      </c>
      <c r="S146">
        <f t="shared" ca="1" si="2"/>
        <v>42.14</v>
      </c>
    </row>
    <row r="147" spans="12:19" x14ac:dyDescent="0.2">
      <c r="L147" s="10">
        <v>40848.489580613423</v>
      </c>
      <c r="M147" s="13">
        <v>89.28</v>
      </c>
      <c r="O147" s="10">
        <v>40848.489580613423</v>
      </c>
      <c r="P147" s="13">
        <v>77.75</v>
      </c>
      <c r="R147" s="10">
        <v>40848.489580613423</v>
      </c>
      <c r="S147">
        <f t="shared" ca="1" si="2"/>
        <v>42.14</v>
      </c>
    </row>
    <row r="148" spans="12:19" x14ac:dyDescent="0.2">
      <c r="L148" s="10">
        <v>40848.499997222221</v>
      </c>
      <c r="M148" s="13">
        <v>10.130000000000001</v>
      </c>
      <c r="O148" s="10">
        <v>40848.499997222221</v>
      </c>
      <c r="P148" s="13">
        <v>11.7</v>
      </c>
      <c r="R148" s="10">
        <v>40848.499997222221</v>
      </c>
      <c r="S148">
        <f t="shared" ca="1" si="2"/>
        <v>41.82</v>
      </c>
    </row>
    <row r="149" spans="12:19" x14ac:dyDescent="0.2">
      <c r="L149" s="10">
        <v>40848.51041383102</v>
      </c>
      <c r="M149" s="13">
        <v>44.75</v>
      </c>
      <c r="O149" s="10">
        <v>40848.51041383102</v>
      </c>
      <c r="P149" s="13">
        <v>16.75</v>
      </c>
      <c r="R149" s="10">
        <v>40848.51041383102</v>
      </c>
      <c r="S149">
        <f t="shared" ca="1" si="2"/>
        <v>41.82</v>
      </c>
    </row>
    <row r="150" spans="12:19" x14ac:dyDescent="0.2">
      <c r="L150" s="10">
        <v>40848.520830439818</v>
      </c>
      <c r="M150" s="13">
        <v>4.84</v>
      </c>
      <c r="O150" s="10">
        <v>40848.520830439818</v>
      </c>
      <c r="P150" s="13">
        <v>42.02</v>
      </c>
      <c r="R150" s="10">
        <v>40848.520830439818</v>
      </c>
      <c r="S150">
        <f t="shared" ca="1" si="2"/>
        <v>41.82</v>
      </c>
    </row>
    <row r="151" spans="12:19" x14ac:dyDescent="0.2">
      <c r="L151" s="10">
        <v>40848.53124704861</v>
      </c>
      <c r="M151" s="13">
        <v>9.5500000000000007</v>
      </c>
      <c r="O151" s="10">
        <v>40848.53124704861</v>
      </c>
      <c r="P151" s="13">
        <v>46.75</v>
      </c>
      <c r="R151" s="10">
        <v>40848.53124704861</v>
      </c>
      <c r="S151">
        <f t="shared" ca="1" si="2"/>
        <v>41.82</v>
      </c>
    </row>
    <row r="152" spans="12:19" x14ac:dyDescent="0.2">
      <c r="L152" s="10">
        <v>40848.541663657408</v>
      </c>
      <c r="M152" s="13">
        <v>42.36</v>
      </c>
      <c r="O152" s="10">
        <v>40848.541663657408</v>
      </c>
      <c r="P152" s="13">
        <v>6.86</v>
      </c>
      <c r="R152" s="10">
        <v>40848.541663657408</v>
      </c>
      <c r="S152">
        <f t="shared" ca="1" si="2"/>
        <v>41.45</v>
      </c>
    </row>
    <row r="153" spans="12:19" x14ac:dyDescent="0.2">
      <c r="L153" s="10">
        <v>40848.552080266207</v>
      </c>
      <c r="M153" s="13">
        <v>58.47</v>
      </c>
      <c r="O153" s="10">
        <v>40848.552080266207</v>
      </c>
      <c r="P153" s="13">
        <v>92.15</v>
      </c>
      <c r="R153" s="10">
        <v>40848.552080266207</v>
      </c>
      <c r="S153">
        <f t="shared" ca="1" si="2"/>
        <v>41.45</v>
      </c>
    </row>
    <row r="154" spans="12:19" x14ac:dyDescent="0.2">
      <c r="L154" s="10">
        <v>40848.562496874998</v>
      </c>
      <c r="M154" s="13">
        <v>47.22</v>
      </c>
      <c r="O154" s="10">
        <v>40848.562496874998</v>
      </c>
      <c r="P154" s="13">
        <v>0.63</v>
      </c>
      <c r="R154" s="10">
        <v>40848.562496874998</v>
      </c>
      <c r="S154">
        <f t="shared" ca="1" si="2"/>
        <v>41.45</v>
      </c>
    </row>
    <row r="155" spans="12:19" x14ac:dyDescent="0.2">
      <c r="L155" s="10">
        <v>40848.572913483797</v>
      </c>
      <c r="M155" s="13">
        <v>41.74</v>
      </c>
      <c r="O155" s="10">
        <v>40848.572913483797</v>
      </c>
      <c r="P155" s="13">
        <v>61.49</v>
      </c>
      <c r="R155" s="10">
        <v>40848.572913483797</v>
      </c>
      <c r="S155">
        <f t="shared" ca="1" si="2"/>
        <v>41.45</v>
      </c>
    </row>
    <row r="156" spans="12:19" x14ac:dyDescent="0.2">
      <c r="L156" s="10">
        <v>40848.583330092595</v>
      </c>
      <c r="M156" s="13">
        <v>79.13</v>
      </c>
      <c r="O156" s="10">
        <v>40848.583330092595</v>
      </c>
      <c r="P156" s="13">
        <v>14.09</v>
      </c>
      <c r="R156" s="10">
        <v>40848.583330092595</v>
      </c>
      <c r="S156">
        <f t="shared" ca="1" si="2"/>
        <v>41.25</v>
      </c>
    </row>
    <row r="157" spans="12:19" x14ac:dyDescent="0.2">
      <c r="L157" s="10">
        <v>40848.593746701386</v>
      </c>
      <c r="M157" s="13">
        <v>41.01</v>
      </c>
      <c r="O157" s="10">
        <v>40848.593746701386</v>
      </c>
      <c r="P157" s="13">
        <v>46.94</v>
      </c>
      <c r="R157" s="10">
        <v>40848.593746701386</v>
      </c>
      <c r="S157">
        <f t="shared" ca="1" si="2"/>
        <v>41.25</v>
      </c>
    </row>
    <row r="158" spans="12:19" x14ac:dyDescent="0.2">
      <c r="L158" s="10">
        <v>40848.604163310185</v>
      </c>
      <c r="M158" s="13">
        <v>53.19</v>
      </c>
      <c r="O158" s="10">
        <v>40848.604163310185</v>
      </c>
      <c r="P158" s="13">
        <v>19.12</v>
      </c>
      <c r="R158" s="10">
        <v>40848.604163310185</v>
      </c>
      <c r="S158">
        <f t="shared" ca="1" si="2"/>
        <v>41.25</v>
      </c>
    </row>
    <row r="159" spans="12:19" x14ac:dyDescent="0.2">
      <c r="L159" s="10">
        <v>40848.614579918984</v>
      </c>
      <c r="M159" s="13">
        <v>86.93</v>
      </c>
      <c r="O159" s="10">
        <v>40848.614579918984</v>
      </c>
      <c r="P159" s="13">
        <v>33.93</v>
      </c>
      <c r="R159" s="10">
        <v>40848.614579918984</v>
      </c>
      <c r="S159">
        <f t="shared" ca="1" si="2"/>
        <v>41.25</v>
      </c>
    </row>
    <row r="160" spans="12:19" x14ac:dyDescent="0.2">
      <c r="L160" s="10">
        <v>40848.624996527775</v>
      </c>
      <c r="M160" s="13">
        <v>62.86</v>
      </c>
      <c r="O160" s="10">
        <v>40848.624996527775</v>
      </c>
      <c r="P160" s="13">
        <v>94.6</v>
      </c>
      <c r="R160" s="10">
        <v>40848.624996527775</v>
      </c>
      <c r="S160">
        <f t="shared" ca="1" si="2"/>
        <v>41.32</v>
      </c>
    </row>
    <row r="161" spans="12:19" x14ac:dyDescent="0.2">
      <c r="L161" s="10">
        <v>40848.635413136573</v>
      </c>
      <c r="M161" s="13">
        <v>96.54</v>
      </c>
      <c r="O161" s="10">
        <v>40848.635413136573</v>
      </c>
      <c r="P161" s="13">
        <v>82.14</v>
      </c>
      <c r="R161" s="10">
        <v>40848.635413136573</v>
      </c>
      <c r="S161">
        <f t="shared" ca="1" si="2"/>
        <v>41.32</v>
      </c>
    </row>
    <row r="162" spans="12:19" x14ac:dyDescent="0.2">
      <c r="L162" s="10">
        <v>40848.645829745372</v>
      </c>
      <c r="M162" s="13">
        <v>68.819999999999993</v>
      </c>
      <c r="O162" s="10">
        <v>40848.645829745372</v>
      </c>
      <c r="P162" s="13">
        <v>27.04</v>
      </c>
      <c r="R162" s="10">
        <v>40848.645829745372</v>
      </c>
      <c r="S162">
        <f t="shared" ca="1" si="2"/>
        <v>41.32</v>
      </c>
    </row>
    <row r="163" spans="12:19" x14ac:dyDescent="0.2">
      <c r="L163" s="10">
        <v>40848.656246354163</v>
      </c>
      <c r="M163" s="13">
        <v>68.03</v>
      </c>
      <c r="O163" s="10">
        <v>40848.656246354163</v>
      </c>
      <c r="P163" s="13">
        <v>51.73</v>
      </c>
      <c r="R163" s="10">
        <v>40848.656246354163</v>
      </c>
      <c r="S163">
        <f t="shared" ca="1" si="2"/>
        <v>41.32</v>
      </c>
    </row>
    <row r="164" spans="12:19" x14ac:dyDescent="0.2">
      <c r="L164" s="10">
        <v>40848.666662962962</v>
      </c>
      <c r="M164" s="13">
        <v>45.65</v>
      </c>
      <c r="O164" s="10">
        <v>40848.666662962962</v>
      </c>
      <c r="P164" s="13">
        <v>59.99</v>
      </c>
      <c r="R164" s="10">
        <v>40848.666662962962</v>
      </c>
      <c r="S164">
        <f t="shared" ca="1" si="2"/>
        <v>42.39</v>
      </c>
    </row>
    <row r="165" spans="12:19" x14ac:dyDescent="0.2">
      <c r="L165" s="10">
        <v>40848.67707957176</v>
      </c>
      <c r="M165" s="13">
        <v>37.299999999999997</v>
      </c>
      <c r="O165" s="10">
        <v>40848.67707957176</v>
      </c>
      <c r="P165" s="13">
        <v>68.540000000000006</v>
      </c>
      <c r="R165" s="10">
        <v>40848.67707957176</v>
      </c>
      <c r="S165">
        <f t="shared" ref="S165:S195" ca="1" si="3">OFFSET(I$100,_xlfn.DAYS(R165,R$100)*24+HOUR(R165),0)</f>
        <v>42.39</v>
      </c>
    </row>
    <row r="166" spans="12:19" x14ac:dyDescent="0.2">
      <c r="L166" s="10">
        <v>40848.687496180559</v>
      </c>
      <c r="M166" s="13">
        <v>83.16</v>
      </c>
      <c r="O166" s="10">
        <v>40848.687496180559</v>
      </c>
      <c r="P166" s="13">
        <v>58.8</v>
      </c>
      <c r="R166" s="10">
        <v>40848.687496180559</v>
      </c>
      <c r="S166">
        <f t="shared" ca="1" si="3"/>
        <v>42.39</v>
      </c>
    </row>
    <row r="167" spans="12:19" x14ac:dyDescent="0.2">
      <c r="L167" s="10">
        <v>40848.69791278935</v>
      </c>
      <c r="M167" s="13">
        <v>2.93</v>
      </c>
      <c r="O167" s="10">
        <v>40848.69791278935</v>
      </c>
      <c r="P167" s="13">
        <v>82</v>
      </c>
      <c r="R167" s="10">
        <v>40848.69791278935</v>
      </c>
      <c r="S167">
        <f t="shared" ca="1" si="3"/>
        <v>42.39</v>
      </c>
    </row>
    <row r="168" spans="12:19" x14ac:dyDescent="0.2">
      <c r="L168" s="10">
        <v>40848.708329398149</v>
      </c>
      <c r="M168" s="13">
        <v>11.51</v>
      </c>
      <c r="O168" s="10">
        <v>40848.708329398149</v>
      </c>
      <c r="P168" s="13">
        <v>9.2200000000000006</v>
      </c>
      <c r="R168" s="10">
        <v>40848.708329398149</v>
      </c>
      <c r="S168">
        <f t="shared" ca="1" si="3"/>
        <v>45.16</v>
      </c>
    </row>
    <row r="169" spans="12:19" x14ac:dyDescent="0.2">
      <c r="L169" s="10">
        <v>40848.718746006947</v>
      </c>
      <c r="M169" s="13">
        <v>1</v>
      </c>
      <c r="O169" s="10">
        <v>40848.718746006947</v>
      </c>
      <c r="P169" s="13">
        <v>8.9600000000000009</v>
      </c>
      <c r="R169" s="10">
        <v>40848.718746006947</v>
      </c>
      <c r="S169">
        <f t="shared" ca="1" si="3"/>
        <v>45.16</v>
      </c>
    </row>
    <row r="170" spans="12:19" x14ac:dyDescent="0.2">
      <c r="L170" s="10">
        <v>40848.729162615738</v>
      </c>
      <c r="M170" s="13">
        <v>73.040000000000006</v>
      </c>
      <c r="O170" s="10">
        <v>40848.729162615738</v>
      </c>
      <c r="P170" s="13">
        <v>76.05</v>
      </c>
      <c r="R170" s="10">
        <v>40848.729162615738</v>
      </c>
      <c r="S170">
        <f t="shared" ca="1" si="3"/>
        <v>45.16</v>
      </c>
    </row>
    <row r="171" spans="12:19" x14ac:dyDescent="0.2">
      <c r="L171" s="10">
        <v>40848.739579224537</v>
      </c>
      <c r="M171" s="13">
        <v>8.19</v>
      </c>
      <c r="O171" s="10">
        <v>40848.739579224537</v>
      </c>
      <c r="P171" s="13">
        <v>9.59</v>
      </c>
      <c r="R171" s="10">
        <v>40848.739579224537</v>
      </c>
      <c r="S171">
        <f t="shared" ca="1" si="3"/>
        <v>45.16</v>
      </c>
    </row>
    <row r="172" spans="12:19" x14ac:dyDescent="0.2">
      <c r="L172" s="10">
        <v>40848.749995833336</v>
      </c>
      <c r="M172" s="13">
        <v>10.19</v>
      </c>
      <c r="O172" s="10">
        <v>40848.749995833336</v>
      </c>
      <c r="P172" s="13">
        <v>84.72</v>
      </c>
      <c r="R172" s="10">
        <v>40848.749995833336</v>
      </c>
      <c r="S172">
        <f t="shared" ca="1" si="3"/>
        <v>44.57</v>
      </c>
    </row>
    <row r="173" spans="12:19" x14ac:dyDescent="0.2">
      <c r="L173" s="10">
        <v>40848.760412442127</v>
      </c>
      <c r="M173" s="13">
        <v>85.71</v>
      </c>
      <c r="O173" s="10">
        <v>40848.760412442127</v>
      </c>
      <c r="P173" s="13">
        <v>72.150000000000006</v>
      </c>
      <c r="R173" s="10">
        <v>40848.760412442127</v>
      </c>
      <c r="S173">
        <f t="shared" ca="1" si="3"/>
        <v>44.57</v>
      </c>
    </row>
    <row r="174" spans="12:19" x14ac:dyDescent="0.2">
      <c r="L174" s="10">
        <v>40848.770829050925</v>
      </c>
      <c r="M174" s="13">
        <v>31.68</v>
      </c>
      <c r="O174" s="10">
        <v>40848.770829050925</v>
      </c>
      <c r="P174" s="13">
        <v>57.63</v>
      </c>
      <c r="R174" s="10">
        <v>40848.770829050925</v>
      </c>
      <c r="S174">
        <f t="shared" ca="1" si="3"/>
        <v>44.57</v>
      </c>
    </row>
    <row r="175" spans="12:19" x14ac:dyDescent="0.2">
      <c r="L175" s="10">
        <v>40848.781245659724</v>
      </c>
      <c r="M175" s="13">
        <v>7.94</v>
      </c>
      <c r="O175" s="10">
        <v>40848.781245659724</v>
      </c>
      <c r="P175" s="13">
        <v>86.53</v>
      </c>
      <c r="R175" s="10">
        <v>40848.781245659724</v>
      </c>
      <c r="S175">
        <f t="shared" ca="1" si="3"/>
        <v>44.57</v>
      </c>
    </row>
    <row r="176" spans="12:19" x14ac:dyDescent="0.2">
      <c r="L176" s="10">
        <v>40848.791662268515</v>
      </c>
      <c r="M176" s="13">
        <v>45.08</v>
      </c>
      <c r="O176" s="10">
        <v>40848.791662268515</v>
      </c>
      <c r="P176" s="13">
        <v>16.579999999999998</v>
      </c>
      <c r="R176" s="10">
        <v>40848.791662268515</v>
      </c>
      <c r="S176">
        <f t="shared" ca="1" si="3"/>
        <v>42.87</v>
      </c>
    </row>
    <row r="177" spans="12:19" x14ac:dyDescent="0.2">
      <c r="L177" s="10">
        <v>40848.802078877314</v>
      </c>
      <c r="M177" s="13">
        <v>73.13</v>
      </c>
      <c r="O177" s="10">
        <v>40848.802078877314</v>
      </c>
      <c r="P177" s="13">
        <v>86.39</v>
      </c>
      <c r="R177" s="10">
        <v>40848.802078877314</v>
      </c>
      <c r="S177">
        <f t="shared" ca="1" si="3"/>
        <v>42.87</v>
      </c>
    </row>
    <row r="178" spans="12:19" x14ac:dyDescent="0.2">
      <c r="L178" s="10">
        <v>40848.812495486112</v>
      </c>
      <c r="M178" s="13">
        <v>75.77</v>
      </c>
      <c r="O178" s="10">
        <v>40848.812495486112</v>
      </c>
      <c r="P178" s="13">
        <v>49.14</v>
      </c>
      <c r="R178" s="10">
        <v>40848.812495486112</v>
      </c>
      <c r="S178">
        <f t="shared" ca="1" si="3"/>
        <v>42.87</v>
      </c>
    </row>
    <row r="179" spans="12:19" x14ac:dyDescent="0.2">
      <c r="L179" s="10">
        <v>40848.822912094911</v>
      </c>
      <c r="M179" s="13">
        <v>44.66</v>
      </c>
      <c r="O179" s="10">
        <v>40848.822912094911</v>
      </c>
      <c r="P179" s="13">
        <v>11.37</v>
      </c>
      <c r="R179" s="10">
        <v>40848.822912094911</v>
      </c>
      <c r="S179">
        <f t="shared" ca="1" si="3"/>
        <v>42.87</v>
      </c>
    </row>
    <row r="180" spans="12:19" x14ac:dyDescent="0.2">
      <c r="L180" s="10">
        <v>40848.833328703702</v>
      </c>
      <c r="M180" s="13">
        <v>55.76</v>
      </c>
      <c r="O180" s="10">
        <v>40848.833328703702</v>
      </c>
      <c r="P180" s="13">
        <v>15.57</v>
      </c>
      <c r="R180" s="10">
        <v>40848.833328703702</v>
      </c>
      <c r="S180">
        <f t="shared" ca="1" si="3"/>
        <v>40.99</v>
      </c>
    </row>
    <row r="181" spans="12:19" x14ac:dyDescent="0.2">
      <c r="L181" s="10">
        <v>40848.843745312501</v>
      </c>
      <c r="M181" s="13">
        <v>71.64</v>
      </c>
      <c r="O181" s="10">
        <v>40848.843745312501</v>
      </c>
      <c r="P181" s="13">
        <v>91.32</v>
      </c>
      <c r="R181" s="10">
        <v>40848.843745312501</v>
      </c>
      <c r="S181">
        <f t="shared" ca="1" si="3"/>
        <v>40.99</v>
      </c>
    </row>
    <row r="182" spans="12:19" x14ac:dyDescent="0.2">
      <c r="L182" s="10">
        <v>40848.854161921299</v>
      </c>
      <c r="M182" s="13">
        <v>65.09</v>
      </c>
      <c r="O182" s="10">
        <v>40848.854161921299</v>
      </c>
      <c r="P182" s="13">
        <v>37.25</v>
      </c>
      <c r="R182" s="10">
        <v>40848.854161921299</v>
      </c>
      <c r="S182">
        <f t="shared" ca="1" si="3"/>
        <v>40.99</v>
      </c>
    </row>
    <row r="183" spans="12:19" x14ac:dyDescent="0.2">
      <c r="L183" s="10">
        <v>40848.864578530091</v>
      </c>
      <c r="M183" s="13">
        <v>73.34</v>
      </c>
      <c r="O183" s="10">
        <v>40848.864578530091</v>
      </c>
      <c r="P183" s="13">
        <v>75.87</v>
      </c>
      <c r="R183" s="10">
        <v>40848.864578530091</v>
      </c>
      <c r="S183">
        <f t="shared" ca="1" si="3"/>
        <v>40.99</v>
      </c>
    </row>
    <row r="184" spans="12:19" x14ac:dyDescent="0.2">
      <c r="L184" s="10">
        <v>40848.874995138889</v>
      </c>
      <c r="M184" s="13">
        <v>92.15</v>
      </c>
      <c r="O184" s="10">
        <v>40848.874995138889</v>
      </c>
      <c r="P184" s="13">
        <v>72.03</v>
      </c>
      <c r="R184" s="10">
        <v>40848.874995138889</v>
      </c>
      <c r="S184">
        <f t="shared" ca="1" si="3"/>
        <v>40.299999999999997</v>
      </c>
    </row>
    <row r="185" spans="12:19" x14ac:dyDescent="0.2">
      <c r="L185" s="10">
        <v>40848.885411747688</v>
      </c>
      <c r="M185" s="13">
        <v>30.85</v>
      </c>
      <c r="O185" s="10">
        <v>40848.885411747688</v>
      </c>
      <c r="P185" s="13">
        <v>8.89</v>
      </c>
      <c r="R185" s="10">
        <v>40848.885411747688</v>
      </c>
      <c r="S185">
        <f t="shared" ca="1" si="3"/>
        <v>40.299999999999997</v>
      </c>
    </row>
    <row r="186" spans="12:19" x14ac:dyDescent="0.2">
      <c r="L186" s="10">
        <v>40848.895828356479</v>
      </c>
      <c r="M186" s="13">
        <v>18.489999999999998</v>
      </c>
      <c r="O186" s="10">
        <v>40848.895828356479</v>
      </c>
      <c r="P186" s="13">
        <v>89.31</v>
      </c>
      <c r="R186" s="10">
        <v>40848.895828356479</v>
      </c>
      <c r="S186">
        <f t="shared" ca="1" si="3"/>
        <v>40.299999999999997</v>
      </c>
    </row>
    <row r="187" spans="12:19" x14ac:dyDescent="0.2">
      <c r="L187" s="10">
        <v>40848.906244965277</v>
      </c>
      <c r="M187" s="13">
        <v>24.75</v>
      </c>
      <c r="O187" s="10">
        <v>40848.906244965277</v>
      </c>
      <c r="P187" s="13">
        <v>68.540000000000006</v>
      </c>
      <c r="R187" s="10">
        <v>40848.906244965277</v>
      </c>
      <c r="S187">
        <f t="shared" ca="1" si="3"/>
        <v>40.299999999999997</v>
      </c>
    </row>
    <row r="188" spans="12:19" x14ac:dyDescent="0.2">
      <c r="L188" s="10">
        <v>40848.916661574076</v>
      </c>
      <c r="M188" s="13">
        <v>92.03</v>
      </c>
      <c r="O188" s="10">
        <v>40848.916661574076</v>
      </c>
      <c r="P188" s="13">
        <v>83.11</v>
      </c>
      <c r="R188" s="10">
        <v>40848.916661574076</v>
      </c>
      <c r="S188">
        <f t="shared" ca="1" si="3"/>
        <v>39.04</v>
      </c>
    </row>
    <row r="189" spans="12:19" x14ac:dyDescent="0.2">
      <c r="L189" s="10">
        <v>40848.927078182867</v>
      </c>
      <c r="M189" s="13">
        <v>33.22</v>
      </c>
      <c r="O189" s="10">
        <v>40848.927078182867</v>
      </c>
      <c r="P189" s="13">
        <v>53</v>
      </c>
      <c r="R189" s="10">
        <v>40848.927078182867</v>
      </c>
      <c r="S189">
        <f t="shared" ca="1" si="3"/>
        <v>39.04</v>
      </c>
    </row>
    <row r="190" spans="12:19" x14ac:dyDescent="0.2">
      <c r="L190" s="10">
        <v>40848.937494791666</v>
      </c>
      <c r="M190" s="13">
        <v>90.95</v>
      </c>
      <c r="O190" s="10">
        <v>40848.937494791666</v>
      </c>
      <c r="P190" s="13">
        <v>28.49</v>
      </c>
      <c r="R190" s="10">
        <v>40848.937494791666</v>
      </c>
      <c r="S190">
        <f t="shared" ca="1" si="3"/>
        <v>39.04</v>
      </c>
    </row>
    <row r="191" spans="12:19" x14ac:dyDescent="0.2">
      <c r="L191" s="10">
        <v>40848.947911400464</v>
      </c>
      <c r="M191" s="13">
        <v>48.65</v>
      </c>
      <c r="O191" s="10">
        <v>40848.947911400464</v>
      </c>
      <c r="P191" s="13">
        <v>1.29</v>
      </c>
      <c r="R191" s="10">
        <v>40848.947911400464</v>
      </c>
      <c r="S191">
        <f t="shared" ca="1" si="3"/>
        <v>39.04</v>
      </c>
    </row>
    <row r="192" spans="12:19" x14ac:dyDescent="0.2">
      <c r="L192" s="10">
        <v>40848.958328009256</v>
      </c>
      <c r="M192" s="13">
        <v>77.959999999999994</v>
      </c>
      <c r="O192" s="10">
        <v>40848.958328009256</v>
      </c>
      <c r="P192" s="13">
        <v>24.3</v>
      </c>
      <c r="R192" s="10">
        <v>40848.958328009256</v>
      </c>
      <c r="S192">
        <f t="shared" ca="1" si="3"/>
        <v>37.21</v>
      </c>
    </row>
    <row r="193" spans="12:19" x14ac:dyDescent="0.2">
      <c r="L193" s="10">
        <v>40848.968744618054</v>
      </c>
      <c r="M193" s="13">
        <v>60.57</v>
      </c>
      <c r="O193" s="10">
        <v>40848.968744618054</v>
      </c>
      <c r="P193" s="13">
        <v>58.69</v>
      </c>
      <c r="R193" s="10">
        <v>40848.968744618054</v>
      </c>
      <c r="S193">
        <f t="shared" ca="1" si="3"/>
        <v>37.21</v>
      </c>
    </row>
    <row r="194" spans="12:19" x14ac:dyDescent="0.2">
      <c r="L194" s="10">
        <v>40848.979161226853</v>
      </c>
      <c r="M194" s="13">
        <v>99.7</v>
      </c>
      <c r="O194" s="10">
        <v>40848.979161226853</v>
      </c>
      <c r="P194" s="13">
        <v>39.51</v>
      </c>
      <c r="R194" s="10">
        <v>40848.979161226853</v>
      </c>
      <c r="S194">
        <f t="shared" ca="1" si="3"/>
        <v>37.21</v>
      </c>
    </row>
    <row r="195" spans="12:19" x14ac:dyDescent="0.2">
      <c r="L195" s="10">
        <v>40848.989577835651</v>
      </c>
      <c r="M195" s="13">
        <v>22</v>
      </c>
      <c r="O195" s="10">
        <v>40848.989577835651</v>
      </c>
      <c r="P195" s="13">
        <v>5.94</v>
      </c>
      <c r="R195" s="10">
        <v>40848.989577835651</v>
      </c>
      <c r="S195">
        <f t="shared" ca="1" si="3"/>
        <v>37.21</v>
      </c>
    </row>
    <row r="196" spans="12:19" x14ac:dyDescent="0.2">
      <c r="L196" s="10"/>
    </row>
    <row r="197" spans="12:19" x14ac:dyDescent="0.2">
      <c r="L197" s="10"/>
    </row>
    <row r="198" spans="12:19" x14ac:dyDescent="0.2">
      <c r="L198" s="10"/>
    </row>
    <row r="199" spans="12:19" x14ac:dyDescent="0.2">
      <c r="L199" s="10"/>
    </row>
    <row r="200" spans="12:19" x14ac:dyDescent="0.2">
      <c r="L200" s="10"/>
    </row>
    <row r="201" spans="12:19" x14ac:dyDescent="0.2">
      <c r="L201" s="10"/>
    </row>
    <row r="202" spans="12:19" x14ac:dyDescent="0.2">
      <c r="L202" s="10"/>
    </row>
    <row r="203" spans="12:19" x14ac:dyDescent="0.2">
      <c r="L203" s="10"/>
    </row>
    <row r="204" spans="12:19" x14ac:dyDescent="0.2">
      <c r="L204" s="10"/>
    </row>
    <row r="205" spans="12:19" x14ac:dyDescent="0.2">
      <c r="L205" s="10"/>
    </row>
    <row r="206" spans="12:19" x14ac:dyDescent="0.2">
      <c r="L206" s="10"/>
    </row>
    <row r="207" spans="12:19" x14ac:dyDescent="0.2">
      <c r="L207" s="10"/>
    </row>
    <row r="208" spans="12:19" x14ac:dyDescent="0.2">
      <c r="L208" s="10"/>
    </row>
    <row r="209" spans="12:12" x14ac:dyDescent="0.2">
      <c r="L209" s="10"/>
    </row>
    <row r="210" spans="12:12" x14ac:dyDescent="0.2">
      <c r="L210" s="10"/>
    </row>
    <row r="211" spans="12:12" x14ac:dyDescent="0.2">
      <c r="L211" s="10"/>
    </row>
    <row r="212" spans="12:12" x14ac:dyDescent="0.2">
      <c r="L212" s="10"/>
    </row>
    <row r="213" spans="12:12" x14ac:dyDescent="0.2">
      <c r="L213" s="10"/>
    </row>
    <row r="214" spans="12:12" x14ac:dyDescent="0.2">
      <c r="L214" s="10"/>
    </row>
    <row r="215" spans="12:12" x14ac:dyDescent="0.2">
      <c r="L215" s="10"/>
    </row>
    <row r="216" spans="12:12" x14ac:dyDescent="0.2">
      <c r="L216" s="10"/>
    </row>
    <row r="217" spans="12:12" x14ac:dyDescent="0.2">
      <c r="L217" s="10"/>
    </row>
    <row r="218" spans="12:12" x14ac:dyDescent="0.2">
      <c r="L218" s="10"/>
    </row>
    <row r="219" spans="12:12" x14ac:dyDescent="0.2">
      <c r="L219" s="10"/>
    </row>
    <row r="220" spans="12:12" x14ac:dyDescent="0.2">
      <c r="L220" s="10"/>
    </row>
    <row r="221" spans="12:12" x14ac:dyDescent="0.2">
      <c r="L221" s="10"/>
    </row>
    <row r="222" spans="12:12" x14ac:dyDescent="0.2">
      <c r="L222" s="10"/>
    </row>
    <row r="223" spans="12:12" x14ac:dyDescent="0.2">
      <c r="L223" s="10"/>
    </row>
    <row r="224" spans="12:12" x14ac:dyDescent="0.2">
      <c r="L224" s="10"/>
    </row>
    <row r="225" spans="12:12" x14ac:dyDescent="0.2">
      <c r="L225" s="10"/>
    </row>
    <row r="226" spans="12:12" x14ac:dyDescent="0.2">
      <c r="L226" s="10"/>
    </row>
    <row r="227" spans="12:12" x14ac:dyDescent="0.2">
      <c r="L227" s="10"/>
    </row>
    <row r="228" spans="12:12" x14ac:dyDescent="0.2">
      <c r="L228" s="10"/>
    </row>
    <row r="229" spans="12:12" x14ac:dyDescent="0.2">
      <c r="L229" s="10"/>
    </row>
    <row r="230" spans="12:12" x14ac:dyDescent="0.2">
      <c r="L230" s="10"/>
    </row>
    <row r="231" spans="12:12" x14ac:dyDescent="0.2">
      <c r="L231" s="10"/>
    </row>
    <row r="232" spans="12:12" x14ac:dyDescent="0.2">
      <c r="L232" s="10"/>
    </row>
    <row r="233" spans="12:12" x14ac:dyDescent="0.2">
      <c r="L233" s="10"/>
    </row>
    <row r="234" spans="12:12" x14ac:dyDescent="0.2">
      <c r="L234" s="10"/>
    </row>
    <row r="235" spans="12:12" x14ac:dyDescent="0.2">
      <c r="L235" s="10"/>
    </row>
    <row r="236" spans="12:12" x14ac:dyDescent="0.2">
      <c r="L236" s="10"/>
    </row>
    <row r="237" spans="12:12" x14ac:dyDescent="0.2">
      <c r="L237" s="10"/>
    </row>
    <row r="238" spans="12:12" x14ac:dyDescent="0.2">
      <c r="L238" s="10"/>
    </row>
    <row r="239" spans="12:12" x14ac:dyDescent="0.2">
      <c r="L239" s="10"/>
    </row>
    <row r="240" spans="12:12" x14ac:dyDescent="0.2">
      <c r="L240" s="10"/>
    </row>
    <row r="241" spans="12:12" x14ac:dyDescent="0.2">
      <c r="L241" s="10"/>
    </row>
    <row r="242" spans="12:12" x14ac:dyDescent="0.2">
      <c r="L242" s="10"/>
    </row>
    <row r="243" spans="12:12" x14ac:dyDescent="0.2">
      <c r="L243" s="10"/>
    </row>
    <row r="244" spans="12:12" x14ac:dyDescent="0.2">
      <c r="L244" s="10"/>
    </row>
    <row r="245" spans="12:12" x14ac:dyDescent="0.2">
      <c r="L245" s="10"/>
    </row>
    <row r="246" spans="12:12" x14ac:dyDescent="0.2">
      <c r="L246" s="10"/>
    </row>
    <row r="247" spans="12:12" x14ac:dyDescent="0.2">
      <c r="L247" s="10"/>
    </row>
    <row r="248" spans="12:12" x14ac:dyDescent="0.2">
      <c r="L248" s="10"/>
    </row>
    <row r="249" spans="12:12" x14ac:dyDescent="0.2">
      <c r="L249" s="10"/>
    </row>
    <row r="250" spans="12:12" x14ac:dyDescent="0.2">
      <c r="L250" s="10"/>
    </row>
    <row r="251" spans="12:12" x14ac:dyDescent="0.2">
      <c r="L251" s="10"/>
    </row>
    <row r="252" spans="12:12" x14ac:dyDescent="0.2">
      <c r="L252" s="10"/>
    </row>
    <row r="253" spans="12:12" x14ac:dyDescent="0.2">
      <c r="L253" s="10"/>
    </row>
    <row r="254" spans="12:12" x14ac:dyDescent="0.2">
      <c r="L254" s="10"/>
    </row>
    <row r="255" spans="12:12" x14ac:dyDescent="0.2">
      <c r="L255" s="10"/>
    </row>
    <row r="256" spans="12:12" x14ac:dyDescent="0.2">
      <c r="L256" s="10"/>
    </row>
    <row r="257" spans="12:12" x14ac:dyDescent="0.2">
      <c r="L257" s="10"/>
    </row>
    <row r="258" spans="12:12" x14ac:dyDescent="0.2">
      <c r="L258" s="10"/>
    </row>
    <row r="259" spans="12:12" x14ac:dyDescent="0.2">
      <c r="L259" s="10"/>
    </row>
    <row r="260" spans="12:12" x14ac:dyDescent="0.2">
      <c r="L260" s="10"/>
    </row>
    <row r="261" spans="12:12" x14ac:dyDescent="0.2">
      <c r="L261" s="10"/>
    </row>
    <row r="262" spans="12:12" x14ac:dyDescent="0.2">
      <c r="L262" s="10"/>
    </row>
    <row r="263" spans="12:12" x14ac:dyDescent="0.2">
      <c r="L263" s="10"/>
    </row>
    <row r="264" spans="12:12" x14ac:dyDescent="0.2">
      <c r="L264" s="10"/>
    </row>
    <row r="265" spans="12:12" x14ac:dyDescent="0.2">
      <c r="L265" s="10"/>
    </row>
    <row r="266" spans="12:12" x14ac:dyDescent="0.2">
      <c r="L266" s="10"/>
    </row>
    <row r="267" spans="12:12" x14ac:dyDescent="0.2">
      <c r="L267" s="10"/>
    </row>
    <row r="268" spans="12:12" x14ac:dyDescent="0.2">
      <c r="L268" s="10"/>
    </row>
    <row r="269" spans="12:12" x14ac:dyDescent="0.2">
      <c r="L269" s="10"/>
    </row>
    <row r="270" spans="12:12" x14ac:dyDescent="0.2">
      <c r="L270" s="10"/>
    </row>
    <row r="271" spans="12:12" x14ac:dyDescent="0.2">
      <c r="L271" s="10"/>
    </row>
    <row r="272" spans="12:12" x14ac:dyDescent="0.2">
      <c r="L272" s="10"/>
    </row>
    <row r="273" spans="12:12" x14ac:dyDescent="0.2">
      <c r="L273" s="10"/>
    </row>
    <row r="274" spans="12:12" x14ac:dyDescent="0.2">
      <c r="L274" s="10"/>
    </row>
    <row r="275" spans="12:12" x14ac:dyDescent="0.2">
      <c r="L275" s="10"/>
    </row>
    <row r="276" spans="12:12" x14ac:dyDescent="0.2">
      <c r="L276" s="10"/>
    </row>
    <row r="277" spans="12:12" x14ac:dyDescent="0.2">
      <c r="L277" s="10"/>
    </row>
    <row r="278" spans="12:12" x14ac:dyDescent="0.2">
      <c r="L278" s="10"/>
    </row>
    <row r="279" spans="12:12" x14ac:dyDescent="0.2">
      <c r="L279" s="10"/>
    </row>
    <row r="280" spans="12:12" x14ac:dyDescent="0.2">
      <c r="L280" s="10"/>
    </row>
    <row r="281" spans="12:12" x14ac:dyDescent="0.2">
      <c r="L281" s="10"/>
    </row>
    <row r="282" spans="12:12" x14ac:dyDescent="0.2">
      <c r="L282" s="10"/>
    </row>
    <row r="283" spans="12:12" x14ac:dyDescent="0.2">
      <c r="L283" s="10"/>
    </row>
    <row r="284" spans="12:12" x14ac:dyDescent="0.2">
      <c r="L284" s="10"/>
    </row>
    <row r="285" spans="12:12" x14ac:dyDescent="0.2">
      <c r="L285" s="10"/>
    </row>
    <row r="286" spans="12:12" x14ac:dyDescent="0.2">
      <c r="L286" s="10"/>
    </row>
    <row r="287" spans="12:12" x14ac:dyDescent="0.2">
      <c r="L287" s="10"/>
    </row>
    <row r="288" spans="12:12" x14ac:dyDescent="0.2">
      <c r="L288" s="10"/>
    </row>
    <row r="289" spans="12:12" x14ac:dyDescent="0.2">
      <c r="L289" s="10"/>
    </row>
    <row r="290" spans="12:12" x14ac:dyDescent="0.2">
      <c r="L290" s="10"/>
    </row>
    <row r="291" spans="12:12" x14ac:dyDescent="0.2">
      <c r="L291" s="10"/>
    </row>
    <row r="292" spans="12:12" x14ac:dyDescent="0.2">
      <c r="L292" s="10"/>
    </row>
    <row r="293" spans="12:12" x14ac:dyDescent="0.2">
      <c r="L293" s="10"/>
    </row>
    <row r="294" spans="12:12" x14ac:dyDescent="0.2">
      <c r="L294" s="10"/>
    </row>
    <row r="295" spans="12:12" x14ac:dyDescent="0.2">
      <c r="L295" s="10"/>
    </row>
    <row r="296" spans="12:12" x14ac:dyDescent="0.2">
      <c r="L296" s="10"/>
    </row>
    <row r="297" spans="12:12" x14ac:dyDescent="0.2">
      <c r="L297" s="10"/>
    </row>
    <row r="298" spans="12:12" x14ac:dyDescent="0.2">
      <c r="L298" s="10"/>
    </row>
    <row r="299" spans="12:12" x14ac:dyDescent="0.2">
      <c r="L299" s="10"/>
    </row>
    <row r="300" spans="12:12" x14ac:dyDescent="0.2">
      <c r="L300" s="10"/>
    </row>
    <row r="301" spans="12:12" x14ac:dyDescent="0.2">
      <c r="L301" s="10"/>
    </row>
    <row r="302" spans="12:12" x14ac:dyDescent="0.2">
      <c r="L302" s="10"/>
    </row>
    <row r="303" spans="12:12" x14ac:dyDescent="0.2">
      <c r="L303" s="10"/>
    </row>
    <row r="304" spans="12:12" x14ac:dyDescent="0.2">
      <c r="L304" s="10"/>
    </row>
    <row r="305" spans="12:12" x14ac:dyDescent="0.2">
      <c r="L305" s="10"/>
    </row>
    <row r="306" spans="12:12" x14ac:dyDescent="0.2">
      <c r="L306" s="10"/>
    </row>
    <row r="307" spans="12:12" x14ac:dyDescent="0.2">
      <c r="L307" s="10"/>
    </row>
    <row r="308" spans="12:12" x14ac:dyDescent="0.2">
      <c r="L308" s="10"/>
    </row>
    <row r="309" spans="12:12" x14ac:dyDescent="0.2">
      <c r="L309" s="10"/>
    </row>
    <row r="310" spans="12:12" x14ac:dyDescent="0.2">
      <c r="L310" s="10"/>
    </row>
    <row r="311" spans="12:12" x14ac:dyDescent="0.2">
      <c r="L311" s="10"/>
    </row>
    <row r="312" spans="12:12" x14ac:dyDescent="0.2">
      <c r="L312" s="10"/>
    </row>
    <row r="313" spans="12:12" x14ac:dyDescent="0.2">
      <c r="L313" s="10"/>
    </row>
    <row r="314" spans="12:12" x14ac:dyDescent="0.2">
      <c r="L314" s="10"/>
    </row>
    <row r="315" spans="12:12" x14ac:dyDescent="0.2">
      <c r="L315" s="10"/>
    </row>
    <row r="316" spans="12:12" x14ac:dyDescent="0.2">
      <c r="L316" s="10"/>
    </row>
    <row r="317" spans="12:12" x14ac:dyDescent="0.2">
      <c r="L317" s="10"/>
    </row>
    <row r="318" spans="12:12" x14ac:dyDescent="0.2">
      <c r="L318" s="10"/>
    </row>
    <row r="319" spans="12:12" x14ac:dyDescent="0.2">
      <c r="L319" s="10"/>
    </row>
    <row r="320" spans="12:12" x14ac:dyDescent="0.2">
      <c r="L320" s="10"/>
    </row>
    <row r="321" spans="12:12" x14ac:dyDescent="0.2">
      <c r="L321" s="10"/>
    </row>
    <row r="322" spans="12:12" x14ac:dyDescent="0.2">
      <c r="L322" s="10"/>
    </row>
    <row r="323" spans="12:12" x14ac:dyDescent="0.2">
      <c r="L323" s="10"/>
    </row>
    <row r="324" spans="12:12" x14ac:dyDescent="0.2">
      <c r="L324" s="10"/>
    </row>
    <row r="325" spans="12:12" x14ac:dyDescent="0.2">
      <c r="L325" s="10"/>
    </row>
    <row r="326" spans="12:12" x14ac:dyDescent="0.2">
      <c r="L326" s="10"/>
    </row>
    <row r="327" spans="12:12" x14ac:dyDescent="0.2">
      <c r="L327" s="10"/>
    </row>
    <row r="328" spans="12:12" x14ac:dyDescent="0.2">
      <c r="L328" s="10"/>
    </row>
    <row r="329" spans="12:12" x14ac:dyDescent="0.2">
      <c r="L329" s="10"/>
    </row>
    <row r="330" spans="12:12" x14ac:dyDescent="0.2">
      <c r="L330" s="10"/>
    </row>
    <row r="331" spans="12:12" x14ac:dyDescent="0.2">
      <c r="L331" s="10"/>
    </row>
    <row r="332" spans="12:12" x14ac:dyDescent="0.2">
      <c r="L332" s="10"/>
    </row>
    <row r="333" spans="12:12" x14ac:dyDescent="0.2">
      <c r="L333" s="10"/>
    </row>
    <row r="334" spans="12:12" x14ac:dyDescent="0.2">
      <c r="L334" s="10"/>
    </row>
    <row r="335" spans="12:12" x14ac:dyDescent="0.2">
      <c r="L335" s="10"/>
    </row>
    <row r="336" spans="12:12" x14ac:dyDescent="0.2">
      <c r="L336" s="10"/>
    </row>
    <row r="337" spans="12:12" x14ac:dyDescent="0.2">
      <c r="L337" s="10"/>
    </row>
    <row r="338" spans="12:12" x14ac:dyDescent="0.2">
      <c r="L338" s="10"/>
    </row>
    <row r="339" spans="12:12" x14ac:dyDescent="0.2">
      <c r="L339" s="10"/>
    </row>
    <row r="340" spans="12:12" x14ac:dyDescent="0.2">
      <c r="L340" s="10"/>
    </row>
    <row r="341" spans="12:12" x14ac:dyDescent="0.2">
      <c r="L341" s="10"/>
    </row>
    <row r="342" spans="12:12" x14ac:dyDescent="0.2">
      <c r="L342" s="10"/>
    </row>
    <row r="343" spans="12:12" x14ac:dyDescent="0.2">
      <c r="L343" s="10"/>
    </row>
    <row r="344" spans="12:12" x14ac:dyDescent="0.2">
      <c r="L344" s="10"/>
    </row>
    <row r="345" spans="12:12" x14ac:dyDescent="0.2">
      <c r="L345" s="10"/>
    </row>
    <row r="65536" spans="2:2" x14ac:dyDescent="0.2">
      <c r="B6553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opLeftCell="C1" workbookViewId="0">
      <selection activeCell="AA101" sqref="Z1:AA101"/>
    </sheetView>
  </sheetViews>
  <sheetFormatPr baseColWidth="10" defaultRowHeight="12" x14ac:dyDescent="0.2"/>
  <cols>
    <col min="1" max="1" width="15.83203125" bestFit="1" customWidth="1"/>
    <col min="2" max="3" width="12.83203125" bestFit="1" customWidth="1"/>
    <col min="5" max="5" width="12.83203125" bestFit="1" customWidth="1"/>
    <col min="8" max="8" width="15.83203125" bestFit="1" customWidth="1"/>
    <col min="11" max="11" width="12.83203125" bestFit="1" customWidth="1"/>
    <col min="17" max="17" width="15.83203125" bestFit="1" customWidth="1"/>
    <col min="27" max="27" width="12.5" bestFit="1" customWidth="1"/>
  </cols>
  <sheetData>
    <row r="1" spans="1:27" x14ac:dyDescent="0.2">
      <c r="B1">
        <v>10469</v>
      </c>
      <c r="C1">
        <v>10483</v>
      </c>
      <c r="D1">
        <v>10467</v>
      </c>
      <c r="E1">
        <v>10465</v>
      </c>
      <c r="I1">
        <v>10471</v>
      </c>
      <c r="J1">
        <v>10473</v>
      </c>
      <c r="K1">
        <v>10475</v>
      </c>
      <c r="L1">
        <v>10485</v>
      </c>
      <c r="R1">
        <v>10463</v>
      </c>
      <c r="S1">
        <v>10461</v>
      </c>
      <c r="T1">
        <v>10481</v>
      </c>
      <c r="U1">
        <v>10459</v>
      </c>
      <c r="V1">
        <v>10477</v>
      </c>
      <c r="W1">
        <v>10479</v>
      </c>
    </row>
    <row r="2" spans="1:27" x14ac:dyDescent="0.2">
      <c r="A2" s="11"/>
      <c r="B2" s="11" t="s">
        <v>71</v>
      </c>
      <c r="C2" s="11" t="s">
        <v>71</v>
      </c>
      <c r="D2" s="11" t="s">
        <v>71</v>
      </c>
      <c r="E2" s="11" t="s">
        <v>71</v>
      </c>
      <c r="I2" s="11" t="s">
        <v>71</v>
      </c>
      <c r="J2" s="11" t="s">
        <v>71</v>
      </c>
      <c r="K2" s="11" t="s">
        <v>71</v>
      </c>
      <c r="L2" s="11" t="s">
        <v>71</v>
      </c>
      <c r="R2" s="11" t="s">
        <v>71</v>
      </c>
      <c r="S2" s="11" t="s">
        <v>71</v>
      </c>
      <c r="T2" s="11" t="s">
        <v>71</v>
      </c>
      <c r="U2" s="11" t="s">
        <v>71</v>
      </c>
      <c r="V2" s="11" t="s">
        <v>71</v>
      </c>
      <c r="W2" s="11" t="s">
        <v>71</v>
      </c>
    </row>
    <row r="3" spans="1:27" x14ac:dyDescent="0.2">
      <c r="A3" s="10">
        <v>40848</v>
      </c>
      <c r="B3" s="55">
        <f>Transactions!B20/4</f>
        <v>0.75</v>
      </c>
      <c r="C3" s="55">
        <f>Transactions!D20/4</f>
        <v>0.75</v>
      </c>
      <c r="D3">
        <f>Transactions!M20/4</f>
        <v>1.5</v>
      </c>
      <c r="E3">
        <f>Transactions!Y20/4</f>
        <v>1</v>
      </c>
      <c r="H3" s="10">
        <v>40868</v>
      </c>
      <c r="I3">
        <f>Transactions!AA20/4</f>
        <v>1</v>
      </c>
      <c r="J3">
        <f>Transactions!O20/4</f>
        <v>1.5</v>
      </c>
      <c r="K3" s="55">
        <f>Transactions!F20/4</f>
        <v>0.75</v>
      </c>
      <c r="L3">
        <f>Transactions!Q20/4</f>
        <v>1.5</v>
      </c>
      <c r="Q3" s="10">
        <v>40845</v>
      </c>
      <c r="R3">
        <f>Transactions!H20/4</f>
        <v>0.75</v>
      </c>
      <c r="S3">
        <f>Transactions!S20/4</f>
        <v>1.5</v>
      </c>
      <c r="T3">
        <f>Transactions!U20/4</f>
        <v>1.5</v>
      </c>
      <c r="U3">
        <f>Transactions!AC20/4</f>
        <v>1</v>
      </c>
      <c r="V3">
        <f>Transactions!AE20/4</f>
        <v>1</v>
      </c>
      <c r="W3">
        <f>Transactions!AG20/4</f>
        <v>1</v>
      </c>
      <c r="X3">
        <f>SUM(R3:W3)</f>
        <v>6.75</v>
      </c>
      <c r="AA3" s="55"/>
    </row>
    <row r="4" spans="1:27" x14ac:dyDescent="0.2">
      <c r="A4" s="10">
        <v>40848.010416666664</v>
      </c>
      <c r="B4" s="55">
        <f>Transactions!B21/4</f>
        <v>0.7</v>
      </c>
      <c r="C4" s="55">
        <f>Transactions!D21/4</f>
        <v>0.7</v>
      </c>
      <c r="D4">
        <f>Transactions!M20/4</f>
        <v>1.5</v>
      </c>
      <c r="E4">
        <f>Transactions!Y20/4</f>
        <v>1</v>
      </c>
      <c r="H4" s="10">
        <v>40868.010416666664</v>
      </c>
      <c r="I4">
        <f>Transactions!AA20/4</f>
        <v>1</v>
      </c>
      <c r="J4">
        <f>Transactions!O20/4</f>
        <v>1.5</v>
      </c>
      <c r="K4" s="55">
        <f>Transactions!F21/4</f>
        <v>0.7</v>
      </c>
      <c r="L4">
        <f>Transactions!Q20/4</f>
        <v>1.5</v>
      </c>
      <c r="Q4" s="10">
        <v>40845.010416666664</v>
      </c>
      <c r="R4">
        <f>Transactions!H21/4</f>
        <v>0.7</v>
      </c>
      <c r="S4">
        <f>Transactions!S20/4</f>
        <v>1.5</v>
      </c>
      <c r="T4">
        <f>Transactions!U20/4</f>
        <v>1.5</v>
      </c>
      <c r="U4">
        <f>Transactions!AC20/4</f>
        <v>1</v>
      </c>
      <c r="V4">
        <f>Transactions!AE20/4</f>
        <v>1</v>
      </c>
      <c r="W4">
        <f>Transactions!AG20/4</f>
        <v>1</v>
      </c>
      <c r="X4">
        <f t="shared" ref="X4:X67" si="0">SUM(R4:W4)</f>
        <v>6.7</v>
      </c>
      <c r="AA4" s="55"/>
    </row>
    <row r="5" spans="1:27" x14ac:dyDescent="0.2">
      <c r="A5" s="10">
        <v>40848.02083321759</v>
      </c>
      <c r="B5" s="55">
        <f>Transactions!B22/4</f>
        <v>0.65</v>
      </c>
      <c r="C5" s="55">
        <f>Transactions!D22/4</f>
        <v>0.65</v>
      </c>
      <c r="D5">
        <f>Transactions!M21/4</f>
        <v>1.25</v>
      </c>
      <c r="E5">
        <f>Transactions!Y20/4</f>
        <v>1</v>
      </c>
      <c r="H5" s="10">
        <v>40868.02083321759</v>
      </c>
      <c r="I5">
        <f>Transactions!AA20/4</f>
        <v>1</v>
      </c>
      <c r="J5">
        <f>Transactions!O21/4</f>
        <v>1.25</v>
      </c>
      <c r="K5" s="55">
        <f>Transactions!F22/4</f>
        <v>0.65</v>
      </c>
      <c r="L5">
        <f>Transactions!Q21/4</f>
        <v>1.25</v>
      </c>
      <c r="Q5" s="10">
        <v>40845.02083321759</v>
      </c>
      <c r="R5">
        <f>Transactions!H22/4</f>
        <v>0.65</v>
      </c>
      <c r="S5">
        <f>Transactions!S21/4</f>
        <v>1.25</v>
      </c>
      <c r="T5">
        <f>Transactions!U21/4</f>
        <v>1.25</v>
      </c>
      <c r="U5">
        <f>Transactions!AC20/4</f>
        <v>1</v>
      </c>
      <c r="V5">
        <f>Transactions!AE20/4</f>
        <v>1</v>
      </c>
      <c r="W5">
        <f>Transactions!AG20/4</f>
        <v>1</v>
      </c>
      <c r="X5">
        <f t="shared" si="0"/>
        <v>6.15</v>
      </c>
      <c r="AA5" s="55"/>
    </row>
    <row r="6" spans="1:27" x14ac:dyDescent="0.2">
      <c r="A6" s="10">
        <v>40848.031249826388</v>
      </c>
      <c r="B6" s="55">
        <f>Transactions!B23/4</f>
        <v>0.6</v>
      </c>
      <c r="C6" s="55">
        <f>Transactions!D23/4</f>
        <v>0.6</v>
      </c>
      <c r="D6">
        <f>Transactions!M21/4</f>
        <v>1.25</v>
      </c>
      <c r="E6">
        <f>Transactions!Y20/4</f>
        <v>1</v>
      </c>
      <c r="H6" s="10">
        <v>40868.031249826388</v>
      </c>
      <c r="I6">
        <f>Transactions!AA20/4</f>
        <v>1</v>
      </c>
      <c r="J6">
        <f>Transactions!O21/4</f>
        <v>1.25</v>
      </c>
      <c r="K6" s="55">
        <f>Transactions!F23/4</f>
        <v>0.6</v>
      </c>
      <c r="L6">
        <f>Transactions!Q21/4</f>
        <v>1.25</v>
      </c>
      <c r="Q6" s="10">
        <v>40845.031249826388</v>
      </c>
      <c r="R6">
        <f>Transactions!H23/4</f>
        <v>0.6</v>
      </c>
      <c r="S6">
        <f>Transactions!S21/4</f>
        <v>1.25</v>
      </c>
      <c r="T6">
        <f>Transactions!U21/4</f>
        <v>1.25</v>
      </c>
      <c r="U6">
        <f>Transactions!AC20/4</f>
        <v>1</v>
      </c>
      <c r="V6">
        <f>Transactions!AE20/4</f>
        <v>1</v>
      </c>
      <c r="W6">
        <f>Transactions!AG20/4</f>
        <v>1</v>
      </c>
      <c r="X6">
        <f t="shared" si="0"/>
        <v>6.1</v>
      </c>
      <c r="AA6" s="55"/>
    </row>
    <row r="7" spans="1:27" x14ac:dyDescent="0.2">
      <c r="A7" s="10">
        <v>40848.041666435187</v>
      </c>
      <c r="B7" s="55">
        <f>Transactions!B24/4</f>
        <v>0.75</v>
      </c>
      <c r="C7" s="55">
        <f>Transactions!D24/4</f>
        <v>0.75</v>
      </c>
      <c r="D7">
        <f>Transactions!M22/4</f>
        <v>1</v>
      </c>
      <c r="E7">
        <f>Transactions!Y21/4</f>
        <v>0.91500000000000004</v>
      </c>
      <c r="H7" s="10">
        <v>40868.041666435187</v>
      </c>
      <c r="I7">
        <f>Transactions!AA21/4</f>
        <v>0.91500000000000004</v>
      </c>
      <c r="J7">
        <f>Transactions!O22/4</f>
        <v>1</v>
      </c>
      <c r="K7" s="55">
        <f>Transactions!F24/4</f>
        <v>0.75</v>
      </c>
      <c r="L7">
        <f>Transactions!Q22/4</f>
        <v>1</v>
      </c>
      <c r="Q7" s="10">
        <v>40845.041666435187</v>
      </c>
      <c r="R7">
        <f>Transactions!H24/4</f>
        <v>0.75</v>
      </c>
      <c r="S7">
        <f>Transactions!S22/4</f>
        <v>1</v>
      </c>
      <c r="T7">
        <f>Transactions!U22/4</f>
        <v>1</v>
      </c>
      <c r="U7">
        <f>Transactions!AC21/4</f>
        <v>0.91500000000000004</v>
      </c>
      <c r="V7">
        <f>Transactions!AE21/4</f>
        <v>0.91500000000000004</v>
      </c>
      <c r="W7">
        <f>Transactions!AG21/4</f>
        <v>0.91500000000000004</v>
      </c>
      <c r="X7">
        <f t="shared" si="0"/>
        <v>5.4950000000000001</v>
      </c>
      <c r="AA7" s="55"/>
    </row>
    <row r="8" spans="1:27" x14ac:dyDescent="0.2">
      <c r="A8" s="10">
        <v>40848.052083043978</v>
      </c>
      <c r="B8" s="55">
        <f>Transactions!B25/4</f>
        <v>0.7</v>
      </c>
      <c r="C8" s="55">
        <f>Transactions!D25/4</f>
        <v>0.7</v>
      </c>
      <c r="D8">
        <f>Transactions!M22/4</f>
        <v>1</v>
      </c>
      <c r="E8">
        <f>Transactions!Y21/4</f>
        <v>0.91500000000000004</v>
      </c>
      <c r="H8" s="10">
        <v>40868.052083043978</v>
      </c>
      <c r="I8">
        <f>Transactions!AA21/4</f>
        <v>0.91500000000000004</v>
      </c>
      <c r="J8">
        <f>Transactions!O22/4</f>
        <v>1</v>
      </c>
      <c r="K8" s="55">
        <f>Transactions!F25/4</f>
        <v>0.7</v>
      </c>
      <c r="L8">
        <f>Transactions!Q22/4</f>
        <v>1</v>
      </c>
      <c r="Q8" s="10">
        <v>40845.052083043978</v>
      </c>
      <c r="R8">
        <f>Transactions!H25/4</f>
        <v>0.7</v>
      </c>
      <c r="S8">
        <f>Transactions!S22/4</f>
        <v>1</v>
      </c>
      <c r="T8">
        <f>Transactions!U22/4</f>
        <v>1</v>
      </c>
      <c r="U8">
        <f>Transactions!AC21/4</f>
        <v>0.91500000000000004</v>
      </c>
      <c r="V8">
        <f>Transactions!AE21/4</f>
        <v>0.91500000000000004</v>
      </c>
      <c r="W8">
        <f>Transactions!AG21/4</f>
        <v>0.91500000000000004</v>
      </c>
      <c r="X8">
        <f t="shared" si="0"/>
        <v>5.4450000000000003</v>
      </c>
      <c r="AA8" s="55"/>
    </row>
    <row r="9" spans="1:27" x14ac:dyDescent="0.2">
      <c r="A9" s="10">
        <v>40848.062499652777</v>
      </c>
      <c r="B9" s="55">
        <f>Transactions!B26/4</f>
        <v>0.65</v>
      </c>
      <c r="C9" s="55">
        <f>Transactions!D26/4</f>
        <v>0.65</v>
      </c>
      <c r="D9">
        <f>Transactions!M23/4</f>
        <v>0.75</v>
      </c>
      <c r="E9">
        <f>Transactions!Y21/4</f>
        <v>0.91500000000000004</v>
      </c>
      <c r="H9" s="10">
        <v>40868.062499652777</v>
      </c>
      <c r="I9">
        <f>Transactions!AA21/4</f>
        <v>0.91500000000000004</v>
      </c>
      <c r="J9">
        <f>Transactions!O23/4</f>
        <v>0.75</v>
      </c>
      <c r="K9" s="55">
        <f>Transactions!F26/4</f>
        <v>0.65</v>
      </c>
      <c r="L9">
        <f>Transactions!Q23/4</f>
        <v>0.75</v>
      </c>
      <c r="Q9" s="10">
        <v>40845.062499652777</v>
      </c>
      <c r="R9">
        <f>Transactions!H26/4</f>
        <v>0.65</v>
      </c>
      <c r="S9">
        <f>Transactions!S23/4</f>
        <v>0.75</v>
      </c>
      <c r="T9">
        <f>Transactions!U23/4</f>
        <v>0.75</v>
      </c>
      <c r="U9">
        <f>Transactions!AC21/4</f>
        <v>0.91500000000000004</v>
      </c>
      <c r="V9">
        <f>Transactions!AE21/4</f>
        <v>0.91500000000000004</v>
      </c>
      <c r="W9">
        <f>Transactions!AG21/4</f>
        <v>0.91500000000000004</v>
      </c>
      <c r="X9">
        <f t="shared" si="0"/>
        <v>4.8949999999999996</v>
      </c>
      <c r="AA9" s="55"/>
    </row>
    <row r="10" spans="1:27" x14ac:dyDescent="0.2">
      <c r="A10" s="10">
        <v>40848.072916261575</v>
      </c>
      <c r="B10" s="55">
        <f>Transactions!B27/4</f>
        <v>0.6</v>
      </c>
      <c r="C10" s="55">
        <f>Transactions!D27/4</f>
        <v>0.6</v>
      </c>
      <c r="D10">
        <f>Transactions!M23/4</f>
        <v>0.75</v>
      </c>
      <c r="E10">
        <f>Transactions!Y21/4</f>
        <v>0.91500000000000004</v>
      </c>
      <c r="H10" s="10">
        <v>40868.072916261575</v>
      </c>
      <c r="I10">
        <f>Transactions!AA21/4</f>
        <v>0.91500000000000004</v>
      </c>
      <c r="J10">
        <f>Transactions!O23/4</f>
        <v>0.75</v>
      </c>
      <c r="K10" s="55">
        <f>Transactions!F27/4</f>
        <v>0.6</v>
      </c>
      <c r="L10">
        <f>Transactions!Q23/4</f>
        <v>0.75</v>
      </c>
      <c r="Q10" s="10">
        <v>40845.072916261575</v>
      </c>
      <c r="R10">
        <f>Transactions!H27/4</f>
        <v>0.6</v>
      </c>
      <c r="S10">
        <f>Transactions!S23/4</f>
        <v>0.75</v>
      </c>
      <c r="T10">
        <f>Transactions!U23/4</f>
        <v>0.75</v>
      </c>
      <c r="U10">
        <f>Transactions!AC21/4</f>
        <v>0.91500000000000004</v>
      </c>
      <c r="V10">
        <f>Transactions!AE21/4</f>
        <v>0.91500000000000004</v>
      </c>
      <c r="W10">
        <f>Transactions!AG21/4</f>
        <v>0.91500000000000004</v>
      </c>
      <c r="X10">
        <f t="shared" si="0"/>
        <v>4.8450000000000006</v>
      </c>
      <c r="AA10" s="55"/>
    </row>
    <row r="11" spans="1:27" x14ac:dyDescent="0.2">
      <c r="A11" s="10">
        <v>40848.083332870374</v>
      </c>
      <c r="B11" s="55">
        <f>Transactions!B28/4</f>
        <v>0.75</v>
      </c>
      <c r="C11" s="55">
        <f>Transactions!D28/4</f>
        <v>0.75</v>
      </c>
      <c r="D11">
        <f>Transactions!M24/4</f>
        <v>1.5</v>
      </c>
      <c r="E11">
        <f>Transactions!Y22/4</f>
        <v>0.83250000000000002</v>
      </c>
      <c r="H11" s="10">
        <v>40868.083332870374</v>
      </c>
      <c r="I11">
        <f>Transactions!AA22/4</f>
        <v>0.83250000000000002</v>
      </c>
      <c r="J11">
        <f>Transactions!O24/4</f>
        <v>1.5</v>
      </c>
      <c r="K11" s="55">
        <f>Transactions!F28/4</f>
        <v>0.75</v>
      </c>
      <c r="L11">
        <f>Transactions!Q24/4</f>
        <v>1.5</v>
      </c>
      <c r="Q11" s="10">
        <v>40845.083332870374</v>
      </c>
      <c r="R11">
        <f>Transactions!H28/4</f>
        <v>0.75</v>
      </c>
      <c r="S11">
        <f>Transactions!S24/4</f>
        <v>1.5</v>
      </c>
      <c r="T11">
        <f>Transactions!U24/4</f>
        <v>1.5</v>
      </c>
      <c r="U11">
        <f>Transactions!AC22/4</f>
        <v>0.83250000000000002</v>
      </c>
      <c r="V11">
        <f>Transactions!AE22/4</f>
        <v>0.83250000000000002</v>
      </c>
      <c r="W11">
        <f>Transactions!AG22/4</f>
        <v>0.83250000000000002</v>
      </c>
      <c r="X11">
        <f t="shared" si="0"/>
        <v>6.2474999999999987</v>
      </c>
      <c r="AA11" s="55"/>
    </row>
    <row r="12" spans="1:27" x14ac:dyDescent="0.2">
      <c r="A12" s="10">
        <v>40848.093749479165</v>
      </c>
      <c r="B12" s="55">
        <f>Transactions!B29/4</f>
        <v>0.7</v>
      </c>
      <c r="C12" s="55">
        <f>Transactions!D29/4</f>
        <v>0.7</v>
      </c>
      <c r="D12">
        <f>Transactions!M24/4</f>
        <v>1.5</v>
      </c>
      <c r="E12">
        <f>Transactions!Y22/4</f>
        <v>0.83250000000000002</v>
      </c>
      <c r="H12" s="10">
        <v>40868.093749479165</v>
      </c>
      <c r="I12">
        <f>Transactions!AA22/4</f>
        <v>0.83250000000000002</v>
      </c>
      <c r="J12">
        <f>Transactions!O24/4</f>
        <v>1.5</v>
      </c>
      <c r="K12" s="55">
        <f>Transactions!F29/4</f>
        <v>0.7</v>
      </c>
      <c r="L12">
        <f>Transactions!Q24/4</f>
        <v>1.5</v>
      </c>
      <c r="Q12" s="10">
        <v>40845.093749479165</v>
      </c>
      <c r="R12">
        <f>Transactions!H29/4</f>
        <v>0.7</v>
      </c>
      <c r="S12">
        <f>Transactions!S24/4</f>
        <v>1.5</v>
      </c>
      <c r="T12">
        <f>Transactions!U24/4</f>
        <v>1.5</v>
      </c>
      <c r="U12">
        <f>Transactions!AC22/4</f>
        <v>0.83250000000000002</v>
      </c>
      <c r="V12">
        <f>Transactions!AE22/4</f>
        <v>0.83250000000000002</v>
      </c>
      <c r="W12">
        <f>Transactions!AG22/4</f>
        <v>0.83250000000000002</v>
      </c>
      <c r="X12">
        <f t="shared" si="0"/>
        <v>6.1974999999999998</v>
      </c>
      <c r="AA12" s="55"/>
    </row>
    <row r="13" spans="1:27" x14ac:dyDescent="0.2">
      <c r="A13" s="10">
        <v>40848.104166087964</v>
      </c>
      <c r="B13" s="55">
        <f>Transactions!B30/4</f>
        <v>0.65</v>
      </c>
      <c r="C13" s="55">
        <f>Transactions!D30/4</f>
        <v>0.65</v>
      </c>
      <c r="D13">
        <f>Transactions!M25/4</f>
        <v>1.25</v>
      </c>
      <c r="E13">
        <f>Transactions!Y22/4</f>
        <v>0.83250000000000002</v>
      </c>
      <c r="H13" s="10">
        <v>40868.104166087964</v>
      </c>
      <c r="I13">
        <f>Transactions!AA22/4</f>
        <v>0.83250000000000002</v>
      </c>
      <c r="J13">
        <f>Transactions!O25/4</f>
        <v>1.25</v>
      </c>
      <c r="K13" s="55">
        <f>Transactions!F30/4</f>
        <v>0.65</v>
      </c>
      <c r="L13">
        <f>Transactions!Q25/4</f>
        <v>1.25</v>
      </c>
      <c r="Q13" s="10">
        <v>40845.104166087964</v>
      </c>
      <c r="R13">
        <f>Transactions!H30/4</f>
        <v>0.65</v>
      </c>
      <c r="S13">
        <f>Transactions!S25/4</f>
        <v>1.25</v>
      </c>
      <c r="T13">
        <f>Transactions!U25/4</f>
        <v>1.25</v>
      </c>
      <c r="U13">
        <f>Transactions!AC22/4</f>
        <v>0.83250000000000002</v>
      </c>
      <c r="V13">
        <f>Transactions!AE22/4</f>
        <v>0.83250000000000002</v>
      </c>
      <c r="W13">
        <f>Transactions!AG22/4</f>
        <v>0.83250000000000002</v>
      </c>
      <c r="X13">
        <f t="shared" si="0"/>
        <v>5.6474999999999991</v>
      </c>
      <c r="AA13" s="55"/>
    </row>
    <row r="14" spans="1:27" x14ac:dyDescent="0.2">
      <c r="A14" s="10">
        <v>40848.114582696762</v>
      </c>
      <c r="B14" s="55">
        <f>Transactions!B31/4</f>
        <v>0.6</v>
      </c>
      <c r="C14" s="55">
        <f>Transactions!D31/4</f>
        <v>0.6</v>
      </c>
      <c r="D14">
        <f>Transactions!M25/4</f>
        <v>1.25</v>
      </c>
      <c r="E14">
        <f>Transactions!Y22/4</f>
        <v>0.83250000000000002</v>
      </c>
      <c r="H14" s="10">
        <v>40868.114582696762</v>
      </c>
      <c r="I14">
        <f>Transactions!AA22/4</f>
        <v>0.83250000000000002</v>
      </c>
      <c r="J14">
        <f>Transactions!O25/4</f>
        <v>1.25</v>
      </c>
      <c r="K14" s="55">
        <f>Transactions!F31/4</f>
        <v>0.6</v>
      </c>
      <c r="L14">
        <f>Transactions!Q25/4</f>
        <v>1.25</v>
      </c>
      <c r="Q14" s="10">
        <v>40845.114582696762</v>
      </c>
      <c r="R14">
        <f>Transactions!H31/4</f>
        <v>0.6</v>
      </c>
      <c r="S14">
        <f>Transactions!S25/4</f>
        <v>1.25</v>
      </c>
      <c r="T14">
        <f>Transactions!U25/4</f>
        <v>1.25</v>
      </c>
      <c r="U14">
        <f>Transactions!AC22/4</f>
        <v>0.83250000000000002</v>
      </c>
      <c r="V14">
        <f>Transactions!AE22/4</f>
        <v>0.83250000000000002</v>
      </c>
      <c r="W14">
        <f>Transactions!AG22/4</f>
        <v>0.83250000000000002</v>
      </c>
      <c r="X14">
        <f t="shared" si="0"/>
        <v>5.5975000000000001</v>
      </c>
      <c r="AA14" s="55"/>
    </row>
    <row r="15" spans="1:27" x14ac:dyDescent="0.2">
      <c r="A15" s="10">
        <v>40848.124999305554</v>
      </c>
      <c r="B15" s="55">
        <f>Transactions!B32/4</f>
        <v>0.75</v>
      </c>
      <c r="C15" s="55">
        <f>Transactions!D32/4</f>
        <v>0.75</v>
      </c>
      <c r="D15">
        <f>Transactions!M26/4</f>
        <v>1</v>
      </c>
      <c r="E15">
        <f>Transactions!Y23/4</f>
        <v>0.80249999999999999</v>
      </c>
      <c r="H15" s="10">
        <v>40868.124999305554</v>
      </c>
      <c r="I15">
        <f>Transactions!AA23/4</f>
        <v>0.80249999999999999</v>
      </c>
      <c r="J15">
        <f>Transactions!O26/4</f>
        <v>1</v>
      </c>
      <c r="K15" s="55">
        <f>Transactions!F32/4</f>
        <v>0.75</v>
      </c>
      <c r="L15">
        <f>Transactions!Q26/4</f>
        <v>1</v>
      </c>
      <c r="Q15" s="10">
        <v>40845.124999305554</v>
      </c>
      <c r="R15">
        <f>Transactions!H32/4</f>
        <v>0.75</v>
      </c>
      <c r="S15">
        <f>Transactions!S26/4</f>
        <v>1</v>
      </c>
      <c r="T15">
        <f>Transactions!U26/4</f>
        <v>1</v>
      </c>
      <c r="U15">
        <f>Transactions!AC23/4</f>
        <v>0.80249999999999999</v>
      </c>
      <c r="V15">
        <f>Transactions!AE23/4</f>
        <v>0.80249999999999999</v>
      </c>
      <c r="W15">
        <f>Transactions!AG23/4</f>
        <v>0.80249999999999999</v>
      </c>
      <c r="X15">
        <f t="shared" si="0"/>
        <v>5.1575000000000006</v>
      </c>
      <c r="AA15" s="55"/>
    </row>
    <row r="16" spans="1:27" x14ac:dyDescent="0.2">
      <c r="A16" s="10">
        <v>40848.135415914352</v>
      </c>
      <c r="B16" s="55">
        <f>Transactions!B33/4</f>
        <v>0.7</v>
      </c>
      <c r="C16" s="55">
        <f>Transactions!D33/4</f>
        <v>0.7</v>
      </c>
      <c r="D16">
        <f>Transactions!M26/4</f>
        <v>1</v>
      </c>
      <c r="E16">
        <f>Transactions!Y23/4</f>
        <v>0.80249999999999999</v>
      </c>
      <c r="H16" s="10">
        <v>40868.135415914352</v>
      </c>
      <c r="I16">
        <f>Transactions!AA23/4</f>
        <v>0.80249999999999999</v>
      </c>
      <c r="J16">
        <f>Transactions!O26/4</f>
        <v>1</v>
      </c>
      <c r="K16" s="55">
        <f>Transactions!F33/4</f>
        <v>0.7</v>
      </c>
      <c r="L16">
        <f>Transactions!Q26/4</f>
        <v>1</v>
      </c>
      <c r="Q16" s="10">
        <v>40845.135415914352</v>
      </c>
      <c r="R16">
        <f>Transactions!H33/4</f>
        <v>0.7</v>
      </c>
      <c r="S16">
        <f>Transactions!S26/4</f>
        <v>1</v>
      </c>
      <c r="T16">
        <f>Transactions!U26/4</f>
        <v>1</v>
      </c>
      <c r="U16">
        <f>Transactions!AC23/4</f>
        <v>0.80249999999999999</v>
      </c>
      <c r="V16">
        <f>Transactions!AE23/4</f>
        <v>0.80249999999999999</v>
      </c>
      <c r="W16">
        <f>Transactions!AG23/4</f>
        <v>0.80249999999999999</v>
      </c>
      <c r="X16">
        <f t="shared" si="0"/>
        <v>5.1075000000000008</v>
      </c>
      <c r="AA16" s="55"/>
    </row>
    <row r="17" spans="1:27" x14ac:dyDescent="0.2">
      <c r="A17" s="10">
        <v>40848.145832523151</v>
      </c>
      <c r="B17" s="55">
        <f>Transactions!B34/4</f>
        <v>0.65</v>
      </c>
      <c r="C17" s="55">
        <f>Transactions!D34/4</f>
        <v>0.65</v>
      </c>
      <c r="D17">
        <f>Transactions!M27/4</f>
        <v>0.75</v>
      </c>
      <c r="E17">
        <f>Transactions!Y23/4</f>
        <v>0.80249999999999999</v>
      </c>
      <c r="H17" s="10">
        <v>40868.145832523151</v>
      </c>
      <c r="I17">
        <f>Transactions!AA23/4</f>
        <v>0.80249999999999999</v>
      </c>
      <c r="J17">
        <f>Transactions!O27/4</f>
        <v>0.75</v>
      </c>
      <c r="K17" s="55">
        <f>Transactions!F34/4</f>
        <v>0.65</v>
      </c>
      <c r="L17">
        <f>Transactions!Q27/4</f>
        <v>0.75</v>
      </c>
      <c r="Q17" s="10">
        <v>40845.145832523151</v>
      </c>
      <c r="R17">
        <f>Transactions!H34/4</f>
        <v>0.65</v>
      </c>
      <c r="S17">
        <f>Transactions!S27/4</f>
        <v>0.75</v>
      </c>
      <c r="T17">
        <f>Transactions!U27/4</f>
        <v>0.75</v>
      </c>
      <c r="U17">
        <f>Transactions!AC23/4</f>
        <v>0.80249999999999999</v>
      </c>
      <c r="V17">
        <f>Transactions!AE23/4</f>
        <v>0.80249999999999999</v>
      </c>
      <c r="W17">
        <f>Transactions!AG23/4</f>
        <v>0.80249999999999999</v>
      </c>
      <c r="X17">
        <f t="shared" si="0"/>
        <v>4.5575000000000001</v>
      </c>
      <c r="AA17" s="55"/>
    </row>
    <row r="18" spans="1:27" x14ac:dyDescent="0.2">
      <c r="A18" s="10">
        <v>40848.156249131942</v>
      </c>
      <c r="B18" s="55">
        <f>Transactions!B35/4</f>
        <v>0.6</v>
      </c>
      <c r="C18" s="55">
        <f>Transactions!D35/4</f>
        <v>0.6</v>
      </c>
      <c r="D18">
        <f>Transactions!M27/4</f>
        <v>0.75</v>
      </c>
      <c r="E18">
        <f>Transactions!Y23/4</f>
        <v>0.80249999999999999</v>
      </c>
      <c r="H18" s="10">
        <v>40868.156249131942</v>
      </c>
      <c r="I18">
        <f>Transactions!AA23/4</f>
        <v>0.80249999999999999</v>
      </c>
      <c r="J18">
        <f>Transactions!O27/4</f>
        <v>0.75</v>
      </c>
      <c r="K18" s="55">
        <f>Transactions!F35/4</f>
        <v>0.6</v>
      </c>
      <c r="L18">
        <f>Transactions!Q27/4</f>
        <v>0.75</v>
      </c>
      <c r="Q18" s="10">
        <v>40845.156249131942</v>
      </c>
      <c r="R18">
        <f>Transactions!H35/4</f>
        <v>0.6</v>
      </c>
      <c r="S18">
        <f>Transactions!S27/4</f>
        <v>0.75</v>
      </c>
      <c r="T18">
        <f>Transactions!U27/4</f>
        <v>0.75</v>
      </c>
      <c r="U18">
        <f>Transactions!AC23/4</f>
        <v>0.80249999999999999</v>
      </c>
      <c r="V18">
        <f>Transactions!AE23/4</f>
        <v>0.80249999999999999</v>
      </c>
      <c r="W18">
        <f>Transactions!AG23/4</f>
        <v>0.80249999999999999</v>
      </c>
      <c r="X18">
        <f t="shared" si="0"/>
        <v>4.5075000000000003</v>
      </c>
      <c r="AA18" s="55"/>
    </row>
    <row r="19" spans="1:27" x14ac:dyDescent="0.2">
      <c r="A19" s="10">
        <v>40848.16666574074</v>
      </c>
      <c r="B19" s="55">
        <f>Transactions!B36/4</f>
        <v>0.75</v>
      </c>
      <c r="C19" s="55">
        <f>Transactions!D36/4</f>
        <v>0.75</v>
      </c>
      <c r="D19">
        <f>Transactions!M28/4</f>
        <v>1.5</v>
      </c>
      <c r="E19">
        <f>Transactions!Y24/4</f>
        <v>1</v>
      </c>
      <c r="H19" s="10">
        <v>40868.16666574074</v>
      </c>
      <c r="I19">
        <f>Transactions!AA24/4</f>
        <v>1</v>
      </c>
      <c r="J19">
        <f>Transactions!O28/4</f>
        <v>1.5</v>
      </c>
      <c r="K19" s="55">
        <f>Transactions!F36/4</f>
        <v>0.75</v>
      </c>
      <c r="L19">
        <f>Transactions!Q28/4</f>
        <v>1.5</v>
      </c>
      <c r="Q19" s="10">
        <v>40845.16666574074</v>
      </c>
      <c r="R19">
        <f>Transactions!H36/4</f>
        <v>0.75</v>
      </c>
      <c r="S19">
        <f>Transactions!S28/4</f>
        <v>1.5</v>
      </c>
      <c r="T19">
        <f>Transactions!U28/4</f>
        <v>1.5</v>
      </c>
      <c r="U19">
        <f>Transactions!AC24/4</f>
        <v>1</v>
      </c>
      <c r="V19">
        <f>Transactions!AE24/4</f>
        <v>1</v>
      </c>
      <c r="W19">
        <f>Transactions!AG24/4</f>
        <v>1</v>
      </c>
      <c r="X19">
        <f t="shared" si="0"/>
        <v>6.75</v>
      </c>
      <c r="AA19" s="55"/>
    </row>
    <row r="20" spans="1:27" x14ac:dyDescent="0.2">
      <c r="A20" s="10">
        <v>40848.177082349539</v>
      </c>
      <c r="B20" s="55">
        <f>Transactions!B37/4</f>
        <v>0.7</v>
      </c>
      <c r="C20" s="55">
        <f>Transactions!D37/4</f>
        <v>0.7</v>
      </c>
      <c r="D20">
        <f>Transactions!M28/4</f>
        <v>1.5</v>
      </c>
      <c r="E20">
        <f>Transactions!Y24/4</f>
        <v>1</v>
      </c>
      <c r="H20" s="10">
        <v>40868.177082349539</v>
      </c>
      <c r="I20">
        <f>Transactions!AA24/4</f>
        <v>1</v>
      </c>
      <c r="J20">
        <f>Transactions!O28/4</f>
        <v>1.5</v>
      </c>
      <c r="K20" s="55">
        <f>Transactions!F37/4</f>
        <v>0.7</v>
      </c>
      <c r="L20">
        <f>Transactions!Q28/4</f>
        <v>1.5</v>
      </c>
      <c r="Q20" s="10">
        <v>40845.177082349539</v>
      </c>
      <c r="R20">
        <f>Transactions!H37/4</f>
        <v>0.7</v>
      </c>
      <c r="S20">
        <f>Transactions!S28/4</f>
        <v>1.5</v>
      </c>
      <c r="T20">
        <f>Transactions!U28/4</f>
        <v>1.5</v>
      </c>
      <c r="U20">
        <f>Transactions!AC24/4</f>
        <v>1</v>
      </c>
      <c r="V20">
        <f>Transactions!AE24/4</f>
        <v>1</v>
      </c>
      <c r="W20">
        <f>Transactions!AG24/4</f>
        <v>1</v>
      </c>
      <c r="X20">
        <f t="shared" si="0"/>
        <v>6.7</v>
      </c>
      <c r="AA20" s="55"/>
    </row>
    <row r="21" spans="1:27" x14ac:dyDescent="0.2">
      <c r="A21" s="10">
        <v>40848.18749895833</v>
      </c>
      <c r="B21" s="55">
        <f>Transactions!B38/4</f>
        <v>0.65</v>
      </c>
      <c r="C21" s="55">
        <f>Transactions!D38/4</f>
        <v>0.65</v>
      </c>
      <c r="D21">
        <f>Transactions!M29/4</f>
        <v>1.25</v>
      </c>
      <c r="E21">
        <f>Transactions!Y24/4</f>
        <v>1</v>
      </c>
      <c r="H21" s="10">
        <v>40868.18749895833</v>
      </c>
      <c r="I21">
        <f>Transactions!AA24/4</f>
        <v>1</v>
      </c>
      <c r="J21">
        <f>Transactions!O29/4</f>
        <v>1.25</v>
      </c>
      <c r="K21" s="55">
        <f>Transactions!F38/4</f>
        <v>0.65</v>
      </c>
      <c r="L21">
        <f>Transactions!Q29/4</f>
        <v>1.25</v>
      </c>
      <c r="Q21" s="10">
        <v>40845.18749895833</v>
      </c>
      <c r="R21">
        <f>Transactions!H38/4</f>
        <v>0.65</v>
      </c>
      <c r="S21">
        <f>Transactions!S29/4</f>
        <v>1.25</v>
      </c>
      <c r="T21">
        <f>Transactions!U29/4</f>
        <v>1.25</v>
      </c>
      <c r="U21">
        <f>Transactions!AC24/4</f>
        <v>1</v>
      </c>
      <c r="V21">
        <f>Transactions!AE24/4</f>
        <v>1</v>
      </c>
      <c r="W21">
        <f>Transactions!AG24/4</f>
        <v>1</v>
      </c>
      <c r="X21">
        <f t="shared" si="0"/>
        <v>6.15</v>
      </c>
      <c r="AA21" s="55"/>
    </row>
    <row r="22" spans="1:27" x14ac:dyDescent="0.2">
      <c r="A22" s="10">
        <v>40848.197915567129</v>
      </c>
      <c r="B22" s="55">
        <f>Transactions!B39/4</f>
        <v>0.6</v>
      </c>
      <c r="C22" s="55">
        <f>Transactions!D39/4</f>
        <v>0.6</v>
      </c>
      <c r="D22">
        <f>Transactions!M29/4</f>
        <v>1.25</v>
      </c>
      <c r="E22">
        <f>Transactions!Y24/4</f>
        <v>1</v>
      </c>
      <c r="H22" s="10">
        <v>40868.197915567129</v>
      </c>
      <c r="I22">
        <f>Transactions!AA24/4</f>
        <v>1</v>
      </c>
      <c r="J22">
        <f>Transactions!O29/4</f>
        <v>1.25</v>
      </c>
      <c r="K22" s="55">
        <f>Transactions!F39/4</f>
        <v>0.6</v>
      </c>
      <c r="L22">
        <f>Transactions!Q29/4</f>
        <v>1.25</v>
      </c>
      <c r="Q22" s="10">
        <v>40845.197915567129</v>
      </c>
      <c r="R22">
        <f>Transactions!H39/4</f>
        <v>0.6</v>
      </c>
      <c r="S22">
        <f>Transactions!S29/4</f>
        <v>1.25</v>
      </c>
      <c r="T22">
        <f>Transactions!U29/4</f>
        <v>1.25</v>
      </c>
      <c r="U22">
        <f>Transactions!AC24/4</f>
        <v>1</v>
      </c>
      <c r="V22">
        <f>Transactions!AE24/4</f>
        <v>1</v>
      </c>
      <c r="W22">
        <f>Transactions!AG24/4</f>
        <v>1</v>
      </c>
      <c r="X22">
        <f t="shared" si="0"/>
        <v>6.1</v>
      </c>
      <c r="AA22" s="55"/>
    </row>
    <row r="23" spans="1:27" x14ac:dyDescent="0.2">
      <c r="A23" s="10">
        <v>40848.208332175927</v>
      </c>
      <c r="B23" s="55">
        <f>Transactions!B40/4</f>
        <v>0.75</v>
      </c>
      <c r="C23" s="55">
        <f>Transactions!D40/4</f>
        <v>0.75</v>
      </c>
      <c r="D23">
        <f>Transactions!M30/4</f>
        <v>1</v>
      </c>
      <c r="E23">
        <f>Transactions!Y25/4</f>
        <v>0.91500000000000004</v>
      </c>
      <c r="H23" s="10">
        <v>40868.208332175927</v>
      </c>
      <c r="I23">
        <f>Transactions!AA25/4</f>
        <v>0.91500000000000004</v>
      </c>
      <c r="J23">
        <f>Transactions!O30/4</f>
        <v>1</v>
      </c>
      <c r="K23" s="55">
        <f>Transactions!F40/4</f>
        <v>0.75</v>
      </c>
      <c r="L23">
        <f>Transactions!Q30/4</f>
        <v>1</v>
      </c>
      <c r="Q23" s="10">
        <v>40845.208332175927</v>
      </c>
      <c r="R23">
        <f>Transactions!H40/4</f>
        <v>0.75</v>
      </c>
      <c r="S23">
        <f>Transactions!S30/4</f>
        <v>1</v>
      </c>
      <c r="T23">
        <f>Transactions!U30/4</f>
        <v>1</v>
      </c>
      <c r="U23">
        <f>Transactions!AC25/4</f>
        <v>0.91500000000000004</v>
      </c>
      <c r="V23">
        <f>Transactions!AE25/4</f>
        <v>0.91500000000000004</v>
      </c>
      <c r="W23">
        <f>Transactions!AG25/4</f>
        <v>0.91500000000000004</v>
      </c>
      <c r="X23">
        <f t="shared" si="0"/>
        <v>5.4950000000000001</v>
      </c>
      <c r="AA23" s="55"/>
    </row>
    <row r="24" spans="1:27" x14ac:dyDescent="0.2">
      <c r="A24" s="10">
        <v>40848.218748784719</v>
      </c>
      <c r="B24" s="55">
        <f>Transactions!B41/4</f>
        <v>0.7</v>
      </c>
      <c r="C24" s="55">
        <f>Transactions!D41/4</f>
        <v>0.7</v>
      </c>
      <c r="D24">
        <f>Transactions!M30/4</f>
        <v>1</v>
      </c>
      <c r="E24">
        <f>Transactions!Y25/4</f>
        <v>0.91500000000000004</v>
      </c>
      <c r="H24" s="10">
        <v>40868.218748784719</v>
      </c>
      <c r="I24">
        <f>Transactions!AA25/4</f>
        <v>0.91500000000000004</v>
      </c>
      <c r="J24">
        <f>Transactions!O30/4</f>
        <v>1</v>
      </c>
      <c r="K24" s="55">
        <f>Transactions!F41/4</f>
        <v>0.7</v>
      </c>
      <c r="L24">
        <f>Transactions!Q30/4</f>
        <v>1</v>
      </c>
      <c r="Q24" s="10">
        <v>40845.218748784719</v>
      </c>
      <c r="R24">
        <f>Transactions!H41/4</f>
        <v>0.7</v>
      </c>
      <c r="S24">
        <f>Transactions!S30/4</f>
        <v>1</v>
      </c>
      <c r="T24">
        <f>Transactions!U30/4</f>
        <v>1</v>
      </c>
      <c r="U24">
        <f>Transactions!AC25/4</f>
        <v>0.91500000000000004</v>
      </c>
      <c r="V24">
        <f>Transactions!AE25/4</f>
        <v>0.91500000000000004</v>
      </c>
      <c r="W24">
        <f>Transactions!AG25/4</f>
        <v>0.91500000000000004</v>
      </c>
      <c r="X24">
        <f t="shared" si="0"/>
        <v>5.4450000000000003</v>
      </c>
      <c r="AA24" s="55"/>
    </row>
    <row r="25" spans="1:27" x14ac:dyDescent="0.2">
      <c r="A25" s="10">
        <v>40848.229165393517</v>
      </c>
      <c r="B25" s="55">
        <f>Transactions!B42/4</f>
        <v>0.65</v>
      </c>
      <c r="C25" s="55">
        <f>Transactions!D42/4</f>
        <v>0.65</v>
      </c>
      <c r="D25">
        <f>Transactions!M31/4</f>
        <v>0.75</v>
      </c>
      <c r="E25">
        <f>Transactions!Y25/4</f>
        <v>0.91500000000000004</v>
      </c>
      <c r="H25" s="10">
        <v>40868.229165393517</v>
      </c>
      <c r="I25">
        <f>Transactions!AA25/4</f>
        <v>0.91500000000000004</v>
      </c>
      <c r="J25">
        <f>Transactions!O31/4</f>
        <v>0.75</v>
      </c>
      <c r="K25" s="55">
        <f>Transactions!F42/4</f>
        <v>0.65</v>
      </c>
      <c r="L25">
        <f>Transactions!Q31/4</f>
        <v>0.75</v>
      </c>
      <c r="Q25" s="10">
        <v>40845.229165393517</v>
      </c>
      <c r="R25">
        <f>Transactions!H42/4</f>
        <v>0.65</v>
      </c>
      <c r="S25">
        <f>Transactions!S31/4</f>
        <v>0.75</v>
      </c>
      <c r="T25">
        <f>Transactions!U31/4</f>
        <v>0.75</v>
      </c>
      <c r="U25">
        <f>Transactions!AC25/4</f>
        <v>0.91500000000000004</v>
      </c>
      <c r="V25">
        <f>Transactions!AE25/4</f>
        <v>0.91500000000000004</v>
      </c>
      <c r="W25">
        <f>Transactions!AG25/4</f>
        <v>0.91500000000000004</v>
      </c>
      <c r="X25">
        <f t="shared" si="0"/>
        <v>4.8949999999999996</v>
      </c>
      <c r="AA25" s="55"/>
    </row>
    <row r="26" spans="1:27" x14ac:dyDescent="0.2">
      <c r="A26" s="10">
        <v>40848.239582002316</v>
      </c>
      <c r="B26" s="55">
        <f>Transactions!B43/4</f>
        <v>0.6</v>
      </c>
      <c r="C26" s="55">
        <f>Transactions!D43/4</f>
        <v>0.6</v>
      </c>
      <c r="D26">
        <f>Transactions!M31/4</f>
        <v>0.75</v>
      </c>
      <c r="E26">
        <f>Transactions!Y25/4</f>
        <v>0.91500000000000004</v>
      </c>
      <c r="H26" s="10">
        <v>40868.239582002316</v>
      </c>
      <c r="I26">
        <f>Transactions!AA25/4</f>
        <v>0.91500000000000004</v>
      </c>
      <c r="J26">
        <f>Transactions!O31/4</f>
        <v>0.75</v>
      </c>
      <c r="K26" s="55">
        <f>Transactions!F43/4</f>
        <v>0.6</v>
      </c>
      <c r="L26">
        <f>Transactions!Q31/4</f>
        <v>0.75</v>
      </c>
      <c r="Q26" s="10">
        <v>40845.239582002316</v>
      </c>
      <c r="R26">
        <f>Transactions!H43/4</f>
        <v>0.6</v>
      </c>
      <c r="S26">
        <f>Transactions!S31/4</f>
        <v>0.75</v>
      </c>
      <c r="T26">
        <f>Transactions!U31/4</f>
        <v>0.75</v>
      </c>
      <c r="U26">
        <f>Transactions!AC25/4</f>
        <v>0.91500000000000004</v>
      </c>
      <c r="V26">
        <f>Transactions!AE25/4</f>
        <v>0.91500000000000004</v>
      </c>
      <c r="W26">
        <f>Transactions!AG25/4</f>
        <v>0.91500000000000004</v>
      </c>
      <c r="X26">
        <f t="shared" si="0"/>
        <v>4.8450000000000006</v>
      </c>
      <c r="AA26" s="55"/>
    </row>
    <row r="27" spans="1:27" x14ac:dyDescent="0.2">
      <c r="A27" s="10">
        <v>40848.249998611114</v>
      </c>
      <c r="B27" s="55">
        <f>Transactions!B44/4</f>
        <v>0.75</v>
      </c>
      <c r="C27" s="55">
        <f>Transactions!D44/4</f>
        <v>0.75</v>
      </c>
      <c r="D27">
        <f>Transactions!M32/4</f>
        <v>1.5</v>
      </c>
      <c r="E27">
        <f>Transactions!Y26/4</f>
        <v>0.83250000000000002</v>
      </c>
      <c r="H27" s="10">
        <v>40868.249998611114</v>
      </c>
      <c r="I27">
        <f>Transactions!AA26/4</f>
        <v>0.83250000000000002</v>
      </c>
      <c r="J27">
        <f>Transactions!O32/4</f>
        <v>1.5</v>
      </c>
      <c r="K27" s="55">
        <f>Transactions!F44/4</f>
        <v>0.75</v>
      </c>
      <c r="L27">
        <f>Transactions!Q32/4</f>
        <v>1.5</v>
      </c>
      <c r="Q27" s="10">
        <v>40845.249998611114</v>
      </c>
      <c r="R27">
        <f>Transactions!H44/4</f>
        <v>0.75</v>
      </c>
      <c r="S27">
        <f>Transactions!S32/4</f>
        <v>1.5</v>
      </c>
      <c r="T27">
        <f>Transactions!U32/4</f>
        <v>1.5</v>
      </c>
      <c r="U27">
        <f>Transactions!AC26/4</f>
        <v>0.83250000000000002</v>
      </c>
      <c r="V27">
        <f>Transactions!AE26/4</f>
        <v>0.83250000000000002</v>
      </c>
      <c r="W27">
        <f>Transactions!AG26/4</f>
        <v>0.83250000000000002</v>
      </c>
      <c r="X27">
        <f t="shared" si="0"/>
        <v>6.2474999999999987</v>
      </c>
      <c r="AA27" s="55"/>
    </row>
    <row r="28" spans="1:27" x14ac:dyDescent="0.2">
      <c r="A28" s="10">
        <v>40848.260415219906</v>
      </c>
      <c r="B28" s="55">
        <f>Transactions!B45/4</f>
        <v>0.7</v>
      </c>
      <c r="C28" s="55">
        <f>Transactions!D45/4</f>
        <v>0.7</v>
      </c>
      <c r="D28">
        <f>Transactions!M32/4</f>
        <v>1.5</v>
      </c>
      <c r="E28">
        <f>Transactions!Y26/4</f>
        <v>0.83250000000000002</v>
      </c>
      <c r="H28" s="10">
        <v>40868.260415219906</v>
      </c>
      <c r="I28">
        <f>Transactions!AA26/4</f>
        <v>0.83250000000000002</v>
      </c>
      <c r="J28">
        <f>Transactions!O32/4</f>
        <v>1.5</v>
      </c>
      <c r="K28" s="55">
        <f>Transactions!F45/4</f>
        <v>0.7</v>
      </c>
      <c r="L28">
        <f>Transactions!Q32/4</f>
        <v>1.5</v>
      </c>
      <c r="Q28" s="10">
        <v>40845.260415219906</v>
      </c>
      <c r="R28">
        <f>Transactions!H45/4</f>
        <v>0.7</v>
      </c>
      <c r="S28">
        <f>Transactions!S32/4</f>
        <v>1.5</v>
      </c>
      <c r="T28">
        <f>Transactions!U32/4</f>
        <v>1.5</v>
      </c>
      <c r="U28">
        <f>Transactions!AC26/4</f>
        <v>0.83250000000000002</v>
      </c>
      <c r="V28">
        <f>Transactions!AE26/4</f>
        <v>0.83250000000000002</v>
      </c>
      <c r="W28">
        <f>Transactions!AG26/4</f>
        <v>0.83250000000000002</v>
      </c>
      <c r="X28">
        <f t="shared" si="0"/>
        <v>6.1974999999999998</v>
      </c>
      <c r="AA28" s="55"/>
    </row>
    <row r="29" spans="1:27" x14ac:dyDescent="0.2">
      <c r="A29" s="10">
        <v>40848.270831828704</v>
      </c>
      <c r="B29" s="55">
        <f>Transactions!B46/4</f>
        <v>0.65</v>
      </c>
      <c r="C29" s="55">
        <f>Transactions!D46/4</f>
        <v>0.65</v>
      </c>
      <c r="D29">
        <f>Transactions!M33/4</f>
        <v>1.25</v>
      </c>
      <c r="E29">
        <f>Transactions!Y26/4</f>
        <v>0.83250000000000002</v>
      </c>
      <c r="H29" s="10">
        <v>40868.270831828704</v>
      </c>
      <c r="I29">
        <f>Transactions!AA26/4</f>
        <v>0.83250000000000002</v>
      </c>
      <c r="J29">
        <f>Transactions!O33/4</f>
        <v>1.25</v>
      </c>
      <c r="K29" s="55">
        <f>Transactions!F46/4</f>
        <v>0.65</v>
      </c>
      <c r="L29">
        <f>Transactions!Q33/4</f>
        <v>1.25</v>
      </c>
      <c r="Q29" s="10">
        <v>40845.270831828704</v>
      </c>
      <c r="R29">
        <f>Transactions!H46/4</f>
        <v>0.65</v>
      </c>
      <c r="S29">
        <f>Transactions!S33/4</f>
        <v>1.25</v>
      </c>
      <c r="T29">
        <f>Transactions!U33/4</f>
        <v>1.25</v>
      </c>
      <c r="U29">
        <f>Transactions!AC26/4</f>
        <v>0.83250000000000002</v>
      </c>
      <c r="V29">
        <f>Transactions!AE26/4</f>
        <v>0.83250000000000002</v>
      </c>
      <c r="W29">
        <f>Transactions!AG26/4</f>
        <v>0.83250000000000002</v>
      </c>
      <c r="X29">
        <f t="shared" si="0"/>
        <v>5.6474999999999991</v>
      </c>
      <c r="AA29" s="55"/>
    </row>
    <row r="30" spans="1:27" x14ac:dyDescent="0.2">
      <c r="A30" s="10">
        <v>40848.281248437503</v>
      </c>
      <c r="B30" s="55">
        <f>Transactions!B47/4</f>
        <v>0.6</v>
      </c>
      <c r="C30" s="55">
        <f>Transactions!D47/4</f>
        <v>0.6</v>
      </c>
      <c r="D30">
        <f>Transactions!M33/4</f>
        <v>1.25</v>
      </c>
      <c r="E30">
        <f>Transactions!Y26/4</f>
        <v>0.83250000000000002</v>
      </c>
      <c r="H30" s="10">
        <v>40868.281248437503</v>
      </c>
      <c r="I30">
        <f>Transactions!AA26/4</f>
        <v>0.83250000000000002</v>
      </c>
      <c r="J30">
        <f>Transactions!O33/4</f>
        <v>1.25</v>
      </c>
      <c r="K30" s="55">
        <f>Transactions!F47/4</f>
        <v>0.6</v>
      </c>
      <c r="L30">
        <f>Transactions!Q33/4</f>
        <v>1.25</v>
      </c>
      <c r="Q30" s="10">
        <v>40845.281248437503</v>
      </c>
      <c r="R30">
        <f>Transactions!H47/4</f>
        <v>0.6</v>
      </c>
      <c r="S30">
        <f>Transactions!S33/4</f>
        <v>1.25</v>
      </c>
      <c r="T30">
        <f>Transactions!U33/4</f>
        <v>1.25</v>
      </c>
      <c r="U30">
        <f>Transactions!AC26/4</f>
        <v>0.83250000000000002</v>
      </c>
      <c r="V30">
        <f>Transactions!AE26/4</f>
        <v>0.83250000000000002</v>
      </c>
      <c r="W30">
        <f>Transactions!AG26/4</f>
        <v>0.83250000000000002</v>
      </c>
      <c r="X30">
        <f t="shared" si="0"/>
        <v>5.5975000000000001</v>
      </c>
      <c r="AA30" s="55"/>
    </row>
    <row r="31" spans="1:27" x14ac:dyDescent="0.2">
      <c r="A31" s="10">
        <v>40848.291665046294</v>
      </c>
      <c r="B31" s="55">
        <f>Transactions!B48/4</f>
        <v>0.75</v>
      </c>
      <c r="C31" s="55">
        <f>Transactions!D48/4</f>
        <v>0.75</v>
      </c>
      <c r="D31">
        <f>Transactions!M34/4</f>
        <v>1</v>
      </c>
      <c r="E31">
        <f>Transactions!Y27/4</f>
        <v>0.80249999999999999</v>
      </c>
      <c r="H31" s="10">
        <v>40868.291665046294</v>
      </c>
      <c r="I31">
        <f>Transactions!AA27/4</f>
        <v>0.80249999999999999</v>
      </c>
      <c r="J31">
        <f>Transactions!O34/4</f>
        <v>1</v>
      </c>
      <c r="K31" s="55">
        <f>Transactions!F48/4</f>
        <v>0.75</v>
      </c>
      <c r="L31">
        <f>Transactions!Q34/4</f>
        <v>1</v>
      </c>
      <c r="Q31" s="10">
        <v>40845.291665046294</v>
      </c>
      <c r="R31">
        <f>Transactions!H48/4</f>
        <v>0.75</v>
      </c>
      <c r="S31">
        <f>Transactions!S34/4</f>
        <v>1</v>
      </c>
      <c r="T31">
        <f>Transactions!U34/4</f>
        <v>1</v>
      </c>
      <c r="U31">
        <f>Transactions!AC27/4</f>
        <v>0.80249999999999999</v>
      </c>
      <c r="V31">
        <f>Transactions!AE27/4</f>
        <v>0.80249999999999999</v>
      </c>
      <c r="W31">
        <f>Transactions!AG27/4</f>
        <v>0.80249999999999999</v>
      </c>
      <c r="X31">
        <f t="shared" si="0"/>
        <v>5.1575000000000006</v>
      </c>
      <c r="AA31" s="55"/>
    </row>
    <row r="32" spans="1:27" x14ac:dyDescent="0.2">
      <c r="A32" s="10">
        <v>40848.302081655092</v>
      </c>
      <c r="B32" s="55">
        <f>Transactions!B49/4</f>
        <v>0.7</v>
      </c>
      <c r="C32" s="55">
        <f>Transactions!D49/4</f>
        <v>0.7</v>
      </c>
      <c r="D32">
        <f>Transactions!M34/4</f>
        <v>1</v>
      </c>
      <c r="E32">
        <f>Transactions!Y27/4</f>
        <v>0.80249999999999999</v>
      </c>
      <c r="H32" s="10">
        <v>40868.302081655092</v>
      </c>
      <c r="I32">
        <f>Transactions!AA27/4</f>
        <v>0.80249999999999999</v>
      </c>
      <c r="J32">
        <f>Transactions!O34/4</f>
        <v>1</v>
      </c>
      <c r="K32" s="55">
        <f>Transactions!F49/4</f>
        <v>0.7</v>
      </c>
      <c r="L32">
        <f>Transactions!Q34/4</f>
        <v>1</v>
      </c>
      <c r="Q32" s="10">
        <v>40845.302081655092</v>
      </c>
      <c r="R32">
        <f>Transactions!H49/4</f>
        <v>0.7</v>
      </c>
      <c r="S32">
        <f>Transactions!S34/4</f>
        <v>1</v>
      </c>
      <c r="T32">
        <f>Transactions!U34/4</f>
        <v>1</v>
      </c>
      <c r="U32">
        <f>Transactions!AC27/4</f>
        <v>0.80249999999999999</v>
      </c>
      <c r="V32">
        <f>Transactions!AE27/4</f>
        <v>0.80249999999999999</v>
      </c>
      <c r="W32">
        <f>Transactions!AG27/4</f>
        <v>0.80249999999999999</v>
      </c>
      <c r="X32">
        <f t="shared" si="0"/>
        <v>5.1075000000000008</v>
      </c>
      <c r="AA32" s="55"/>
    </row>
    <row r="33" spans="1:27" x14ac:dyDescent="0.2">
      <c r="A33" s="10">
        <v>40848.312498263891</v>
      </c>
      <c r="B33" s="55">
        <f>Transactions!B50/4</f>
        <v>0.65</v>
      </c>
      <c r="C33" s="55">
        <f>Transactions!D50/4</f>
        <v>0.65</v>
      </c>
      <c r="D33">
        <f>Transactions!M35/4</f>
        <v>0.75</v>
      </c>
      <c r="E33">
        <f>Transactions!Y27/4</f>
        <v>0.80249999999999999</v>
      </c>
      <c r="H33" s="10">
        <v>40868.312498263891</v>
      </c>
      <c r="I33">
        <f>Transactions!AA27/4</f>
        <v>0.80249999999999999</v>
      </c>
      <c r="J33">
        <f>Transactions!O35/4</f>
        <v>0.75</v>
      </c>
      <c r="K33" s="55">
        <f>Transactions!F50/4</f>
        <v>0.65</v>
      </c>
      <c r="L33">
        <f>Transactions!Q35/4</f>
        <v>0.75</v>
      </c>
      <c r="Q33" s="10">
        <v>40845.312498263891</v>
      </c>
      <c r="R33">
        <f>Transactions!H50/4</f>
        <v>0.65</v>
      </c>
      <c r="S33">
        <f>Transactions!S35/4</f>
        <v>0.75</v>
      </c>
      <c r="T33">
        <f>Transactions!U35/4</f>
        <v>0.75</v>
      </c>
      <c r="U33">
        <f>Transactions!AC27/4</f>
        <v>0.80249999999999999</v>
      </c>
      <c r="V33">
        <f>Transactions!AE27/4</f>
        <v>0.80249999999999999</v>
      </c>
      <c r="W33">
        <f>Transactions!AG27/4</f>
        <v>0.80249999999999999</v>
      </c>
      <c r="X33">
        <f t="shared" si="0"/>
        <v>4.5575000000000001</v>
      </c>
      <c r="AA33" s="55"/>
    </row>
    <row r="34" spans="1:27" x14ac:dyDescent="0.2">
      <c r="A34" s="10">
        <v>40848.322914872682</v>
      </c>
      <c r="B34" s="55">
        <f>Transactions!B51/4</f>
        <v>0.6</v>
      </c>
      <c r="C34" s="55">
        <f>Transactions!D51/4</f>
        <v>0.6</v>
      </c>
      <c r="D34">
        <f>Transactions!M35/4</f>
        <v>0.75</v>
      </c>
      <c r="E34">
        <f>Transactions!Y27/4</f>
        <v>0.80249999999999999</v>
      </c>
      <c r="H34" s="10">
        <v>40868.322914872682</v>
      </c>
      <c r="I34">
        <f>Transactions!AA27/4</f>
        <v>0.80249999999999999</v>
      </c>
      <c r="J34">
        <f>Transactions!O35/4</f>
        <v>0.75</v>
      </c>
      <c r="K34" s="55">
        <f>Transactions!F51/4</f>
        <v>0.6</v>
      </c>
      <c r="L34">
        <f>Transactions!Q35/4</f>
        <v>0.75</v>
      </c>
      <c r="Q34" s="10">
        <v>40845.322914872682</v>
      </c>
      <c r="R34">
        <f>Transactions!H51/4</f>
        <v>0.6</v>
      </c>
      <c r="S34">
        <f>Transactions!S35/4</f>
        <v>0.75</v>
      </c>
      <c r="T34">
        <f>Transactions!U35/4</f>
        <v>0.75</v>
      </c>
      <c r="U34">
        <f>Transactions!AC27/4</f>
        <v>0.80249999999999999</v>
      </c>
      <c r="V34">
        <f>Transactions!AE27/4</f>
        <v>0.80249999999999999</v>
      </c>
      <c r="W34">
        <f>Transactions!AG27/4</f>
        <v>0.80249999999999999</v>
      </c>
      <c r="X34">
        <f t="shared" si="0"/>
        <v>4.5075000000000003</v>
      </c>
      <c r="AA34" s="55"/>
    </row>
    <row r="35" spans="1:27" x14ac:dyDescent="0.2">
      <c r="A35" s="10">
        <v>40848.333331481481</v>
      </c>
      <c r="B35" s="55">
        <f>Transactions!B52/4</f>
        <v>0.75</v>
      </c>
      <c r="C35" s="55">
        <f>Transactions!D52/4</f>
        <v>0.75</v>
      </c>
      <c r="D35">
        <f>Transactions!M36/4</f>
        <v>1.5</v>
      </c>
      <c r="E35">
        <f>Transactions!Y28/4</f>
        <v>1</v>
      </c>
      <c r="H35" s="10">
        <v>40868.333331481481</v>
      </c>
      <c r="I35">
        <f>Transactions!AA28/4</f>
        <v>1</v>
      </c>
      <c r="J35">
        <f>Transactions!O36/4</f>
        <v>1.5</v>
      </c>
      <c r="K35" s="55">
        <f>Transactions!F52/4</f>
        <v>0.75</v>
      </c>
      <c r="L35">
        <f>Transactions!Q36/4</f>
        <v>1.5</v>
      </c>
      <c r="Q35" s="10">
        <v>40845.333331481481</v>
      </c>
      <c r="R35">
        <f>Transactions!H52/4</f>
        <v>0.75</v>
      </c>
      <c r="S35">
        <f>Transactions!S36/4</f>
        <v>1.5</v>
      </c>
      <c r="T35">
        <f>Transactions!U36/4</f>
        <v>1.5</v>
      </c>
      <c r="U35">
        <f>Transactions!AC28/4</f>
        <v>1</v>
      </c>
      <c r="V35">
        <f>Transactions!AE28/4</f>
        <v>1</v>
      </c>
      <c r="W35">
        <f>Transactions!AG28/4</f>
        <v>1</v>
      </c>
      <c r="X35">
        <f t="shared" si="0"/>
        <v>6.75</v>
      </c>
      <c r="AA35" s="55"/>
    </row>
    <row r="36" spans="1:27" x14ac:dyDescent="0.2">
      <c r="A36" s="10">
        <v>40848.343748090279</v>
      </c>
      <c r="B36" s="55">
        <f>Transactions!B53/4</f>
        <v>0.7</v>
      </c>
      <c r="C36" s="55">
        <f>Transactions!D53/4</f>
        <v>0.7</v>
      </c>
      <c r="D36">
        <f>Transactions!M36/4</f>
        <v>1.5</v>
      </c>
      <c r="E36">
        <f>Transactions!Y28/4</f>
        <v>1</v>
      </c>
      <c r="H36" s="10">
        <v>40868.343748090279</v>
      </c>
      <c r="I36">
        <f>Transactions!AA28/4</f>
        <v>1</v>
      </c>
      <c r="J36">
        <f>Transactions!O36/4</f>
        <v>1.5</v>
      </c>
      <c r="K36" s="55">
        <f>Transactions!F53/4</f>
        <v>0.7</v>
      </c>
      <c r="L36">
        <f>Transactions!Q36/4</f>
        <v>1.5</v>
      </c>
      <c r="Q36" s="10">
        <v>40845.343748090279</v>
      </c>
      <c r="R36">
        <f>Transactions!H53/4</f>
        <v>0.7</v>
      </c>
      <c r="S36">
        <f>Transactions!S36/4</f>
        <v>1.5</v>
      </c>
      <c r="T36">
        <f>Transactions!U36/4</f>
        <v>1.5</v>
      </c>
      <c r="U36">
        <f>Transactions!AC28/4</f>
        <v>1</v>
      </c>
      <c r="V36">
        <f>Transactions!AE28/4</f>
        <v>1</v>
      </c>
      <c r="W36">
        <f>Transactions!AG28/4</f>
        <v>1</v>
      </c>
      <c r="X36">
        <f t="shared" si="0"/>
        <v>6.7</v>
      </c>
      <c r="AA36" s="55"/>
    </row>
    <row r="37" spans="1:27" x14ac:dyDescent="0.2">
      <c r="A37" s="10">
        <v>40848.354164699071</v>
      </c>
      <c r="B37" s="55">
        <f>Transactions!B54/4</f>
        <v>0.65</v>
      </c>
      <c r="C37" s="55">
        <f>Transactions!D54/4</f>
        <v>0.65</v>
      </c>
      <c r="D37">
        <f>Transactions!M37/4</f>
        <v>1.25</v>
      </c>
      <c r="E37">
        <f>Transactions!Y28/4</f>
        <v>1</v>
      </c>
      <c r="H37" s="10">
        <v>40868.354164699071</v>
      </c>
      <c r="I37">
        <f>Transactions!AA28/4</f>
        <v>1</v>
      </c>
      <c r="J37">
        <f>Transactions!O37/4</f>
        <v>1.25</v>
      </c>
      <c r="K37" s="55">
        <f>Transactions!F54/4</f>
        <v>0.65</v>
      </c>
      <c r="L37">
        <f>Transactions!Q37/4</f>
        <v>1.25</v>
      </c>
      <c r="Q37" s="10">
        <v>40845.354164699071</v>
      </c>
      <c r="R37">
        <f>Transactions!H54/4</f>
        <v>0.65</v>
      </c>
      <c r="S37">
        <f>Transactions!S37/4</f>
        <v>1.25</v>
      </c>
      <c r="T37">
        <f>Transactions!U37/4</f>
        <v>1.25</v>
      </c>
      <c r="U37">
        <f>Transactions!AC28/4</f>
        <v>1</v>
      </c>
      <c r="V37">
        <f>Transactions!AE28/4</f>
        <v>1</v>
      </c>
      <c r="W37">
        <f>Transactions!AG28/4</f>
        <v>1</v>
      </c>
      <c r="X37">
        <f t="shared" si="0"/>
        <v>6.15</v>
      </c>
      <c r="AA37" s="55"/>
    </row>
    <row r="38" spans="1:27" x14ac:dyDescent="0.2">
      <c r="A38" s="10">
        <v>40848.364581307869</v>
      </c>
      <c r="B38" s="55">
        <f>Transactions!B55/4</f>
        <v>0.6</v>
      </c>
      <c r="C38" s="55">
        <f>Transactions!D55/4</f>
        <v>0.6</v>
      </c>
      <c r="D38">
        <f>Transactions!M37/4</f>
        <v>1.25</v>
      </c>
      <c r="E38">
        <f>Transactions!Y28/4</f>
        <v>1</v>
      </c>
      <c r="H38" s="10">
        <v>40868.364581307869</v>
      </c>
      <c r="I38">
        <f>Transactions!AA28/4</f>
        <v>1</v>
      </c>
      <c r="J38">
        <f>Transactions!O37/4</f>
        <v>1.25</v>
      </c>
      <c r="K38" s="55">
        <f>Transactions!F55/4</f>
        <v>0.6</v>
      </c>
      <c r="L38">
        <f>Transactions!Q37/4</f>
        <v>1.25</v>
      </c>
      <c r="Q38" s="10">
        <v>40845.364581307869</v>
      </c>
      <c r="R38">
        <f>Transactions!H55/4</f>
        <v>0.6</v>
      </c>
      <c r="S38">
        <f>Transactions!S37/4</f>
        <v>1.25</v>
      </c>
      <c r="T38">
        <f>Transactions!U37/4</f>
        <v>1.25</v>
      </c>
      <c r="U38">
        <f>Transactions!AC28/4</f>
        <v>1</v>
      </c>
      <c r="V38">
        <f>Transactions!AE28/4</f>
        <v>1</v>
      </c>
      <c r="W38">
        <f>Transactions!AG28/4</f>
        <v>1</v>
      </c>
      <c r="X38">
        <f t="shared" si="0"/>
        <v>6.1</v>
      </c>
      <c r="AA38" s="55"/>
    </row>
    <row r="39" spans="1:27" x14ac:dyDescent="0.2">
      <c r="A39" s="10">
        <v>40848.374997916668</v>
      </c>
      <c r="B39" s="55">
        <f>Transactions!B56/4</f>
        <v>0.75</v>
      </c>
      <c r="C39" s="55">
        <f>Transactions!D56/4</f>
        <v>0.75</v>
      </c>
      <c r="D39">
        <f>Transactions!M38/4</f>
        <v>1</v>
      </c>
      <c r="E39">
        <f>Transactions!Y29/4</f>
        <v>0.91500000000000004</v>
      </c>
      <c r="H39" s="10">
        <v>40868.374997916668</v>
      </c>
      <c r="I39">
        <f>Transactions!AA29/4</f>
        <v>0.91500000000000004</v>
      </c>
      <c r="J39">
        <f>Transactions!O38/4</f>
        <v>1</v>
      </c>
      <c r="K39" s="55">
        <f>Transactions!F56/4</f>
        <v>0.75</v>
      </c>
      <c r="L39">
        <f>Transactions!Q38/4</f>
        <v>1</v>
      </c>
      <c r="Q39" s="10">
        <v>40845.374997916668</v>
      </c>
      <c r="R39">
        <f>Transactions!H56/4</f>
        <v>0.75</v>
      </c>
      <c r="S39">
        <f>Transactions!S38/4</f>
        <v>1</v>
      </c>
      <c r="T39">
        <f>Transactions!U38/4</f>
        <v>1</v>
      </c>
      <c r="U39">
        <f>Transactions!AC29/4</f>
        <v>0.91500000000000004</v>
      </c>
      <c r="V39">
        <f>Transactions!AE29/4</f>
        <v>0.91500000000000004</v>
      </c>
      <c r="W39">
        <f>Transactions!AG29/4</f>
        <v>0.91500000000000004</v>
      </c>
      <c r="X39">
        <f t="shared" si="0"/>
        <v>5.4950000000000001</v>
      </c>
      <c r="AA39" s="55"/>
    </row>
    <row r="40" spans="1:27" x14ac:dyDescent="0.2">
      <c r="A40" s="10">
        <v>40848.385414525466</v>
      </c>
      <c r="B40" s="55">
        <f>Transactions!B57/4</f>
        <v>0.7</v>
      </c>
      <c r="C40" s="55">
        <f>Transactions!D57/4</f>
        <v>0.7</v>
      </c>
      <c r="D40">
        <f>Transactions!M38/4</f>
        <v>1</v>
      </c>
      <c r="E40">
        <f>Transactions!Y29/4</f>
        <v>0.91500000000000004</v>
      </c>
      <c r="H40" s="10">
        <v>40868.385414525466</v>
      </c>
      <c r="I40">
        <f>Transactions!AA29/4</f>
        <v>0.91500000000000004</v>
      </c>
      <c r="J40">
        <f>Transactions!O38/4</f>
        <v>1</v>
      </c>
      <c r="K40" s="55">
        <f>Transactions!F57/4</f>
        <v>0.7</v>
      </c>
      <c r="L40">
        <f>Transactions!Q38/4</f>
        <v>1</v>
      </c>
      <c r="Q40" s="10">
        <v>40845.385414525466</v>
      </c>
      <c r="R40">
        <f>Transactions!H57/4</f>
        <v>0.7</v>
      </c>
      <c r="S40">
        <f>Transactions!S38/4</f>
        <v>1</v>
      </c>
      <c r="T40">
        <f>Transactions!U38/4</f>
        <v>1</v>
      </c>
      <c r="U40">
        <f>Transactions!AC29/4</f>
        <v>0.91500000000000004</v>
      </c>
      <c r="V40">
        <f>Transactions!AE29/4</f>
        <v>0.91500000000000004</v>
      </c>
      <c r="W40">
        <f>Transactions!AG29/4</f>
        <v>0.91500000000000004</v>
      </c>
      <c r="X40">
        <f t="shared" si="0"/>
        <v>5.4450000000000003</v>
      </c>
      <c r="AA40" s="55"/>
    </row>
    <row r="41" spans="1:27" x14ac:dyDescent="0.2">
      <c r="A41" s="10">
        <v>40848.395831134258</v>
      </c>
      <c r="B41" s="55">
        <f>Transactions!B58/4</f>
        <v>0.65</v>
      </c>
      <c r="C41" s="55">
        <f>Transactions!D58/4</f>
        <v>0.65</v>
      </c>
      <c r="D41">
        <f>Transactions!M39/4</f>
        <v>0.75</v>
      </c>
      <c r="E41">
        <f>Transactions!Y29/4</f>
        <v>0.91500000000000004</v>
      </c>
      <c r="H41" s="10">
        <v>40868.395831134258</v>
      </c>
      <c r="I41">
        <f>Transactions!AA29/4</f>
        <v>0.91500000000000004</v>
      </c>
      <c r="J41">
        <f>Transactions!O39/4</f>
        <v>0.75</v>
      </c>
      <c r="K41" s="55">
        <f>Transactions!F58/4</f>
        <v>0.65</v>
      </c>
      <c r="L41">
        <f>Transactions!Q39/4</f>
        <v>0.75</v>
      </c>
      <c r="Q41" s="10">
        <v>40845.395831134258</v>
      </c>
      <c r="R41">
        <f>Transactions!H58/4</f>
        <v>0.65</v>
      </c>
      <c r="S41">
        <f>Transactions!S39/4</f>
        <v>0.75</v>
      </c>
      <c r="T41">
        <f>Transactions!U39/4</f>
        <v>0.75</v>
      </c>
      <c r="U41">
        <f>Transactions!AC29/4</f>
        <v>0.91500000000000004</v>
      </c>
      <c r="V41">
        <f>Transactions!AE29/4</f>
        <v>0.91500000000000004</v>
      </c>
      <c r="W41">
        <f>Transactions!AG29/4</f>
        <v>0.91500000000000004</v>
      </c>
      <c r="X41">
        <f t="shared" si="0"/>
        <v>4.8949999999999996</v>
      </c>
      <c r="AA41" s="55"/>
    </row>
    <row r="42" spans="1:27" x14ac:dyDescent="0.2">
      <c r="A42" s="10">
        <v>40848.406247743056</v>
      </c>
      <c r="B42" s="55">
        <f>Transactions!B59/4</f>
        <v>0.6</v>
      </c>
      <c r="C42" s="55">
        <f>Transactions!D59/4</f>
        <v>0.6</v>
      </c>
      <c r="D42">
        <f>Transactions!M39/4</f>
        <v>0.75</v>
      </c>
      <c r="E42">
        <f>Transactions!Y29/4</f>
        <v>0.91500000000000004</v>
      </c>
      <c r="H42" s="10">
        <v>40868.406247743056</v>
      </c>
      <c r="I42">
        <f>Transactions!AA29/4</f>
        <v>0.91500000000000004</v>
      </c>
      <c r="J42">
        <f>Transactions!O39/4</f>
        <v>0.75</v>
      </c>
      <c r="K42" s="55">
        <f>Transactions!F59/4</f>
        <v>0.6</v>
      </c>
      <c r="L42">
        <f>Transactions!Q39/4</f>
        <v>0.75</v>
      </c>
      <c r="Q42" s="10">
        <v>40845.406247743056</v>
      </c>
      <c r="R42">
        <f>Transactions!H59/4</f>
        <v>0.6</v>
      </c>
      <c r="S42">
        <f>Transactions!S39/4</f>
        <v>0.75</v>
      </c>
      <c r="T42">
        <f>Transactions!U39/4</f>
        <v>0.75</v>
      </c>
      <c r="U42">
        <f>Transactions!AC29/4</f>
        <v>0.91500000000000004</v>
      </c>
      <c r="V42">
        <f>Transactions!AE29/4</f>
        <v>0.91500000000000004</v>
      </c>
      <c r="W42">
        <f>Transactions!AG29/4</f>
        <v>0.91500000000000004</v>
      </c>
      <c r="X42">
        <f t="shared" si="0"/>
        <v>4.8450000000000006</v>
      </c>
      <c r="AA42" s="55"/>
    </row>
    <row r="43" spans="1:27" x14ac:dyDescent="0.2">
      <c r="A43" s="10">
        <v>40848.416664351855</v>
      </c>
      <c r="B43" s="55">
        <f>Transactions!B60/4</f>
        <v>0.75</v>
      </c>
      <c r="C43" s="55">
        <f>Transactions!D60/4</f>
        <v>0.75</v>
      </c>
      <c r="D43">
        <f>Transactions!M40/4</f>
        <v>1.5</v>
      </c>
      <c r="E43">
        <f>Transactions!Y30/4</f>
        <v>0.83250000000000002</v>
      </c>
      <c r="H43" s="10">
        <v>40868.416664351855</v>
      </c>
      <c r="I43">
        <f>Transactions!AA30/4</f>
        <v>0.83250000000000002</v>
      </c>
      <c r="J43">
        <f>Transactions!O40/4</f>
        <v>1.5</v>
      </c>
      <c r="K43" s="55">
        <f>Transactions!F60/4</f>
        <v>0.75</v>
      </c>
      <c r="L43">
        <f>Transactions!Q40/4</f>
        <v>1.5</v>
      </c>
      <c r="Q43" s="10">
        <v>40845.416664351855</v>
      </c>
      <c r="R43">
        <f>Transactions!H60/4</f>
        <v>0.75</v>
      </c>
      <c r="S43">
        <f>Transactions!S40/4</f>
        <v>1.5</v>
      </c>
      <c r="T43">
        <f>Transactions!U40/4</f>
        <v>1.5</v>
      </c>
      <c r="U43">
        <f>Transactions!AC30/4</f>
        <v>0.83250000000000002</v>
      </c>
      <c r="V43">
        <f>Transactions!AE30/4</f>
        <v>0.83250000000000002</v>
      </c>
      <c r="W43">
        <f>Transactions!AG30/4</f>
        <v>0.83250000000000002</v>
      </c>
      <c r="X43">
        <f t="shared" si="0"/>
        <v>6.2474999999999987</v>
      </c>
      <c r="AA43" s="55"/>
    </row>
    <row r="44" spans="1:27" x14ac:dyDescent="0.2">
      <c r="A44" s="10">
        <v>40848.427080960646</v>
      </c>
      <c r="B44" s="55">
        <f>Transactions!B61/4</f>
        <v>0.7</v>
      </c>
      <c r="C44" s="55">
        <f>Transactions!D61/4</f>
        <v>0.7</v>
      </c>
      <c r="D44">
        <f>Transactions!M40/4</f>
        <v>1.5</v>
      </c>
      <c r="E44">
        <f>Transactions!Y30/4</f>
        <v>0.83250000000000002</v>
      </c>
      <c r="H44" s="10">
        <v>40868.427080960646</v>
      </c>
      <c r="I44">
        <f>Transactions!AA30/4</f>
        <v>0.83250000000000002</v>
      </c>
      <c r="J44">
        <f>Transactions!O40/4</f>
        <v>1.5</v>
      </c>
      <c r="K44" s="55">
        <f>Transactions!F61/4</f>
        <v>0.7</v>
      </c>
      <c r="L44">
        <f>Transactions!Q40/4</f>
        <v>1.5</v>
      </c>
      <c r="Q44" s="10">
        <v>40845.427080960646</v>
      </c>
      <c r="R44">
        <f>Transactions!H61/4</f>
        <v>0.7</v>
      </c>
      <c r="S44">
        <f>Transactions!S40/4</f>
        <v>1.5</v>
      </c>
      <c r="T44">
        <f>Transactions!U40/4</f>
        <v>1.5</v>
      </c>
      <c r="U44">
        <f>Transactions!AC30/4</f>
        <v>0.83250000000000002</v>
      </c>
      <c r="V44">
        <f>Transactions!AE30/4</f>
        <v>0.83250000000000002</v>
      </c>
      <c r="W44">
        <f>Transactions!AG30/4</f>
        <v>0.83250000000000002</v>
      </c>
      <c r="X44">
        <f t="shared" si="0"/>
        <v>6.1974999999999998</v>
      </c>
      <c r="AA44" s="55"/>
    </row>
    <row r="45" spans="1:27" x14ac:dyDescent="0.2">
      <c r="A45" s="10">
        <v>40848.437497569445</v>
      </c>
      <c r="B45" s="55">
        <f>Transactions!B62/4</f>
        <v>0.65</v>
      </c>
      <c r="C45" s="55">
        <f>Transactions!D62/4</f>
        <v>0.65</v>
      </c>
      <c r="D45">
        <f>Transactions!M41/4</f>
        <v>1.25</v>
      </c>
      <c r="E45">
        <f>Transactions!Y30/4</f>
        <v>0.83250000000000002</v>
      </c>
      <c r="H45" s="10">
        <v>40868.437497569445</v>
      </c>
      <c r="I45">
        <f>Transactions!AA30/4</f>
        <v>0.83250000000000002</v>
      </c>
      <c r="J45">
        <f>Transactions!O41/4</f>
        <v>1.25</v>
      </c>
      <c r="K45" s="55">
        <f>Transactions!F62/4</f>
        <v>0.65</v>
      </c>
      <c r="L45">
        <f>Transactions!Q41/4</f>
        <v>1.25</v>
      </c>
      <c r="Q45" s="10">
        <v>40845.437497569445</v>
      </c>
      <c r="R45">
        <f>Transactions!H62/4</f>
        <v>0.65</v>
      </c>
      <c r="S45">
        <f>Transactions!S41/4</f>
        <v>1.25</v>
      </c>
      <c r="T45">
        <f>Transactions!U41/4</f>
        <v>1.25</v>
      </c>
      <c r="U45">
        <f>Transactions!AC30/4</f>
        <v>0.83250000000000002</v>
      </c>
      <c r="V45">
        <f>Transactions!AE30/4</f>
        <v>0.83250000000000002</v>
      </c>
      <c r="W45">
        <f>Transactions!AG30/4</f>
        <v>0.83250000000000002</v>
      </c>
      <c r="X45">
        <f t="shared" si="0"/>
        <v>5.6474999999999991</v>
      </c>
      <c r="AA45" s="55"/>
    </row>
    <row r="46" spans="1:27" x14ac:dyDescent="0.2">
      <c r="A46" s="10">
        <v>40848.447914178243</v>
      </c>
      <c r="B46" s="55">
        <f>Transactions!B63/4</f>
        <v>0.6</v>
      </c>
      <c r="C46" s="55">
        <f>Transactions!D63/4</f>
        <v>0.6</v>
      </c>
      <c r="D46">
        <f>Transactions!M41/4</f>
        <v>1.25</v>
      </c>
      <c r="E46">
        <f>Transactions!Y30/4</f>
        <v>0.83250000000000002</v>
      </c>
      <c r="H46" s="10">
        <v>40868.447914178243</v>
      </c>
      <c r="I46">
        <f>Transactions!AA30/4</f>
        <v>0.83250000000000002</v>
      </c>
      <c r="J46">
        <f>Transactions!O41/4</f>
        <v>1.25</v>
      </c>
      <c r="K46" s="55">
        <f>Transactions!F63/4</f>
        <v>0.6</v>
      </c>
      <c r="L46">
        <f>Transactions!Q41/4</f>
        <v>1.25</v>
      </c>
      <c r="Q46" s="10">
        <v>40845.447914178243</v>
      </c>
      <c r="R46">
        <f>Transactions!H63/4</f>
        <v>0.6</v>
      </c>
      <c r="S46">
        <f>Transactions!S41/4</f>
        <v>1.25</v>
      </c>
      <c r="T46">
        <f>Transactions!U41/4</f>
        <v>1.25</v>
      </c>
      <c r="U46">
        <f>Transactions!AC30/4</f>
        <v>0.83250000000000002</v>
      </c>
      <c r="V46">
        <f>Transactions!AE30/4</f>
        <v>0.83250000000000002</v>
      </c>
      <c r="W46">
        <f>Transactions!AG30/4</f>
        <v>0.83250000000000002</v>
      </c>
      <c r="X46">
        <f t="shared" si="0"/>
        <v>5.5975000000000001</v>
      </c>
      <c r="AA46" s="55"/>
    </row>
    <row r="47" spans="1:27" x14ac:dyDescent="0.2">
      <c r="A47" s="10">
        <v>40848.458330787034</v>
      </c>
      <c r="B47" s="55">
        <f>Transactions!B64/4</f>
        <v>0.75</v>
      </c>
      <c r="C47" s="55">
        <f>Transactions!D64/4</f>
        <v>0.75</v>
      </c>
      <c r="D47">
        <f>Transactions!M42/4</f>
        <v>1</v>
      </c>
      <c r="E47">
        <f>Transactions!Y31/4</f>
        <v>0.80249999999999999</v>
      </c>
      <c r="H47" s="10">
        <v>40868.458330787034</v>
      </c>
      <c r="I47">
        <f>Transactions!AA31/4</f>
        <v>0.80249999999999999</v>
      </c>
      <c r="J47">
        <f>Transactions!O42/4</f>
        <v>1</v>
      </c>
      <c r="K47" s="55">
        <f>Transactions!F64/4</f>
        <v>0.75</v>
      </c>
      <c r="L47">
        <f>Transactions!Q42/4</f>
        <v>1</v>
      </c>
      <c r="Q47" s="10">
        <v>40845.458330787034</v>
      </c>
      <c r="R47">
        <f>Transactions!H64/4</f>
        <v>0.75</v>
      </c>
      <c r="S47">
        <f>Transactions!S42/4</f>
        <v>1</v>
      </c>
      <c r="T47">
        <f>Transactions!U42/4</f>
        <v>1</v>
      </c>
      <c r="U47">
        <f>Transactions!AC31/4</f>
        <v>0.80249999999999999</v>
      </c>
      <c r="V47">
        <f>Transactions!AE31/4</f>
        <v>0.80249999999999999</v>
      </c>
      <c r="W47">
        <f>Transactions!AG31/4</f>
        <v>0.80249999999999999</v>
      </c>
      <c r="X47">
        <f t="shared" si="0"/>
        <v>5.1575000000000006</v>
      </c>
      <c r="AA47" s="55"/>
    </row>
    <row r="48" spans="1:27" x14ac:dyDescent="0.2">
      <c r="A48" s="10">
        <v>40848.468747395833</v>
      </c>
      <c r="B48" s="55">
        <f>Transactions!B65/4</f>
        <v>0.7</v>
      </c>
      <c r="C48" s="55">
        <f>Transactions!D65/4</f>
        <v>0.7</v>
      </c>
      <c r="D48">
        <f>Transactions!M42/4</f>
        <v>1</v>
      </c>
      <c r="E48">
        <f>Transactions!Y31/4</f>
        <v>0.80249999999999999</v>
      </c>
      <c r="H48" s="10">
        <v>40868.468747395833</v>
      </c>
      <c r="I48">
        <f>Transactions!AA31/4</f>
        <v>0.80249999999999999</v>
      </c>
      <c r="J48">
        <f>Transactions!O42/4</f>
        <v>1</v>
      </c>
      <c r="K48" s="55">
        <f>Transactions!F65/4</f>
        <v>0.7</v>
      </c>
      <c r="L48">
        <f>Transactions!Q42/4</f>
        <v>1</v>
      </c>
      <c r="Q48" s="10">
        <v>40845.468747395833</v>
      </c>
      <c r="R48">
        <f>Transactions!H65/4</f>
        <v>0.7</v>
      </c>
      <c r="S48">
        <f>Transactions!S42/4</f>
        <v>1</v>
      </c>
      <c r="T48">
        <f>Transactions!U42/4</f>
        <v>1</v>
      </c>
      <c r="U48">
        <f>Transactions!AC31/4</f>
        <v>0.80249999999999999</v>
      </c>
      <c r="V48">
        <f>Transactions!AE31/4</f>
        <v>0.80249999999999999</v>
      </c>
      <c r="W48">
        <f>Transactions!AG31/4</f>
        <v>0.80249999999999999</v>
      </c>
      <c r="X48">
        <f t="shared" si="0"/>
        <v>5.1075000000000008</v>
      </c>
      <c r="AA48" s="55"/>
    </row>
    <row r="49" spans="1:27" x14ac:dyDescent="0.2">
      <c r="A49" s="10">
        <v>40848.479164004631</v>
      </c>
      <c r="B49" s="55">
        <f>Transactions!B66/4</f>
        <v>0.65</v>
      </c>
      <c r="C49" s="55">
        <f>Transactions!D66/4</f>
        <v>0.65</v>
      </c>
      <c r="D49">
        <f>Transactions!M43/4</f>
        <v>0.75</v>
      </c>
      <c r="E49">
        <f>Transactions!Y31/4</f>
        <v>0.80249999999999999</v>
      </c>
      <c r="H49" s="10">
        <v>40868.479164004631</v>
      </c>
      <c r="I49">
        <f>Transactions!AA31/4</f>
        <v>0.80249999999999999</v>
      </c>
      <c r="J49">
        <f>Transactions!O43/4</f>
        <v>0.75</v>
      </c>
      <c r="K49" s="55">
        <f>Transactions!F66/4</f>
        <v>0.65</v>
      </c>
      <c r="L49">
        <f>Transactions!Q43/4</f>
        <v>0.75</v>
      </c>
      <c r="Q49" s="10">
        <v>40845.479164004631</v>
      </c>
      <c r="R49">
        <f>Transactions!H66/4</f>
        <v>0.65</v>
      </c>
      <c r="S49">
        <f>Transactions!S43/4</f>
        <v>0.75</v>
      </c>
      <c r="T49">
        <f>Transactions!U43/4</f>
        <v>0.75</v>
      </c>
      <c r="U49">
        <f>Transactions!AC31/4</f>
        <v>0.80249999999999999</v>
      </c>
      <c r="V49">
        <f>Transactions!AE31/4</f>
        <v>0.80249999999999999</v>
      </c>
      <c r="W49">
        <f>Transactions!AG31/4</f>
        <v>0.80249999999999999</v>
      </c>
      <c r="X49">
        <f t="shared" si="0"/>
        <v>4.5575000000000001</v>
      </c>
      <c r="AA49" s="55"/>
    </row>
    <row r="50" spans="1:27" x14ac:dyDescent="0.2">
      <c r="A50" s="10">
        <v>40848.489580613423</v>
      </c>
      <c r="B50" s="55">
        <f>Transactions!B67/4</f>
        <v>0.6</v>
      </c>
      <c r="C50" s="55">
        <f>Transactions!D67/4</f>
        <v>0.6</v>
      </c>
      <c r="D50">
        <f>Transactions!M43/4</f>
        <v>0.75</v>
      </c>
      <c r="E50">
        <f>Transactions!Y31/4</f>
        <v>0.80249999999999999</v>
      </c>
      <c r="H50" s="10">
        <v>40868.489580613423</v>
      </c>
      <c r="I50">
        <f>Transactions!AA31/4</f>
        <v>0.80249999999999999</v>
      </c>
      <c r="J50">
        <f>Transactions!O43/4</f>
        <v>0.75</v>
      </c>
      <c r="K50" s="55">
        <f>Transactions!F67/4</f>
        <v>0.6</v>
      </c>
      <c r="L50">
        <f>Transactions!Q43/4</f>
        <v>0.75</v>
      </c>
      <c r="Q50" s="10">
        <v>40845.489580613423</v>
      </c>
      <c r="R50">
        <f>Transactions!H67/4</f>
        <v>0.6</v>
      </c>
      <c r="S50">
        <f>Transactions!S43/4</f>
        <v>0.75</v>
      </c>
      <c r="T50">
        <f>Transactions!U43/4</f>
        <v>0.75</v>
      </c>
      <c r="U50">
        <f>Transactions!AC31/4</f>
        <v>0.80249999999999999</v>
      </c>
      <c r="V50">
        <f>Transactions!AE31/4</f>
        <v>0.80249999999999999</v>
      </c>
      <c r="W50">
        <f>Transactions!AG31/4</f>
        <v>0.80249999999999999</v>
      </c>
      <c r="X50">
        <f t="shared" si="0"/>
        <v>4.5075000000000003</v>
      </c>
      <c r="AA50" s="55"/>
    </row>
    <row r="51" spans="1:27" x14ac:dyDescent="0.2">
      <c r="A51" s="10">
        <v>40848.499997222221</v>
      </c>
      <c r="B51" s="55">
        <f>Transactions!B68/4</f>
        <v>0.75</v>
      </c>
      <c r="C51" s="55">
        <f>Transactions!D68/4</f>
        <v>0.75</v>
      </c>
      <c r="D51">
        <f>Transactions!M44/4</f>
        <v>1.5</v>
      </c>
      <c r="E51">
        <f>Transactions!Y32/4</f>
        <v>1</v>
      </c>
      <c r="H51" s="10">
        <v>40868.499997222221</v>
      </c>
      <c r="I51">
        <f>Transactions!AA32/4</f>
        <v>1</v>
      </c>
      <c r="J51">
        <f>Transactions!O44/4</f>
        <v>1.5</v>
      </c>
      <c r="K51" s="55">
        <f>Transactions!F68/4</f>
        <v>0.75</v>
      </c>
      <c r="L51">
        <f>Transactions!Q44/4</f>
        <v>1.5</v>
      </c>
      <c r="Q51" s="10">
        <v>40845.499997222221</v>
      </c>
      <c r="R51">
        <f>Transactions!H68/4</f>
        <v>0.75</v>
      </c>
      <c r="S51">
        <f>Transactions!S44/4</f>
        <v>1.5</v>
      </c>
      <c r="T51">
        <f>Transactions!U44/4</f>
        <v>1.5</v>
      </c>
      <c r="U51">
        <f>Transactions!AC32/4</f>
        <v>1</v>
      </c>
      <c r="V51">
        <f>Transactions!AE32/4</f>
        <v>1</v>
      </c>
      <c r="W51">
        <f>Transactions!AG32/4</f>
        <v>1</v>
      </c>
      <c r="X51">
        <f t="shared" si="0"/>
        <v>6.75</v>
      </c>
      <c r="AA51" s="55"/>
    </row>
    <row r="52" spans="1:27" x14ac:dyDescent="0.2">
      <c r="A52" s="10">
        <v>40848.51041383102</v>
      </c>
      <c r="B52" s="55">
        <f>Transactions!B69/4</f>
        <v>0.7</v>
      </c>
      <c r="C52" s="55">
        <f>Transactions!D69/4</f>
        <v>0.7</v>
      </c>
      <c r="D52">
        <f>Transactions!M44/4</f>
        <v>1.5</v>
      </c>
      <c r="E52">
        <f>Transactions!Y32/4</f>
        <v>1</v>
      </c>
      <c r="H52" s="10">
        <v>40868.51041383102</v>
      </c>
      <c r="I52">
        <f>Transactions!AA32/4</f>
        <v>1</v>
      </c>
      <c r="J52">
        <f>Transactions!O44/4</f>
        <v>1.5</v>
      </c>
      <c r="K52" s="55">
        <f>Transactions!F69/4</f>
        <v>0.7</v>
      </c>
      <c r="L52">
        <f>Transactions!Q44/4</f>
        <v>1.5</v>
      </c>
      <c r="Q52" s="10">
        <v>40845.51041383102</v>
      </c>
      <c r="R52">
        <f>Transactions!H69/4</f>
        <v>0.7</v>
      </c>
      <c r="S52">
        <f>Transactions!S44/4</f>
        <v>1.5</v>
      </c>
      <c r="T52">
        <f>Transactions!U44/4</f>
        <v>1.5</v>
      </c>
      <c r="U52">
        <f>Transactions!AC32/4</f>
        <v>1</v>
      </c>
      <c r="V52">
        <f>Transactions!AE32/4</f>
        <v>1</v>
      </c>
      <c r="W52">
        <f>Transactions!AG32/4</f>
        <v>1</v>
      </c>
      <c r="X52">
        <f t="shared" si="0"/>
        <v>6.7</v>
      </c>
      <c r="AA52" s="55"/>
    </row>
    <row r="53" spans="1:27" x14ac:dyDescent="0.2">
      <c r="A53" s="10">
        <v>40848.520830439818</v>
      </c>
      <c r="B53" s="55">
        <f>Transactions!B70/4</f>
        <v>0.65</v>
      </c>
      <c r="C53" s="55">
        <f>Transactions!D70/4</f>
        <v>0.65</v>
      </c>
      <c r="D53">
        <f>Transactions!M45/4</f>
        <v>1.25</v>
      </c>
      <c r="E53">
        <f>Transactions!Y32/4</f>
        <v>1</v>
      </c>
      <c r="H53" s="10">
        <v>40868.520830439818</v>
      </c>
      <c r="I53">
        <f>Transactions!AA32/4</f>
        <v>1</v>
      </c>
      <c r="J53">
        <f>Transactions!O45/4</f>
        <v>1.25</v>
      </c>
      <c r="K53" s="55">
        <f>Transactions!F70/4</f>
        <v>0.65</v>
      </c>
      <c r="L53">
        <f>Transactions!Q45/4</f>
        <v>1.25</v>
      </c>
      <c r="Q53" s="10">
        <v>40845.520830439818</v>
      </c>
      <c r="R53">
        <f>Transactions!H70/4</f>
        <v>0.65</v>
      </c>
      <c r="S53">
        <f>Transactions!S45/4</f>
        <v>1.25</v>
      </c>
      <c r="T53">
        <f>Transactions!U45/4</f>
        <v>1.25</v>
      </c>
      <c r="U53">
        <f>Transactions!AC32/4</f>
        <v>1</v>
      </c>
      <c r="V53">
        <f>Transactions!AE32/4</f>
        <v>1</v>
      </c>
      <c r="W53">
        <f>Transactions!AG32/4</f>
        <v>1</v>
      </c>
      <c r="X53">
        <f t="shared" si="0"/>
        <v>6.15</v>
      </c>
      <c r="AA53" s="55"/>
    </row>
    <row r="54" spans="1:27" x14ac:dyDescent="0.2">
      <c r="A54" s="10">
        <v>40848.53124704861</v>
      </c>
      <c r="B54" s="55">
        <f>Transactions!B71/4</f>
        <v>0.6</v>
      </c>
      <c r="C54" s="55">
        <f>Transactions!D71/4</f>
        <v>0.6</v>
      </c>
      <c r="D54">
        <f>Transactions!M45/4</f>
        <v>1.25</v>
      </c>
      <c r="E54">
        <f>Transactions!Y32/4</f>
        <v>1</v>
      </c>
      <c r="H54" s="10">
        <v>40868.53124704861</v>
      </c>
      <c r="I54">
        <f>Transactions!AA32/4</f>
        <v>1</v>
      </c>
      <c r="J54">
        <f>Transactions!O45/4</f>
        <v>1.25</v>
      </c>
      <c r="K54" s="55">
        <f>Transactions!F71/4</f>
        <v>0.6</v>
      </c>
      <c r="L54">
        <f>Transactions!Q45/4</f>
        <v>1.25</v>
      </c>
      <c r="Q54" s="10">
        <v>40845.53124704861</v>
      </c>
      <c r="R54">
        <f>Transactions!H71/4</f>
        <v>0.6</v>
      </c>
      <c r="S54">
        <f>Transactions!S45/4</f>
        <v>1.25</v>
      </c>
      <c r="T54">
        <f>Transactions!U45/4</f>
        <v>1.25</v>
      </c>
      <c r="U54">
        <f>Transactions!AC32/4</f>
        <v>1</v>
      </c>
      <c r="V54">
        <f>Transactions!AE32/4</f>
        <v>1</v>
      </c>
      <c r="W54">
        <f>Transactions!AG32/4</f>
        <v>1</v>
      </c>
      <c r="X54">
        <f t="shared" si="0"/>
        <v>6.1</v>
      </c>
      <c r="AA54" s="55"/>
    </row>
    <row r="55" spans="1:27" x14ac:dyDescent="0.2">
      <c r="A55" s="10">
        <v>40848.541663657408</v>
      </c>
      <c r="B55" s="55">
        <f>Transactions!B72/4</f>
        <v>0.75</v>
      </c>
      <c r="C55" s="55">
        <f>Transactions!D72/4</f>
        <v>0.75</v>
      </c>
      <c r="D55">
        <f>Transactions!M46/4</f>
        <v>1</v>
      </c>
      <c r="E55">
        <f>Transactions!Y33/4</f>
        <v>0.91500000000000004</v>
      </c>
      <c r="H55" s="10">
        <v>40868.541663657408</v>
      </c>
      <c r="I55">
        <f>Transactions!AA33/4</f>
        <v>0.91500000000000004</v>
      </c>
      <c r="J55">
        <f>Transactions!O46/4</f>
        <v>1</v>
      </c>
      <c r="K55" s="55">
        <f>Transactions!F72/4</f>
        <v>0.75</v>
      </c>
      <c r="L55">
        <f>Transactions!Q46/4</f>
        <v>1</v>
      </c>
      <c r="Q55" s="10">
        <v>40845.541663657408</v>
      </c>
      <c r="R55">
        <f>Transactions!H72/4</f>
        <v>0.75</v>
      </c>
      <c r="S55">
        <f>Transactions!S46/4</f>
        <v>1</v>
      </c>
      <c r="T55">
        <f>Transactions!U46/4</f>
        <v>1</v>
      </c>
      <c r="U55">
        <f>Transactions!AC33/4</f>
        <v>0.91500000000000004</v>
      </c>
      <c r="V55">
        <f>Transactions!AE33/4</f>
        <v>0.91500000000000004</v>
      </c>
      <c r="W55">
        <f>Transactions!AG33/4</f>
        <v>0.91500000000000004</v>
      </c>
      <c r="X55">
        <f t="shared" si="0"/>
        <v>5.4950000000000001</v>
      </c>
      <c r="AA55" s="55"/>
    </row>
    <row r="56" spans="1:27" x14ac:dyDescent="0.2">
      <c r="A56" s="10">
        <v>40848.552080266207</v>
      </c>
      <c r="B56" s="55">
        <f>Transactions!B73/4</f>
        <v>0.7</v>
      </c>
      <c r="C56" s="55">
        <f>Transactions!D73/4</f>
        <v>0.7</v>
      </c>
      <c r="D56">
        <f>Transactions!M46/4</f>
        <v>1</v>
      </c>
      <c r="E56">
        <f>Transactions!Y33/4</f>
        <v>0.91500000000000004</v>
      </c>
      <c r="H56" s="10">
        <v>40868.552080266207</v>
      </c>
      <c r="I56">
        <f>Transactions!AA33/4</f>
        <v>0.91500000000000004</v>
      </c>
      <c r="J56">
        <f>Transactions!O46/4</f>
        <v>1</v>
      </c>
      <c r="K56" s="55">
        <f>Transactions!F73/4</f>
        <v>0.7</v>
      </c>
      <c r="L56">
        <f>Transactions!Q46/4</f>
        <v>1</v>
      </c>
      <c r="Q56" s="10">
        <v>40845.552080266207</v>
      </c>
      <c r="R56">
        <f>Transactions!H73/4</f>
        <v>0.7</v>
      </c>
      <c r="S56">
        <f>Transactions!S46/4</f>
        <v>1</v>
      </c>
      <c r="T56">
        <f>Transactions!U46/4</f>
        <v>1</v>
      </c>
      <c r="U56">
        <f>Transactions!AC33/4</f>
        <v>0.91500000000000004</v>
      </c>
      <c r="V56">
        <f>Transactions!AE33/4</f>
        <v>0.91500000000000004</v>
      </c>
      <c r="W56">
        <f>Transactions!AG33/4</f>
        <v>0.91500000000000004</v>
      </c>
      <c r="X56">
        <f t="shared" si="0"/>
        <v>5.4450000000000003</v>
      </c>
      <c r="AA56" s="55"/>
    </row>
    <row r="57" spans="1:27" x14ac:dyDescent="0.2">
      <c r="A57" s="10">
        <v>40848.562496874998</v>
      </c>
      <c r="B57" s="55">
        <f>Transactions!B74/4</f>
        <v>0.65</v>
      </c>
      <c r="C57" s="55">
        <f>Transactions!D74/4</f>
        <v>0.65</v>
      </c>
      <c r="D57">
        <f>Transactions!M47/4</f>
        <v>0.75</v>
      </c>
      <c r="E57">
        <f>Transactions!Y33/4</f>
        <v>0.91500000000000004</v>
      </c>
      <c r="H57" s="10">
        <v>40868.562496874998</v>
      </c>
      <c r="I57">
        <f>Transactions!AA33/4</f>
        <v>0.91500000000000004</v>
      </c>
      <c r="J57">
        <f>Transactions!O47/4</f>
        <v>0.75</v>
      </c>
      <c r="K57" s="55">
        <f>Transactions!F74/4</f>
        <v>0.65</v>
      </c>
      <c r="L57">
        <f>Transactions!Q47/4</f>
        <v>0.75</v>
      </c>
      <c r="Q57" s="10">
        <v>40845.562496874998</v>
      </c>
      <c r="R57">
        <f>Transactions!H74/4</f>
        <v>0.65</v>
      </c>
      <c r="S57">
        <f>Transactions!S47/4</f>
        <v>0.75</v>
      </c>
      <c r="T57">
        <f>Transactions!U47/4</f>
        <v>0.75</v>
      </c>
      <c r="U57">
        <f>Transactions!AC33/4</f>
        <v>0.91500000000000004</v>
      </c>
      <c r="V57">
        <f>Transactions!AE33/4</f>
        <v>0.91500000000000004</v>
      </c>
      <c r="W57">
        <f>Transactions!AG33/4</f>
        <v>0.91500000000000004</v>
      </c>
      <c r="X57">
        <f t="shared" si="0"/>
        <v>4.8949999999999996</v>
      </c>
      <c r="AA57" s="55"/>
    </row>
    <row r="58" spans="1:27" x14ac:dyDescent="0.2">
      <c r="A58" s="10">
        <v>40848.572913483797</v>
      </c>
      <c r="B58" s="55">
        <f>Transactions!B75/4</f>
        <v>0.6</v>
      </c>
      <c r="C58" s="55">
        <f>Transactions!D75/4</f>
        <v>0.6</v>
      </c>
      <c r="D58">
        <f>Transactions!M47/4</f>
        <v>0.75</v>
      </c>
      <c r="E58">
        <f>Transactions!Y33/4</f>
        <v>0.91500000000000004</v>
      </c>
      <c r="H58" s="10">
        <v>40868.572913483797</v>
      </c>
      <c r="I58">
        <f>Transactions!AA33/4</f>
        <v>0.91500000000000004</v>
      </c>
      <c r="J58">
        <f>Transactions!O47/4</f>
        <v>0.75</v>
      </c>
      <c r="K58" s="55">
        <f>Transactions!F75/4</f>
        <v>0.6</v>
      </c>
      <c r="L58">
        <f>Transactions!Q47/4</f>
        <v>0.75</v>
      </c>
      <c r="Q58" s="10">
        <v>40845.572913483797</v>
      </c>
      <c r="R58">
        <f>Transactions!H75/4</f>
        <v>0.6</v>
      </c>
      <c r="S58">
        <f>Transactions!S47/4</f>
        <v>0.75</v>
      </c>
      <c r="T58">
        <f>Transactions!U47/4</f>
        <v>0.75</v>
      </c>
      <c r="U58">
        <f>Transactions!AC33/4</f>
        <v>0.91500000000000004</v>
      </c>
      <c r="V58">
        <f>Transactions!AE33/4</f>
        <v>0.91500000000000004</v>
      </c>
      <c r="W58">
        <f>Transactions!AG33/4</f>
        <v>0.91500000000000004</v>
      </c>
      <c r="X58">
        <f t="shared" si="0"/>
        <v>4.8450000000000006</v>
      </c>
      <c r="AA58" s="55"/>
    </row>
    <row r="59" spans="1:27" x14ac:dyDescent="0.2">
      <c r="A59" s="10">
        <v>40848.583330092595</v>
      </c>
      <c r="B59" s="55">
        <f>Transactions!B76/4</f>
        <v>0.75</v>
      </c>
      <c r="C59" s="55">
        <f>Transactions!D76/4</f>
        <v>0.75</v>
      </c>
      <c r="D59">
        <f>Transactions!M48/4</f>
        <v>1.5</v>
      </c>
      <c r="E59">
        <f>Transactions!Y34/4</f>
        <v>0.83250000000000002</v>
      </c>
      <c r="H59" s="10">
        <v>40868.583330092595</v>
      </c>
      <c r="I59">
        <f>Transactions!AA34/4</f>
        <v>0.83250000000000002</v>
      </c>
      <c r="J59">
        <f>Transactions!O48/4</f>
        <v>1.5</v>
      </c>
      <c r="K59" s="55">
        <f>Transactions!F76/4</f>
        <v>0.75</v>
      </c>
      <c r="L59">
        <f>Transactions!Q48/4</f>
        <v>1.5</v>
      </c>
      <c r="Q59" s="10">
        <v>40845.583330092595</v>
      </c>
      <c r="R59">
        <f>Transactions!H76/4</f>
        <v>0.75</v>
      </c>
      <c r="S59">
        <f>Transactions!S48/4</f>
        <v>1.5</v>
      </c>
      <c r="T59">
        <f>Transactions!U48/4</f>
        <v>1.5</v>
      </c>
      <c r="U59">
        <f>Transactions!AC34/4</f>
        <v>0.83250000000000002</v>
      </c>
      <c r="V59">
        <f>Transactions!AE34/4</f>
        <v>0.83250000000000002</v>
      </c>
      <c r="W59">
        <f>Transactions!AG34/4</f>
        <v>0.83250000000000002</v>
      </c>
      <c r="X59">
        <f t="shared" si="0"/>
        <v>6.2474999999999987</v>
      </c>
      <c r="AA59" s="55"/>
    </row>
    <row r="60" spans="1:27" x14ac:dyDescent="0.2">
      <c r="A60" s="10">
        <v>40848.593746701386</v>
      </c>
      <c r="B60" s="55">
        <f>Transactions!B77/4</f>
        <v>0.7</v>
      </c>
      <c r="C60" s="55">
        <f>Transactions!D77/4</f>
        <v>0.7</v>
      </c>
      <c r="D60">
        <f>Transactions!M48/4</f>
        <v>1.5</v>
      </c>
      <c r="E60">
        <f>Transactions!Y34/4</f>
        <v>0.83250000000000002</v>
      </c>
      <c r="H60" s="10">
        <v>40868.593746701386</v>
      </c>
      <c r="I60">
        <f>Transactions!AA34/4</f>
        <v>0.83250000000000002</v>
      </c>
      <c r="J60">
        <f>Transactions!O48/4</f>
        <v>1.5</v>
      </c>
      <c r="K60" s="55">
        <f>Transactions!F77/4</f>
        <v>0.7</v>
      </c>
      <c r="L60">
        <f>Transactions!Q48/4</f>
        <v>1.5</v>
      </c>
      <c r="Q60" s="10">
        <v>40845.593746701386</v>
      </c>
      <c r="R60">
        <f>Transactions!H77/4</f>
        <v>0.7</v>
      </c>
      <c r="S60">
        <f>Transactions!S48/4</f>
        <v>1.5</v>
      </c>
      <c r="T60">
        <f>Transactions!U48/4</f>
        <v>1.5</v>
      </c>
      <c r="U60">
        <f>Transactions!AC34/4</f>
        <v>0.83250000000000002</v>
      </c>
      <c r="V60">
        <f>Transactions!AE34/4</f>
        <v>0.83250000000000002</v>
      </c>
      <c r="W60">
        <f>Transactions!AG34/4</f>
        <v>0.83250000000000002</v>
      </c>
      <c r="X60">
        <f t="shared" si="0"/>
        <v>6.1974999999999998</v>
      </c>
      <c r="AA60" s="55"/>
    </row>
    <row r="61" spans="1:27" x14ac:dyDescent="0.2">
      <c r="A61" s="10">
        <v>40848.604163310185</v>
      </c>
      <c r="B61" s="55">
        <f>Transactions!B78/4</f>
        <v>0.65</v>
      </c>
      <c r="C61" s="55">
        <f>Transactions!D78/4</f>
        <v>0.65</v>
      </c>
      <c r="D61">
        <f>Transactions!M49/4</f>
        <v>1.25</v>
      </c>
      <c r="E61">
        <f>Transactions!Y34/4</f>
        <v>0.83250000000000002</v>
      </c>
      <c r="H61" s="10">
        <v>40868.604163310185</v>
      </c>
      <c r="I61">
        <f>Transactions!AA34/4</f>
        <v>0.83250000000000002</v>
      </c>
      <c r="J61">
        <f>Transactions!O49/4</f>
        <v>1.25</v>
      </c>
      <c r="K61" s="55">
        <f>Transactions!F78/4</f>
        <v>0.65</v>
      </c>
      <c r="L61">
        <f>Transactions!Q49/4</f>
        <v>1.25</v>
      </c>
      <c r="Q61" s="10">
        <v>40845.604163310185</v>
      </c>
      <c r="R61">
        <f>Transactions!H78/4</f>
        <v>0.65</v>
      </c>
      <c r="S61">
        <f>Transactions!S49/4</f>
        <v>1.25</v>
      </c>
      <c r="T61">
        <f>Transactions!U49/4</f>
        <v>1.25</v>
      </c>
      <c r="U61">
        <f>Transactions!AC34/4</f>
        <v>0.83250000000000002</v>
      </c>
      <c r="V61">
        <f>Transactions!AE34/4</f>
        <v>0.83250000000000002</v>
      </c>
      <c r="W61">
        <f>Transactions!AG34/4</f>
        <v>0.83250000000000002</v>
      </c>
      <c r="X61">
        <f t="shared" si="0"/>
        <v>5.6474999999999991</v>
      </c>
      <c r="AA61" s="55"/>
    </row>
    <row r="62" spans="1:27" x14ac:dyDescent="0.2">
      <c r="A62" s="10">
        <v>40848.614579918984</v>
      </c>
      <c r="B62" s="55">
        <f>Transactions!B79/4</f>
        <v>0.6</v>
      </c>
      <c r="C62" s="55">
        <f>Transactions!D79/4</f>
        <v>0.6</v>
      </c>
      <c r="D62">
        <f>Transactions!M49/4</f>
        <v>1.25</v>
      </c>
      <c r="E62">
        <f>Transactions!Y34/4</f>
        <v>0.83250000000000002</v>
      </c>
      <c r="H62" s="10">
        <v>40868.614579918984</v>
      </c>
      <c r="I62">
        <f>Transactions!AA34/4</f>
        <v>0.83250000000000002</v>
      </c>
      <c r="J62">
        <f>Transactions!O49/4</f>
        <v>1.25</v>
      </c>
      <c r="K62" s="55">
        <f>Transactions!F79/4</f>
        <v>0.6</v>
      </c>
      <c r="L62">
        <f>Transactions!Q49/4</f>
        <v>1.25</v>
      </c>
      <c r="Q62" s="10">
        <v>40845.614579918984</v>
      </c>
      <c r="R62">
        <f>Transactions!H79/4</f>
        <v>0.6</v>
      </c>
      <c r="S62">
        <f>Transactions!S49/4</f>
        <v>1.25</v>
      </c>
      <c r="T62">
        <f>Transactions!U49/4</f>
        <v>1.25</v>
      </c>
      <c r="U62">
        <f>Transactions!AC34/4</f>
        <v>0.83250000000000002</v>
      </c>
      <c r="V62">
        <f>Transactions!AE34/4</f>
        <v>0.83250000000000002</v>
      </c>
      <c r="W62">
        <f>Transactions!AG34/4</f>
        <v>0.83250000000000002</v>
      </c>
      <c r="X62">
        <f t="shared" si="0"/>
        <v>5.5975000000000001</v>
      </c>
      <c r="AA62" s="55"/>
    </row>
    <row r="63" spans="1:27" x14ac:dyDescent="0.2">
      <c r="A63" s="10">
        <v>40848.624996527775</v>
      </c>
      <c r="B63" s="55">
        <f>Transactions!B80/4</f>
        <v>0.75</v>
      </c>
      <c r="C63" s="55">
        <f>Transactions!D80/4</f>
        <v>0.75</v>
      </c>
      <c r="D63">
        <f>Transactions!M50/4</f>
        <v>1</v>
      </c>
      <c r="E63">
        <f>Transactions!Y35/4</f>
        <v>0.80249999999999999</v>
      </c>
      <c r="H63" s="10">
        <v>40868.624996527775</v>
      </c>
      <c r="I63">
        <f>Transactions!AA35/4</f>
        <v>0.80249999999999999</v>
      </c>
      <c r="J63">
        <f>Transactions!O50/4</f>
        <v>1</v>
      </c>
      <c r="K63" s="55">
        <f>Transactions!F80/4</f>
        <v>0.75</v>
      </c>
      <c r="L63">
        <f>Transactions!Q50/4</f>
        <v>1</v>
      </c>
      <c r="Q63" s="10">
        <v>40845.624996527775</v>
      </c>
      <c r="R63">
        <f>Transactions!H80/4</f>
        <v>0.75</v>
      </c>
      <c r="S63">
        <f>Transactions!S50/4</f>
        <v>1</v>
      </c>
      <c r="T63">
        <f>Transactions!U50/4</f>
        <v>1</v>
      </c>
      <c r="U63">
        <f>Transactions!AC35/4</f>
        <v>0.80249999999999999</v>
      </c>
      <c r="V63">
        <f>Transactions!AE35/4</f>
        <v>0.80249999999999999</v>
      </c>
      <c r="W63">
        <f>Transactions!AG35/4</f>
        <v>0.80249999999999999</v>
      </c>
      <c r="X63">
        <f t="shared" si="0"/>
        <v>5.1575000000000006</v>
      </c>
      <c r="AA63" s="55"/>
    </row>
    <row r="64" spans="1:27" x14ac:dyDescent="0.2">
      <c r="A64" s="10">
        <v>40848.635413136573</v>
      </c>
      <c r="B64" s="55">
        <f>Transactions!B81/4</f>
        <v>0.7</v>
      </c>
      <c r="C64" s="55">
        <f>Transactions!D81/4</f>
        <v>0.7</v>
      </c>
      <c r="D64">
        <f>Transactions!M50/4</f>
        <v>1</v>
      </c>
      <c r="E64">
        <f>Transactions!Y35/4</f>
        <v>0.80249999999999999</v>
      </c>
      <c r="H64" s="10">
        <v>40868.635413136573</v>
      </c>
      <c r="I64">
        <f>Transactions!AA35/4</f>
        <v>0.80249999999999999</v>
      </c>
      <c r="J64">
        <f>Transactions!O50/4</f>
        <v>1</v>
      </c>
      <c r="K64" s="55">
        <f>Transactions!F81/4</f>
        <v>0.7</v>
      </c>
      <c r="L64">
        <f>Transactions!Q50/4</f>
        <v>1</v>
      </c>
      <c r="Q64" s="10">
        <v>40845.635413136573</v>
      </c>
      <c r="R64">
        <f>Transactions!H81/4</f>
        <v>0.7</v>
      </c>
      <c r="S64">
        <f>Transactions!S50/4</f>
        <v>1</v>
      </c>
      <c r="T64">
        <f>Transactions!U50/4</f>
        <v>1</v>
      </c>
      <c r="U64">
        <f>Transactions!AC35/4</f>
        <v>0.80249999999999999</v>
      </c>
      <c r="V64">
        <f>Transactions!AE35/4</f>
        <v>0.80249999999999999</v>
      </c>
      <c r="W64">
        <f>Transactions!AG35/4</f>
        <v>0.80249999999999999</v>
      </c>
      <c r="X64">
        <f t="shared" si="0"/>
        <v>5.1075000000000008</v>
      </c>
      <c r="AA64" s="55"/>
    </row>
    <row r="65" spans="1:27" x14ac:dyDescent="0.2">
      <c r="A65" s="10">
        <v>40848.645829745372</v>
      </c>
      <c r="B65" s="55">
        <f>Transactions!B82/4</f>
        <v>0.65</v>
      </c>
      <c r="C65" s="55">
        <f>Transactions!D82/4</f>
        <v>0.65</v>
      </c>
      <c r="D65">
        <f>Transactions!M51/4</f>
        <v>0.75</v>
      </c>
      <c r="E65">
        <f>Transactions!Y35/4</f>
        <v>0.80249999999999999</v>
      </c>
      <c r="H65" s="10">
        <v>40868.645829745372</v>
      </c>
      <c r="I65">
        <f>Transactions!AA35/4</f>
        <v>0.80249999999999999</v>
      </c>
      <c r="J65">
        <f>Transactions!O51/4</f>
        <v>0.75</v>
      </c>
      <c r="K65" s="55">
        <f>Transactions!F82/4</f>
        <v>0.65</v>
      </c>
      <c r="L65">
        <f>Transactions!Q51/4</f>
        <v>0.75</v>
      </c>
      <c r="Q65" s="10">
        <v>40845.645829745372</v>
      </c>
      <c r="R65">
        <f>Transactions!H82/4</f>
        <v>0.65</v>
      </c>
      <c r="S65">
        <f>Transactions!S51/4</f>
        <v>0.75</v>
      </c>
      <c r="T65">
        <f>Transactions!U51/4</f>
        <v>0.75</v>
      </c>
      <c r="U65">
        <f>Transactions!AC35/4</f>
        <v>0.80249999999999999</v>
      </c>
      <c r="V65">
        <f>Transactions!AE35/4</f>
        <v>0.80249999999999999</v>
      </c>
      <c r="W65">
        <f>Transactions!AG35/4</f>
        <v>0.80249999999999999</v>
      </c>
      <c r="X65">
        <f t="shared" si="0"/>
        <v>4.5575000000000001</v>
      </c>
      <c r="AA65" s="55"/>
    </row>
    <row r="66" spans="1:27" x14ac:dyDescent="0.2">
      <c r="A66" s="10">
        <v>40848.656246354163</v>
      </c>
      <c r="B66" s="55">
        <f>Transactions!B83/4</f>
        <v>0.6</v>
      </c>
      <c r="C66" s="55">
        <f>Transactions!D83/4</f>
        <v>0.6</v>
      </c>
      <c r="D66">
        <f>Transactions!M51/4</f>
        <v>0.75</v>
      </c>
      <c r="E66">
        <f>Transactions!Y35/4</f>
        <v>0.80249999999999999</v>
      </c>
      <c r="H66" s="10">
        <v>40868.656246354163</v>
      </c>
      <c r="I66">
        <f>Transactions!AA35/4</f>
        <v>0.80249999999999999</v>
      </c>
      <c r="J66">
        <f>Transactions!O51/4</f>
        <v>0.75</v>
      </c>
      <c r="K66" s="55">
        <f>Transactions!F83/4</f>
        <v>0.6</v>
      </c>
      <c r="L66">
        <f>Transactions!Q51/4</f>
        <v>0.75</v>
      </c>
      <c r="Q66" s="10">
        <v>40845.656246354163</v>
      </c>
      <c r="R66">
        <f>Transactions!H83/4</f>
        <v>0.6</v>
      </c>
      <c r="S66">
        <f>Transactions!S51/4</f>
        <v>0.75</v>
      </c>
      <c r="T66">
        <f>Transactions!U51/4</f>
        <v>0.75</v>
      </c>
      <c r="U66">
        <f>Transactions!AC35/4</f>
        <v>0.80249999999999999</v>
      </c>
      <c r="V66">
        <f>Transactions!AE35/4</f>
        <v>0.80249999999999999</v>
      </c>
      <c r="W66">
        <f>Transactions!AG35/4</f>
        <v>0.80249999999999999</v>
      </c>
      <c r="X66">
        <f t="shared" si="0"/>
        <v>4.5075000000000003</v>
      </c>
      <c r="AA66" s="55"/>
    </row>
    <row r="67" spans="1:27" x14ac:dyDescent="0.2">
      <c r="A67" s="10">
        <v>40848.666662962962</v>
      </c>
      <c r="B67" s="55">
        <f>Transactions!B84/4</f>
        <v>0.75</v>
      </c>
      <c r="C67" s="55">
        <f>Transactions!D84/4</f>
        <v>0.75</v>
      </c>
      <c r="D67">
        <f>Transactions!M52/4</f>
        <v>1.5</v>
      </c>
      <c r="E67">
        <f>Transactions!Y36/4</f>
        <v>1</v>
      </c>
      <c r="H67" s="10">
        <v>40868.666662962962</v>
      </c>
      <c r="I67">
        <f>Transactions!AA36/4</f>
        <v>1</v>
      </c>
      <c r="J67">
        <f>Transactions!O52/4</f>
        <v>1.5</v>
      </c>
      <c r="K67" s="55">
        <f>Transactions!F84/4</f>
        <v>0.75</v>
      </c>
      <c r="L67">
        <f>Transactions!Q52/4</f>
        <v>1.5</v>
      </c>
      <c r="Q67" s="10">
        <v>40845.666662962962</v>
      </c>
      <c r="R67">
        <f>Transactions!H84/4</f>
        <v>0.75</v>
      </c>
      <c r="S67">
        <f>Transactions!S52/4</f>
        <v>1.5</v>
      </c>
      <c r="T67">
        <f>Transactions!U52/4</f>
        <v>1.5</v>
      </c>
      <c r="U67">
        <f>Transactions!AC36/4</f>
        <v>1</v>
      </c>
      <c r="V67">
        <f>Transactions!AE36/4</f>
        <v>1</v>
      </c>
      <c r="W67">
        <f>Transactions!AG36/4</f>
        <v>1</v>
      </c>
      <c r="X67">
        <f t="shared" si="0"/>
        <v>6.75</v>
      </c>
      <c r="AA67" s="55"/>
    </row>
    <row r="68" spans="1:27" x14ac:dyDescent="0.2">
      <c r="A68" s="10">
        <v>40848.67707957176</v>
      </c>
      <c r="B68" s="55">
        <f>Transactions!B85/4</f>
        <v>0.7</v>
      </c>
      <c r="C68" s="55">
        <f>Transactions!D85/4</f>
        <v>0.7</v>
      </c>
      <c r="D68">
        <f>Transactions!M52/4</f>
        <v>1.5</v>
      </c>
      <c r="E68">
        <f>Transactions!Y36/4</f>
        <v>1</v>
      </c>
      <c r="H68" s="10">
        <v>40868.67707957176</v>
      </c>
      <c r="I68">
        <f>Transactions!AA36/4</f>
        <v>1</v>
      </c>
      <c r="J68">
        <f>Transactions!O52/4</f>
        <v>1.5</v>
      </c>
      <c r="K68" s="55">
        <f>Transactions!F85/4</f>
        <v>0.7</v>
      </c>
      <c r="L68">
        <f>Transactions!Q52/4</f>
        <v>1.5</v>
      </c>
      <c r="Q68" s="10">
        <v>40845.67707957176</v>
      </c>
      <c r="R68">
        <f>Transactions!H85/4</f>
        <v>0.7</v>
      </c>
      <c r="S68">
        <f>Transactions!S52/4</f>
        <v>1.5</v>
      </c>
      <c r="T68">
        <f>Transactions!U52/4</f>
        <v>1.5</v>
      </c>
      <c r="U68">
        <f>Transactions!AC36/4</f>
        <v>1</v>
      </c>
      <c r="V68">
        <f>Transactions!AE36/4</f>
        <v>1</v>
      </c>
      <c r="W68">
        <f>Transactions!AG36/4</f>
        <v>1</v>
      </c>
      <c r="X68">
        <f t="shared" ref="X68:X98" si="1">SUM(R68:W68)</f>
        <v>6.7</v>
      </c>
      <c r="AA68" s="55"/>
    </row>
    <row r="69" spans="1:27" x14ac:dyDescent="0.2">
      <c r="A69" s="10">
        <v>40848.687496180559</v>
      </c>
      <c r="B69" s="55">
        <f>Transactions!B86/4</f>
        <v>0.65</v>
      </c>
      <c r="C69" s="55">
        <f>Transactions!D86/4</f>
        <v>0.65</v>
      </c>
      <c r="D69">
        <f>Transactions!M53/4</f>
        <v>1.25</v>
      </c>
      <c r="E69">
        <f>Transactions!Y36/4</f>
        <v>1</v>
      </c>
      <c r="H69" s="10">
        <v>40868.687496180559</v>
      </c>
      <c r="I69">
        <f>Transactions!AA36/4</f>
        <v>1</v>
      </c>
      <c r="J69">
        <f>Transactions!O53/4</f>
        <v>1.25</v>
      </c>
      <c r="K69" s="55">
        <f>Transactions!F86/4</f>
        <v>0.65</v>
      </c>
      <c r="L69">
        <f>Transactions!Q53/4</f>
        <v>1.25</v>
      </c>
      <c r="Q69" s="10">
        <v>40845.687496180559</v>
      </c>
      <c r="R69">
        <f>Transactions!H86/4</f>
        <v>0.65</v>
      </c>
      <c r="S69">
        <f>Transactions!S53/4</f>
        <v>1.25</v>
      </c>
      <c r="T69">
        <f>Transactions!U53/4</f>
        <v>1.25</v>
      </c>
      <c r="U69">
        <f>Transactions!AC36/4</f>
        <v>1</v>
      </c>
      <c r="V69">
        <f>Transactions!AE36/4</f>
        <v>1</v>
      </c>
      <c r="W69">
        <f>Transactions!AG36/4</f>
        <v>1</v>
      </c>
      <c r="X69">
        <f t="shared" si="1"/>
        <v>6.15</v>
      </c>
      <c r="AA69" s="55"/>
    </row>
    <row r="70" spans="1:27" x14ac:dyDescent="0.2">
      <c r="A70" s="10">
        <v>40848.69791278935</v>
      </c>
      <c r="B70" s="55">
        <f>Transactions!B87/4</f>
        <v>0.6</v>
      </c>
      <c r="C70" s="55">
        <f>Transactions!D87/4</f>
        <v>0.6</v>
      </c>
      <c r="D70">
        <f>Transactions!M53/4</f>
        <v>1.25</v>
      </c>
      <c r="E70">
        <f>Transactions!Y36/4</f>
        <v>1</v>
      </c>
      <c r="H70" s="10">
        <v>40868.69791278935</v>
      </c>
      <c r="I70">
        <f>Transactions!AA36/4</f>
        <v>1</v>
      </c>
      <c r="J70">
        <f>Transactions!O53/4</f>
        <v>1.25</v>
      </c>
      <c r="K70" s="55">
        <f>Transactions!F87/4</f>
        <v>0.6</v>
      </c>
      <c r="L70">
        <f>Transactions!Q53/4</f>
        <v>1.25</v>
      </c>
      <c r="Q70" s="10">
        <v>40845.69791278935</v>
      </c>
      <c r="R70">
        <f>Transactions!H87/4</f>
        <v>0.6</v>
      </c>
      <c r="S70">
        <f>Transactions!S53/4</f>
        <v>1.25</v>
      </c>
      <c r="T70">
        <f>Transactions!U53/4</f>
        <v>1.25</v>
      </c>
      <c r="U70">
        <f>Transactions!AC36/4</f>
        <v>1</v>
      </c>
      <c r="V70">
        <f>Transactions!AE36/4</f>
        <v>1</v>
      </c>
      <c r="W70">
        <f>Transactions!AG36/4</f>
        <v>1</v>
      </c>
      <c r="X70">
        <f t="shared" si="1"/>
        <v>6.1</v>
      </c>
      <c r="AA70" s="55"/>
    </row>
    <row r="71" spans="1:27" x14ac:dyDescent="0.2">
      <c r="A71" s="10">
        <v>40848.708329398149</v>
      </c>
      <c r="B71" s="55">
        <f>Transactions!B88/4</f>
        <v>0.75</v>
      </c>
      <c r="C71" s="55">
        <f>Transactions!D88/4</f>
        <v>0.75</v>
      </c>
      <c r="D71">
        <f>Transactions!M54/4</f>
        <v>1</v>
      </c>
      <c r="E71">
        <f>Transactions!Y37/4</f>
        <v>0.91500000000000004</v>
      </c>
      <c r="H71" s="10">
        <v>40868.708329398149</v>
      </c>
      <c r="I71">
        <f>Transactions!AA37/4</f>
        <v>0.91500000000000004</v>
      </c>
      <c r="J71">
        <f>Transactions!O54/4</f>
        <v>1</v>
      </c>
      <c r="K71" s="55">
        <f>Transactions!F88/4</f>
        <v>0.75</v>
      </c>
      <c r="L71">
        <f>Transactions!Q54/4</f>
        <v>1</v>
      </c>
      <c r="Q71" s="10">
        <v>40845.708329398149</v>
      </c>
      <c r="R71">
        <f>Transactions!H88/4</f>
        <v>0.75</v>
      </c>
      <c r="S71">
        <f>Transactions!S54/4</f>
        <v>1</v>
      </c>
      <c r="T71">
        <f>Transactions!U54/4</f>
        <v>1</v>
      </c>
      <c r="U71">
        <f>Transactions!AC37/4</f>
        <v>0.91500000000000004</v>
      </c>
      <c r="V71">
        <f>Transactions!AE37/4</f>
        <v>0.91500000000000004</v>
      </c>
      <c r="W71">
        <f>Transactions!AG37/4</f>
        <v>0.91500000000000004</v>
      </c>
      <c r="X71">
        <f t="shared" si="1"/>
        <v>5.4950000000000001</v>
      </c>
      <c r="AA71" s="55"/>
    </row>
    <row r="72" spans="1:27" x14ac:dyDescent="0.2">
      <c r="A72" s="10">
        <v>40848.718746006947</v>
      </c>
      <c r="B72" s="55">
        <f>Transactions!B89/4</f>
        <v>0.7</v>
      </c>
      <c r="C72" s="55">
        <f>Transactions!D89/4</f>
        <v>0.7</v>
      </c>
      <c r="D72">
        <f>Transactions!M54/4</f>
        <v>1</v>
      </c>
      <c r="E72">
        <f>Transactions!Y37/4</f>
        <v>0.91500000000000004</v>
      </c>
      <c r="H72" s="10">
        <v>40868.718746006947</v>
      </c>
      <c r="I72">
        <f>Transactions!AA37/4</f>
        <v>0.91500000000000004</v>
      </c>
      <c r="J72">
        <f>Transactions!O54/4</f>
        <v>1</v>
      </c>
      <c r="K72" s="55">
        <f>Transactions!F89/4</f>
        <v>0.7</v>
      </c>
      <c r="L72">
        <f>Transactions!Q54/4</f>
        <v>1</v>
      </c>
      <c r="Q72" s="10">
        <v>40845.718746006947</v>
      </c>
      <c r="R72">
        <f>Transactions!H89/4</f>
        <v>0.7</v>
      </c>
      <c r="S72">
        <f>Transactions!S54/4</f>
        <v>1</v>
      </c>
      <c r="T72">
        <f>Transactions!U54/4</f>
        <v>1</v>
      </c>
      <c r="U72">
        <f>Transactions!AC37/4</f>
        <v>0.91500000000000004</v>
      </c>
      <c r="V72">
        <f>Transactions!AE37/4</f>
        <v>0.91500000000000004</v>
      </c>
      <c r="W72">
        <f>Transactions!AG37/4</f>
        <v>0.91500000000000004</v>
      </c>
      <c r="X72">
        <f t="shared" si="1"/>
        <v>5.4450000000000003</v>
      </c>
      <c r="AA72" s="55"/>
    </row>
    <row r="73" spans="1:27" x14ac:dyDescent="0.2">
      <c r="A73" s="10">
        <v>40848.729162615738</v>
      </c>
      <c r="B73" s="55">
        <f>Transactions!B90/4</f>
        <v>0.65</v>
      </c>
      <c r="C73" s="55">
        <f>Transactions!D90/4</f>
        <v>0.65</v>
      </c>
      <c r="D73">
        <f>Transactions!M55/4</f>
        <v>0.75</v>
      </c>
      <c r="E73">
        <f>Transactions!Y37/4</f>
        <v>0.91500000000000004</v>
      </c>
      <c r="H73" s="10">
        <v>40868.729162615738</v>
      </c>
      <c r="I73">
        <f>Transactions!AA37/4</f>
        <v>0.91500000000000004</v>
      </c>
      <c r="J73">
        <f>Transactions!O55/4</f>
        <v>0.75</v>
      </c>
      <c r="K73" s="55">
        <f>Transactions!F90/4</f>
        <v>0.65</v>
      </c>
      <c r="L73">
        <f>Transactions!Q55/4</f>
        <v>0.75</v>
      </c>
      <c r="Q73" s="10">
        <v>40845.729162615738</v>
      </c>
      <c r="R73">
        <f>Transactions!H90/4</f>
        <v>0.65</v>
      </c>
      <c r="S73">
        <f>Transactions!S55/4</f>
        <v>0.75</v>
      </c>
      <c r="T73">
        <f>Transactions!U55/4</f>
        <v>0.75</v>
      </c>
      <c r="U73">
        <f>Transactions!AC37/4</f>
        <v>0.91500000000000004</v>
      </c>
      <c r="V73">
        <f>Transactions!AE37/4</f>
        <v>0.91500000000000004</v>
      </c>
      <c r="W73">
        <f>Transactions!AG37/4</f>
        <v>0.91500000000000004</v>
      </c>
      <c r="X73">
        <f t="shared" si="1"/>
        <v>4.8949999999999996</v>
      </c>
      <c r="AA73" s="55"/>
    </row>
    <row r="74" spans="1:27" x14ac:dyDescent="0.2">
      <c r="A74" s="10">
        <v>40848.739579224537</v>
      </c>
      <c r="B74" s="55">
        <f>Transactions!B91/4</f>
        <v>0.6</v>
      </c>
      <c r="C74" s="55">
        <f>Transactions!D91/4</f>
        <v>0.6</v>
      </c>
      <c r="D74">
        <f>Transactions!M55/4</f>
        <v>0.75</v>
      </c>
      <c r="E74">
        <f>Transactions!Y37/4</f>
        <v>0.91500000000000004</v>
      </c>
      <c r="H74" s="10">
        <v>40868.739579224537</v>
      </c>
      <c r="I74">
        <f>Transactions!AA37/4</f>
        <v>0.91500000000000004</v>
      </c>
      <c r="J74">
        <f>Transactions!O55/4</f>
        <v>0.75</v>
      </c>
      <c r="K74" s="55">
        <f>Transactions!F91/4</f>
        <v>0.6</v>
      </c>
      <c r="L74">
        <f>Transactions!Q55/4</f>
        <v>0.75</v>
      </c>
      <c r="Q74" s="10">
        <v>40845.739579224537</v>
      </c>
      <c r="R74">
        <f>Transactions!H91/4</f>
        <v>0.6</v>
      </c>
      <c r="S74">
        <f>Transactions!S55/4</f>
        <v>0.75</v>
      </c>
      <c r="T74">
        <f>Transactions!U55/4</f>
        <v>0.75</v>
      </c>
      <c r="U74">
        <f>Transactions!AC37/4</f>
        <v>0.91500000000000004</v>
      </c>
      <c r="V74">
        <f>Transactions!AE37/4</f>
        <v>0.91500000000000004</v>
      </c>
      <c r="W74">
        <f>Transactions!AG37/4</f>
        <v>0.91500000000000004</v>
      </c>
      <c r="X74">
        <f t="shared" si="1"/>
        <v>4.8450000000000006</v>
      </c>
      <c r="AA74" s="55"/>
    </row>
    <row r="75" spans="1:27" x14ac:dyDescent="0.2">
      <c r="A75" s="10">
        <v>40848.749995833336</v>
      </c>
      <c r="B75" s="55">
        <f>Transactions!B92/4</f>
        <v>0.75</v>
      </c>
      <c r="C75" s="55">
        <f>Transactions!D92/4</f>
        <v>0.75</v>
      </c>
      <c r="D75">
        <f>Transactions!M56/4</f>
        <v>1.5</v>
      </c>
      <c r="E75">
        <f>Transactions!Y38/4</f>
        <v>0.83250000000000002</v>
      </c>
      <c r="H75" s="10">
        <v>40868.749995833336</v>
      </c>
      <c r="I75">
        <f>Transactions!AA38/4</f>
        <v>0.83250000000000002</v>
      </c>
      <c r="J75">
        <f>Transactions!O56/4</f>
        <v>1.5</v>
      </c>
      <c r="K75" s="55">
        <f>Transactions!F92/4</f>
        <v>0.75</v>
      </c>
      <c r="L75">
        <f>Transactions!Q56/4</f>
        <v>1.5</v>
      </c>
      <c r="Q75" s="10">
        <v>40845.749995833336</v>
      </c>
      <c r="R75">
        <f>Transactions!H92/4</f>
        <v>0.75</v>
      </c>
      <c r="S75">
        <f>Transactions!S56/4</f>
        <v>1.5</v>
      </c>
      <c r="T75">
        <f>Transactions!U56/4</f>
        <v>1.5</v>
      </c>
      <c r="U75">
        <f>Transactions!AC38/4</f>
        <v>0.83250000000000002</v>
      </c>
      <c r="V75">
        <f>Transactions!AE38/4</f>
        <v>0.83250000000000002</v>
      </c>
      <c r="W75">
        <f>Transactions!AG38/4</f>
        <v>0.83250000000000002</v>
      </c>
      <c r="X75">
        <f t="shared" si="1"/>
        <v>6.2474999999999987</v>
      </c>
      <c r="AA75" s="55"/>
    </row>
    <row r="76" spans="1:27" x14ac:dyDescent="0.2">
      <c r="A76" s="10">
        <v>40848.760412442127</v>
      </c>
      <c r="B76" s="55">
        <f>Transactions!B93/4</f>
        <v>0.7</v>
      </c>
      <c r="C76" s="55">
        <f>Transactions!D93/4</f>
        <v>0.7</v>
      </c>
      <c r="D76">
        <f>Transactions!M56/4</f>
        <v>1.5</v>
      </c>
      <c r="E76">
        <f>Transactions!Y38/4</f>
        <v>0.83250000000000002</v>
      </c>
      <c r="H76" s="10">
        <v>40868.760412442127</v>
      </c>
      <c r="I76">
        <f>Transactions!AA38/4</f>
        <v>0.83250000000000002</v>
      </c>
      <c r="J76">
        <f>Transactions!O56/4</f>
        <v>1.5</v>
      </c>
      <c r="K76" s="55">
        <f>Transactions!F93/4</f>
        <v>0.7</v>
      </c>
      <c r="L76">
        <f>Transactions!Q56/4</f>
        <v>1.5</v>
      </c>
      <c r="Q76" s="10">
        <v>40845.760412442127</v>
      </c>
      <c r="R76">
        <f>Transactions!H93/4</f>
        <v>0.7</v>
      </c>
      <c r="S76">
        <f>Transactions!S56/4</f>
        <v>1.5</v>
      </c>
      <c r="T76">
        <f>Transactions!U56/4</f>
        <v>1.5</v>
      </c>
      <c r="U76">
        <f>Transactions!AC38/4</f>
        <v>0.83250000000000002</v>
      </c>
      <c r="V76">
        <f>Transactions!AE38/4</f>
        <v>0.83250000000000002</v>
      </c>
      <c r="W76">
        <f>Transactions!AG38/4</f>
        <v>0.83250000000000002</v>
      </c>
      <c r="X76">
        <f t="shared" si="1"/>
        <v>6.1974999999999998</v>
      </c>
      <c r="AA76" s="55"/>
    </row>
    <row r="77" spans="1:27" x14ac:dyDescent="0.2">
      <c r="A77" s="10">
        <v>40848.770829050925</v>
      </c>
      <c r="B77" s="55">
        <f>Transactions!B94/4</f>
        <v>0.65</v>
      </c>
      <c r="C77" s="55">
        <f>Transactions!D94/4</f>
        <v>0.65</v>
      </c>
      <c r="D77">
        <f>Transactions!M57/4</f>
        <v>1.25</v>
      </c>
      <c r="E77">
        <f>Transactions!Y38/4</f>
        <v>0.83250000000000002</v>
      </c>
      <c r="H77" s="10">
        <v>40868.770829050925</v>
      </c>
      <c r="I77">
        <f>Transactions!AA38/4</f>
        <v>0.83250000000000002</v>
      </c>
      <c r="J77">
        <f>Transactions!O57/4</f>
        <v>1.25</v>
      </c>
      <c r="K77" s="55">
        <f>Transactions!F94/4</f>
        <v>0.65</v>
      </c>
      <c r="L77">
        <f>Transactions!Q57/4</f>
        <v>1.25</v>
      </c>
      <c r="Q77" s="10">
        <v>40845.770829050925</v>
      </c>
      <c r="R77">
        <f>Transactions!H94/4</f>
        <v>0.65</v>
      </c>
      <c r="S77">
        <f>Transactions!S57/4</f>
        <v>1.25</v>
      </c>
      <c r="T77">
        <f>Transactions!U57/4</f>
        <v>1.25</v>
      </c>
      <c r="U77">
        <f>Transactions!AC38/4</f>
        <v>0.83250000000000002</v>
      </c>
      <c r="V77">
        <f>Transactions!AE38/4</f>
        <v>0.83250000000000002</v>
      </c>
      <c r="W77">
        <f>Transactions!AG38/4</f>
        <v>0.83250000000000002</v>
      </c>
      <c r="X77">
        <f t="shared" si="1"/>
        <v>5.6474999999999991</v>
      </c>
      <c r="AA77" s="55"/>
    </row>
    <row r="78" spans="1:27" x14ac:dyDescent="0.2">
      <c r="A78" s="10">
        <v>40848.781245659724</v>
      </c>
      <c r="B78" s="55">
        <f>Transactions!B95/4</f>
        <v>0.6</v>
      </c>
      <c r="C78" s="55">
        <f>Transactions!D95/4</f>
        <v>0.6</v>
      </c>
      <c r="D78">
        <f>Transactions!M57/4</f>
        <v>1.25</v>
      </c>
      <c r="E78">
        <f>Transactions!Y38/4</f>
        <v>0.83250000000000002</v>
      </c>
      <c r="H78" s="10">
        <v>40868.781245659724</v>
      </c>
      <c r="I78">
        <f>Transactions!AA38/4</f>
        <v>0.83250000000000002</v>
      </c>
      <c r="J78">
        <f>Transactions!O57/4</f>
        <v>1.25</v>
      </c>
      <c r="K78" s="55">
        <f>Transactions!F95/4</f>
        <v>0.6</v>
      </c>
      <c r="L78">
        <f>Transactions!Q57/4</f>
        <v>1.25</v>
      </c>
      <c r="Q78" s="10">
        <v>40845.781245659724</v>
      </c>
      <c r="R78">
        <f>Transactions!H95/4</f>
        <v>0.6</v>
      </c>
      <c r="S78">
        <f>Transactions!S57/4</f>
        <v>1.25</v>
      </c>
      <c r="T78">
        <f>Transactions!U57/4</f>
        <v>1.25</v>
      </c>
      <c r="U78">
        <f>Transactions!AC38/4</f>
        <v>0.83250000000000002</v>
      </c>
      <c r="V78">
        <f>Transactions!AE38/4</f>
        <v>0.83250000000000002</v>
      </c>
      <c r="W78">
        <f>Transactions!AG38/4</f>
        <v>0.83250000000000002</v>
      </c>
      <c r="X78">
        <f t="shared" si="1"/>
        <v>5.5975000000000001</v>
      </c>
      <c r="AA78" s="55"/>
    </row>
    <row r="79" spans="1:27" x14ac:dyDescent="0.2">
      <c r="A79" s="10">
        <v>40848.791662268515</v>
      </c>
      <c r="B79" s="55">
        <f>Transactions!B96/4</f>
        <v>0.75</v>
      </c>
      <c r="C79" s="55">
        <f>Transactions!D96/4</f>
        <v>0.75</v>
      </c>
      <c r="D79">
        <f>Transactions!M58/4</f>
        <v>1</v>
      </c>
      <c r="E79">
        <f>Transactions!Y39/4</f>
        <v>0.80249999999999999</v>
      </c>
      <c r="H79" s="10">
        <v>40868.791662268515</v>
      </c>
      <c r="I79">
        <f>Transactions!AA39/4</f>
        <v>0.80249999999999999</v>
      </c>
      <c r="J79">
        <f>Transactions!O58/4</f>
        <v>1</v>
      </c>
      <c r="K79" s="55">
        <f>Transactions!F96/4</f>
        <v>0.75</v>
      </c>
      <c r="L79">
        <f>Transactions!Q58/4</f>
        <v>1</v>
      </c>
      <c r="Q79" s="10">
        <v>40845.791662268515</v>
      </c>
      <c r="R79">
        <f>Transactions!H96/4</f>
        <v>0.75</v>
      </c>
      <c r="S79">
        <f>Transactions!S58/4</f>
        <v>1</v>
      </c>
      <c r="T79">
        <f>Transactions!U58/4</f>
        <v>1</v>
      </c>
      <c r="U79">
        <f>Transactions!AC39/4</f>
        <v>0.80249999999999999</v>
      </c>
      <c r="V79">
        <f>Transactions!AE39/4</f>
        <v>0.80249999999999999</v>
      </c>
      <c r="W79">
        <f>Transactions!AG39/4</f>
        <v>0.80249999999999999</v>
      </c>
      <c r="X79">
        <f t="shared" si="1"/>
        <v>5.1575000000000006</v>
      </c>
      <c r="AA79" s="55"/>
    </row>
    <row r="80" spans="1:27" x14ac:dyDescent="0.2">
      <c r="A80" s="10">
        <v>40848.802078877314</v>
      </c>
      <c r="B80" s="55">
        <f>Transactions!B97/4</f>
        <v>0.7</v>
      </c>
      <c r="C80" s="55">
        <f>Transactions!D97/4</f>
        <v>0.7</v>
      </c>
      <c r="D80">
        <f>Transactions!M58/4</f>
        <v>1</v>
      </c>
      <c r="E80">
        <f>Transactions!Y39/4</f>
        <v>0.80249999999999999</v>
      </c>
      <c r="H80" s="10">
        <v>40868.802078877314</v>
      </c>
      <c r="I80">
        <f>Transactions!AA39/4</f>
        <v>0.80249999999999999</v>
      </c>
      <c r="J80">
        <f>Transactions!O58/4</f>
        <v>1</v>
      </c>
      <c r="K80" s="55">
        <f>Transactions!F97/4</f>
        <v>0.7</v>
      </c>
      <c r="L80">
        <f>Transactions!Q58/4</f>
        <v>1</v>
      </c>
      <c r="Q80" s="10">
        <v>40845.802078877314</v>
      </c>
      <c r="R80">
        <f>Transactions!H97/4</f>
        <v>0.7</v>
      </c>
      <c r="S80">
        <f>Transactions!S58/4</f>
        <v>1</v>
      </c>
      <c r="T80">
        <f>Transactions!U58/4</f>
        <v>1</v>
      </c>
      <c r="U80">
        <f>Transactions!AC39/4</f>
        <v>0.80249999999999999</v>
      </c>
      <c r="V80">
        <f>Transactions!AE39/4</f>
        <v>0.80249999999999999</v>
      </c>
      <c r="W80">
        <f>Transactions!AG39/4</f>
        <v>0.80249999999999999</v>
      </c>
      <c r="X80">
        <f t="shared" si="1"/>
        <v>5.1075000000000008</v>
      </c>
      <c r="AA80" s="55"/>
    </row>
    <row r="81" spans="1:27" x14ac:dyDescent="0.2">
      <c r="A81" s="10">
        <v>40848.812495486112</v>
      </c>
      <c r="B81" s="55">
        <f>Transactions!B98/4</f>
        <v>0.65</v>
      </c>
      <c r="C81" s="55">
        <f>Transactions!D98/4</f>
        <v>0.65</v>
      </c>
      <c r="D81">
        <f>Transactions!M59/4</f>
        <v>0.75</v>
      </c>
      <c r="E81">
        <f>Transactions!Y39/4</f>
        <v>0.80249999999999999</v>
      </c>
      <c r="H81" s="10">
        <v>40868.812495486112</v>
      </c>
      <c r="I81">
        <f>Transactions!AA39/4</f>
        <v>0.80249999999999999</v>
      </c>
      <c r="J81">
        <f>Transactions!O59/4</f>
        <v>0.75</v>
      </c>
      <c r="K81" s="55">
        <f>Transactions!F98/4</f>
        <v>0.65</v>
      </c>
      <c r="L81">
        <f>Transactions!Q59/4</f>
        <v>0.75</v>
      </c>
      <c r="Q81" s="10">
        <v>40845.812495486112</v>
      </c>
      <c r="R81">
        <f>Transactions!H98/4</f>
        <v>0.65</v>
      </c>
      <c r="S81">
        <f>Transactions!S59/4</f>
        <v>0.75</v>
      </c>
      <c r="T81">
        <f>Transactions!U59/4</f>
        <v>0.75</v>
      </c>
      <c r="U81">
        <f>Transactions!AC39/4</f>
        <v>0.80249999999999999</v>
      </c>
      <c r="V81">
        <f>Transactions!AE39/4</f>
        <v>0.80249999999999999</v>
      </c>
      <c r="W81">
        <f>Transactions!AG39/4</f>
        <v>0.80249999999999999</v>
      </c>
      <c r="X81">
        <f t="shared" si="1"/>
        <v>4.5575000000000001</v>
      </c>
      <c r="AA81" s="55"/>
    </row>
    <row r="82" spans="1:27" x14ac:dyDescent="0.2">
      <c r="A82" s="10">
        <v>40848.822912094911</v>
      </c>
      <c r="B82" s="55">
        <f>Transactions!B99/4</f>
        <v>0.6</v>
      </c>
      <c r="C82" s="55">
        <f>Transactions!D99/4</f>
        <v>0.6</v>
      </c>
      <c r="D82">
        <f>Transactions!M59/4</f>
        <v>0.75</v>
      </c>
      <c r="E82">
        <f>Transactions!Y39/4</f>
        <v>0.80249999999999999</v>
      </c>
      <c r="H82" s="10">
        <v>40868.822912094911</v>
      </c>
      <c r="I82">
        <f>Transactions!AA39/4</f>
        <v>0.80249999999999999</v>
      </c>
      <c r="J82">
        <f>Transactions!O59/4</f>
        <v>0.75</v>
      </c>
      <c r="K82" s="55">
        <f>Transactions!F99/4</f>
        <v>0.6</v>
      </c>
      <c r="L82">
        <f>Transactions!Q59/4</f>
        <v>0.75</v>
      </c>
      <c r="Q82" s="10">
        <v>40845.822912094911</v>
      </c>
      <c r="R82">
        <f>Transactions!H99/4</f>
        <v>0.6</v>
      </c>
      <c r="S82">
        <f>Transactions!S59/4</f>
        <v>0.75</v>
      </c>
      <c r="T82">
        <f>Transactions!U59/4</f>
        <v>0.75</v>
      </c>
      <c r="U82">
        <f>Transactions!AC39/4</f>
        <v>0.80249999999999999</v>
      </c>
      <c r="V82">
        <f>Transactions!AE39/4</f>
        <v>0.80249999999999999</v>
      </c>
      <c r="W82">
        <f>Transactions!AG39/4</f>
        <v>0.80249999999999999</v>
      </c>
      <c r="X82">
        <f t="shared" si="1"/>
        <v>4.5075000000000003</v>
      </c>
      <c r="AA82" s="55"/>
    </row>
    <row r="83" spans="1:27" x14ac:dyDescent="0.2">
      <c r="A83" s="10">
        <v>40848.833328703702</v>
      </c>
      <c r="B83" s="55">
        <f>Transactions!B100/4</f>
        <v>0.75</v>
      </c>
      <c r="C83" s="55">
        <f>Transactions!D100/4</f>
        <v>0.75</v>
      </c>
      <c r="D83">
        <f>Transactions!M60/4</f>
        <v>1.5</v>
      </c>
      <c r="E83">
        <f>Transactions!Y40/4</f>
        <v>1</v>
      </c>
      <c r="H83" s="10">
        <v>40868.833328703702</v>
      </c>
      <c r="I83">
        <f>Transactions!AA40/4</f>
        <v>1</v>
      </c>
      <c r="J83">
        <f>Transactions!O60/4</f>
        <v>1.5</v>
      </c>
      <c r="K83" s="55">
        <f>Transactions!F100/4</f>
        <v>0.75</v>
      </c>
      <c r="L83">
        <f>Transactions!Q60/4</f>
        <v>1.5</v>
      </c>
      <c r="Q83" s="10">
        <v>40845.833328703702</v>
      </c>
      <c r="R83">
        <f>Transactions!H100/4</f>
        <v>0.75</v>
      </c>
      <c r="S83">
        <f>Transactions!S60/4</f>
        <v>1.5</v>
      </c>
      <c r="T83">
        <f>Transactions!U60/4</f>
        <v>1.5</v>
      </c>
      <c r="U83">
        <f>Transactions!AC40/4</f>
        <v>1</v>
      </c>
      <c r="V83">
        <f>Transactions!AE40/4</f>
        <v>1</v>
      </c>
      <c r="W83">
        <f>Transactions!AG40/4</f>
        <v>1</v>
      </c>
      <c r="X83">
        <f t="shared" si="1"/>
        <v>6.75</v>
      </c>
      <c r="AA83" s="55"/>
    </row>
    <row r="84" spans="1:27" x14ac:dyDescent="0.2">
      <c r="A84" s="10">
        <v>40848.843745312501</v>
      </c>
      <c r="B84" s="55">
        <f>Transactions!B101/4</f>
        <v>0.7</v>
      </c>
      <c r="C84" s="55">
        <f>Transactions!D101/4</f>
        <v>0.7</v>
      </c>
      <c r="D84">
        <f>Transactions!M60/4</f>
        <v>1.5</v>
      </c>
      <c r="E84">
        <f>Transactions!Y40/4</f>
        <v>1</v>
      </c>
      <c r="H84" s="10">
        <v>40868.843745312501</v>
      </c>
      <c r="I84">
        <f>Transactions!AA40/4</f>
        <v>1</v>
      </c>
      <c r="J84">
        <f>Transactions!O60/4</f>
        <v>1.5</v>
      </c>
      <c r="K84" s="55">
        <f>Transactions!F101/4</f>
        <v>0.7</v>
      </c>
      <c r="L84">
        <f>Transactions!Q60/4</f>
        <v>1.5</v>
      </c>
      <c r="Q84" s="10">
        <v>40845.843745312501</v>
      </c>
      <c r="R84">
        <f>Transactions!H101/4</f>
        <v>0.7</v>
      </c>
      <c r="S84">
        <f>Transactions!S60/4</f>
        <v>1.5</v>
      </c>
      <c r="T84">
        <f>Transactions!U60/4</f>
        <v>1.5</v>
      </c>
      <c r="U84">
        <f>Transactions!AC40/4</f>
        <v>1</v>
      </c>
      <c r="V84">
        <f>Transactions!AE40/4</f>
        <v>1</v>
      </c>
      <c r="W84">
        <f>Transactions!AG40/4</f>
        <v>1</v>
      </c>
      <c r="X84">
        <f t="shared" si="1"/>
        <v>6.7</v>
      </c>
      <c r="AA84" s="55"/>
    </row>
    <row r="85" spans="1:27" x14ac:dyDescent="0.2">
      <c r="A85" s="10">
        <v>40848.854161921299</v>
      </c>
      <c r="B85" s="55">
        <f>Transactions!B102/4</f>
        <v>0.65</v>
      </c>
      <c r="C85" s="55">
        <f>Transactions!D102/4</f>
        <v>0.65</v>
      </c>
      <c r="D85">
        <f>Transactions!M61/4</f>
        <v>1.25</v>
      </c>
      <c r="E85">
        <f>Transactions!Y40/4</f>
        <v>1</v>
      </c>
      <c r="H85" s="10">
        <v>40868.854161921299</v>
      </c>
      <c r="I85">
        <f>Transactions!AA40/4</f>
        <v>1</v>
      </c>
      <c r="J85">
        <f>Transactions!O61/4</f>
        <v>1.25</v>
      </c>
      <c r="K85" s="55">
        <f>Transactions!F102/4</f>
        <v>0.65</v>
      </c>
      <c r="L85">
        <f>Transactions!Q61/4</f>
        <v>1.25</v>
      </c>
      <c r="Q85" s="10">
        <v>40845.854161921299</v>
      </c>
      <c r="R85">
        <f>Transactions!H102/4</f>
        <v>0.65</v>
      </c>
      <c r="S85">
        <f>Transactions!S61/4</f>
        <v>1.25</v>
      </c>
      <c r="T85">
        <f>Transactions!U61/4</f>
        <v>1.25</v>
      </c>
      <c r="U85">
        <f>Transactions!AC40/4</f>
        <v>1</v>
      </c>
      <c r="V85">
        <f>Transactions!AE40/4</f>
        <v>1</v>
      </c>
      <c r="W85">
        <f>Transactions!AG40/4</f>
        <v>1</v>
      </c>
      <c r="X85">
        <f t="shared" si="1"/>
        <v>6.15</v>
      </c>
      <c r="AA85" s="55"/>
    </row>
    <row r="86" spans="1:27" x14ac:dyDescent="0.2">
      <c r="A86" s="10">
        <v>40848.864578530091</v>
      </c>
      <c r="B86" s="55">
        <f>Transactions!B103/4</f>
        <v>0.6</v>
      </c>
      <c r="C86" s="55">
        <f>Transactions!D103/4</f>
        <v>0.6</v>
      </c>
      <c r="D86">
        <f>Transactions!M61/4</f>
        <v>1.25</v>
      </c>
      <c r="E86">
        <f>Transactions!Y40/4</f>
        <v>1</v>
      </c>
      <c r="H86" s="10">
        <v>40868.864578530091</v>
      </c>
      <c r="I86">
        <f>Transactions!AA40/4</f>
        <v>1</v>
      </c>
      <c r="J86">
        <f>Transactions!O61/4</f>
        <v>1.25</v>
      </c>
      <c r="K86" s="55">
        <f>Transactions!F103/4</f>
        <v>0.6</v>
      </c>
      <c r="L86">
        <f>Transactions!Q61/4</f>
        <v>1.25</v>
      </c>
      <c r="Q86" s="10">
        <v>40845.864578530091</v>
      </c>
      <c r="R86">
        <f>Transactions!H103/4</f>
        <v>0.6</v>
      </c>
      <c r="S86">
        <f>Transactions!S61/4</f>
        <v>1.25</v>
      </c>
      <c r="T86">
        <f>Transactions!U61/4</f>
        <v>1.25</v>
      </c>
      <c r="U86">
        <f>Transactions!AC40/4</f>
        <v>1</v>
      </c>
      <c r="V86">
        <f>Transactions!AE40/4</f>
        <v>1</v>
      </c>
      <c r="W86">
        <f>Transactions!AG40/4</f>
        <v>1</v>
      </c>
      <c r="X86">
        <f t="shared" si="1"/>
        <v>6.1</v>
      </c>
      <c r="AA86" s="55"/>
    </row>
    <row r="87" spans="1:27" x14ac:dyDescent="0.2">
      <c r="A87" s="10">
        <v>40848.874995138889</v>
      </c>
      <c r="B87" s="55">
        <f>Transactions!B104/4</f>
        <v>0.75</v>
      </c>
      <c r="C87" s="55">
        <f>Transactions!D104/4</f>
        <v>0.75</v>
      </c>
      <c r="D87">
        <f>Transactions!M62/4</f>
        <v>1</v>
      </c>
      <c r="E87">
        <f>Transactions!Y41/4</f>
        <v>0.91500000000000004</v>
      </c>
      <c r="H87" s="10">
        <v>40868.874995138889</v>
      </c>
      <c r="I87">
        <f>Transactions!AA41/4</f>
        <v>0.91500000000000004</v>
      </c>
      <c r="J87">
        <f>Transactions!O62/4</f>
        <v>1</v>
      </c>
      <c r="K87" s="55">
        <f>Transactions!F104/4</f>
        <v>0.75</v>
      </c>
      <c r="L87">
        <f>Transactions!Q62/4</f>
        <v>1</v>
      </c>
      <c r="Q87" s="10">
        <v>40845.874995138889</v>
      </c>
      <c r="R87">
        <f>Transactions!H104/4</f>
        <v>0.75</v>
      </c>
      <c r="S87">
        <f>Transactions!S62/4</f>
        <v>1</v>
      </c>
      <c r="T87">
        <f>Transactions!U62/4</f>
        <v>1</v>
      </c>
      <c r="U87">
        <f>Transactions!AC41/4</f>
        <v>0.91500000000000004</v>
      </c>
      <c r="V87">
        <f>Transactions!AE41/4</f>
        <v>0.91500000000000004</v>
      </c>
      <c r="W87">
        <f>Transactions!AG41/4</f>
        <v>0.91500000000000004</v>
      </c>
      <c r="X87">
        <f t="shared" si="1"/>
        <v>5.4950000000000001</v>
      </c>
      <c r="AA87" s="55"/>
    </row>
    <row r="88" spans="1:27" x14ac:dyDescent="0.2">
      <c r="A88" s="10">
        <v>40848.885411747688</v>
      </c>
      <c r="B88" s="55">
        <f>Transactions!B105/4</f>
        <v>0.7</v>
      </c>
      <c r="C88" s="55">
        <f>Transactions!D105/4</f>
        <v>0.7</v>
      </c>
      <c r="D88">
        <f>Transactions!M62/4</f>
        <v>1</v>
      </c>
      <c r="E88">
        <f>Transactions!Y41/4</f>
        <v>0.91500000000000004</v>
      </c>
      <c r="H88" s="10">
        <v>40868.885411747688</v>
      </c>
      <c r="I88">
        <f>Transactions!AA41/4</f>
        <v>0.91500000000000004</v>
      </c>
      <c r="J88">
        <f>Transactions!O62/4</f>
        <v>1</v>
      </c>
      <c r="K88" s="55">
        <f>Transactions!F105/4</f>
        <v>0.7</v>
      </c>
      <c r="L88">
        <f>Transactions!Q62/4</f>
        <v>1</v>
      </c>
      <c r="Q88" s="10">
        <v>40845.885411747688</v>
      </c>
      <c r="R88">
        <f>Transactions!H105/4</f>
        <v>0.7</v>
      </c>
      <c r="S88">
        <f>Transactions!S62/4</f>
        <v>1</v>
      </c>
      <c r="T88">
        <f>Transactions!U62/4</f>
        <v>1</v>
      </c>
      <c r="U88">
        <f>Transactions!AC41/4</f>
        <v>0.91500000000000004</v>
      </c>
      <c r="V88">
        <f>Transactions!AE41/4</f>
        <v>0.91500000000000004</v>
      </c>
      <c r="W88">
        <f>Transactions!AG41/4</f>
        <v>0.91500000000000004</v>
      </c>
      <c r="X88">
        <f t="shared" si="1"/>
        <v>5.4450000000000003</v>
      </c>
      <c r="AA88" s="55"/>
    </row>
    <row r="89" spans="1:27" x14ac:dyDescent="0.2">
      <c r="A89" s="10">
        <v>40848.895828356479</v>
      </c>
      <c r="B89" s="55">
        <f>Transactions!B106/4</f>
        <v>0.65</v>
      </c>
      <c r="C89" s="55">
        <f>Transactions!D106/4</f>
        <v>0.65</v>
      </c>
      <c r="D89">
        <f>Transactions!M63/4</f>
        <v>0.75</v>
      </c>
      <c r="E89">
        <f>Transactions!Y41/4</f>
        <v>0.91500000000000004</v>
      </c>
      <c r="H89" s="10">
        <v>40868.895828356479</v>
      </c>
      <c r="I89">
        <f>Transactions!AA41/4</f>
        <v>0.91500000000000004</v>
      </c>
      <c r="J89">
        <f>Transactions!O63/4</f>
        <v>0.75</v>
      </c>
      <c r="K89" s="55">
        <f>Transactions!F106/4</f>
        <v>0.65</v>
      </c>
      <c r="L89">
        <f>Transactions!Q63/4</f>
        <v>0.75</v>
      </c>
      <c r="Q89" s="10">
        <v>40845.895828356479</v>
      </c>
      <c r="R89">
        <f>Transactions!H106/4</f>
        <v>0.65</v>
      </c>
      <c r="S89">
        <f>Transactions!S63/4</f>
        <v>0.75</v>
      </c>
      <c r="T89">
        <f>Transactions!U63/4</f>
        <v>0.75</v>
      </c>
      <c r="U89">
        <f>Transactions!AC41/4</f>
        <v>0.91500000000000004</v>
      </c>
      <c r="V89">
        <f>Transactions!AE41/4</f>
        <v>0.91500000000000004</v>
      </c>
      <c r="W89">
        <f>Transactions!AG41/4</f>
        <v>0.91500000000000004</v>
      </c>
      <c r="X89">
        <f t="shared" si="1"/>
        <v>4.8949999999999996</v>
      </c>
      <c r="AA89" s="55"/>
    </row>
    <row r="90" spans="1:27" x14ac:dyDescent="0.2">
      <c r="A90" s="10">
        <v>40848.906244965277</v>
      </c>
      <c r="B90" s="55">
        <f>Transactions!B107/4</f>
        <v>0.6</v>
      </c>
      <c r="C90" s="55">
        <f>Transactions!D107/4</f>
        <v>0.6</v>
      </c>
      <c r="D90">
        <f>Transactions!M63/4</f>
        <v>0.75</v>
      </c>
      <c r="E90">
        <f>Transactions!Y41/4</f>
        <v>0.91500000000000004</v>
      </c>
      <c r="H90" s="10">
        <v>40868.906244965277</v>
      </c>
      <c r="I90">
        <f>Transactions!AA41/4</f>
        <v>0.91500000000000004</v>
      </c>
      <c r="J90">
        <f>Transactions!O63/4</f>
        <v>0.75</v>
      </c>
      <c r="K90" s="55">
        <f>Transactions!F107/4</f>
        <v>0.6</v>
      </c>
      <c r="L90">
        <f>Transactions!Q63/4</f>
        <v>0.75</v>
      </c>
      <c r="Q90" s="10">
        <v>40845.906244965277</v>
      </c>
      <c r="R90">
        <f>Transactions!H107/4</f>
        <v>0.6</v>
      </c>
      <c r="S90">
        <f>Transactions!S63/4</f>
        <v>0.75</v>
      </c>
      <c r="T90">
        <f>Transactions!U63/4</f>
        <v>0.75</v>
      </c>
      <c r="U90">
        <f>Transactions!AC41/4</f>
        <v>0.91500000000000004</v>
      </c>
      <c r="V90">
        <f>Transactions!AE41/4</f>
        <v>0.91500000000000004</v>
      </c>
      <c r="W90">
        <f>Transactions!AG41/4</f>
        <v>0.91500000000000004</v>
      </c>
      <c r="X90">
        <f t="shared" si="1"/>
        <v>4.8450000000000006</v>
      </c>
      <c r="AA90" s="55"/>
    </row>
    <row r="91" spans="1:27" x14ac:dyDescent="0.2">
      <c r="A91" s="10">
        <v>40848.916661574076</v>
      </c>
      <c r="B91" s="55">
        <f>Transactions!B108/4</f>
        <v>0.75</v>
      </c>
      <c r="C91" s="55">
        <f>Transactions!D108/4</f>
        <v>0.75</v>
      </c>
      <c r="D91">
        <f>Transactions!M64/4</f>
        <v>1.5</v>
      </c>
      <c r="E91">
        <f>Transactions!Y42/4</f>
        <v>0.83250000000000002</v>
      </c>
      <c r="H91" s="10">
        <v>40868.916661574076</v>
      </c>
      <c r="I91">
        <f>Transactions!AA42/4</f>
        <v>0.83250000000000002</v>
      </c>
      <c r="J91">
        <f>Transactions!O64/4</f>
        <v>1.5</v>
      </c>
      <c r="K91" s="55">
        <f>Transactions!F108/4</f>
        <v>0.75</v>
      </c>
      <c r="L91">
        <f>Transactions!Q64/4</f>
        <v>1.5</v>
      </c>
      <c r="Q91" s="10">
        <v>40845.916661574076</v>
      </c>
      <c r="R91">
        <f>Transactions!H108/4</f>
        <v>0.75</v>
      </c>
      <c r="S91">
        <f>Transactions!S64/4</f>
        <v>1.5</v>
      </c>
      <c r="T91">
        <f>Transactions!U64/4</f>
        <v>1.5</v>
      </c>
      <c r="U91">
        <f>Transactions!AC42/4</f>
        <v>0.83250000000000002</v>
      </c>
      <c r="V91">
        <f>Transactions!AE42/4</f>
        <v>0.83250000000000002</v>
      </c>
      <c r="W91">
        <f>Transactions!AG42/4</f>
        <v>0.83250000000000002</v>
      </c>
      <c r="X91">
        <f t="shared" si="1"/>
        <v>6.2474999999999987</v>
      </c>
      <c r="AA91" s="55"/>
    </row>
    <row r="92" spans="1:27" x14ac:dyDescent="0.2">
      <c r="A92" s="10">
        <v>40848.927078182867</v>
      </c>
      <c r="B92" s="55">
        <f>Transactions!B109/4</f>
        <v>0.7</v>
      </c>
      <c r="C92" s="55">
        <f>Transactions!D109/4</f>
        <v>0.7</v>
      </c>
      <c r="D92">
        <f>Transactions!M64/4</f>
        <v>1.5</v>
      </c>
      <c r="E92">
        <f>Transactions!Y42/4</f>
        <v>0.83250000000000002</v>
      </c>
      <c r="H92" s="10">
        <v>40868.927078182867</v>
      </c>
      <c r="I92">
        <f>Transactions!AA42/4</f>
        <v>0.83250000000000002</v>
      </c>
      <c r="J92">
        <f>Transactions!O64/4</f>
        <v>1.5</v>
      </c>
      <c r="K92" s="55">
        <f>Transactions!F109/4</f>
        <v>0.7</v>
      </c>
      <c r="L92">
        <f>Transactions!Q64/4</f>
        <v>1.5</v>
      </c>
      <c r="Q92" s="10">
        <v>40845.927078182867</v>
      </c>
      <c r="R92">
        <f>Transactions!H109/4</f>
        <v>0.7</v>
      </c>
      <c r="S92">
        <f>Transactions!S64/4</f>
        <v>1.5</v>
      </c>
      <c r="T92">
        <f>Transactions!U64/4</f>
        <v>1.5</v>
      </c>
      <c r="U92">
        <f>Transactions!AC42/4</f>
        <v>0.83250000000000002</v>
      </c>
      <c r="V92">
        <f>Transactions!AE42/4</f>
        <v>0.83250000000000002</v>
      </c>
      <c r="W92">
        <f>Transactions!AG42/4</f>
        <v>0.83250000000000002</v>
      </c>
      <c r="X92">
        <f t="shared" si="1"/>
        <v>6.1974999999999998</v>
      </c>
      <c r="AA92" s="55"/>
    </row>
    <row r="93" spans="1:27" x14ac:dyDescent="0.2">
      <c r="A93" s="10">
        <v>40848.937494791666</v>
      </c>
      <c r="B93" s="55">
        <f>Transactions!B110/4</f>
        <v>0.65</v>
      </c>
      <c r="C93" s="55">
        <f>Transactions!D110/4</f>
        <v>0.65</v>
      </c>
      <c r="D93">
        <f>Transactions!M65/4</f>
        <v>1.25</v>
      </c>
      <c r="E93">
        <f>Transactions!Y42/4</f>
        <v>0.83250000000000002</v>
      </c>
      <c r="H93" s="10">
        <v>40868.937494791666</v>
      </c>
      <c r="I93">
        <f>Transactions!AA42/4</f>
        <v>0.83250000000000002</v>
      </c>
      <c r="J93">
        <f>Transactions!O65/4</f>
        <v>1.25</v>
      </c>
      <c r="K93" s="55">
        <f>Transactions!F110/4</f>
        <v>0.65</v>
      </c>
      <c r="L93">
        <f>Transactions!Q65/4</f>
        <v>1.25</v>
      </c>
      <c r="Q93" s="10">
        <v>40845.937494791666</v>
      </c>
      <c r="R93">
        <f>Transactions!H110/4</f>
        <v>0.65</v>
      </c>
      <c r="S93">
        <f>Transactions!S65/4</f>
        <v>1.25</v>
      </c>
      <c r="T93">
        <f>Transactions!U65/4</f>
        <v>1.25</v>
      </c>
      <c r="U93">
        <f>Transactions!AC42/4</f>
        <v>0.83250000000000002</v>
      </c>
      <c r="V93">
        <f>Transactions!AE42/4</f>
        <v>0.83250000000000002</v>
      </c>
      <c r="W93">
        <f>Transactions!AG42/4</f>
        <v>0.83250000000000002</v>
      </c>
      <c r="X93">
        <f t="shared" si="1"/>
        <v>5.6474999999999991</v>
      </c>
      <c r="AA93" s="55"/>
    </row>
    <row r="94" spans="1:27" x14ac:dyDescent="0.2">
      <c r="A94" s="10">
        <v>40848.947911400464</v>
      </c>
      <c r="B94" s="55">
        <f>Transactions!B111/4</f>
        <v>0.6</v>
      </c>
      <c r="C94" s="55">
        <f>Transactions!D111/4</f>
        <v>0.6</v>
      </c>
      <c r="D94">
        <f>Transactions!M65/4</f>
        <v>1.25</v>
      </c>
      <c r="E94">
        <f>Transactions!Y42/4</f>
        <v>0.83250000000000002</v>
      </c>
      <c r="H94" s="10">
        <v>40868.947911400464</v>
      </c>
      <c r="I94">
        <f>Transactions!AA42/4</f>
        <v>0.83250000000000002</v>
      </c>
      <c r="J94">
        <f>Transactions!O65/4</f>
        <v>1.25</v>
      </c>
      <c r="K94" s="55">
        <f>Transactions!F111/4</f>
        <v>0.6</v>
      </c>
      <c r="L94">
        <f>Transactions!Q65/4</f>
        <v>1.25</v>
      </c>
      <c r="Q94" s="10">
        <v>40845.947911400464</v>
      </c>
      <c r="R94">
        <f>Transactions!H111/4</f>
        <v>0.6</v>
      </c>
      <c r="S94">
        <f>Transactions!S65/4</f>
        <v>1.25</v>
      </c>
      <c r="T94">
        <f>Transactions!U65/4</f>
        <v>1.25</v>
      </c>
      <c r="U94">
        <f>Transactions!AC42/4</f>
        <v>0.83250000000000002</v>
      </c>
      <c r="V94">
        <f>Transactions!AE42/4</f>
        <v>0.83250000000000002</v>
      </c>
      <c r="W94">
        <f>Transactions!AG42/4</f>
        <v>0.83250000000000002</v>
      </c>
      <c r="X94">
        <f t="shared" si="1"/>
        <v>5.5975000000000001</v>
      </c>
      <c r="AA94" s="55"/>
    </row>
    <row r="95" spans="1:27" x14ac:dyDescent="0.2">
      <c r="A95" s="10">
        <v>40848.958328009256</v>
      </c>
      <c r="B95" s="55">
        <f>Transactions!B112/4</f>
        <v>0.75</v>
      </c>
      <c r="C95" s="55">
        <f>Transactions!D112/4</f>
        <v>0.75</v>
      </c>
      <c r="D95">
        <f>Transactions!M66/4</f>
        <v>1</v>
      </c>
      <c r="E95">
        <f>Transactions!Y43/4</f>
        <v>0.80249999999999999</v>
      </c>
      <c r="H95" s="10">
        <v>40868.958328009256</v>
      </c>
      <c r="I95">
        <f>Transactions!AA43/4</f>
        <v>0.80249999999999999</v>
      </c>
      <c r="J95">
        <f>Transactions!O66/4</f>
        <v>1</v>
      </c>
      <c r="K95" s="55">
        <f>Transactions!F112/4</f>
        <v>0.75</v>
      </c>
      <c r="L95">
        <f>Transactions!Q66/4</f>
        <v>1</v>
      </c>
      <c r="Q95" s="10">
        <v>40845.958328009256</v>
      </c>
      <c r="R95">
        <f>Transactions!H112/4</f>
        <v>0.75</v>
      </c>
      <c r="S95">
        <f>Transactions!S66/4</f>
        <v>1</v>
      </c>
      <c r="T95">
        <f>Transactions!U66/4</f>
        <v>1</v>
      </c>
      <c r="U95">
        <f>Transactions!AC43/4</f>
        <v>0.80249999999999999</v>
      </c>
      <c r="V95">
        <f>Transactions!AE43/4</f>
        <v>0.80249999999999999</v>
      </c>
      <c r="W95">
        <f>Transactions!AG43/4</f>
        <v>0.80249999999999999</v>
      </c>
      <c r="X95">
        <f t="shared" si="1"/>
        <v>5.1575000000000006</v>
      </c>
      <c r="AA95" s="55"/>
    </row>
    <row r="96" spans="1:27" x14ac:dyDescent="0.2">
      <c r="A96" s="10">
        <v>40848.968744618054</v>
      </c>
      <c r="B96" s="55">
        <f>Transactions!B113/4</f>
        <v>0.7</v>
      </c>
      <c r="C96" s="55">
        <f>Transactions!D113/4</f>
        <v>0.7</v>
      </c>
      <c r="D96">
        <f>Transactions!M66/4</f>
        <v>1</v>
      </c>
      <c r="E96">
        <f>Transactions!Y43/4</f>
        <v>0.80249999999999999</v>
      </c>
      <c r="H96" s="10">
        <v>40868.968744618054</v>
      </c>
      <c r="I96">
        <f>Transactions!AA43/4</f>
        <v>0.80249999999999999</v>
      </c>
      <c r="J96">
        <f>Transactions!O66/4</f>
        <v>1</v>
      </c>
      <c r="K96" s="55">
        <f>Transactions!F113/4</f>
        <v>0.7</v>
      </c>
      <c r="L96">
        <f>Transactions!Q66/4</f>
        <v>1</v>
      </c>
      <c r="Q96" s="10">
        <v>40845.968744618054</v>
      </c>
      <c r="R96">
        <f>Transactions!H113/4</f>
        <v>0.7</v>
      </c>
      <c r="S96">
        <f>Transactions!S66/4</f>
        <v>1</v>
      </c>
      <c r="T96">
        <f>Transactions!U66/4</f>
        <v>1</v>
      </c>
      <c r="U96">
        <f>Transactions!AC43/4</f>
        <v>0.80249999999999999</v>
      </c>
      <c r="V96">
        <f>Transactions!AE43/4</f>
        <v>0.80249999999999999</v>
      </c>
      <c r="W96">
        <f>Transactions!AG43/4</f>
        <v>0.80249999999999999</v>
      </c>
      <c r="X96">
        <f t="shared" si="1"/>
        <v>5.1075000000000008</v>
      </c>
      <c r="AA96" s="55"/>
    </row>
    <row r="97" spans="1:27" x14ac:dyDescent="0.2">
      <c r="A97" s="10">
        <v>40848.979161226853</v>
      </c>
      <c r="B97" s="55">
        <f>Transactions!B114/4</f>
        <v>0.65</v>
      </c>
      <c r="C97" s="55">
        <f>Transactions!D114/4</f>
        <v>0.65</v>
      </c>
      <c r="D97">
        <f>Transactions!M67/4</f>
        <v>0.75</v>
      </c>
      <c r="E97">
        <f>Transactions!Y43/4</f>
        <v>0.80249999999999999</v>
      </c>
      <c r="H97" s="10">
        <v>40868.979161226853</v>
      </c>
      <c r="I97">
        <f>Transactions!AA43/4</f>
        <v>0.80249999999999999</v>
      </c>
      <c r="J97">
        <f>Transactions!O67/4</f>
        <v>0.75</v>
      </c>
      <c r="K97" s="55">
        <f>Transactions!F114/4</f>
        <v>0.65</v>
      </c>
      <c r="L97">
        <f>Transactions!Q67/4</f>
        <v>0.75</v>
      </c>
      <c r="Q97" s="10">
        <v>40845.979161226853</v>
      </c>
      <c r="R97">
        <f>Transactions!H114/4</f>
        <v>0.65</v>
      </c>
      <c r="S97">
        <f>Transactions!S67/4</f>
        <v>0.75</v>
      </c>
      <c r="T97">
        <f>Transactions!U67/4</f>
        <v>0.75</v>
      </c>
      <c r="U97">
        <f>Transactions!AC43/4</f>
        <v>0.80249999999999999</v>
      </c>
      <c r="V97">
        <f>Transactions!AE43/4</f>
        <v>0.80249999999999999</v>
      </c>
      <c r="W97">
        <f>Transactions!AG43/4</f>
        <v>0.80249999999999999</v>
      </c>
      <c r="X97">
        <f t="shared" si="1"/>
        <v>4.5575000000000001</v>
      </c>
      <c r="AA97" s="55"/>
    </row>
    <row r="98" spans="1:27" x14ac:dyDescent="0.2">
      <c r="A98" s="10">
        <v>40848.989577835651</v>
      </c>
      <c r="B98" s="55">
        <f>Transactions!B115/4</f>
        <v>0.6</v>
      </c>
      <c r="C98" s="55">
        <f>Transactions!D115/4</f>
        <v>0.6</v>
      </c>
      <c r="D98">
        <f>Transactions!M67/4</f>
        <v>0.75</v>
      </c>
      <c r="E98">
        <f>Transactions!Y43/4</f>
        <v>0.80249999999999999</v>
      </c>
      <c r="H98" s="10">
        <v>40868.989577835651</v>
      </c>
      <c r="I98">
        <f>Transactions!AA43/4</f>
        <v>0.80249999999999999</v>
      </c>
      <c r="J98">
        <f>Transactions!O67/4</f>
        <v>0.75</v>
      </c>
      <c r="K98" s="55">
        <f>Transactions!F115/4</f>
        <v>0.6</v>
      </c>
      <c r="L98">
        <f>Transactions!Q67/4</f>
        <v>0.75</v>
      </c>
      <c r="Q98" s="10">
        <v>40845.989577835651</v>
      </c>
      <c r="R98">
        <f>Transactions!H115/4</f>
        <v>0.6</v>
      </c>
      <c r="S98">
        <f>Transactions!S67/4</f>
        <v>0.75</v>
      </c>
      <c r="T98">
        <f>Transactions!U67/4</f>
        <v>0.75</v>
      </c>
      <c r="U98">
        <f>Transactions!AC43/4</f>
        <v>0.80249999999999999</v>
      </c>
      <c r="V98">
        <f>Transactions!AE43/4</f>
        <v>0.80249999999999999</v>
      </c>
      <c r="W98">
        <f>Transactions!AG43/4</f>
        <v>0.80249999999999999</v>
      </c>
      <c r="X98">
        <f t="shared" si="1"/>
        <v>4.5075000000000003</v>
      </c>
      <c r="AA98" s="55"/>
    </row>
    <row r="99" spans="1:27" x14ac:dyDescent="0.2">
      <c r="A99" s="10"/>
    </row>
    <row r="100" spans="1:27" x14ac:dyDescent="0.2">
      <c r="A100" s="10"/>
      <c r="W100" t="s">
        <v>72</v>
      </c>
      <c r="X100">
        <f>SUM(X3:X98)</f>
        <v>536.40000000000009</v>
      </c>
    </row>
    <row r="101" spans="1:27" x14ac:dyDescent="0.2">
      <c r="A101" s="10"/>
      <c r="AA101" s="55"/>
    </row>
    <row r="102" spans="1:27" x14ac:dyDescent="0.2">
      <c r="A102" s="10"/>
    </row>
    <row r="103" spans="1:27" x14ac:dyDescent="0.2">
      <c r="A103" s="10"/>
    </row>
    <row r="104" spans="1:27" x14ac:dyDescent="0.2">
      <c r="A104" s="10"/>
    </row>
    <row r="105" spans="1:27" x14ac:dyDescent="0.2">
      <c r="A105" s="10"/>
    </row>
    <row r="106" spans="1:27" x14ac:dyDescent="0.2">
      <c r="A10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B1" workbookViewId="0">
      <selection activeCell="Y1" sqref="Y1:Z98"/>
    </sheetView>
  </sheetViews>
  <sheetFormatPr baseColWidth="10" defaultRowHeight="12" x14ac:dyDescent="0.2"/>
  <cols>
    <col min="1" max="1" width="15.83203125" bestFit="1" customWidth="1"/>
    <col min="4" max="4" width="15.83203125" bestFit="1" customWidth="1"/>
    <col min="8" max="8" width="15.83203125" bestFit="1" customWidth="1"/>
    <col min="17" max="17" width="15.83203125" bestFit="1" customWidth="1"/>
  </cols>
  <sheetData>
    <row r="1" spans="1:26" x14ac:dyDescent="0.2">
      <c r="B1">
        <v>10469</v>
      </c>
      <c r="C1">
        <v>10483</v>
      </c>
      <c r="D1">
        <v>10467</v>
      </c>
      <c r="E1">
        <v>10465</v>
      </c>
      <c r="I1">
        <v>10471</v>
      </c>
      <c r="J1">
        <v>10473</v>
      </c>
      <c r="K1">
        <v>10475</v>
      </c>
      <c r="L1">
        <v>10485</v>
      </c>
      <c r="R1">
        <v>10463</v>
      </c>
      <c r="S1">
        <v>10461</v>
      </c>
      <c r="T1">
        <v>10481</v>
      </c>
      <c r="U1">
        <v>10459</v>
      </c>
      <c r="V1">
        <v>10477</v>
      </c>
      <c r="W1">
        <v>10479</v>
      </c>
      <c r="Z1" s="55"/>
    </row>
    <row r="2" spans="1:26" x14ac:dyDescent="0.2">
      <c r="A2" s="11"/>
      <c r="B2" s="11" t="s">
        <v>77</v>
      </c>
      <c r="C2" s="11" t="s">
        <v>77</v>
      </c>
      <c r="D2" s="11" t="s">
        <v>77</v>
      </c>
      <c r="E2" s="11" t="s">
        <v>77</v>
      </c>
      <c r="I2" s="11" t="s">
        <v>77</v>
      </c>
      <c r="J2" s="11" t="s">
        <v>77</v>
      </c>
      <c r="K2" s="11" t="s">
        <v>77</v>
      </c>
      <c r="L2" s="11" t="s">
        <v>77</v>
      </c>
      <c r="R2" s="11" t="s">
        <v>77</v>
      </c>
      <c r="S2" s="11" t="s">
        <v>77</v>
      </c>
      <c r="T2" s="11" t="s">
        <v>77</v>
      </c>
      <c r="U2" s="11" t="s">
        <v>77</v>
      </c>
      <c r="V2" s="11" t="s">
        <v>77</v>
      </c>
      <c r="W2" s="11" t="s">
        <v>77</v>
      </c>
    </row>
    <row r="3" spans="1:26" x14ac:dyDescent="0.2">
      <c r="A3" s="10">
        <v>40848</v>
      </c>
      <c r="B3" s="55">
        <f>'Volume MWH and Org unit'!B3*'Market Prices'!$P100+'Contract Value'!B3</f>
        <v>27.869999999999997</v>
      </c>
      <c r="C3" s="55">
        <f ca="1">'Volume MWH and Org unit'!C3*'Market Prices'!$P100+'Contract Value'!C3</f>
        <v>38.482500000000002</v>
      </c>
      <c r="D3" s="55">
        <f>'Volume MWH and Org unit'!D3*'Market Prices'!$P100+'Contract Value'!D3</f>
        <v>55.59</v>
      </c>
      <c r="E3" s="55">
        <f>'Volume MWH and Org unit'!E3*'Market Prices'!P100+'Contract Value'!E3</f>
        <v>36.06</v>
      </c>
      <c r="H3" s="10">
        <v>40868</v>
      </c>
      <c r="I3" s="55">
        <f>'Volume MWH and Org unit'!I3*'Market Prices'!$E2+'Contract Value'!I3</f>
        <v>-3</v>
      </c>
      <c r="J3" s="55">
        <f>'Volume MWH and Org unit'!J3*'Market Prices'!$E2+'Contract Value'!J3</f>
        <v>-3</v>
      </c>
      <c r="K3" s="55">
        <f>'Volume MWH and Org unit'!K3*'Market Prices'!$E2+'Contract Value'!K3</f>
        <v>-1.4250000000000007</v>
      </c>
      <c r="L3" s="55">
        <f>'Volume MWH and Org unit'!L3*'Market Prices'!$E2+'Contract Value'!L3</f>
        <v>-3</v>
      </c>
      <c r="Q3" s="10">
        <v>40845</v>
      </c>
      <c r="R3" s="55">
        <f>'Market Prices'!$P2*'Volume MWH and Org unit'!R3+'Contract Value'!R3</f>
        <v>30.082500000000003</v>
      </c>
      <c r="S3" s="55">
        <f>'Market Prices'!$P2*'Volume MWH and Org unit'!S3+'Contract Value'!S3</f>
        <v>60.015000000000001</v>
      </c>
      <c r="T3" s="55">
        <f ca="1">'Market Prices'!$S2*'Volume MWH and Org unit'!T3+'Contract Value'!T3</f>
        <v>-3</v>
      </c>
      <c r="U3" s="55">
        <f>'Market Prices'!$P2*'Volume MWH and Org unit'!U3+'Contract Value'!U3</f>
        <v>39.010000000000005</v>
      </c>
      <c r="V3" s="55">
        <f ca="1">'Market Prices'!$S2*'Volume MWH and Org unit'!V3+'Contract Value'!V3</f>
        <v>28.669999999999998</v>
      </c>
      <c r="W3" s="55">
        <f ca="1">'Market Prices'!$P2*'Volume MWH and Org unit'!W3+'Contract Value'!W3</f>
        <v>7.3400000000000034</v>
      </c>
      <c r="Z3" s="55"/>
    </row>
    <row r="4" spans="1:26" x14ac:dyDescent="0.2">
      <c r="A4" s="10">
        <v>40848.010416666664</v>
      </c>
      <c r="B4" s="55">
        <f>'Volume MWH and Org unit'!B4*'Market Prices'!$P101+'Contract Value'!B4</f>
        <v>-60.787999999999997</v>
      </c>
      <c r="C4" s="55">
        <f ca="1">'Volume MWH and Org unit'!C4*'Market Prices'!$P101+'Contract Value'!C4</f>
        <v>-17.863999999999997</v>
      </c>
      <c r="D4" s="55">
        <f>'Volume MWH and Org unit'!D4*'Market Prices'!$P101+'Contract Value'!D4</f>
        <v>-130.56</v>
      </c>
      <c r="E4" s="55">
        <f>'Volume MWH and Org unit'!E4*'Market Prices'!P101+'Contract Value'!E4</f>
        <v>-88.04</v>
      </c>
      <c r="H4" s="10">
        <v>40868.010416666664</v>
      </c>
      <c r="I4" s="55">
        <f>'Volume MWH and Org unit'!I4*'Market Prices'!$E3+'Contract Value'!I4</f>
        <v>-3</v>
      </c>
      <c r="J4" s="55">
        <f>'Volume MWH and Org unit'!J4*'Market Prices'!$E3+'Contract Value'!J4</f>
        <v>-3</v>
      </c>
      <c r="K4" s="55">
        <f>'Volume MWH and Org unit'!K4*'Market Prices'!$E3+'Contract Value'!K4</f>
        <v>-1.259999999999998</v>
      </c>
      <c r="L4" s="55">
        <f>'Volume MWH and Org unit'!L4*'Market Prices'!$E3+'Contract Value'!L4</f>
        <v>-3</v>
      </c>
      <c r="Q4" s="10">
        <v>40845.010416666664</v>
      </c>
      <c r="R4" s="55">
        <f>'Market Prices'!$P3*'Volume MWH and Org unit'!R4+'Contract Value'!R4</f>
        <v>41.313999999999993</v>
      </c>
      <c r="S4" s="55">
        <f>'Market Prices'!$P3*'Volume MWH and Org unit'!S4+'Contract Value'!S4</f>
        <v>88.22999999999999</v>
      </c>
      <c r="T4" s="55">
        <f ca="1">'Market Prices'!$S3*'Volume MWH and Org unit'!T4+'Contract Value'!T4</f>
        <v>-3</v>
      </c>
      <c r="U4" s="55">
        <f>'Market Prices'!$P3*'Volume MWH and Org unit'!U4+'Contract Value'!U4</f>
        <v>57.819999999999993</v>
      </c>
      <c r="V4" s="55">
        <f ca="1">'Market Prices'!$S3*'Volume MWH and Org unit'!V4+'Contract Value'!V4</f>
        <v>20.229999999999997</v>
      </c>
      <c r="W4" s="55">
        <f ca="1">'Market Prices'!$P3*'Volume MWH and Org unit'!W4+'Contract Value'!W4</f>
        <v>34.589999999999996</v>
      </c>
      <c r="Z4" s="55"/>
    </row>
    <row r="5" spans="1:26" x14ac:dyDescent="0.2">
      <c r="A5" s="10">
        <v>40848.02083321759</v>
      </c>
      <c r="B5" s="55">
        <f>'Volume MWH and Org unit'!B5*'Market Prices'!$P102+'Contract Value'!B5</f>
        <v>21.644999999999996</v>
      </c>
      <c r="C5" s="55">
        <f ca="1">'Volume MWH and Org unit'!C5*'Market Prices'!$P102+'Contract Value'!C5</f>
        <v>7.6569999999999929</v>
      </c>
      <c r="D5" s="55">
        <f>'Volume MWH and Org unit'!D5*'Market Prices'!$P102+'Contract Value'!D5</f>
        <v>41</v>
      </c>
      <c r="E5" s="55">
        <f>'Volume MWH and Org unit'!E5*'Market Prices'!P102+'Contract Value'!E5</f>
        <v>32</v>
      </c>
      <c r="H5" s="10">
        <v>40868.02083321759</v>
      </c>
      <c r="I5" s="55">
        <f>'Volume MWH and Org unit'!I5*'Market Prices'!$E4+'Contract Value'!I5</f>
        <v>-3</v>
      </c>
      <c r="J5" s="55">
        <f>'Volume MWH and Org unit'!J5*'Market Prices'!$E4+'Contract Value'!J5</f>
        <v>-2.75</v>
      </c>
      <c r="K5" s="55">
        <f>'Volume MWH and Org unit'!K5*'Market Prices'!$E4+'Contract Value'!K5</f>
        <v>-1.1050000000000004</v>
      </c>
      <c r="L5" s="55">
        <f>'Volume MWH and Org unit'!L5*'Market Prices'!$E4+'Contract Value'!L5</f>
        <v>-2.75</v>
      </c>
      <c r="Q5" s="10">
        <v>40845.02083321759</v>
      </c>
      <c r="R5" s="55">
        <f>'Market Prices'!$P4*'Volume MWH and Org unit'!R5+'Contract Value'!R5</f>
        <v>-39.669500000000006</v>
      </c>
      <c r="S5" s="55">
        <f>'Market Prices'!$P4*'Volume MWH and Org unit'!S5+'Contract Value'!S5</f>
        <v>-76.912500000000009</v>
      </c>
      <c r="T5" s="55">
        <f ca="1">'Market Prices'!$S4*'Volume MWH and Org unit'!T5+'Contract Value'!T5</f>
        <v>-2.7500000000000071</v>
      </c>
      <c r="U5" s="55">
        <f>'Market Prices'!$P4*'Volume MWH and Org unit'!U5+'Contract Value'!U5</f>
        <v>-62.33</v>
      </c>
      <c r="V5" s="55">
        <f ca="1">'Market Prices'!$S4*'Volume MWH and Org unit'!V5+'Contract Value'!V5</f>
        <v>-42.110000000000007</v>
      </c>
      <c r="W5" s="55">
        <f ca="1">'Market Prices'!$P4*'Volume MWH and Org unit'!W5+'Contract Value'!W5</f>
        <v>-23.219999999999995</v>
      </c>
      <c r="Z5" s="55"/>
    </row>
    <row r="6" spans="1:26" x14ac:dyDescent="0.2">
      <c r="A6" s="10">
        <v>40848.031249826388</v>
      </c>
      <c r="B6" s="55">
        <f>'Volume MWH and Org unit'!B6*'Market Prices'!$P103+'Contract Value'!B6</f>
        <v>-23.898</v>
      </c>
      <c r="C6" s="55">
        <f ca="1">'Volume MWH and Org unit'!C6*'Market Prices'!$P103+'Contract Value'!C6</f>
        <v>4.8419999999999952</v>
      </c>
      <c r="D6" s="55">
        <f>'Volume MWH and Org unit'!D6*'Market Prices'!$P103+'Contract Value'!D6</f>
        <v>-50.537500000000009</v>
      </c>
      <c r="E6" s="55">
        <f>'Volume MWH and Org unit'!E6*'Market Prices'!P103+'Contract Value'!E6</f>
        <v>-41.230000000000004</v>
      </c>
      <c r="H6" s="10">
        <v>40868.031249826388</v>
      </c>
      <c r="I6" s="55">
        <f>'Volume MWH and Org unit'!I6*'Market Prices'!$E5+'Contract Value'!I6</f>
        <v>-3</v>
      </c>
      <c r="J6" s="55">
        <f>'Volume MWH and Org unit'!J6*'Market Prices'!$E5+'Contract Value'!J6</f>
        <v>-2.75</v>
      </c>
      <c r="K6" s="55">
        <f>'Volume MWH and Org unit'!K6*'Market Prices'!$E5+'Contract Value'!K6</f>
        <v>-0.96000000000000085</v>
      </c>
      <c r="L6" s="55">
        <f>'Volume MWH and Org unit'!L6*'Market Prices'!$E5+'Contract Value'!L6</f>
        <v>-2.75</v>
      </c>
      <c r="Q6" s="10">
        <v>40845.031249826388</v>
      </c>
      <c r="R6" s="55">
        <f>'Market Prices'!$P5*'Volume MWH and Org unit'!R6+'Contract Value'!R6</f>
        <v>-37.115999999999993</v>
      </c>
      <c r="S6" s="55">
        <f>'Market Prices'!$P5*'Volume MWH and Org unit'!S6+'Contract Value'!S6</f>
        <v>-78.074999999999989</v>
      </c>
      <c r="T6" s="55">
        <f ca="1">'Market Prices'!$S5*'Volume MWH and Org unit'!T6+'Contract Value'!T6</f>
        <v>-2.7500000000000071</v>
      </c>
      <c r="U6" s="55">
        <f>'Market Prices'!$P5*'Volume MWH and Org unit'!U6+'Contract Value'!U6</f>
        <v>-63.26</v>
      </c>
      <c r="V6" s="55">
        <f ca="1">'Market Prices'!$S5*'Volume MWH and Org unit'!V6+'Contract Value'!V6</f>
        <v>-62.9</v>
      </c>
      <c r="W6" s="55">
        <f ca="1">'Market Prices'!$P5*'Volume MWH and Org unit'!W6+'Contract Value'!W6</f>
        <v>-3.3599999999999994</v>
      </c>
      <c r="Z6" s="55"/>
    </row>
    <row r="7" spans="1:26" x14ac:dyDescent="0.2">
      <c r="A7" s="10">
        <v>40848.041666435187</v>
      </c>
      <c r="B7" s="55">
        <f>'Volume MWH and Org unit'!B7*'Market Prices'!$P104+'Contract Value'!B7</f>
        <v>-62.595000000000013</v>
      </c>
      <c r="C7" s="55">
        <f ca="1">'Volume MWH and Org unit'!C7*'Market Prices'!$P104+'Contract Value'!C7</f>
        <v>-18.765000000000001</v>
      </c>
      <c r="D7" s="55">
        <f>'Volume MWH and Org unit'!D7*'Market Prices'!$P104+'Contract Value'!D7</f>
        <v>-83.960000000000008</v>
      </c>
      <c r="E7" s="55">
        <f>'Volume MWH and Org unit'!E7*'Market Prices'!P104+'Contract Value'!E7</f>
        <v>-77.555400000000006</v>
      </c>
      <c r="H7" s="10">
        <v>40868.041666435187</v>
      </c>
      <c r="I7" s="55">
        <f>'Volume MWH and Org unit'!I7*'Market Prices'!$E6+'Contract Value'!I7</f>
        <v>-2.9280000000000044</v>
      </c>
      <c r="J7" s="55">
        <f>'Volume MWH and Org unit'!J7*'Market Prices'!$E6+'Contract Value'!J7</f>
        <v>-2.3999999999999986</v>
      </c>
      <c r="K7" s="55">
        <f>'Volume MWH and Org unit'!K7*'Market Prices'!$E6+'Contract Value'!K7</f>
        <v>-1.4250000000000007</v>
      </c>
      <c r="L7" s="55">
        <f>'Volume MWH and Org unit'!L7*'Market Prices'!$E6+'Contract Value'!L7</f>
        <v>-2.3999999999999986</v>
      </c>
      <c r="Q7" s="10">
        <v>40845.041666435187</v>
      </c>
      <c r="R7" s="55">
        <f>'Market Prices'!$P6*'Volume MWH and Org unit'!R7+'Contract Value'!R7</f>
        <v>56.414999999999999</v>
      </c>
      <c r="S7" s="55">
        <f>'Market Prices'!$P6*'Volume MWH and Org unit'!S7+'Contract Value'!S7</f>
        <v>74.72</v>
      </c>
      <c r="T7" s="55">
        <f ca="1">'Market Prices'!$S6*'Volume MWH and Org unit'!T7+'Contract Value'!T7</f>
        <v>-2.3999999999999986</v>
      </c>
      <c r="U7" s="55">
        <f>'Market Prices'!$P6*'Volume MWH and Org unit'!U7+'Contract Value'!U7</f>
        <v>67.636799999999994</v>
      </c>
      <c r="V7" s="55">
        <f ca="1">'Market Prices'!$S6*'Volume MWH and Org unit'!V7+'Contract Value'!V7</f>
        <v>18.116999999999997</v>
      </c>
      <c r="W7" s="55">
        <f ca="1">'Market Prices'!$P6*'Volume MWH and Org unit'!W7+'Contract Value'!W7</f>
        <v>46.591799999999999</v>
      </c>
      <c r="Z7" s="55"/>
    </row>
    <row r="8" spans="1:26" x14ac:dyDescent="0.2">
      <c r="A8" s="10">
        <v>40848.052083043978</v>
      </c>
      <c r="B8" s="55">
        <f>'Volume MWH and Org unit'!B8*'Market Prices'!$P105+'Contract Value'!B8</f>
        <v>-15.392999999999994</v>
      </c>
      <c r="C8" s="55">
        <f ca="1">'Volume MWH and Org unit'!C8*'Market Prices'!$P105+'Contract Value'!C8</f>
        <v>12.103000000000002</v>
      </c>
      <c r="D8" s="55">
        <f>'Volume MWH and Org unit'!D8*'Market Prices'!$P105+'Contract Value'!D8</f>
        <v>-22.590000000000003</v>
      </c>
      <c r="E8" s="55">
        <f>'Volume MWH and Org unit'!E8*'Market Prices'!P105+'Contract Value'!E8</f>
        <v>-21.40185000000001</v>
      </c>
      <c r="H8" s="10">
        <v>40868.052083043978</v>
      </c>
      <c r="I8" s="55">
        <f>'Volume MWH and Org unit'!I8*'Market Prices'!$E7+'Contract Value'!I8</f>
        <v>-2.9280000000000044</v>
      </c>
      <c r="J8" s="55">
        <f>'Volume MWH and Org unit'!J8*'Market Prices'!$E7+'Contract Value'!J8</f>
        <v>-2.3999999999999986</v>
      </c>
      <c r="K8" s="55">
        <f>'Volume MWH and Org unit'!K8*'Market Prices'!$E7+'Contract Value'!K8</f>
        <v>-1.259999999999998</v>
      </c>
      <c r="L8" s="55">
        <f>'Volume MWH and Org unit'!L8*'Market Prices'!$E7+'Contract Value'!L8</f>
        <v>-2.3999999999999986</v>
      </c>
      <c r="Q8" s="10">
        <v>40845.052083043978</v>
      </c>
      <c r="R8" s="55">
        <f>'Market Prices'!$P7*'Volume MWH and Org unit'!R8+'Contract Value'!R8</f>
        <v>15.686999999999999</v>
      </c>
      <c r="S8" s="55">
        <f>'Market Prices'!$P7*'Volume MWH and Org unit'!S8+'Contract Value'!S8</f>
        <v>21.810000000000002</v>
      </c>
      <c r="T8" s="55">
        <f ca="1">'Market Prices'!$S7*'Volume MWH and Org unit'!T8+'Contract Value'!T8</f>
        <v>-2.3999999999999986</v>
      </c>
      <c r="U8" s="55">
        <f>'Market Prices'!$P7*'Volume MWH and Org unit'!U8+'Contract Value'!U8</f>
        <v>19.224150000000002</v>
      </c>
      <c r="V8" s="55">
        <f ca="1">'Market Prices'!$S7*'Volume MWH and Org unit'!V8+'Contract Value'!V8</f>
        <v>14.795549999999999</v>
      </c>
      <c r="W8" s="55">
        <f ca="1">'Market Prices'!$P7*'Volume MWH and Org unit'!W8+'Contract Value'!W8</f>
        <v>1.5005999999999986</v>
      </c>
      <c r="Z8" s="55"/>
    </row>
    <row r="9" spans="1:26" x14ac:dyDescent="0.2">
      <c r="A9" s="10">
        <v>40848.062499652777</v>
      </c>
      <c r="B9" s="55">
        <f>'Volume MWH and Org unit'!B9*'Market Prices'!$P106+'Contract Value'!B9</f>
        <v>-25.077000000000009</v>
      </c>
      <c r="C9" s="55">
        <f ca="1">'Volume MWH and Org unit'!C9*'Market Prices'!$P106+'Contract Value'!C9</f>
        <v>-3.3670000000000044</v>
      </c>
      <c r="D9" s="55">
        <f>'Volume MWH and Org unit'!D9*'Market Prices'!$P106+'Contract Value'!D9</f>
        <v>-29.61</v>
      </c>
      <c r="E9" s="55">
        <f>'Volume MWH and Org unit'!E9*'Market Prices'!P106+'Contract Value'!E9</f>
        <v>-36.673200000000008</v>
      </c>
      <c r="H9" s="10">
        <v>40868.062499652777</v>
      </c>
      <c r="I9" s="55">
        <f>'Volume MWH and Org unit'!I9*'Market Prices'!$E8+'Contract Value'!I9</f>
        <v>-2.9280000000000044</v>
      </c>
      <c r="J9" s="55">
        <f>'Volume MWH and Org unit'!J9*'Market Prices'!$E8+'Contract Value'!J9</f>
        <v>-1.9500000000000028</v>
      </c>
      <c r="K9" s="55">
        <f>'Volume MWH and Org unit'!K9*'Market Prices'!$E8+'Contract Value'!K9</f>
        <v>-1.1050000000000004</v>
      </c>
      <c r="L9" s="55">
        <f>'Volume MWH and Org unit'!L9*'Market Prices'!$E8+'Contract Value'!L9</f>
        <v>-1.9500000000000028</v>
      </c>
      <c r="Q9" s="10">
        <v>40845.062499652777</v>
      </c>
      <c r="R9" s="55">
        <f>'Market Prices'!$P8*'Volume MWH and Org unit'!R9+'Contract Value'!R9</f>
        <v>52.942500000000003</v>
      </c>
      <c r="S9" s="55">
        <f>'Market Prices'!$P8*'Volume MWH and Org unit'!S9+'Contract Value'!S9</f>
        <v>60.412500000000001</v>
      </c>
      <c r="T9" s="55">
        <f ca="1">'Market Prices'!$S8*'Volume MWH and Org unit'!T9+'Contract Value'!T9</f>
        <v>-1.9500000000000028</v>
      </c>
      <c r="U9" s="55">
        <f>'Market Prices'!$P8*'Volume MWH and Org unit'!U9+'Contract Value'!U9</f>
        <v>73.154250000000019</v>
      </c>
      <c r="V9" s="55">
        <f ca="1">'Market Prices'!$S8*'Volume MWH and Org unit'!V9+'Contract Value'!V9</f>
        <v>30.533549999999998</v>
      </c>
      <c r="W9" s="55">
        <f ca="1">'Market Prices'!$P8*'Volume MWH and Org unit'!W9+'Contract Value'!W9</f>
        <v>39.692700000000009</v>
      </c>
      <c r="Z9" s="55"/>
    </row>
    <row r="10" spans="1:26" x14ac:dyDescent="0.2">
      <c r="A10" s="10">
        <v>40848.072916261575</v>
      </c>
      <c r="B10" s="55">
        <f>'Volume MWH and Org unit'!B10*'Market Prices'!$P107+'Contract Value'!B10</f>
        <v>13.175999999999998</v>
      </c>
      <c r="C10" s="55">
        <f ca="1">'Volume MWH and Org unit'!C10*'Market Prices'!$P107+'Contract Value'!C10</f>
        <v>21.713999999999995</v>
      </c>
      <c r="D10" s="55">
        <f>'Volume MWH and Org unit'!D10*'Market Prices'!$P107+'Contract Value'!D10</f>
        <v>15.720000000000006</v>
      </c>
      <c r="E10" s="55">
        <f>'Volume MWH and Org unit'!E10*'Market Prices'!P107+'Contract Value'!E10</f>
        <v>18.629399999999997</v>
      </c>
      <c r="H10" s="10">
        <v>40868.072916261575</v>
      </c>
      <c r="I10" s="55">
        <f>'Volume MWH and Org unit'!I10*'Market Prices'!$E9+'Contract Value'!I10</f>
        <v>-2.9280000000000044</v>
      </c>
      <c r="J10" s="55">
        <f>'Volume MWH and Org unit'!J10*'Market Prices'!$E9+'Contract Value'!J10</f>
        <v>-1.9500000000000028</v>
      </c>
      <c r="K10" s="55">
        <f>'Volume MWH and Org unit'!K10*'Market Prices'!$E9+'Contract Value'!K10</f>
        <v>-0.96000000000000085</v>
      </c>
      <c r="L10" s="55">
        <f>'Volume MWH and Org unit'!L10*'Market Prices'!$E9+'Contract Value'!L10</f>
        <v>-1.9500000000000028</v>
      </c>
      <c r="Q10" s="10">
        <v>40845.072916261575</v>
      </c>
      <c r="R10" s="55">
        <f>'Market Prices'!$P9*'Volume MWH and Org unit'!R10+'Contract Value'!R10</f>
        <v>-23.003999999999998</v>
      </c>
      <c r="S10" s="55">
        <f>'Market Prices'!$P9*'Volume MWH and Org unit'!S10+'Contract Value'!S10</f>
        <v>-29.505000000000003</v>
      </c>
      <c r="T10" s="55">
        <f ca="1">'Market Prices'!$S9*'Volume MWH and Org unit'!T10+'Contract Value'!T10</f>
        <v>-1.9500000000000028</v>
      </c>
      <c r="U10" s="55">
        <f>'Market Prices'!$P9*'Volume MWH and Org unit'!U10+'Contract Value'!U10</f>
        <v>-36.545100000000005</v>
      </c>
      <c r="V10" s="55">
        <f ca="1">'Market Prices'!$S9*'Volume MWH and Org unit'!V10+'Contract Value'!V10</f>
        <v>-13.752450000000003</v>
      </c>
      <c r="W10" s="55">
        <f ca="1">'Market Prices'!$P9*'Volume MWH and Org unit'!W10+'Contract Value'!W10</f>
        <v>-25.720650000000003</v>
      </c>
      <c r="Z10" s="55"/>
    </row>
    <row r="11" spans="1:26" x14ac:dyDescent="0.2">
      <c r="A11" s="10">
        <v>40848.083332870374</v>
      </c>
      <c r="B11" s="55">
        <f>'Volume MWH and Org unit'!B11*'Market Prices'!$P108+'Contract Value'!B11</f>
        <v>-47.22</v>
      </c>
      <c r="C11" s="55">
        <f ca="1">'Volume MWH and Org unit'!C11*'Market Prices'!$P108+'Contract Value'!C11</f>
        <v>-27.36</v>
      </c>
      <c r="D11" s="55">
        <f>'Volume MWH and Org unit'!D11*'Market Prices'!$P108+'Contract Value'!D11</f>
        <v>-94.59</v>
      </c>
      <c r="E11" s="55">
        <f>'Volume MWH and Org unit'!E11*'Market Prices'!P108+'Contract Value'!E11</f>
        <v>-53.662950000000002</v>
      </c>
      <c r="H11" s="10">
        <v>40868.083332870374</v>
      </c>
      <c r="I11" s="55">
        <f>'Volume MWH and Org unit'!I11*'Market Prices'!$E10+'Contract Value'!I11</f>
        <v>-2.8304999999999971</v>
      </c>
      <c r="J11" s="55">
        <f>'Volume MWH and Org unit'!J11*'Market Prices'!$E10+'Contract Value'!J11</f>
        <v>-3</v>
      </c>
      <c r="K11" s="55">
        <f>'Volume MWH and Org unit'!K11*'Market Prices'!$E10+'Contract Value'!K11</f>
        <v>-1.4249999999999972</v>
      </c>
      <c r="L11" s="55">
        <f>'Volume MWH and Org unit'!L11*'Market Prices'!$E10+'Contract Value'!L11</f>
        <v>-3</v>
      </c>
      <c r="Q11" s="10">
        <v>40845.083332870374</v>
      </c>
      <c r="R11" s="55">
        <f>'Market Prices'!$P10*'Volume MWH and Org unit'!R11+'Contract Value'!R11</f>
        <v>-19.867499999999996</v>
      </c>
      <c r="S11" s="55">
        <f>'Market Prices'!$P10*'Volume MWH and Org unit'!S11+'Contract Value'!S11</f>
        <v>-39.884999999999998</v>
      </c>
      <c r="T11" s="55">
        <f ca="1">'Market Prices'!$S10*'Volume MWH and Org unit'!T11+'Contract Value'!T11</f>
        <v>-3</v>
      </c>
      <c r="U11" s="55">
        <f>'Market Prices'!$P10*'Volume MWH and Org unit'!U11+'Contract Value'!U11</f>
        <v>-23.301674999999999</v>
      </c>
      <c r="V11" s="55">
        <f ca="1">'Market Prices'!$S10*'Volume MWH and Org unit'!V11+'Contract Value'!V11</f>
        <v>-15.159825000000001</v>
      </c>
      <c r="W11" s="55">
        <f ca="1">'Market Prices'!$P10*'Volume MWH and Org unit'!W11+'Contract Value'!W11</f>
        <v>-10.972349999999995</v>
      </c>
      <c r="Z11" s="55"/>
    </row>
    <row r="12" spans="1:26" x14ac:dyDescent="0.2">
      <c r="A12" s="10">
        <v>40848.093749479165</v>
      </c>
      <c r="B12" s="55">
        <f>'Volume MWH and Org unit'!B12*'Market Prices'!$P109+'Contract Value'!B12</f>
        <v>5.9359999999999928</v>
      </c>
      <c r="C12" s="55">
        <f ca="1">'Volume MWH and Org unit'!C12*'Market Prices'!$P109+'Contract Value'!C12</f>
        <v>12.501999999999999</v>
      </c>
      <c r="D12" s="55">
        <f>'Volume MWH and Org unit'!D12*'Market Prices'!$P109+'Contract Value'!D12</f>
        <v>12.419999999999987</v>
      </c>
      <c r="E12" s="55">
        <f>'Volume MWH and Org unit'!E12*'Market Prices'!P109+'Contract Value'!E12</f>
        <v>5.7276000000000025</v>
      </c>
      <c r="H12" s="10">
        <v>40868.093749479165</v>
      </c>
      <c r="I12" s="55">
        <f>'Volume MWH and Org unit'!I12*'Market Prices'!$E11+'Contract Value'!I12</f>
        <v>-2.8304999999999971</v>
      </c>
      <c r="J12" s="55">
        <f>'Volume MWH and Org unit'!J12*'Market Prices'!$E11+'Contract Value'!J12</f>
        <v>-3</v>
      </c>
      <c r="K12" s="55">
        <f>'Volume MWH and Org unit'!K12*'Market Prices'!$E11+'Contract Value'!K12</f>
        <v>-1.259999999999998</v>
      </c>
      <c r="L12" s="55">
        <f>'Volume MWH and Org unit'!L12*'Market Prices'!$E11+'Contract Value'!L12</f>
        <v>-3</v>
      </c>
      <c r="Q12" s="10">
        <v>40845.093749479165</v>
      </c>
      <c r="R12" s="55">
        <f>'Market Prices'!$P11*'Volume MWH and Org unit'!R12+'Contract Value'!R12</f>
        <v>10.171000000000006</v>
      </c>
      <c r="S12" s="55">
        <f>'Market Prices'!$P11*'Volume MWH and Org unit'!S12+'Contract Value'!S12</f>
        <v>21.495000000000005</v>
      </c>
      <c r="T12" s="55">
        <f ca="1">'Market Prices'!$S11*'Volume MWH and Org unit'!T12+'Contract Value'!T12</f>
        <v>-3</v>
      </c>
      <c r="U12" s="55">
        <f>'Market Prices'!$P11*'Volume MWH and Org unit'!U12+'Contract Value'!U12</f>
        <v>10.764225000000007</v>
      </c>
      <c r="V12" s="55">
        <f ca="1">'Market Prices'!$S11*'Volume MWH and Org unit'!V12+'Contract Value'!V12</f>
        <v>0.22477500000000106</v>
      </c>
      <c r="W12" s="55">
        <f ca="1">'Market Prices'!$P11*'Volume MWH and Org unit'!W12+'Contract Value'!W12</f>
        <v>7.7089500000000086</v>
      </c>
      <c r="Z12" s="55"/>
    </row>
    <row r="13" spans="1:26" x14ac:dyDescent="0.2">
      <c r="A13" s="10">
        <v>40848.104166087964</v>
      </c>
      <c r="B13" s="55">
        <f>'Volume MWH and Org unit'!B13*'Market Prices'!$P110+'Contract Value'!B13</f>
        <v>21.612500000000001</v>
      </c>
      <c r="C13" s="55">
        <f ca="1">'Volume MWH and Org unit'!C13*'Market Prices'!$P110+'Contract Value'!C13</f>
        <v>29.276</v>
      </c>
      <c r="D13" s="55">
        <f>'Volume MWH and Org unit'!D13*'Market Prices'!$P110+'Contract Value'!D13</f>
        <v>40.9375</v>
      </c>
      <c r="E13" s="55">
        <f>'Volume MWH and Org unit'!E13*'Market Prices'!P110+'Contract Value'!E13</f>
        <v>26.265375000000006</v>
      </c>
      <c r="H13" s="10">
        <v>40868.104166087964</v>
      </c>
      <c r="I13" s="55">
        <f>'Volume MWH and Org unit'!I13*'Market Prices'!$E12+'Contract Value'!I13</f>
        <v>-2.8304999999999971</v>
      </c>
      <c r="J13" s="55">
        <f>'Volume MWH and Org unit'!J13*'Market Prices'!$E12+'Contract Value'!J13</f>
        <v>-2.7500000000000071</v>
      </c>
      <c r="K13" s="55">
        <f>'Volume MWH and Org unit'!K13*'Market Prices'!$E12+'Contract Value'!K13</f>
        <v>-1.105000000000004</v>
      </c>
      <c r="L13" s="55">
        <f>'Volume MWH and Org unit'!L13*'Market Prices'!$E12+'Contract Value'!L13</f>
        <v>-2.7500000000000071</v>
      </c>
      <c r="Q13" s="10">
        <v>40845.104166087964</v>
      </c>
      <c r="R13" s="55">
        <f>'Market Prices'!$P12*'Volume MWH and Org unit'!R13+'Contract Value'!R13</f>
        <v>-1.8135000000000048</v>
      </c>
      <c r="S13" s="55">
        <f>'Market Prices'!$P12*'Volume MWH and Org unit'!S13+'Contract Value'!S13</f>
        <v>-4.1125000000000114</v>
      </c>
      <c r="T13" s="55">
        <f ca="1">'Market Prices'!$S12*'Volume MWH and Org unit'!T13+'Contract Value'!T13</f>
        <v>-2.75</v>
      </c>
      <c r="U13" s="55">
        <f>'Market Prices'!$P12*'Volume MWH and Org unit'!U13+'Contract Value'!U13</f>
        <v>-3.7379250000000113</v>
      </c>
      <c r="V13" s="55">
        <f ca="1">'Market Prices'!$S12*'Volume MWH and Org unit'!V13+'Contract Value'!V13</f>
        <v>-31.818150000000006</v>
      </c>
      <c r="W13" s="55">
        <f ca="1">'Market Prices'!$P12*'Volume MWH and Org unit'!W13+'Contract Value'!W13</f>
        <v>25.249724999999998</v>
      </c>
      <c r="Z13" s="55"/>
    </row>
    <row r="14" spans="1:26" x14ac:dyDescent="0.2">
      <c r="A14" s="10">
        <v>40848.114582696762</v>
      </c>
      <c r="B14" s="55">
        <f>'Volume MWH and Org unit'!B14*'Market Prices'!$P111+'Contract Value'!B14</f>
        <v>25.704000000000001</v>
      </c>
      <c r="C14" s="55">
        <f ca="1">'Volume MWH and Org unit'!C14*'Market Prices'!$P111+'Contract Value'!C14</f>
        <v>6.75</v>
      </c>
      <c r="D14" s="55">
        <f>'Volume MWH and Org unit'!D14*'Market Prices'!$P111+'Contract Value'!D14</f>
        <v>52.800000000000004</v>
      </c>
      <c r="E14" s="55">
        <f>'Volume MWH and Org unit'!E14*'Market Prices'!P111+'Contract Value'!E14</f>
        <v>34.165800000000004</v>
      </c>
      <c r="H14" s="10">
        <v>40868.114582696762</v>
      </c>
      <c r="I14" s="55">
        <f>'Volume MWH and Org unit'!I14*'Market Prices'!$E13+'Contract Value'!I14</f>
        <v>-2.8304999999999971</v>
      </c>
      <c r="J14" s="55">
        <f>'Volume MWH and Org unit'!J14*'Market Prices'!$E13+'Contract Value'!J14</f>
        <v>-2.7500000000000071</v>
      </c>
      <c r="K14" s="55">
        <f>'Volume MWH and Org unit'!K14*'Market Prices'!$E13+'Contract Value'!K14</f>
        <v>-0.96000000000000085</v>
      </c>
      <c r="L14" s="55">
        <f>'Volume MWH and Org unit'!L14*'Market Prices'!$E13+'Contract Value'!L14</f>
        <v>-2.7500000000000071</v>
      </c>
      <c r="Q14" s="10">
        <v>40845.114582696762</v>
      </c>
      <c r="R14" s="55">
        <f>'Market Prices'!$P13*'Volume MWH and Org unit'!R14+'Contract Value'!R14</f>
        <v>-21.443999999999999</v>
      </c>
      <c r="S14" s="55">
        <f>'Market Prices'!$P13*'Volume MWH and Org unit'!S14+'Contract Value'!S14</f>
        <v>-45.425000000000004</v>
      </c>
      <c r="T14" s="55">
        <f ca="1">'Market Prices'!$S13*'Volume MWH and Org unit'!T14+'Contract Value'!T14</f>
        <v>-2.75</v>
      </c>
      <c r="U14" s="55">
        <f>'Market Prices'!$P13*'Volume MWH and Org unit'!U14+'Contract Value'!U14</f>
        <v>-31.252049999999997</v>
      </c>
      <c r="V14" s="55">
        <f ca="1">'Market Prices'!$S13*'Volume MWH and Org unit'!V14+'Contract Value'!V14</f>
        <v>-8.1834749999999978</v>
      </c>
      <c r="W14" s="55">
        <f ca="1">'Market Prices'!$P13*'Volume MWH and Org unit'!W14+'Contract Value'!W14</f>
        <v>-25.899074999999996</v>
      </c>
      <c r="Z14" s="55"/>
    </row>
    <row r="15" spans="1:26" x14ac:dyDescent="0.2">
      <c r="A15" s="10">
        <v>40848.124999305554</v>
      </c>
      <c r="B15" s="55">
        <f>'Volume MWH and Org unit'!B15*'Market Prices'!$P112+'Contract Value'!B15</f>
        <v>-23.610000000000007</v>
      </c>
      <c r="C15" s="55">
        <f ca="1">'Volume MWH and Org unit'!C15*'Market Prices'!$P112+'Contract Value'!C15</f>
        <v>1.5000000000000568E-2</v>
      </c>
      <c r="D15" s="55">
        <f>'Volume MWH and Org unit'!D15*'Market Prices'!$P112+'Contract Value'!D15</f>
        <v>-31.980000000000004</v>
      </c>
      <c r="E15" s="55">
        <f>'Volume MWH and Org unit'!E15*'Market Prices'!P112+'Contract Value'!E15</f>
        <v>-26.626949999999994</v>
      </c>
      <c r="H15" s="10">
        <v>40868.124999305554</v>
      </c>
      <c r="I15" s="55">
        <f>'Volume MWH and Org unit'!I15*'Market Prices'!$E14+'Contract Value'!I15</f>
        <v>-2.8890000000000029</v>
      </c>
      <c r="J15" s="55">
        <f>'Volume MWH and Org unit'!J15*'Market Prices'!$E14+'Contract Value'!J15</f>
        <v>-2.3999999999999986</v>
      </c>
      <c r="K15" s="55">
        <f>'Volume MWH and Org unit'!K15*'Market Prices'!$E14+'Contract Value'!K15</f>
        <v>-1.4250000000000007</v>
      </c>
      <c r="L15" s="55">
        <f>'Volume MWH and Org unit'!L15*'Market Prices'!$E14+'Contract Value'!L15</f>
        <v>-2.3999999999999986</v>
      </c>
      <c r="Q15" s="10">
        <v>40845.124999305554</v>
      </c>
      <c r="R15" s="55">
        <f>'Market Prices'!$P14*'Volume MWH and Org unit'!R15+'Contract Value'!R15</f>
        <v>44.94</v>
      </c>
      <c r="S15" s="55">
        <f>'Market Prices'!$P14*'Volume MWH and Org unit'!S15+'Contract Value'!S15</f>
        <v>59.419999999999995</v>
      </c>
      <c r="T15" s="55">
        <f ca="1">'Market Prices'!$S14*'Volume MWH and Org unit'!T15+'Contract Value'!T15</f>
        <v>-2.3999999999999986</v>
      </c>
      <c r="U15" s="55">
        <f>'Market Prices'!$P14*'Volume MWH and Org unit'!U15+'Contract Value'!U15</f>
        <v>46.721550000000001</v>
      </c>
      <c r="V15" s="55">
        <f ca="1">'Market Prices'!$S14*'Volume MWH and Org unit'!V15+'Contract Value'!V15</f>
        <v>22.076775000000005</v>
      </c>
      <c r="W15" s="55">
        <f ca="1">'Market Prices'!$P14*'Volume MWH and Org unit'!W15+'Contract Value'!W15</f>
        <v>21.755774999999993</v>
      </c>
      <c r="Z15" s="55"/>
    </row>
    <row r="16" spans="1:26" x14ac:dyDescent="0.2">
      <c r="A16" s="10">
        <v>40848.135415914352</v>
      </c>
      <c r="B16" s="55">
        <f>'Volume MWH and Org unit'!B16*'Market Prices'!$P113+'Contract Value'!B16</f>
        <v>3.7380000000000031</v>
      </c>
      <c r="C16" s="55">
        <f ca="1">'Volume MWH and Org unit'!C16*'Market Prices'!$P113+'Contract Value'!C16</f>
        <v>3.7310000000000052</v>
      </c>
      <c r="D16" s="55">
        <f>'Volume MWH and Org unit'!D16*'Market Prices'!$P113+'Contract Value'!D16</f>
        <v>4.740000000000002</v>
      </c>
      <c r="E16" s="55">
        <f>'Volume MWH and Org unit'!E16*'Market Prices'!P113+'Contract Value'!E16</f>
        <v>2.8408499999999997</v>
      </c>
      <c r="H16" s="10">
        <v>40868.135415914352</v>
      </c>
      <c r="I16" s="55">
        <f>'Volume MWH and Org unit'!I16*'Market Prices'!$E15+'Contract Value'!I16</f>
        <v>-2.8890000000000029</v>
      </c>
      <c r="J16" s="55">
        <f>'Volume MWH and Org unit'!J16*'Market Prices'!$E15+'Contract Value'!J16</f>
        <v>-2.3999999999999986</v>
      </c>
      <c r="K16" s="55">
        <f>'Volume MWH and Org unit'!K16*'Market Prices'!$E15+'Contract Value'!K16</f>
        <v>-1.259999999999998</v>
      </c>
      <c r="L16" s="55">
        <f>'Volume MWH and Org unit'!L16*'Market Prices'!$E15+'Contract Value'!L16</f>
        <v>-2.3999999999999986</v>
      </c>
      <c r="Q16" s="10">
        <v>40845.135415914352</v>
      </c>
      <c r="R16" s="55">
        <f>'Market Prices'!$P15*'Volume MWH and Org unit'!R16+'Contract Value'!R16</f>
        <v>1.8969999999999985</v>
      </c>
      <c r="S16" s="55">
        <f>'Market Prices'!$P15*'Volume MWH and Org unit'!S16+'Contract Value'!S16</f>
        <v>2.1099999999999994</v>
      </c>
      <c r="T16" s="55">
        <f ca="1">'Market Prices'!$S15*'Volume MWH and Org unit'!T16+'Contract Value'!T16</f>
        <v>-2.3999999999999986</v>
      </c>
      <c r="U16" s="55">
        <f>'Market Prices'!$P15*'Volume MWH and Org unit'!U16+'Contract Value'!U16</f>
        <v>0.7302749999999989</v>
      </c>
      <c r="V16" s="55">
        <f ca="1">'Market Prices'!$S15*'Volume MWH and Org unit'!V16+'Contract Value'!V16</f>
        <v>-16.892624999999995</v>
      </c>
      <c r="W16" s="55">
        <f ca="1">'Market Prices'!$P15*'Volume MWH and Org unit'!W16+'Contract Value'!W16</f>
        <v>14.733899999999991</v>
      </c>
      <c r="Z16" s="55"/>
    </row>
    <row r="17" spans="1:26" x14ac:dyDescent="0.2">
      <c r="A17" s="10">
        <v>40848.145832523151</v>
      </c>
      <c r="B17" s="55">
        <f>'Volume MWH and Org unit'!B17*'Market Prices'!$P114+'Contract Value'!B17</f>
        <v>42.152500000000003</v>
      </c>
      <c r="C17" s="55">
        <f ca="1">'Volume MWH and Org unit'!C17*'Market Prices'!$P114+'Contract Value'!C17</f>
        <v>25.096499999999999</v>
      </c>
      <c r="D17" s="55">
        <f>'Volume MWH and Org unit'!D17*'Market Prices'!$P114+'Contract Value'!D17</f>
        <v>47.962499999999999</v>
      </c>
      <c r="E17" s="55">
        <f>'Volume MWH and Org unit'!E17*'Market Prices'!P114+'Contract Value'!E17</f>
        <v>50.517375000000001</v>
      </c>
      <c r="H17" s="10">
        <v>40868.145832523151</v>
      </c>
      <c r="I17" s="55">
        <f>'Volume MWH and Org unit'!I17*'Market Prices'!$E16+'Contract Value'!I17</f>
        <v>-2.8890000000000029</v>
      </c>
      <c r="J17" s="55">
        <f>'Volume MWH and Org unit'!J17*'Market Prices'!$E16+'Contract Value'!J17</f>
        <v>-1.9500000000000028</v>
      </c>
      <c r="K17" s="55">
        <f>'Volume MWH and Org unit'!K17*'Market Prices'!$E16+'Contract Value'!K17</f>
        <v>-1.1050000000000004</v>
      </c>
      <c r="L17" s="55">
        <f>'Volume MWH and Org unit'!L17*'Market Prices'!$E16+'Contract Value'!L17</f>
        <v>-1.9500000000000028</v>
      </c>
      <c r="Q17" s="10">
        <v>40845.145832523151</v>
      </c>
      <c r="R17" s="55">
        <f>'Market Prices'!$P16*'Volume MWH and Org unit'!R17+'Contract Value'!R17</f>
        <v>37.296999999999997</v>
      </c>
      <c r="S17" s="55">
        <f>'Market Prices'!$P16*'Volume MWH and Org unit'!S17+'Contract Value'!S17</f>
        <v>42.36</v>
      </c>
      <c r="T17" s="55">
        <f ca="1">'Market Prices'!$S16*'Volume MWH and Org unit'!T17+'Contract Value'!T17</f>
        <v>-1.9500000000000028</v>
      </c>
      <c r="U17" s="55">
        <f>'Market Prices'!$P16*'Volume MWH and Org unit'!U17+'Contract Value'!U17</f>
        <v>44.5227</v>
      </c>
      <c r="V17" s="55">
        <f ca="1">'Market Prices'!$S16*'Volume MWH and Org unit'!V17+'Contract Value'!V17</f>
        <v>4.5180750000000032</v>
      </c>
      <c r="W17" s="55">
        <f ca="1">'Market Prices'!$P16*'Volume MWH and Org unit'!W17+'Contract Value'!W17</f>
        <v>37.115624999999994</v>
      </c>
      <c r="Z17" s="55"/>
    </row>
    <row r="18" spans="1:26" x14ac:dyDescent="0.2">
      <c r="A18" s="10">
        <v>40848.156249131942</v>
      </c>
      <c r="B18" s="55">
        <f>'Volume MWH and Org unit'!B18*'Market Prices'!$P115+'Contract Value'!B18</f>
        <v>38.051999999999992</v>
      </c>
      <c r="C18" s="55">
        <f ca="1">'Volume MWH and Org unit'!C18*'Market Prices'!$P115+'Contract Value'!C18</f>
        <v>38.021999999999991</v>
      </c>
      <c r="D18" s="55">
        <f>'Volume MWH and Org unit'!D18*'Market Prices'!$P115+'Contract Value'!D18</f>
        <v>46.814999999999998</v>
      </c>
      <c r="E18" s="55">
        <f>'Volume MWH and Org unit'!E18*'Market Prices'!P115+'Contract Value'!E18</f>
        <v>49.289550000000006</v>
      </c>
      <c r="H18" s="10">
        <v>40868.156249131942</v>
      </c>
      <c r="I18" s="55">
        <f>'Volume MWH and Org unit'!I18*'Market Prices'!$E17+'Contract Value'!I18</f>
        <v>-2.8890000000000029</v>
      </c>
      <c r="J18" s="55">
        <f>'Volume MWH and Org unit'!J18*'Market Prices'!$E17+'Contract Value'!J18</f>
        <v>-1.9500000000000028</v>
      </c>
      <c r="K18" s="55">
        <f>'Volume MWH and Org unit'!K18*'Market Prices'!$E17+'Contract Value'!K18</f>
        <v>-0.96000000000000085</v>
      </c>
      <c r="L18" s="55">
        <f>'Volume MWH and Org unit'!L18*'Market Prices'!$E17+'Contract Value'!L18</f>
        <v>-1.9500000000000028</v>
      </c>
      <c r="Q18" s="10">
        <v>40845.156249131942</v>
      </c>
      <c r="R18" s="55">
        <f>'Market Prices'!$P17*'Volume MWH and Org unit'!R18+'Contract Value'!R18</f>
        <v>-30.282</v>
      </c>
      <c r="S18" s="55">
        <f>'Market Prices'!$P17*'Volume MWH and Org unit'!S18+'Contract Value'!S18</f>
        <v>-38.602500000000006</v>
      </c>
      <c r="T18" s="55">
        <f ca="1">'Market Prices'!$S17*'Volume MWH and Org unit'!T18+'Contract Value'!T18</f>
        <v>-1.9500000000000028</v>
      </c>
      <c r="U18" s="55">
        <f>'Market Prices'!$P17*'Volume MWH and Org unit'!U18+'Contract Value'!U18</f>
        <v>-42.107174999999998</v>
      </c>
      <c r="V18" s="55">
        <f ca="1">'Market Prices'!$S17*'Volume MWH and Org unit'!V18+'Contract Value'!V18</f>
        <v>-21.651449999999997</v>
      </c>
      <c r="W18" s="55">
        <f ca="1">'Market Prices'!$P17*'Volume MWH and Org unit'!W18+'Contract Value'!W18</f>
        <v>-23.344725000000007</v>
      </c>
      <c r="Z18" s="55"/>
    </row>
    <row r="19" spans="1:26" x14ac:dyDescent="0.2">
      <c r="A19" s="10">
        <v>40848.16666574074</v>
      </c>
      <c r="B19" s="55">
        <f>'Volume MWH and Org unit'!B19*'Market Prices'!$P116+'Contract Value'!B19</f>
        <v>26.3325</v>
      </c>
      <c r="C19" s="55">
        <f ca="1">'Volume MWH and Org unit'!C19*'Market Prices'!$P116+'Contract Value'!C19</f>
        <v>28.072499999999998</v>
      </c>
      <c r="D19" s="55">
        <f>'Volume MWH and Org unit'!D19*'Market Prices'!$P116+'Contract Value'!D19</f>
        <v>52.515000000000001</v>
      </c>
      <c r="E19" s="55">
        <f>'Volume MWH and Org unit'!E19*'Market Prices'!P116+'Contract Value'!E19</f>
        <v>34.01</v>
      </c>
      <c r="H19" s="10">
        <v>40868.16666574074</v>
      </c>
      <c r="I19" s="55">
        <f>'Volume MWH and Org unit'!I19*'Market Prices'!$E18+'Contract Value'!I19</f>
        <v>-3</v>
      </c>
      <c r="J19" s="55">
        <f>'Volume MWH and Org unit'!J19*'Market Prices'!$E18+'Contract Value'!J19</f>
        <v>-3</v>
      </c>
      <c r="K19" s="55">
        <f>'Volume MWH and Org unit'!K19*'Market Prices'!$E18+'Contract Value'!K19</f>
        <v>-1.4250000000000007</v>
      </c>
      <c r="L19" s="55">
        <f>'Volume MWH and Org unit'!L19*'Market Prices'!$E18+'Contract Value'!L19</f>
        <v>-3</v>
      </c>
      <c r="Q19" s="10">
        <v>40845.16666574074</v>
      </c>
      <c r="R19" s="55">
        <f>'Market Prices'!$P18*'Volume MWH and Org unit'!R19+'Contract Value'!R19</f>
        <v>-20.197500000000005</v>
      </c>
      <c r="S19" s="55">
        <f>'Market Prices'!$P18*'Volume MWH and Org unit'!S19+'Contract Value'!S19</f>
        <v>-40.545000000000016</v>
      </c>
      <c r="T19" s="55">
        <f ca="1">'Market Prices'!$S18*'Volume MWH and Org unit'!T19+'Contract Value'!T19</f>
        <v>-3</v>
      </c>
      <c r="U19" s="55">
        <f>'Market Prices'!$P18*'Volume MWH and Org unit'!U19+'Contract Value'!U19</f>
        <v>-28.03</v>
      </c>
      <c r="V19" s="55">
        <f ca="1">'Market Prices'!$S18*'Volume MWH and Org unit'!V19+'Contract Value'!V19</f>
        <v>-53.059999999999995</v>
      </c>
      <c r="W19" s="55">
        <f ca="1">'Market Prices'!$P18*'Volume MWH and Org unit'!W19+'Contract Value'!W19</f>
        <v>22.029999999999994</v>
      </c>
      <c r="Z19" s="55"/>
    </row>
    <row r="20" spans="1:26" x14ac:dyDescent="0.2">
      <c r="A20" s="10">
        <v>40848.177082349539</v>
      </c>
      <c r="B20" s="55">
        <f>'Volume MWH and Org unit'!B20*'Market Prices'!$P117+'Contract Value'!B20</f>
        <v>-34.817999999999998</v>
      </c>
      <c r="C20" s="55">
        <f ca="1">'Volume MWH and Org unit'!C20*'Market Prices'!$P117+'Contract Value'!C20</f>
        <v>-10.36</v>
      </c>
      <c r="D20" s="55">
        <f>'Volume MWH and Org unit'!D20*'Market Prices'!$P117+'Contract Value'!D20</f>
        <v>-74.91</v>
      </c>
      <c r="E20" s="55">
        <f>'Volume MWH and Org unit'!E20*'Market Prices'!P117+'Contract Value'!E20</f>
        <v>-50.94</v>
      </c>
      <c r="H20" s="10">
        <v>40868.177082349539</v>
      </c>
      <c r="I20" s="55">
        <f>'Volume MWH and Org unit'!I20*'Market Prices'!$E19+'Contract Value'!I20</f>
        <v>-3</v>
      </c>
      <c r="J20" s="55">
        <f>'Volume MWH and Org unit'!J20*'Market Prices'!$E19+'Contract Value'!J20</f>
        <v>-3</v>
      </c>
      <c r="K20" s="55">
        <f>'Volume MWH and Org unit'!K20*'Market Prices'!$E19+'Contract Value'!K20</f>
        <v>-1.259999999999998</v>
      </c>
      <c r="L20" s="55">
        <f>'Volume MWH and Org unit'!L20*'Market Prices'!$E19+'Contract Value'!L20</f>
        <v>-3</v>
      </c>
      <c r="Q20" s="10">
        <v>40845.177082349539</v>
      </c>
      <c r="R20" s="55">
        <f>'Market Prices'!$P19*'Volume MWH and Org unit'!R20+'Contract Value'!R20</f>
        <v>-18.472999999999999</v>
      </c>
      <c r="S20" s="55">
        <f>'Market Prices'!$P19*'Volume MWH and Org unit'!S20+'Contract Value'!S20</f>
        <v>-39.884999999999991</v>
      </c>
      <c r="T20" s="55">
        <f ca="1">'Market Prices'!$S19*'Volume MWH and Org unit'!T20+'Contract Value'!T20</f>
        <v>-3</v>
      </c>
      <c r="U20" s="55">
        <f>'Market Prices'!$P19*'Volume MWH and Org unit'!U20+'Contract Value'!U20</f>
        <v>-27.590000000000003</v>
      </c>
      <c r="V20" s="55">
        <f ca="1">'Market Prices'!$S19*'Volume MWH and Org unit'!V20+'Contract Value'!V20</f>
        <v>-55.32</v>
      </c>
      <c r="W20" s="55">
        <f ca="1">'Market Prices'!$P19*'Volume MWH and Org unit'!W20+'Contract Value'!W20</f>
        <v>24.729999999999997</v>
      </c>
      <c r="Z20" s="55"/>
    </row>
    <row r="21" spans="1:26" x14ac:dyDescent="0.2">
      <c r="A21" s="10">
        <v>40848.18749895833</v>
      </c>
      <c r="B21" s="55">
        <f>'Volume MWH and Org unit'!B21*'Market Prices'!$P118+'Contract Value'!B21</f>
        <v>25.863499999999998</v>
      </c>
      <c r="C21" s="55">
        <f ca="1">'Volume MWH and Org unit'!C21*'Market Prices'!$P118+'Contract Value'!C21</f>
        <v>5.310499999999994</v>
      </c>
      <c r="D21" s="55">
        <f>'Volume MWH and Org unit'!D21*'Market Prices'!$P118+'Contract Value'!D21</f>
        <v>49.112499999999997</v>
      </c>
      <c r="E21" s="55">
        <f>'Volume MWH and Org unit'!E21*'Market Prices'!P118+'Contract Value'!E21</f>
        <v>38.49</v>
      </c>
      <c r="H21" s="10">
        <v>40868.18749895833</v>
      </c>
      <c r="I21" s="55">
        <f>'Volume MWH and Org unit'!I21*'Market Prices'!$E20+'Contract Value'!I21</f>
        <v>-3</v>
      </c>
      <c r="J21" s="55">
        <f>'Volume MWH and Org unit'!J21*'Market Prices'!$E20+'Contract Value'!J21</f>
        <v>-2.75</v>
      </c>
      <c r="K21" s="55">
        <f>'Volume MWH and Org unit'!K21*'Market Prices'!$E20+'Contract Value'!K21</f>
        <v>-1.1050000000000004</v>
      </c>
      <c r="L21" s="55">
        <f>'Volume MWH and Org unit'!L21*'Market Prices'!$E20+'Contract Value'!L21</f>
        <v>-2.75</v>
      </c>
      <c r="Q21" s="10">
        <v>40845.18749895833</v>
      </c>
      <c r="R21" s="55">
        <f>'Market Prices'!$P20*'Volume MWH and Org unit'!R21+'Contract Value'!R21</f>
        <v>6.3894999999999982</v>
      </c>
      <c r="S21" s="55">
        <f>'Market Prices'!$P20*'Volume MWH and Org unit'!S21+'Contract Value'!S21</f>
        <v>11.662500000000001</v>
      </c>
      <c r="T21" s="55">
        <f ca="1">'Market Prices'!$S20*'Volume MWH and Org unit'!T21+'Contract Value'!T21</f>
        <v>-2.75</v>
      </c>
      <c r="U21" s="55">
        <f>'Market Prices'!$P20*'Volume MWH and Org unit'!U21+'Contract Value'!U21</f>
        <v>8.5299999999999976</v>
      </c>
      <c r="V21" s="55">
        <f ca="1">'Market Prices'!$S20*'Volume MWH and Org unit'!V21+'Contract Value'!V21</f>
        <v>10.330000000000002</v>
      </c>
      <c r="W21" s="55">
        <f ca="1">'Market Prices'!$P20*'Volume MWH and Org unit'!W21+'Contract Value'!W21</f>
        <v>-4.8000000000000043</v>
      </c>
      <c r="Z21" s="55"/>
    </row>
    <row r="22" spans="1:26" x14ac:dyDescent="0.2">
      <c r="A22" s="10">
        <v>40848.197915567129</v>
      </c>
      <c r="B22" s="55">
        <f>'Volume MWH and Org unit'!B22*'Market Prices'!$P119+'Contract Value'!B22</f>
        <v>-26.58</v>
      </c>
      <c r="C22" s="55">
        <f ca="1">'Volume MWH and Org unit'!C22*'Market Prices'!$P119+'Contract Value'!C22</f>
        <v>-1.9740000000000038</v>
      </c>
      <c r="D22" s="55">
        <f>'Volume MWH and Org unit'!D22*'Market Prices'!$P119+'Contract Value'!D22</f>
        <v>-56.125000000000014</v>
      </c>
      <c r="E22" s="55">
        <f>'Volume MWH and Org unit'!E22*'Market Prices'!P119+'Contract Value'!E22</f>
        <v>-45.70000000000001</v>
      </c>
      <c r="H22" s="10">
        <v>40868.197915567129</v>
      </c>
      <c r="I22" s="55">
        <f>'Volume MWH and Org unit'!I22*'Market Prices'!$E21+'Contract Value'!I22</f>
        <v>-3</v>
      </c>
      <c r="J22" s="55">
        <f>'Volume MWH and Org unit'!J22*'Market Prices'!$E21+'Contract Value'!J22</f>
        <v>-2.75</v>
      </c>
      <c r="K22" s="55">
        <f>'Volume MWH and Org unit'!K22*'Market Prices'!$E21+'Contract Value'!K22</f>
        <v>-0.96000000000000085</v>
      </c>
      <c r="L22" s="55">
        <f>'Volume MWH and Org unit'!L22*'Market Prices'!$E21+'Contract Value'!L22</f>
        <v>-2.75</v>
      </c>
      <c r="Q22" s="10">
        <v>40845.197915567129</v>
      </c>
      <c r="R22" s="55">
        <f>'Market Prices'!$P21*'Volume MWH and Org unit'!R22+'Contract Value'!R22</f>
        <v>23.135999999999999</v>
      </c>
      <c r="S22" s="55">
        <f>'Market Prices'!$P21*'Volume MWH and Org unit'!S22+'Contract Value'!S22</f>
        <v>47.449999999999996</v>
      </c>
      <c r="T22" s="55">
        <f ca="1">'Market Prices'!$S21*'Volume MWH and Org unit'!T22+'Contract Value'!T22</f>
        <v>-2.75</v>
      </c>
      <c r="U22" s="55">
        <f>'Market Prices'!$P21*'Volume MWH and Org unit'!U22+'Contract Value'!U22</f>
        <v>37.159999999999997</v>
      </c>
      <c r="V22" s="55">
        <f ca="1">'Market Prices'!$S21*'Volume MWH and Org unit'!V22+'Contract Value'!V22</f>
        <v>29.42</v>
      </c>
      <c r="W22" s="55">
        <f ca="1">'Market Prices'!$P21*'Volume MWH and Org unit'!W22+'Contract Value'!W22</f>
        <v>4.7399999999999949</v>
      </c>
      <c r="Z22" s="55"/>
    </row>
    <row r="23" spans="1:26" x14ac:dyDescent="0.2">
      <c r="A23" s="10">
        <v>40848.208332175927</v>
      </c>
      <c r="B23" s="55">
        <f>'Volume MWH and Org unit'!B23*'Market Prices'!$P120+'Contract Value'!B23</f>
        <v>-59.085000000000008</v>
      </c>
      <c r="C23" s="55">
        <f ca="1">'Volume MWH and Org unit'!C23*'Market Prices'!$P120+'Contract Value'!C23</f>
        <v>-12.412499999999998</v>
      </c>
      <c r="D23" s="55">
        <f>'Volume MWH and Org unit'!D23*'Market Prices'!$P120+'Contract Value'!D23</f>
        <v>-79.280000000000015</v>
      </c>
      <c r="E23" s="55">
        <f>'Volume MWH and Org unit'!E23*'Market Prices'!P120+'Contract Value'!E23</f>
        <v>-73.273200000000017</v>
      </c>
      <c r="H23" s="10">
        <v>40868.208332175927</v>
      </c>
      <c r="I23" s="55">
        <f>'Volume MWH and Org unit'!I23*'Market Prices'!$E22+'Contract Value'!I23</f>
        <v>-2.9280000000000044</v>
      </c>
      <c r="J23" s="55">
        <f>'Volume MWH and Org unit'!J23*'Market Prices'!$E22+'Contract Value'!J23</f>
        <v>-2.3999999999999986</v>
      </c>
      <c r="K23" s="55">
        <f>'Volume MWH and Org unit'!K23*'Market Prices'!$E22+'Contract Value'!K23</f>
        <v>-1.4249999999999972</v>
      </c>
      <c r="L23" s="55">
        <f>'Volume MWH and Org unit'!L23*'Market Prices'!$E22+'Contract Value'!L23</f>
        <v>-2.3999999999999986</v>
      </c>
      <c r="Q23" s="10">
        <v>40845.208332175927</v>
      </c>
      <c r="R23" s="55">
        <f>'Market Prices'!$P22*'Volume MWH and Org unit'!R23+'Contract Value'!R23</f>
        <v>-2.0625</v>
      </c>
      <c r="S23" s="55">
        <f>'Market Prices'!$P22*'Volume MWH and Org unit'!S23+'Contract Value'!S23</f>
        <v>-3.25</v>
      </c>
      <c r="T23" s="55">
        <f ca="1">'Market Prices'!$S22*'Volume MWH and Org unit'!T23+'Contract Value'!T23</f>
        <v>-2.3999999999999986</v>
      </c>
      <c r="U23" s="55">
        <f>'Market Prices'!$P22*'Volume MWH and Org unit'!U23+'Contract Value'!U23</f>
        <v>-3.7057500000000001</v>
      </c>
      <c r="V23" s="55">
        <f ca="1">'Market Prices'!$S22*'Volume MWH and Org unit'!V23+'Contract Value'!V23</f>
        <v>24.549450000000007</v>
      </c>
      <c r="W23" s="55">
        <f ca="1">'Market Prices'!$P22*'Volume MWH and Org unit'!W23+'Contract Value'!W23</f>
        <v>-31.183200000000003</v>
      </c>
      <c r="Z23" s="55"/>
    </row>
    <row r="24" spans="1:26" x14ac:dyDescent="0.2">
      <c r="A24" s="10">
        <v>40848.218748784719</v>
      </c>
      <c r="B24" s="55">
        <f>'Volume MWH and Org unit'!B24*'Market Prices'!$P121+'Contract Value'!B24</f>
        <v>3.8709999999999996</v>
      </c>
      <c r="C24" s="55">
        <f ca="1">'Volume MWH and Org unit'!C24*'Market Prices'!$P121+'Contract Value'!C24</f>
        <v>-19.599999999999998</v>
      </c>
      <c r="D24" s="55">
        <f>'Volume MWH and Org unit'!D24*'Market Prices'!$P121+'Contract Value'!D24</f>
        <v>4.93</v>
      </c>
      <c r="E24" s="55">
        <f>'Volume MWH and Org unit'!E24*'Market Prices'!P121+'Contract Value'!E24</f>
        <v>3.7789499999999991</v>
      </c>
      <c r="H24" s="10">
        <v>40868.218748784719</v>
      </c>
      <c r="I24" s="55">
        <f>'Volume MWH and Org unit'!I24*'Market Prices'!$E23+'Contract Value'!I24</f>
        <v>-2.9280000000000044</v>
      </c>
      <c r="J24" s="55">
        <f>'Volume MWH and Org unit'!J24*'Market Prices'!$E23+'Contract Value'!J24</f>
        <v>-2.3999999999999986</v>
      </c>
      <c r="K24" s="55">
        <f>'Volume MWH and Org unit'!K24*'Market Prices'!$E23+'Contract Value'!K24</f>
        <v>-1.259999999999998</v>
      </c>
      <c r="L24" s="55">
        <f>'Volume MWH and Org unit'!L24*'Market Prices'!$E23+'Contract Value'!L24</f>
        <v>-2.3999999999999986</v>
      </c>
      <c r="Q24" s="10">
        <v>40845.218748784719</v>
      </c>
      <c r="R24" s="55">
        <f>'Market Prices'!$P23*'Volume MWH and Org unit'!R24+'Contract Value'!R24</f>
        <v>-57.070999999999991</v>
      </c>
      <c r="S24" s="55">
        <f>'Market Prices'!$P23*'Volume MWH and Org unit'!S24+'Contract Value'!S24</f>
        <v>-82.13</v>
      </c>
      <c r="T24" s="55">
        <f ca="1">'Market Prices'!$S23*'Volume MWH and Org unit'!T24+'Contract Value'!T24</f>
        <v>-2.3999999999999986</v>
      </c>
      <c r="U24" s="55">
        <f>'Market Prices'!$P23*'Volume MWH and Org unit'!U24+'Contract Value'!U24</f>
        <v>-75.880949999999999</v>
      </c>
      <c r="V24" s="55">
        <f ca="1">'Market Prices'!$S23*'Volume MWH and Org unit'!V24+'Contract Value'!V24</f>
        <v>-57.736499999999999</v>
      </c>
      <c r="W24" s="55">
        <f ca="1">'Market Prices'!$P23*'Volume MWH and Org unit'!W24+'Contract Value'!W24</f>
        <v>-21.072450000000003</v>
      </c>
      <c r="Z24" s="55"/>
    </row>
    <row r="25" spans="1:26" x14ac:dyDescent="0.2">
      <c r="A25" s="10">
        <v>40848.229165393517</v>
      </c>
      <c r="B25" s="55">
        <f>'Volume MWH and Org unit'!B25*'Market Prices'!$P122+'Contract Value'!B25</f>
        <v>44.836999999999996</v>
      </c>
      <c r="C25" s="55">
        <f ca="1">'Volume MWH and Org unit'!C25*'Market Prices'!$P122+'Contract Value'!C25</f>
        <v>28.586999999999996</v>
      </c>
      <c r="D25" s="55">
        <f>'Volume MWH and Org unit'!D25*'Market Prices'!$P122+'Contract Value'!D25</f>
        <v>51.059999999999988</v>
      </c>
      <c r="E25" s="55">
        <f>'Volume MWH and Org unit'!E25*'Market Prices'!P122+'Contract Value'!E25</f>
        <v>61.744199999999992</v>
      </c>
      <c r="H25" s="10">
        <v>40868.229165393517</v>
      </c>
      <c r="I25" s="55">
        <f>'Volume MWH and Org unit'!I25*'Market Prices'!$E24+'Contract Value'!I25</f>
        <v>-2.9280000000000044</v>
      </c>
      <c r="J25" s="55">
        <f>'Volume MWH and Org unit'!J25*'Market Prices'!$E24+'Contract Value'!J25</f>
        <v>-1.9500000000000028</v>
      </c>
      <c r="K25" s="55">
        <f>'Volume MWH and Org unit'!K25*'Market Prices'!$E24+'Contract Value'!K25</f>
        <v>-1.1050000000000004</v>
      </c>
      <c r="L25" s="55">
        <f>'Volume MWH and Org unit'!L25*'Market Prices'!$E24+'Contract Value'!L25</f>
        <v>-1.9500000000000028</v>
      </c>
      <c r="Q25" s="10">
        <v>40845.229165393517</v>
      </c>
      <c r="R25" s="55">
        <f>'Market Prices'!$P24*'Volume MWH and Org unit'!R25+'Contract Value'!R25</f>
        <v>-14.091999999999999</v>
      </c>
      <c r="S25" s="55">
        <f>'Market Prices'!$P24*'Volume MWH and Org unit'!S25+'Contract Value'!S25</f>
        <v>-16.934999999999995</v>
      </c>
      <c r="T25" s="55">
        <f ca="1">'Market Prices'!$S24*'Volume MWH and Org unit'!T25+'Contract Value'!T25</f>
        <v>-1.9500000000000028</v>
      </c>
      <c r="U25" s="55">
        <f>'Market Prices'!$P24*'Volume MWH and Org unit'!U25+'Contract Value'!U25</f>
        <v>-21.209700000000005</v>
      </c>
      <c r="V25" s="55">
        <f ca="1">'Market Prices'!$S24*'Volume MWH and Org unit'!V25+'Contract Value'!V25</f>
        <v>1.8849000000000018</v>
      </c>
      <c r="W25" s="55">
        <f ca="1">'Market Prices'!$P24*'Volume MWH and Org unit'!W25+'Contract Value'!W25</f>
        <v>-26.022600000000004</v>
      </c>
      <c r="Z25" s="55"/>
    </row>
    <row r="26" spans="1:26" x14ac:dyDescent="0.2">
      <c r="A26" s="10">
        <v>40848.239582002316</v>
      </c>
      <c r="B26" s="55">
        <f>'Volume MWH and Org unit'!B26*'Market Prices'!$P123+'Contract Value'!B26</f>
        <v>-30.378000000000004</v>
      </c>
      <c r="C26" s="55">
        <f ca="1">'Volume MWH and Org unit'!C26*'Market Prices'!$P123+'Contract Value'!C26</f>
        <v>-15.072000000000003</v>
      </c>
      <c r="D26" s="55">
        <f>'Volume MWH and Org unit'!D26*'Market Prices'!$P123+'Contract Value'!D26</f>
        <v>-38.722499999999997</v>
      </c>
      <c r="E26" s="55">
        <f>'Volume MWH and Org unit'!E26*'Market Prices'!P123+'Contract Value'!E26</f>
        <v>-47.79045</v>
      </c>
      <c r="H26" s="10">
        <v>40868.239582002316</v>
      </c>
      <c r="I26" s="55">
        <f>'Volume MWH and Org unit'!I26*'Market Prices'!$E25+'Contract Value'!I26</f>
        <v>-2.9280000000000044</v>
      </c>
      <c r="J26" s="55">
        <f>'Volume MWH and Org unit'!J26*'Market Prices'!$E25+'Contract Value'!J26</f>
        <v>-1.9500000000000028</v>
      </c>
      <c r="K26" s="55">
        <f>'Volume MWH and Org unit'!K26*'Market Prices'!$E25+'Contract Value'!K26</f>
        <v>-0.96000000000000085</v>
      </c>
      <c r="L26" s="55">
        <f>'Volume MWH and Org unit'!L26*'Market Prices'!$E25+'Contract Value'!L26</f>
        <v>-1.9500000000000028</v>
      </c>
      <c r="Q26" s="10">
        <v>40845.239582002316</v>
      </c>
      <c r="R26" s="55">
        <f>'Market Prices'!$P25*'Volume MWH and Org unit'!R26+'Contract Value'!R26</f>
        <v>4.9320000000000093</v>
      </c>
      <c r="S26" s="55">
        <f>'Market Prices'!$P25*'Volume MWH and Org unit'!S26+'Contract Value'!S26</f>
        <v>5.4150000000000134</v>
      </c>
      <c r="T26" s="55">
        <f ca="1">'Market Prices'!$S25*'Volume MWH and Org unit'!T26+'Contract Value'!T26</f>
        <v>-1.9500000000000028</v>
      </c>
      <c r="U26" s="55">
        <f>'Market Prices'!$P25*'Volume MWH and Org unit'!U26+'Contract Value'!U26</f>
        <v>6.0572999999999979</v>
      </c>
      <c r="V26" s="55">
        <f ca="1">'Market Prices'!$S25*'Volume MWH and Org unit'!V26+'Contract Value'!V26</f>
        <v>-28.227749999999993</v>
      </c>
      <c r="W26" s="55">
        <f ca="1">'Market Prices'!$P25*'Volume MWH and Org unit'!W26+'Contract Value'!W26</f>
        <v>31.357049999999994</v>
      </c>
      <c r="Z26" s="55"/>
    </row>
    <row r="27" spans="1:26" x14ac:dyDescent="0.2">
      <c r="A27" s="10">
        <v>40848.249998611114</v>
      </c>
      <c r="B27" s="55">
        <f>'Volume MWH and Org unit'!B27*'Market Prices'!$P124+'Contract Value'!B27</f>
        <v>12.225000000000001</v>
      </c>
      <c r="C27" s="55">
        <f ca="1">'Volume MWH and Org unit'!C27*'Market Prices'!$P124+'Contract Value'!C27</f>
        <v>9.0225000000000009</v>
      </c>
      <c r="D27" s="55">
        <f>'Volume MWH and Org unit'!D27*'Market Prices'!$P124+'Contract Value'!D27</f>
        <v>24.299999999999997</v>
      </c>
      <c r="E27" s="55">
        <f>'Volume MWH and Org unit'!E27*'Market Prices'!P124+'Contract Value'!E27</f>
        <v>12.321000000000005</v>
      </c>
      <c r="H27" s="10">
        <v>40868.249998611114</v>
      </c>
      <c r="I27" s="55">
        <f>'Volume MWH and Org unit'!I27*'Market Prices'!$E26+'Contract Value'!I27</f>
        <v>-2.8305000000000007</v>
      </c>
      <c r="J27" s="55">
        <f>'Volume MWH and Org unit'!J27*'Market Prices'!$E26+'Contract Value'!J27</f>
        <v>-3</v>
      </c>
      <c r="K27" s="55">
        <f>'Volume MWH and Org unit'!K27*'Market Prices'!$E26+'Contract Value'!K27</f>
        <v>-1.4250000000000043</v>
      </c>
      <c r="L27" s="55">
        <f>'Volume MWH and Org unit'!L27*'Market Prices'!$E26+'Contract Value'!L27</f>
        <v>-3</v>
      </c>
      <c r="Q27" s="10">
        <v>40845.249998611114</v>
      </c>
      <c r="R27" s="55">
        <f>'Market Prices'!$P26*'Volume MWH and Org unit'!R27+'Contract Value'!R27</f>
        <v>3.3150000000000013</v>
      </c>
      <c r="S27" s="55">
        <f>'Market Prices'!$P26*'Volume MWH and Org unit'!S27+'Contract Value'!S27</f>
        <v>6.480000000000004</v>
      </c>
      <c r="T27" s="55">
        <f ca="1">'Market Prices'!$S26*'Volume MWH and Org unit'!T27+'Contract Value'!T27</f>
        <v>-3</v>
      </c>
      <c r="U27" s="55">
        <f>'Market Prices'!$P26*'Volume MWH and Org unit'!U27+'Contract Value'!U27</f>
        <v>2.4309000000000012</v>
      </c>
      <c r="V27" s="55">
        <f ca="1">'Market Prices'!$S26*'Volume MWH and Org unit'!V27+'Contract Value'!V27</f>
        <v>9.4905000000000008</v>
      </c>
      <c r="W27" s="55">
        <f ca="1">'Market Prices'!$P26*'Volume MWH and Org unit'!W27+'Contract Value'!W27</f>
        <v>-9.8901000000000003</v>
      </c>
      <c r="Z27" s="55"/>
    </row>
    <row r="28" spans="1:26" x14ac:dyDescent="0.2">
      <c r="A28" s="10">
        <v>40848.260415219906</v>
      </c>
      <c r="B28" s="55">
        <f>'Volume MWH and Org unit'!B28*'Market Prices'!$P125+'Contract Value'!B28</f>
        <v>-2.2749999999999986</v>
      </c>
      <c r="C28" s="55">
        <f ca="1">'Volume MWH and Org unit'!C28*'Market Prices'!$P125+'Contract Value'!C28</f>
        <v>23.044000000000004</v>
      </c>
      <c r="D28" s="55">
        <f>'Volume MWH and Org unit'!D28*'Market Prices'!$P125+'Contract Value'!D28</f>
        <v>-5.1750000000000114</v>
      </c>
      <c r="E28" s="55">
        <f>'Volume MWH and Org unit'!E28*'Market Prices'!P125+'Contract Value'!E28</f>
        <v>-4.0376250000000127</v>
      </c>
      <c r="H28" s="10">
        <v>40868.260415219906</v>
      </c>
      <c r="I28" s="55">
        <f>'Volume MWH and Org unit'!I28*'Market Prices'!$E27+'Contract Value'!I28</f>
        <v>-2.8305000000000007</v>
      </c>
      <c r="J28" s="55">
        <f>'Volume MWH and Org unit'!J28*'Market Prices'!$E27+'Contract Value'!J28</f>
        <v>-3</v>
      </c>
      <c r="K28" s="55">
        <f>'Volume MWH and Org unit'!K28*'Market Prices'!$E27+'Contract Value'!K28</f>
        <v>-1.259999999999998</v>
      </c>
      <c r="L28" s="55">
        <f>'Volume MWH and Org unit'!L28*'Market Prices'!$E27+'Contract Value'!L28</f>
        <v>-3</v>
      </c>
      <c r="Q28" s="10">
        <v>40845.260415219906</v>
      </c>
      <c r="R28" s="55">
        <f>'Market Prices'!$P27*'Volume MWH and Org unit'!R28+'Contract Value'!R28</f>
        <v>10.031000000000002</v>
      </c>
      <c r="S28" s="55">
        <f>'Market Prices'!$P27*'Volume MWH and Org unit'!S28+'Contract Value'!S28</f>
        <v>21.194999999999993</v>
      </c>
      <c r="T28" s="55">
        <f ca="1">'Market Prices'!$S27*'Volume MWH and Org unit'!T28+'Contract Value'!T28</f>
        <v>-3</v>
      </c>
      <c r="U28" s="55">
        <f>'Market Prices'!$P27*'Volume MWH and Org unit'!U28+'Contract Value'!U28</f>
        <v>10.597724999999997</v>
      </c>
      <c r="V28" s="55">
        <f ca="1">'Market Prices'!$S27*'Volume MWH and Org unit'!V28+'Contract Value'!V28</f>
        <v>-4.5371250000000032</v>
      </c>
      <c r="W28" s="55">
        <f ca="1">'Market Prices'!$P27*'Volume MWH and Org unit'!W28+'Contract Value'!W28</f>
        <v>12.304349999999999</v>
      </c>
      <c r="Z28" s="55"/>
    </row>
    <row r="29" spans="1:26" x14ac:dyDescent="0.2">
      <c r="A29" s="10">
        <v>40848.270831828704</v>
      </c>
      <c r="B29" s="55">
        <f>'Volume MWH and Org unit'!B29*'Market Prices'!$P126+'Contract Value'!B29</f>
        <v>9.8604999999999947</v>
      </c>
      <c r="C29" s="55">
        <f ca="1">'Volume MWH and Org unit'!C29*'Market Prices'!$P126+'Contract Value'!C29</f>
        <v>28.008499999999994</v>
      </c>
      <c r="D29" s="55">
        <f>'Volume MWH and Org unit'!D29*'Market Prices'!$P126+'Contract Value'!D29</f>
        <v>18.337499999999977</v>
      </c>
      <c r="E29" s="55">
        <f>'Volume MWH and Org unit'!E29*'Market Prices'!P126+'Contract Value'!E29</f>
        <v>11.213774999999984</v>
      </c>
      <c r="H29" s="10">
        <v>40868.270831828704</v>
      </c>
      <c r="I29" s="55">
        <f>'Volume MWH and Org unit'!I29*'Market Prices'!$E28+'Contract Value'!I29</f>
        <v>-2.8305000000000007</v>
      </c>
      <c r="J29" s="55">
        <f>'Volume MWH and Org unit'!J29*'Market Prices'!$E28+'Contract Value'!J29</f>
        <v>-2.75</v>
      </c>
      <c r="K29" s="55">
        <f>'Volume MWH and Org unit'!K29*'Market Prices'!$E28+'Contract Value'!K29</f>
        <v>-1.1050000000000004</v>
      </c>
      <c r="L29" s="55">
        <f>'Volume MWH and Org unit'!L29*'Market Prices'!$E28+'Contract Value'!L29</f>
        <v>-2.75</v>
      </c>
      <c r="Q29" s="10">
        <v>40845.270831828704</v>
      </c>
      <c r="R29" s="55">
        <f>'Market Prices'!$P28*'Volume MWH and Org unit'!R29+'Contract Value'!R29</f>
        <v>20.072000000000003</v>
      </c>
      <c r="S29" s="55">
        <f>'Market Prices'!$P28*'Volume MWH and Org unit'!S29+'Contract Value'!S29</f>
        <v>37.975000000000009</v>
      </c>
      <c r="T29" s="55">
        <f ca="1">'Market Prices'!$S28*'Volume MWH and Org unit'!T29+'Contract Value'!T29</f>
        <v>-2.7500000000000071</v>
      </c>
      <c r="U29" s="55">
        <f>'Market Prices'!$P28*'Volume MWH and Org unit'!U29+'Contract Value'!U29</f>
        <v>24.292349999999999</v>
      </c>
      <c r="V29" s="55">
        <f ca="1">'Market Prices'!$S28*'Volume MWH and Org unit'!V29+'Contract Value'!V29</f>
        <v>-15.001650000000005</v>
      </c>
      <c r="W29" s="55">
        <f ca="1">'Market Prices'!$P28*'Volume MWH and Org unit'!W29+'Contract Value'!W29</f>
        <v>36.463500000000003</v>
      </c>
      <c r="Z29" s="55"/>
    </row>
    <row r="30" spans="1:26" x14ac:dyDescent="0.2">
      <c r="A30" s="10">
        <v>40848.281248437503</v>
      </c>
      <c r="B30" s="55">
        <f>'Volume MWH and Org unit'!B30*'Market Prices'!$P127+'Contract Value'!B30</f>
        <v>-25.667999999999996</v>
      </c>
      <c r="C30" s="55">
        <f ca="1">'Volume MWH and Org unit'!C30*'Market Prices'!$P127+'Contract Value'!C30</f>
        <v>-7.7880000000000003</v>
      </c>
      <c r="D30" s="55">
        <f>'Volume MWH and Org unit'!D30*'Market Prices'!$P127+'Contract Value'!D30</f>
        <v>-54.225000000000009</v>
      </c>
      <c r="E30" s="55">
        <f>'Volume MWH and Org unit'!E30*'Market Prices'!P127+'Contract Value'!E30</f>
        <v>-37.112850000000002</v>
      </c>
      <c r="H30" s="10">
        <v>40868.281248437503</v>
      </c>
      <c r="I30" s="55">
        <f>'Volume MWH and Org unit'!I30*'Market Prices'!$E29+'Contract Value'!I30</f>
        <v>-2.8305000000000007</v>
      </c>
      <c r="J30" s="55">
        <f>'Volume MWH and Org unit'!J30*'Market Prices'!$E29+'Contract Value'!J30</f>
        <v>-2.75</v>
      </c>
      <c r="K30" s="55">
        <f>'Volume MWH and Org unit'!K30*'Market Prices'!$E29+'Contract Value'!K30</f>
        <v>-0.96000000000000085</v>
      </c>
      <c r="L30" s="55">
        <f>'Volume MWH and Org unit'!L30*'Market Prices'!$E29+'Contract Value'!L30</f>
        <v>-2.75</v>
      </c>
      <c r="Q30" s="10">
        <v>40845.281248437503</v>
      </c>
      <c r="R30" s="55">
        <f>'Market Prices'!$P29*'Volume MWH and Org unit'!R30+'Contract Value'!R30</f>
        <v>-7.5960000000000001</v>
      </c>
      <c r="S30" s="55">
        <f>'Market Prices'!$P29*'Volume MWH and Org unit'!S30+'Contract Value'!S30</f>
        <v>-16.574999999999999</v>
      </c>
      <c r="T30" s="55">
        <f ca="1">'Market Prices'!$S29*'Volume MWH and Org unit'!T30+'Contract Value'!T30</f>
        <v>-2.7500000000000071</v>
      </c>
      <c r="U30" s="55">
        <f>'Market Prices'!$P29*'Volume MWH and Org unit'!U30+'Contract Value'!U30</f>
        <v>-12.037950000000004</v>
      </c>
      <c r="V30" s="55">
        <f ca="1">'Market Prices'!$S29*'Volume MWH and Org unit'!V30+'Contract Value'!V30</f>
        <v>3.8627999999999965</v>
      </c>
      <c r="W30" s="55">
        <f ca="1">'Market Prices'!$P29*'Volume MWH and Org unit'!W30+'Contract Value'!W30</f>
        <v>-18.731250000000003</v>
      </c>
      <c r="Z30" s="55"/>
    </row>
    <row r="31" spans="1:26" x14ac:dyDescent="0.2">
      <c r="A31" s="10">
        <v>40848.291665046294</v>
      </c>
      <c r="B31" s="55">
        <f>'Volume MWH and Org unit'!B31*'Market Prices'!$P128+'Contract Value'!B31</f>
        <v>-49.169999999999995</v>
      </c>
      <c r="C31" s="55">
        <f ca="1">'Volume MWH and Org unit'!C31*'Market Prices'!$P128+'Contract Value'!C31</f>
        <v>-17.362499999999997</v>
      </c>
      <c r="D31" s="55">
        <f>'Volume MWH and Org unit'!D31*'Market Prices'!$P128+'Contract Value'!D31</f>
        <v>-66.06</v>
      </c>
      <c r="E31" s="55">
        <f>'Volume MWH and Org unit'!E31*'Market Prices'!P128+'Contract Value'!E31</f>
        <v>-53.97614999999999</v>
      </c>
      <c r="H31" s="10">
        <v>40868.291665046294</v>
      </c>
      <c r="I31" s="55">
        <f>'Volume MWH and Org unit'!I31*'Market Prices'!$E30+'Contract Value'!I31</f>
        <v>-2.8890000000000029</v>
      </c>
      <c r="J31" s="55">
        <f>'Volume MWH and Org unit'!J31*'Market Prices'!$E30+'Contract Value'!J31</f>
        <v>-2.3999999999999986</v>
      </c>
      <c r="K31" s="55">
        <f>'Volume MWH and Org unit'!K31*'Market Prices'!$E30+'Contract Value'!K31</f>
        <v>-1.4249999999999972</v>
      </c>
      <c r="L31" s="55">
        <f>'Volume MWH and Org unit'!L31*'Market Prices'!$E30+'Contract Value'!L31</f>
        <v>-2.3999999999999986</v>
      </c>
      <c r="Q31" s="10">
        <v>40845.291665046294</v>
      </c>
      <c r="R31" s="55">
        <f>'Market Prices'!$P30*'Volume MWH and Org unit'!R31+'Contract Value'!R31</f>
        <v>25.702500000000001</v>
      </c>
      <c r="S31" s="55">
        <f>'Market Prices'!$P30*'Volume MWH and Org unit'!S31+'Contract Value'!S31</f>
        <v>33.770000000000003</v>
      </c>
      <c r="T31" s="55">
        <f ca="1">'Market Prices'!$S30*'Volume MWH and Org unit'!T31+'Contract Value'!T31</f>
        <v>-2.3999999999999986</v>
      </c>
      <c r="U31" s="55">
        <f>'Market Prices'!$P30*'Volume MWH and Org unit'!U31+'Contract Value'!U31</f>
        <v>26.137425</v>
      </c>
      <c r="V31" s="55">
        <f ca="1">'Market Prices'!$S30*'Volume MWH and Org unit'!V31+'Contract Value'!V31</f>
        <v>1.6050000000000004</v>
      </c>
      <c r="W31" s="55">
        <f ca="1">'Market Prices'!$P30*'Volume MWH and Org unit'!W31+'Contract Value'!W31</f>
        <v>21.643425000000001</v>
      </c>
      <c r="Z31" s="55"/>
    </row>
    <row r="32" spans="1:26" x14ac:dyDescent="0.2">
      <c r="A32" s="10">
        <v>40848.302081655092</v>
      </c>
      <c r="B32" s="55">
        <f>'Volume MWH and Org unit'!B32*'Market Prices'!$P129+'Contract Value'!B32</f>
        <v>-48.236999999999995</v>
      </c>
      <c r="C32" s="55">
        <f ca="1">'Volume MWH and Org unit'!C32*'Market Prices'!$P129+'Contract Value'!C32</f>
        <v>-13.125</v>
      </c>
      <c r="D32" s="55">
        <f>'Volume MWH and Org unit'!D32*'Market Prices'!$P129+'Contract Value'!D32</f>
        <v>-69.510000000000005</v>
      </c>
      <c r="E32" s="55">
        <f>'Volume MWH and Org unit'!E32*'Market Prices'!P129+'Contract Value'!E32</f>
        <v>-56.74477499999999</v>
      </c>
      <c r="H32" s="10">
        <v>40868.302081655092</v>
      </c>
      <c r="I32" s="55">
        <f>'Volume MWH and Org unit'!I32*'Market Prices'!$E31+'Contract Value'!I32</f>
        <v>-2.8890000000000029</v>
      </c>
      <c r="J32" s="55">
        <f>'Volume MWH and Org unit'!J32*'Market Prices'!$E31+'Contract Value'!J32</f>
        <v>-2.3999999999999986</v>
      </c>
      <c r="K32" s="55">
        <f>'Volume MWH and Org unit'!K32*'Market Prices'!$E31+'Contract Value'!K32</f>
        <v>-1.259999999999998</v>
      </c>
      <c r="L32" s="55">
        <f>'Volume MWH and Org unit'!L32*'Market Prices'!$E31+'Contract Value'!L32</f>
        <v>-2.3999999999999986</v>
      </c>
      <c r="Q32" s="10">
        <v>40845.302081655092</v>
      </c>
      <c r="R32" s="55">
        <f>'Market Prices'!$P31*'Volume MWH and Org unit'!R32+'Contract Value'!R32</f>
        <v>-25.556999999999992</v>
      </c>
      <c r="S32" s="55">
        <f>'Market Prices'!$P31*'Volume MWH and Org unit'!S32+'Contract Value'!S32</f>
        <v>-37.11</v>
      </c>
      <c r="T32" s="55">
        <f ca="1">'Market Prices'!$S31*'Volume MWH and Org unit'!T32+'Contract Value'!T32</f>
        <v>-2.3999999999999986</v>
      </c>
      <c r="U32" s="55">
        <f>'Market Prices'!$P31*'Volume MWH and Org unit'!U32+'Contract Value'!U32</f>
        <v>-30.743774999999989</v>
      </c>
      <c r="V32" s="55">
        <f ca="1">'Market Prices'!$S31*'Volume MWH and Org unit'!V32+'Contract Value'!V32</f>
        <v>-27.678224999999987</v>
      </c>
      <c r="W32" s="55">
        <f ca="1">'Market Prices'!$P31*'Volume MWH and Org unit'!W32+'Contract Value'!W32</f>
        <v>-5.9545500000000011</v>
      </c>
      <c r="Z32" s="55"/>
    </row>
    <row r="33" spans="1:26" x14ac:dyDescent="0.2">
      <c r="A33" s="10">
        <v>40848.312498263891</v>
      </c>
      <c r="B33" s="55">
        <f>'Volume MWH and Org unit'!B33*'Market Prices'!$P130+'Contract Value'!B33</f>
        <v>-43.706000000000003</v>
      </c>
      <c r="C33" s="55">
        <f ca="1">'Volume MWH and Org unit'!C33*'Market Prices'!$P130+'Contract Value'!C33</f>
        <v>-9.444500000000005</v>
      </c>
      <c r="D33" s="55">
        <f>'Volume MWH and Org unit'!D33*'Market Prices'!$P130+'Contract Value'!D33</f>
        <v>-51.104999999999997</v>
      </c>
      <c r="E33" s="55">
        <f>'Volume MWH and Org unit'!E33*'Market Prices'!P130+'Contract Value'!E33</f>
        <v>-55.484849999999987</v>
      </c>
      <c r="H33" s="10">
        <v>40868.312498263891</v>
      </c>
      <c r="I33" s="55">
        <f>'Volume MWH and Org unit'!I33*'Market Prices'!$E32+'Contract Value'!I33</f>
        <v>-2.8890000000000029</v>
      </c>
      <c r="J33" s="55">
        <f>'Volume MWH and Org unit'!J33*'Market Prices'!$E32+'Contract Value'!J33</f>
        <v>-1.9499999999999957</v>
      </c>
      <c r="K33" s="55">
        <f>'Volume MWH and Org unit'!K33*'Market Prices'!$E32+'Contract Value'!K33</f>
        <v>-1.105000000000004</v>
      </c>
      <c r="L33" s="55">
        <f>'Volume MWH and Org unit'!L33*'Market Prices'!$E32+'Contract Value'!L33</f>
        <v>-1.9499999999999957</v>
      </c>
      <c r="Q33" s="10">
        <v>40845.312498263891</v>
      </c>
      <c r="R33" s="55">
        <f>'Market Prices'!$P32*'Volume MWH and Org unit'!R33+'Contract Value'!R33</f>
        <v>-12.564500000000002</v>
      </c>
      <c r="S33" s="55">
        <f>'Market Prices'!$P32*'Volume MWH and Org unit'!S33+'Contract Value'!S33</f>
        <v>-15.172500000000003</v>
      </c>
      <c r="T33" s="55">
        <f ca="1">'Market Prices'!$S32*'Volume MWH and Org unit'!T33+'Contract Value'!T33</f>
        <v>-1.9500000000000028</v>
      </c>
      <c r="U33" s="55">
        <f>'Market Prices'!$P32*'Volume MWH and Org unit'!U33+'Contract Value'!U33</f>
        <v>-17.037075000000002</v>
      </c>
      <c r="V33" s="55">
        <f ca="1">'Market Prices'!$S32*'Volume MWH and Org unit'!V33+'Contract Value'!V33</f>
        <v>-5.9064000000000014</v>
      </c>
      <c r="W33" s="55">
        <f ca="1">'Market Prices'!$P32*'Volume MWH and Org unit'!W33+'Contract Value'!W33</f>
        <v>-14.019674999999999</v>
      </c>
      <c r="Z33" s="55"/>
    </row>
    <row r="34" spans="1:26" x14ac:dyDescent="0.2">
      <c r="A34" s="10">
        <v>40848.322914872682</v>
      </c>
      <c r="B34" s="55">
        <f>'Volume MWH and Org unit'!B34*'Market Prices'!$P131+'Contract Value'!B34</f>
        <v>-0.82199999999999562</v>
      </c>
      <c r="C34" s="55">
        <f ca="1">'Volume MWH and Org unit'!C34*'Market Prices'!$P131+'Contract Value'!C34</f>
        <v>-3.1920000000000002</v>
      </c>
      <c r="D34" s="55">
        <f>'Volume MWH and Org unit'!D34*'Market Prices'!$P131+'Contract Value'!D34</f>
        <v>-1.7774999999999963</v>
      </c>
      <c r="E34" s="55">
        <f>'Volume MWH and Org unit'!E34*'Market Prices'!P131+'Contract Value'!E34</f>
        <v>-2.704424999999997</v>
      </c>
      <c r="H34" s="10">
        <v>40868.322914872682</v>
      </c>
      <c r="I34" s="55">
        <f>'Volume MWH and Org unit'!I34*'Market Prices'!$E33+'Contract Value'!I34</f>
        <v>-2.8890000000000029</v>
      </c>
      <c r="J34" s="55">
        <f>'Volume MWH and Org unit'!J34*'Market Prices'!$E33+'Contract Value'!J34</f>
        <v>-1.9499999999999957</v>
      </c>
      <c r="K34" s="55">
        <f>'Volume MWH and Org unit'!K34*'Market Prices'!$E33+'Contract Value'!K34</f>
        <v>-0.9599999999999973</v>
      </c>
      <c r="L34" s="55">
        <f>'Volume MWH and Org unit'!L34*'Market Prices'!$E33+'Contract Value'!L34</f>
        <v>-1.9499999999999957</v>
      </c>
      <c r="Q34" s="10">
        <v>40845.322914872682</v>
      </c>
      <c r="R34" s="55">
        <f>'Market Prices'!$P33*'Volume MWH and Org unit'!R34+'Contract Value'!R34</f>
        <v>5.4240000000000013</v>
      </c>
      <c r="S34" s="55">
        <f>'Market Prices'!$P33*'Volume MWH and Org unit'!S34+'Contract Value'!S34</f>
        <v>6.0300000000000011</v>
      </c>
      <c r="T34" s="55">
        <f ca="1">'Market Prices'!$S33*'Volume MWH and Org unit'!T34+'Contract Value'!T34</f>
        <v>-1.9500000000000028</v>
      </c>
      <c r="U34" s="55">
        <f>'Market Prices'!$P33*'Volume MWH and Org unit'!U34+'Contract Value'!U34</f>
        <v>5.6496000000000013</v>
      </c>
      <c r="V34" s="55">
        <f ca="1">'Market Prices'!$S33*'Volume MWH and Org unit'!V34+'Contract Value'!V34</f>
        <v>24.235500000000002</v>
      </c>
      <c r="W34" s="55">
        <f ca="1">'Market Prices'!$P33*'Volume MWH and Org unit'!W34+'Contract Value'!W34</f>
        <v>-21.474899999999998</v>
      </c>
      <c r="Z34" s="55"/>
    </row>
    <row r="35" spans="1:26" x14ac:dyDescent="0.2">
      <c r="A35" s="10">
        <v>40848.333331481481</v>
      </c>
      <c r="B35" s="55">
        <f>'Volume MWH and Org unit'!B35*'Market Prices'!$P132+'Contract Value'!B35</f>
        <v>-45.142499999999998</v>
      </c>
      <c r="C35" s="55">
        <f ca="1">'Volume MWH and Org unit'!C35*'Market Prices'!$P132+'Contract Value'!C35</f>
        <v>-5.3775000000000048</v>
      </c>
      <c r="D35" s="55">
        <f>'Volume MWH and Org unit'!D35*'Market Prices'!$P132+'Contract Value'!D35</f>
        <v>-90.435000000000002</v>
      </c>
      <c r="E35" s="55">
        <f>'Volume MWH and Org unit'!E35*'Market Prices'!P132+'Contract Value'!E35</f>
        <v>-61.29</v>
      </c>
      <c r="H35" s="10">
        <v>40868.333331481481</v>
      </c>
      <c r="I35" s="55">
        <f>'Volume MWH and Org unit'!I35*'Market Prices'!$E34+'Contract Value'!I35</f>
        <v>-3</v>
      </c>
      <c r="J35" s="55">
        <f>'Volume MWH and Org unit'!J35*'Market Prices'!$E34+'Contract Value'!J35</f>
        <v>-3</v>
      </c>
      <c r="K35" s="55">
        <f>'Volume MWH and Org unit'!K35*'Market Prices'!$E34+'Contract Value'!K35</f>
        <v>-1.4250000000000043</v>
      </c>
      <c r="L35" s="55">
        <f>'Volume MWH and Org unit'!L35*'Market Prices'!$E34+'Contract Value'!L35</f>
        <v>-3</v>
      </c>
      <c r="Q35" s="10">
        <v>40845.333331481481</v>
      </c>
      <c r="R35" s="55">
        <f>'Market Prices'!$P34*'Volume MWH and Org unit'!R35+'Contract Value'!R35</f>
        <v>13.079999999999998</v>
      </c>
      <c r="S35" s="55">
        <f>'Market Prices'!$P34*'Volume MWH and Org unit'!S35+'Contract Value'!S35</f>
        <v>26.010000000000005</v>
      </c>
      <c r="T35" s="55">
        <f ca="1">'Market Prices'!$S34*'Volume MWH and Org unit'!T35+'Contract Value'!T35</f>
        <v>-3</v>
      </c>
      <c r="U35" s="55">
        <f>'Market Prices'!$P34*'Volume MWH and Org unit'!U35+'Contract Value'!U35</f>
        <v>16.339999999999996</v>
      </c>
      <c r="V35" s="55">
        <f ca="1">'Market Prices'!$S34*'Volume MWH and Org unit'!V35+'Contract Value'!V35</f>
        <v>-6.93</v>
      </c>
      <c r="W35" s="55">
        <f ca="1">'Market Prices'!$P34*'Volume MWH and Org unit'!W35+'Contract Value'!W35</f>
        <v>20.269999999999996</v>
      </c>
      <c r="Z35" s="55"/>
    </row>
    <row r="36" spans="1:26" x14ac:dyDescent="0.2">
      <c r="A36" s="10">
        <v>40848.343748090279</v>
      </c>
      <c r="B36" s="55">
        <f>'Volume MWH and Org unit'!B36*'Market Prices'!$P133+'Contract Value'!B36</f>
        <v>16.625000000000007</v>
      </c>
      <c r="C36" s="55">
        <f ca="1">'Volume MWH and Org unit'!C36*'Market Prices'!$P133+'Contract Value'!C36</f>
        <v>10.913000000000004</v>
      </c>
      <c r="D36" s="55">
        <f>'Volume MWH and Org unit'!D36*'Market Prices'!$P133+'Contract Value'!D36</f>
        <v>35.325000000000003</v>
      </c>
      <c r="E36" s="55">
        <f>'Volume MWH and Org unit'!E36*'Market Prices'!P133+'Contract Value'!E36</f>
        <v>22.550000000000004</v>
      </c>
      <c r="H36" s="10">
        <v>40868.343748090279</v>
      </c>
      <c r="I36" s="55">
        <f>'Volume MWH and Org unit'!I36*'Market Prices'!$E35+'Contract Value'!I36</f>
        <v>-3</v>
      </c>
      <c r="J36" s="55">
        <f>'Volume MWH and Org unit'!J36*'Market Prices'!$E35+'Contract Value'!J36</f>
        <v>-3</v>
      </c>
      <c r="K36" s="55">
        <f>'Volume MWH and Org unit'!K36*'Market Prices'!$E35+'Contract Value'!K36</f>
        <v>-1.259999999999998</v>
      </c>
      <c r="L36" s="55">
        <f>'Volume MWH and Org unit'!L36*'Market Prices'!$E35+'Contract Value'!L36</f>
        <v>-3</v>
      </c>
      <c r="Q36" s="10">
        <v>40845.343748090279</v>
      </c>
      <c r="R36" s="55">
        <f>'Market Prices'!$P35*'Volume MWH and Org unit'!R36+'Contract Value'!R36</f>
        <v>-21.21</v>
      </c>
      <c r="S36" s="55">
        <f>'Market Prices'!$P35*'Volume MWH and Org unit'!S36+'Contract Value'!S36</f>
        <v>-45.75</v>
      </c>
      <c r="T36" s="55">
        <f ca="1">'Market Prices'!$S35*'Volume MWH and Org unit'!T36+'Contract Value'!T36</f>
        <v>-3</v>
      </c>
      <c r="U36" s="55">
        <f>'Market Prices'!$P35*'Volume MWH and Org unit'!U36+'Contract Value'!U36</f>
        <v>-31.5</v>
      </c>
      <c r="V36" s="55">
        <f ca="1">'Market Prices'!$S35*'Volume MWH and Org unit'!V36+'Contract Value'!V36</f>
        <v>-64.22</v>
      </c>
      <c r="W36" s="55">
        <f ca="1">'Market Prices'!$P35*'Volume MWH and Org unit'!W36+'Contract Value'!W36</f>
        <v>29.719999999999992</v>
      </c>
      <c r="Z36" s="55"/>
    </row>
    <row r="37" spans="1:26" x14ac:dyDescent="0.2">
      <c r="A37" s="10">
        <v>40848.354164699071</v>
      </c>
      <c r="B37" s="55">
        <f>'Volume MWH and Org unit'!B37*'Market Prices'!$P134+'Contract Value'!B37</f>
        <v>35.658999999999999</v>
      </c>
      <c r="C37" s="55">
        <f ca="1">'Volume MWH and Org unit'!C37*'Market Prices'!$P134+'Contract Value'!C37</f>
        <v>13.584999999999997</v>
      </c>
      <c r="D37" s="55">
        <f>'Volume MWH and Org unit'!D37*'Market Prices'!$P134+'Contract Value'!D37</f>
        <v>67.949999999999989</v>
      </c>
      <c r="E37" s="55">
        <f>'Volume MWH and Org unit'!E37*'Market Prices'!P134+'Contract Value'!E37</f>
        <v>53.559999999999995</v>
      </c>
      <c r="H37" s="10">
        <v>40868.354164699071</v>
      </c>
      <c r="I37" s="55">
        <f>'Volume MWH and Org unit'!I37*'Market Prices'!$E36+'Contract Value'!I37</f>
        <v>-3</v>
      </c>
      <c r="J37" s="55">
        <f>'Volume MWH and Org unit'!J37*'Market Prices'!$E36+'Contract Value'!J37</f>
        <v>-2.7500000000000142</v>
      </c>
      <c r="K37" s="55">
        <f>'Volume MWH and Org unit'!K37*'Market Prices'!$E36+'Contract Value'!K37</f>
        <v>-1.105000000000004</v>
      </c>
      <c r="L37" s="55">
        <f>'Volume MWH and Org unit'!L37*'Market Prices'!$E36+'Contract Value'!L37</f>
        <v>-2.7500000000000142</v>
      </c>
      <c r="Q37" s="10">
        <v>40845.354164699071</v>
      </c>
      <c r="R37" s="55">
        <f>'Market Prices'!$P36*'Volume MWH and Org unit'!R37+'Contract Value'!R37</f>
        <v>-0.68900000000000361</v>
      </c>
      <c r="S37" s="55">
        <f>'Market Prices'!$P36*'Volume MWH and Org unit'!S37+'Contract Value'!S37</f>
        <v>-1.9500000000000028</v>
      </c>
      <c r="T37" s="55">
        <f ca="1">'Market Prices'!$S36*'Volume MWH and Org unit'!T37+'Contract Value'!T37</f>
        <v>-2.75</v>
      </c>
      <c r="U37" s="55">
        <f>'Market Prices'!$P36*'Volume MWH and Org unit'!U37+'Contract Value'!U37</f>
        <v>-2.3599999999999994</v>
      </c>
      <c r="V37" s="55">
        <f ca="1">'Market Prices'!$S36*'Volume MWH and Org unit'!V37+'Contract Value'!V37</f>
        <v>-6.25</v>
      </c>
      <c r="W37" s="55">
        <f ca="1">'Market Prices'!$P36*'Volume MWH and Org unit'!W37+'Contract Value'!W37</f>
        <v>0.89000000000000057</v>
      </c>
      <c r="Z37" s="55"/>
    </row>
    <row r="38" spans="1:26" x14ac:dyDescent="0.2">
      <c r="A38" s="10">
        <v>40848.364581307869</v>
      </c>
      <c r="B38" s="55">
        <f>'Volume MWH and Org unit'!B38*'Market Prices'!$P135+'Contract Value'!B38</f>
        <v>22.967999999999996</v>
      </c>
      <c r="C38" s="55">
        <f ca="1">'Volume MWH and Org unit'!C38*'Market Prices'!$P135+'Contract Value'!C38</f>
        <v>15.371999999999996</v>
      </c>
      <c r="D38" s="55">
        <f>'Volume MWH and Org unit'!D38*'Market Prices'!$P135+'Contract Value'!D38</f>
        <v>47.099999999999994</v>
      </c>
      <c r="E38" s="55">
        <f>'Volume MWH and Org unit'!E38*'Market Prices'!P135+'Contract Value'!E38</f>
        <v>36.879999999999995</v>
      </c>
      <c r="H38" s="10">
        <v>40868.364581307869</v>
      </c>
      <c r="I38" s="55">
        <f>'Volume MWH and Org unit'!I38*'Market Prices'!$E37+'Contract Value'!I38</f>
        <v>-3</v>
      </c>
      <c r="J38" s="55">
        <f>'Volume MWH and Org unit'!J38*'Market Prices'!$E37+'Contract Value'!J38</f>
        <v>-2.7500000000000142</v>
      </c>
      <c r="K38" s="55">
        <f>'Volume MWH and Org unit'!K38*'Market Prices'!$E37+'Contract Value'!K38</f>
        <v>-0.96000000000000085</v>
      </c>
      <c r="L38" s="55">
        <f>'Volume MWH and Org unit'!L38*'Market Prices'!$E37+'Contract Value'!L38</f>
        <v>-2.7500000000000142</v>
      </c>
      <c r="Q38" s="10">
        <v>40845.364581307869</v>
      </c>
      <c r="R38" s="55">
        <f>'Market Prices'!$P37*'Volume MWH and Org unit'!R38+'Contract Value'!R38</f>
        <v>32.262</v>
      </c>
      <c r="S38" s="55">
        <f>'Market Prices'!$P37*'Volume MWH and Org unit'!S38+'Contract Value'!S38</f>
        <v>66.462500000000006</v>
      </c>
      <c r="T38" s="55">
        <f ca="1">'Market Prices'!$S37*'Volume MWH and Org unit'!T38+'Contract Value'!T38</f>
        <v>-2.75</v>
      </c>
      <c r="U38" s="55">
        <f>'Market Prices'!$P37*'Volume MWH and Org unit'!U38+'Contract Value'!U38</f>
        <v>52.37</v>
      </c>
      <c r="V38" s="55">
        <f ca="1">'Market Prices'!$S37*'Volume MWH and Org unit'!V38+'Contract Value'!V38</f>
        <v>4.8100000000000023</v>
      </c>
      <c r="W38" s="55">
        <f ca="1">'Market Prices'!$P37*'Volume MWH and Org unit'!W38+'Contract Value'!W38</f>
        <v>44.559999999999995</v>
      </c>
      <c r="Z38" s="55"/>
    </row>
    <row r="39" spans="1:26" x14ac:dyDescent="0.2">
      <c r="A39" s="10">
        <v>40848.374997916668</v>
      </c>
      <c r="B39" s="55">
        <f>'Volume MWH and Org unit'!B39*'Market Prices'!$P136+'Contract Value'!B39</f>
        <v>8.0249999999999986</v>
      </c>
      <c r="C39" s="55">
        <f ca="1">'Volume MWH and Org unit'!C39*'Market Prices'!$P136+'Contract Value'!C39</f>
        <v>15.532499999999999</v>
      </c>
      <c r="D39" s="55">
        <f>'Volume MWH and Org unit'!D39*'Market Prices'!$P136+'Contract Value'!D39</f>
        <v>10.199999999999996</v>
      </c>
      <c r="E39" s="55">
        <f>'Volume MWH and Org unit'!E39*'Market Prices'!P136+'Contract Value'!E39</f>
        <v>8.600999999999992</v>
      </c>
      <c r="H39" s="10">
        <v>40868.374997916668</v>
      </c>
      <c r="I39" s="55">
        <f>'Volume MWH and Org unit'!I39*'Market Prices'!$E38+'Contract Value'!I39</f>
        <v>-2.9280000000000044</v>
      </c>
      <c r="J39" s="55">
        <f>'Volume MWH and Org unit'!J39*'Market Prices'!$E38+'Contract Value'!J39</f>
        <v>-2.3999999999999986</v>
      </c>
      <c r="K39" s="55">
        <f>'Volume MWH and Org unit'!K39*'Market Prices'!$E38+'Contract Value'!K39</f>
        <v>-1.4249999999999972</v>
      </c>
      <c r="L39" s="55">
        <f>'Volume MWH and Org unit'!L39*'Market Prices'!$E38+'Contract Value'!L39</f>
        <v>-2.3999999999999986</v>
      </c>
      <c r="Q39" s="10">
        <v>40845.374997916668</v>
      </c>
      <c r="R39" s="55">
        <f>'Market Prices'!$P38*'Volume MWH and Org unit'!R39+'Contract Value'!R39</f>
        <v>-64.072500000000005</v>
      </c>
      <c r="S39" s="55">
        <f>'Market Prices'!$P38*'Volume MWH and Org unit'!S39+'Contract Value'!S39</f>
        <v>-85.93</v>
      </c>
      <c r="T39" s="55">
        <f ca="1">'Market Prices'!$S38*'Volume MWH and Org unit'!T39+'Contract Value'!T39</f>
        <v>-2.3999999999999986</v>
      </c>
      <c r="U39" s="55">
        <f>'Market Prices'!$P38*'Volume MWH and Org unit'!U39+'Contract Value'!U39</f>
        <v>-79.357950000000002</v>
      </c>
      <c r="V39" s="55">
        <f ca="1">'Market Prices'!$S38*'Volume MWH and Org unit'!V39+'Contract Value'!V39</f>
        <v>-45.731699999999996</v>
      </c>
      <c r="W39" s="55">
        <f ca="1">'Market Prices'!$P38*'Volume MWH and Org unit'!W39+'Contract Value'!W39</f>
        <v>-36.55425000000001</v>
      </c>
      <c r="Z39" s="55"/>
    </row>
    <row r="40" spans="1:26" x14ac:dyDescent="0.2">
      <c r="A40" s="10">
        <v>40848.385414525466</v>
      </c>
      <c r="B40" s="55">
        <f>'Volume MWH and Org unit'!B40*'Market Prices'!$P137+'Contract Value'!B40</f>
        <v>-23.897999999999996</v>
      </c>
      <c r="C40" s="55">
        <f ca="1">'Volume MWH and Org unit'!C40*'Market Prices'!$P137+'Contract Value'!C40</f>
        <v>-8.8339999999999996</v>
      </c>
      <c r="D40" s="55">
        <f>'Volume MWH and Org unit'!D40*'Market Prices'!$P137+'Contract Value'!D40</f>
        <v>-34.74</v>
      </c>
      <c r="E40" s="55">
        <f>'Volume MWH and Org unit'!E40*'Market Prices'!P137+'Contract Value'!E40</f>
        <v>-32.519100000000002</v>
      </c>
      <c r="H40" s="10">
        <v>40868.385414525466</v>
      </c>
      <c r="I40" s="55">
        <f>'Volume MWH and Org unit'!I40*'Market Prices'!$E39+'Contract Value'!I40</f>
        <v>-2.9280000000000044</v>
      </c>
      <c r="J40" s="55">
        <f>'Volume MWH and Org unit'!J40*'Market Prices'!$E39+'Contract Value'!J40</f>
        <v>-2.3999999999999986</v>
      </c>
      <c r="K40" s="55">
        <f>'Volume MWH and Org unit'!K40*'Market Prices'!$E39+'Contract Value'!K40</f>
        <v>-1.259999999999998</v>
      </c>
      <c r="L40" s="55">
        <f>'Volume MWH and Org unit'!L40*'Market Prices'!$E39+'Contract Value'!L40</f>
        <v>-2.3999999999999986</v>
      </c>
      <c r="Q40" s="10">
        <v>40845.385414525466</v>
      </c>
      <c r="R40" s="55">
        <f>'Market Prices'!$P39*'Volume MWH and Org unit'!R40+'Contract Value'!R40</f>
        <v>-55.524000000000001</v>
      </c>
      <c r="S40" s="55">
        <f>'Market Prices'!$P39*'Volume MWH and Org unit'!S40+'Contract Value'!S40</f>
        <v>-79.920000000000016</v>
      </c>
      <c r="T40" s="55">
        <f ca="1">'Market Prices'!$S39*'Volume MWH and Org unit'!T40+'Contract Value'!T40</f>
        <v>-2.3999999999999986</v>
      </c>
      <c r="U40" s="55">
        <f>'Market Prices'!$P39*'Volume MWH and Org unit'!U40+'Contract Value'!U40</f>
        <v>-73.858800000000002</v>
      </c>
      <c r="V40" s="55">
        <f ca="1">'Market Prices'!$S39*'Volume MWH and Org unit'!V40+'Contract Value'!V40</f>
        <v>-40.177650000000007</v>
      </c>
      <c r="W40" s="55">
        <f ca="1">'Market Prices'!$P39*'Volume MWH and Org unit'!W40+'Contract Value'!W40</f>
        <v>-36.609150000000007</v>
      </c>
      <c r="Z40" s="55"/>
    </row>
    <row r="41" spans="1:26" x14ac:dyDescent="0.2">
      <c r="A41" s="10">
        <v>40848.395831134258</v>
      </c>
      <c r="B41" s="55">
        <f>'Volume MWH and Org unit'!B41*'Market Prices'!$P138+'Contract Value'!B41</f>
        <v>10.6145</v>
      </c>
      <c r="C41" s="55">
        <f ca="1">'Volume MWH and Org unit'!C41*'Market Prices'!$P138+'Contract Value'!C41</f>
        <v>16.867500000000003</v>
      </c>
      <c r="D41" s="55">
        <f>'Volume MWH and Org unit'!D41*'Market Prices'!$P138+'Contract Value'!D41</f>
        <v>11.572499999999998</v>
      </c>
      <c r="E41" s="55">
        <f>'Volume MWH and Org unit'!E41*'Market Prices'!P138+'Contract Value'!E41</f>
        <v>13.569450000000003</v>
      </c>
      <c r="H41" s="10">
        <v>40868.395831134258</v>
      </c>
      <c r="I41" s="55">
        <f>'Volume MWH and Org unit'!I41*'Market Prices'!$E40+'Contract Value'!I41</f>
        <v>-2.9280000000000044</v>
      </c>
      <c r="J41" s="55">
        <f>'Volume MWH and Org unit'!J41*'Market Prices'!$E40+'Contract Value'!J41</f>
        <v>-1.9499999999999957</v>
      </c>
      <c r="K41" s="55">
        <f>'Volume MWH and Org unit'!K41*'Market Prices'!$E40+'Contract Value'!K41</f>
        <v>-1.105000000000004</v>
      </c>
      <c r="L41" s="55">
        <f>'Volume MWH and Org unit'!L41*'Market Prices'!$E40+'Contract Value'!L41</f>
        <v>-1.9499999999999957</v>
      </c>
      <c r="Q41" s="10">
        <v>40845.395831134258</v>
      </c>
      <c r="R41" s="55">
        <f>'Market Prices'!$P40*'Volume MWH and Org unit'!R41+'Contract Value'!R41</f>
        <v>4.6345000000000027</v>
      </c>
      <c r="S41" s="55">
        <f>'Market Prices'!$P40*'Volume MWH and Org unit'!S41+'Contract Value'!S41</f>
        <v>4.6724999999999994</v>
      </c>
      <c r="T41" s="55">
        <f ca="1">'Market Prices'!$S40*'Volume MWH and Org unit'!T41+'Contract Value'!T41</f>
        <v>-1.9499999999999993</v>
      </c>
      <c r="U41" s="55">
        <f>'Market Prices'!$P40*'Volume MWH and Org unit'!U41+'Contract Value'!U41</f>
        <v>5.1514500000000005</v>
      </c>
      <c r="V41" s="55">
        <f ca="1">'Market Prices'!$S40*'Volume MWH and Org unit'!V41+'Contract Value'!V41</f>
        <v>6.3867000000000012</v>
      </c>
      <c r="W41" s="55">
        <f ca="1">'Market Prices'!$P40*'Volume MWH and Org unit'!W41+'Contract Value'!W41</f>
        <v>-4.163250000000005</v>
      </c>
      <c r="Z41" s="55"/>
    </row>
    <row r="42" spans="1:26" x14ac:dyDescent="0.2">
      <c r="A42" s="10">
        <v>40848.406247743056</v>
      </c>
      <c r="B42" s="55">
        <f>'Volume MWH and Org unit'!B42*'Market Prices'!$P139+'Contract Value'!B42</f>
        <v>-2.0759999999999934</v>
      </c>
      <c r="C42" s="55">
        <f ca="1">'Volume MWH and Org unit'!C42*'Market Prices'!$P139+'Contract Value'!C42</f>
        <v>31.662000000000003</v>
      </c>
      <c r="D42" s="55">
        <f>'Volume MWH and Org unit'!D42*'Market Prices'!$P139+'Contract Value'!D42</f>
        <v>-3.3449999999999989</v>
      </c>
      <c r="E42" s="55">
        <f>'Volume MWH and Org unit'!E42*'Market Prices'!P139+'Contract Value'!E42</f>
        <v>-4.6299000000000063</v>
      </c>
      <c r="H42" s="10">
        <v>40868.406247743056</v>
      </c>
      <c r="I42" s="55">
        <f>'Volume MWH and Org unit'!I42*'Market Prices'!$E41+'Contract Value'!I42</f>
        <v>-2.9280000000000044</v>
      </c>
      <c r="J42" s="55">
        <f>'Volume MWH and Org unit'!J42*'Market Prices'!$E41+'Contract Value'!J42</f>
        <v>-1.9499999999999957</v>
      </c>
      <c r="K42" s="55">
        <f>'Volume MWH and Org unit'!K42*'Market Prices'!$E41+'Contract Value'!K42</f>
        <v>-0.96000000000000085</v>
      </c>
      <c r="L42" s="55">
        <f>'Volume MWH and Org unit'!L42*'Market Prices'!$E41+'Contract Value'!L42</f>
        <v>-1.9499999999999957</v>
      </c>
      <c r="Q42" s="10">
        <v>40845.406247743056</v>
      </c>
      <c r="R42" s="55">
        <f>'Market Prices'!$P41*'Volume MWH and Org unit'!R42+'Contract Value'!R42</f>
        <v>34.673999999999999</v>
      </c>
      <c r="S42" s="55">
        <f>'Market Prices'!$P41*'Volume MWH and Org unit'!S42+'Contract Value'!S42</f>
        <v>42.592499999999994</v>
      </c>
      <c r="T42" s="55">
        <f ca="1">'Market Prices'!$S41*'Volume MWH and Org unit'!T42+'Contract Value'!T42</f>
        <v>-1.9499999999999993</v>
      </c>
      <c r="U42" s="55">
        <f>'Market Prices'!$P41*'Volume MWH and Org unit'!U42+'Contract Value'!U42</f>
        <v>51.413850000000004</v>
      </c>
      <c r="V42" s="55">
        <f ca="1">'Market Prices'!$S41*'Volume MWH and Org unit'!V42+'Contract Value'!V42</f>
        <v>31.265550000000001</v>
      </c>
      <c r="W42" s="55">
        <f ca="1">'Market Prices'!$P41*'Volume MWH and Org unit'!W42+'Contract Value'!W42</f>
        <v>17.220299999999995</v>
      </c>
      <c r="Z42" s="55"/>
    </row>
    <row r="43" spans="1:26" x14ac:dyDescent="0.2">
      <c r="A43" s="10">
        <v>40848.416664351855</v>
      </c>
      <c r="B43" s="55">
        <f>'Volume MWH and Org unit'!B43*'Market Prices'!$P140+'Contract Value'!B43</f>
        <v>-58.125</v>
      </c>
      <c r="C43" s="55">
        <f ca="1">'Volume MWH and Org unit'!C43*'Market Prices'!$P140+'Contract Value'!C43</f>
        <v>-27.907499999999995</v>
      </c>
      <c r="D43" s="55">
        <f>'Volume MWH and Org unit'!D43*'Market Prices'!$P140+'Contract Value'!D43</f>
        <v>-116.4</v>
      </c>
      <c r="E43" s="55">
        <f>'Volume MWH and Org unit'!E43*'Market Prices'!P140+'Contract Value'!E43</f>
        <v>-65.767500000000013</v>
      </c>
      <c r="H43" s="10">
        <v>40868.416664351855</v>
      </c>
      <c r="I43" s="55">
        <f>'Volume MWH and Org unit'!I43*'Market Prices'!$E42+'Contract Value'!I43</f>
        <v>-2.8305000000000007</v>
      </c>
      <c r="J43" s="55">
        <f>'Volume MWH and Org unit'!J43*'Market Prices'!$E42+'Contract Value'!J43</f>
        <v>-3</v>
      </c>
      <c r="K43" s="55">
        <f>'Volume MWH and Org unit'!K43*'Market Prices'!$E42+'Contract Value'!K43</f>
        <v>-1.4249999999999972</v>
      </c>
      <c r="L43" s="55">
        <f>'Volume MWH and Org unit'!L43*'Market Prices'!$E42+'Contract Value'!L43</f>
        <v>-3</v>
      </c>
      <c r="Q43" s="10">
        <v>40845.416664351855</v>
      </c>
      <c r="R43" s="55">
        <f>'Market Prices'!$P42*'Volume MWH and Org unit'!R43+'Contract Value'!R43</f>
        <v>11.444999999999997</v>
      </c>
      <c r="S43" s="55">
        <f>'Market Prices'!$P42*'Volume MWH and Org unit'!S43+'Contract Value'!S43</f>
        <v>22.739999999999995</v>
      </c>
      <c r="T43" s="55">
        <f ca="1">'Market Prices'!$S42*'Volume MWH and Org unit'!T43+'Contract Value'!T43</f>
        <v>-3</v>
      </c>
      <c r="U43" s="55">
        <f>'Market Prices'!$P42*'Volume MWH and Org unit'!U43+'Contract Value'!U43</f>
        <v>11.455199999999998</v>
      </c>
      <c r="V43" s="55">
        <f ca="1">'Market Prices'!$S42*'Volume MWH and Org unit'!V43+'Contract Value'!V43</f>
        <v>10.847475000000003</v>
      </c>
      <c r="W43" s="55">
        <f ca="1">'Market Prices'!$P42*'Volume MWH and Org unit'!W43+'Contract Value'!W43</f>
        <v>-2.2227749999999986</v>
      </c>
      <c r="Z43" s="55"/>
    </row>
    <row r="44" spans="1:26" x14ac:dyDescent="0.2">
      <c r="A44" s="10">
        <v>40848.427080960646</v>
      </c>
      <c r="B44" s="55">
        <f>'Volume MWH and Org unit'!B44*'Market Prices'!$P141+'Contract Value'!B44</f>
        <v>-48.495999999999988</v>
      </c>
      <c r="C44" s="55">
        <f ca="1">'Volume MWH and Org unit'!C44*'Market Prices'!$P141+'Contract Value'!C44</f>
        <v>-20.495999999999995</v>
      </c>
      <c r="D44" s="55">
        <f>'Volume MWH and Org unit'!D44*'Market Prices'!$P141+'Contract Value'!D44</f>
        <v>-104.22</v>
      </c>
      <c r="E44" s="55">
        <f>'Volume MWH and Org unit'!E44*'Market Prices'!P141+'Contract Value'!E44</f>
        <v>-59.007599999999996</v>
      </c>
      <c r="H44" s="10">
        <v>40868.427080960646</v>
      </c>
      <c r="I44" s="55">
        <f>'Volume MWH and Org unit'!I44*'Market Prices'!$E43+'Contract Value'!I44</f>
        <v>-2.8305000000000007</v>
      </c>
      <c r="J44" s="55">
        <f>'Volume MWH and Org unit'!J44*'Market Prices'!$E43+'Contract Value'!J44</f>
        <v>-3</v>
      </c>
      <c r="K44" s="55">
        <f>'Volume MWH and Org unit'!K44*'Market Prices'!$E43+'Contract Value'!K44</f>
        <v>-1.259999999999998</v>
      </c>
      <c r="L44" s="55">
        <f>'Volume MWH and Org unit'!L44*'Market Prices'!$E43+'Contract Value'!L44</f>
        <v>-3</v>
      </c>
      <c r="Q44" s="10">
        <v>40845.427080960646</v>
      </c>
      <c r="R44" s="55">
        <f>'Market Prices'!$P43*'Volume MWH and Org unit'!R44+'Contract Value'!R44</f>
        <v>6.488999999999999</v>
      </c>
      <c r="S44" s="55">
        <f>'Market Prices'!$P43*'Volume MWH and Org unit'!S44+'Contract Value'!S44</f>
        <v>13.605000000000004</v>
      </c>
      <c r="T44" s="55">
        <f ca="1">'Market Prices'!$S43*'Volume MWH and Org unit'!T44+'Contract Value'!T44</f>
        <v>-3</v>
      </c>
      <c r="U44" s="55">
        <f>'Market Prices'!$P43*'Volume MWH and Org unit'!U44+'Contract Value'!U44</f>
        <v>6.385275</v>
      </c>
      <c r="V44" s="55">
        <f ca="1">'Market Prices'!$S43*'Volume MWH and Org unit'!V44+'Contract Value'!V44</f>
        <v>20.121525000000002</v>
      </c>
      <c r="W44" s="55">
        <f ca="1">'Market Prices'!$P43*'Volume MWH and Org unit'!W44+'Contract Value'!W44</f>
        <v>-16.566749999999995</v>
      </c>
      <c r="Z44" s="55"/>
    </row>
    <row r="45" spans="1:26" x14ac:dyDescent="0.2">
      <c r="A45" s="10">
        <v>40848.437497569445</v>
      </c>
      <c r="B45" s="55">
        <f>'Volume MWH and Org unit'!B45*'Market Prices'!$P142+'Contract Value'!B45</f>
        <v>46.806500000000007</v>
      </c>
      <c r="C45" s="55">
        <f ca="1">'Volume MWH and Org unit'!C45*'Market Prices'!$P142+'Contract Value'!C45</f>
        <v>20.683000000000003</v>
      </c>
      <c r="D45" s="55">
        <f>'Volume MWH and Org unit'!D45*'Market Prices'!$P142+'Contract Value'!D45</f>
        <v>89.387500000000003</v>
      </c>
      <c r="E45" s="55">
        <f>'Volume MWH and Org unit'!E45*'Market Prices'!P142+'Contract Value'!E45</f>
        <v>58.533075000000004</v>
      </c>
      <c r="H45" s="10">
        <v>40868.437497569445</v>
      </c>
      <c r="I45" s="55">
        <f>'Volume MWH and Org unit'!I45*'Market Prices'!$E44+'Contract Value'!I45</f>
        <v>-2.8305000000000007</v>
      </c>
      <c r="J45" s="55">
        <f>'Volume MWH and Org unit'!J45*'Market Prices'!$E44+'Contract Value'!J45</f>
        <v>-2.75</v>
      </c>
      <c r="K45" s="55">
        <f>'Volume MWH and Org unit'!K45*'Market Prices'!$E44+'Contract Value'!K45</f>
        <v>-1.105000000000004</v>
      </c>
      <c r="L45" s="55">
        <f>'Volume MWH and Org unit'!L45*'Market Prices'!$E44+'Contract Value'!L45</f>
        <v>-2.75</v>
      </c>
      <c r="Q45" s="10">
        <v>40845.437497569445</v>
      </c>
      <c r="R45" s="55">
        <f>'Market Prices'!$P44*'Volume MWH and Org unit'!R45+'Contract Value'!R45</f>
        <v>16.490500000000004</v>
      </c>
      <c r="S45" s="55">
        <f>'Market Prices'!$P44*'Volume MWH and Org unit'!S45+'Contract Value'!S45</f>
        <v>31.087500000000006</v>
      </c>
      <c r="T45" s="55">
        <f ca="1">'Market Prices'!$S44*'Volume MWH and Org unit'!T45+'Contract Value'!T45</f>
        <v>-2.7500000000000071</v>
      </c>
      <c r="U45" s="55">
        <f>'Market Prices'!$P44*'Volume MWH and Org unit'!U45+'Contract Value'!U45</f>
        <v>19.705275000000007</v>
      </c>
      <c r="V45" s="55">
        <f ca="1">'Market Prices'!$S44*'Volume MWH and Org unit'!V45+'Contract Value'!V45</f>
        <v>-29.661974999999998</v>
      </c>
      <c r="W45" s="55">
        <f ca="1">'Market Prices'!$P44*'Volume MWH and Org unit'!W45+'Contract Value'!W45</f>
        <v>46.536750000000012</v>
      </c>
      <c r="Z45" s="55"/>
    </row>
    <row r="46" spans="1:26" x14ac:dyDescent="0.2">
      <c r="A46" s="10">
        <v>40848.447914178243</v>
      </c>
      <c r="B46" s="55">
        <f>'Volume MWH and Org unit'!B46*'Market Prices'!$P143+'Contract Value'!B46</f>
        <v>13.355999999999996</v>
      </c>
      <c r="C46" s="55">
        <f ca="1">'Volume MWH and Org unit'!C46*'Market Prices'!$P143+'Contract Value'!C46</f>
        <v>-0.75600000000000378</v>
      </c>
      <c r="D46" s="55">
        <f>'Volume MWH and Org unit'!D46*'Market Prices'!$P143+'Contract Value'!D46</f>
        <v>27.074999999999999</v>
      </c>
      <c r="E46" s="55">
        <f>'Volume MWH and Org unit'!E46*'Market Prices'!P143+'Contract Value'!E46</f>
        <v>17.032949999999996</v>
      </c>
      <c r="H46" s="10">
        <v>40868.447914178243</v>
      </c>
      <c r="I46" s="55">
        <f>'Volume MWH and Org unit'!I46*'Market Prices'!$E45+'Contract Value'!I46</f>
        <v>-2.8305000000000007</v>
      </c>
      <c r="J46" s="55">
        <f>'Volume MWH and Org unit'!J46*'Market Prices'!$E45+'Contract Value'!J46</f>
        <v>-2.75</v>
      </c>
      <c r="K46" s="55">
        <f>'Volume MWH and Org unit'!K46*'Market Prices'!$E45+'Contract Value'!K46</f>
        <v>-0.96000000000000085</v>
      </c>
      <c r="L46" s="55">
        <f>'Volume MWH and Org unit'!L46*'Market Prices'!$E45+'Contract Value'!L46</f>
        <v>-2.75</v>
      </c>
      <c r="Q46" s="10">
        <v>40845.447914178243</v>
      </c>
      <c r="R46" s="55">
        <f>'Market Prices'!$P45*'Volume MWH and Org unit'!R46+'Contract Value'!R46</f>
        <v>28.583999999999996</v>
      </c>
      <c r="S46" s="55">
        <f>'Market Prices'!$P45*'Volume MWH and Org unit'!S46+'Contract Value'!S46</f>
        <v>58.799999999999983</v>
      </c>
      <c r="T46" s="55">
        <f ca="1">'Market Prices'!$S45*'Volume MWH and Org unit'!T46+'Contract Value'!T46</f>
        <v>-2.7500000000000071</v>
      </c>
      <c r="U46" s="55">
        <f>'Market Prices'!$P45*'Volume MWH and Org unit'!U46+'Contract Value'!U46</f>
        <v>38.161799999999999</v>
      </c>
      <c r="V46" s="55">
        <f ca="1">'Market Prices'!$S45*'Volume MWH and Org unit'!V46+'Contract Value'!V46</f>
        <v>14.776875000000004</v>
      </c>
      <c r="W46" s="55">
        <f ca="1">'Market Prices'!$P45*'Volume MWH and Org unit'!W46+'Contract Value'!W46</f>
        <v>20.554425000000002</v>
      </c>
      <c r="Z46" s="55"/>
    </row>
    <row r="47" spans="1:26" x14ac:dyDescent="0.2">
      <c r="A47" s="10">
        <v>40848.458330787034</v>
      </c>
      <c r="B47" s="55">
        <f>'Volume MWH and Org unit'!B47*'Market Prices'!$P144+'Contract Value'!B47</f>
        <v>-11.572500000000005</v>
      </c>
      <c r="C47" s="55">
        <f ca="1">'Volume MWH and Org unit'!C47*'Market Prices'!$P144+'Contract Value'!C47</f>
        <v>25.094999999999999</v>
      </c>
      <c r="D47" s="55">
        <f>'Volume MWH and Org unit'!D47*'Market Prices'!$P144+'Contract Value'!D47</f>
        <v>-15.930000000000007</v>
      </c>
      <c r="E47" s="55">
        <f>'Volume MWH and Org unit'!E47*'Market Prices'!P144+'Contract Value'!E47</f>
        <v>-13.746824999999994</v>
      </c>
      <c r="H47" s="10">
        <v>40868.458330787034</v>
      </c>
      <c r="I47" s="55">
        <f>'Volume MWH and Org unit'!I47*'Market Prices'!$E46+'Contract Value'!I47</f>
        <v>-2.8889999999999958</v>
      </c>
      <c r="J47" s="55">
        <f>'Volume MWH and Org unit'!J47*'Market Prices'!$E46+'Contract Value'!J47</f>
        <v>-2.3999999999999986</v>
      </c>
      <c r="K47" s="55">
        <f>'Volume MWH and Org unit'!K47*'Market Prices'!$E46+'Contract Value'!K47</f>
        <v>-1.4249999999999972</v>
      </c>
      <c r="L47" s="55">
        <f>'Volume MWH and Org unit'!L47*'Market Prices'!$E46+'Contract Value'!L47</f>
        <v>-2.3999999999999986</v>
      </c>
      <c r="Q47" s="10">
        <v>40845.458330787034</v>
      </c>
      <c r="R47" s="55">
        <f>'Market Prices'!$P46*'Volume MWH and Org unit'!R47+'Contract Value'!R47</f>
        <v>-19.380000000000003</v>
      </c>
      <c r="S47" s="55">
        <f>'Market Prices'!$P46*'Volume MWH and Org unit'!S47+'Contract Value'!S47</f>
        <v>-26.34</v>
      </c>
      <c r="T47" s="55">
        <f ca="1">'Market Prices'!$S46*'Volume MWH and Org unit'!T47+'Contract Value'!T47</f>
        <v>-2.3999999999999986</v>
      </c>
      <c r="U47" s="55">
        <f>'Market Prices'!$P46*'Volume MWH and Org unit'!U47+'Contract Value'!U47</f>
        <v>-22.100850000000001</v>
      </c>
      <c r="V47" s="55">
        <f ca="1">'Market Prices'!$S46*'Volume MWH and Org unit'!V47+'Contract Value'!V47</f>
        <v>2.383424999999999</v>
      </c>
      <c r="W47" s="55">
        <f ca="1">'Market Prices'!$P46*'Volume MWH and Org unit'!W47+'Contract Value'!W47</f>
        <v>-27.373275</v>
      </c>
      <c r="Z47" s="55"/>
    </row>
    <row r="48" spans="1:26" x14ac:dyDescent="0.2">
      <c r="A48" s="10">
        <v>40848.468747395833</v>
      </c>
      <c r="B48" s="55">
        <f>'Volume MWH and Org unit'!B48*'Market Prices'!$P145+'Contract Value'!B48</f>
        <v>6.0269999999999939</v>
      </c>
      <c r="C48" s="55">
        <f ca="1">'Volume MWH and Org unit'!C48*'Market Prices'!$P145+'Contract Value'!C48</f>
        <v>37.022999999999996</v>
      </c>
      <c r="D48" s="55">
        <f>'Volume MWH and Org unit'!D48*'Market Prices'!$P145+'Contract Value'!D48</f>
        <v>8.0099999999999909</v>
      </c>
      <c r="E48" s="55">
        <f>'Volume MWH and Org unit'!E48*'Market Prices'!P145+'Contract Value'!E48</f>
        <v>5.4650249999999971</v>
      </c>
      <c r="H48" s="10">
        <v>40868.468747395833</v>
      </c>
      <c r="I48" s="55">
        <f>'Volume MWH and Org unit'!I48*'Market Prices'!$E47+'Contract Value'!I48</f>
        <v>-2.8889999999999958</v>
      </c>
      <c r="J48" s="55">
        <f>'Volume MWH and Org unit'!J48*'Market Prices'!$E47+'Contract Value'!J48</f>
        <v>-2.3999999999999986</v>
      </c>
      <c r="K48" s="55">
        <f>'Volume MWH and Org unit'!K48*'Market Prices'!$E47+'Contract Value'!K48</f>
        <v>-1.259999999999998</v>
      </c>
      <c r="L48" s="55">
        <f>'Volume MWH and Org unit'!L48*'Market Prices'!$E47+'Contract Value'!L48</f>
        <v>-2.3999999999999986</v>
      </c>
      <c r="Q48" s="10">
        <v>40845.468747395833</v>
      </c>
      <c r="R48" s="55">
        <f>'Market Prices'!$P47*'Volume MWH and Org unit'!R48+'Contract Value'!R48</f>
        <v>-36.980999999999995</v>
      </c>
      <c r="S48" s="55">
        <f>'Market Prices'!$P47*'Volume MWH and Org unit'!S48+'Contract Value'!S48</f>
        <v>-53.43</v>
      </c>
      <c r="T48" s="55">
        <f ca="1">'Market Prices'!$S47*'Volume MWH and Org unit'!T48+'Contract Value'!T48</f>
        <v>-2.3999999999999986</v>
      </c>
      <c r="U48" s="55">
        <f>'Market Prices'!$P47*'Volume MWH and Org unit'!U48+'Contract Value'!U48</f>
        <v>-43.840574999999994</v>
      </c>
      <c r="V48" s="55">
        <f ca="1">'Market Prices'!$S47*'Volume MWH and Org unit'!V48+'Contract Value'!V48</f>
        <v>-32.693849999999998</v>
      </c>
      <c r="W48" s="55">
        <f ca="1">'Market Prices'!$P47*'Volume MWH and Org unit'!W48+'Contract Value'!W48</f>
        <v>-14.035724999999999</v>
      </c>
      <c r="Z48" s="55"/>
    </row>
    <row r="49" spans="1:26" x14ac:dyDescent="0.2">
      <c r="A49" s="10">
        <v>40848.479164004631</v>
      </c>
      <c r="B49" s="55">
        <f>'Volume MWH and Org unit'!B49*'Market Prices'!$P146+'Contract Value'!B49</f>
        <v>-5.8825000000000003</v>
      </c>
      <c r="C49" s="55">
        <f ca="1">'Volume MWH and Org unit'!C49*'Market Prices'!$P146+'Contract Value'!C49</f>
        <v>1.7875000000000014</v>
      </c>
      <c r="D49" s="55">
        <f>'Volume MWH and Org unit'!D49*'Market Prices'!$P146+'Contract Value'!D49</f>
        <v>-7.4624999999999986</v>
      </c>
      <c r="E49" s="55">
        <f>'Volume MWH and Org unit'!E49*'Market Prices'!P146+'Contract Value'!E49</f>
        <v>-8.7873749999999973</v>
      </c>
      <c r="H49" s="10">
        <v>40868.479164004631</v>
      </c>
      <c r="I49" s="55">
        <f>'Volume MWH and Org unit'!I49*'Market Prices'!$E48+'Contract Value'!I49</f>
        <v>-2.8889999999999958</v>
      </c>
      <c r="J49" s="55">
        <f>'Volume MWH and Org unit'!J49*'Market Prices'!$E48+'Contract Value'!J49</f>
        <v>-1.9499999999999957</v>
      </c>
      <c r="K49" s="55">
        <f>'Volume MWH and Org unit'!K49*'Market Prices'!$E48+'Contract Value'!K49</f>
        <v>-1.105000000000004</v>
      </c>
      <c r="L49" s="55">
        <f>'Volume MWH and Org unit'!L49*'Market Prices'!$E48+'Contract Value'!L49</f>
        <v>-1.9499999999999957</v>
      </c>
      <c r="Q49" s="10">
        <v>40845.479164004631</v>
      </c>
      <c r="R49" s="55">
        <f>'Market Prices'!$P48*'Volume MWH and Org unit'!R49+'Contract Value'!R49</f>
        <v>22.359999999999992</v>
      </c>
      <c r="S49" s="55">
        <f>'Market Prices'!$P48*'Volume MWH and Org unit'!S49+'Contract Value'!S49</f>
        <v>25.124999999999993</v>
      </c>
      <c r="T49" s="55">
        <f ca="1">'Market Prices'!$S48*'Volume MWH and Org unit'!T49+'Contract Value'!T49</f>
        <v>-1.9500000000000028</v>
      </c>
      <c r="U49" s="55">
        <f>'Market Prices'!$P48*'Volume MWH and Org unit'!U49+'Contract Value'!U49</f>
        <v>26.08124999999999</v>
      </c>
      <c r="V49" s="55">
        <f ca="1">'Market Prices'!$S48*'Volume MWH and Org unit'!V49+'Contract Value'!V49</f>
        <v>-15.696900000000003</v>
      </c>
      <c r="W49" s="55">
        <f ca="1">'Market Prices'!$P48*'Volume MWH and Org unit'!W49+'Contract Value'!W49</f>
        <v>38.889149999999994</v>
      </c>
      <c r="Z49" s="55"/>
    </row>
    <row r="50" spans="1:26" x14ac:dyDescent="0.2">
      <c r="A50" s="10">
        <v>40848.489580613423</v>
      </c>
      <c r="B50" s="55">
        <f>'Volume MWH and Org unit'!B50*'Market Prices'!$P147+'Contract Value'!B50</f>
        <v>-7.8780000000000001</v>
      </c>
      <c r="C50" s="55">
        <f ca="1">'Volume MWH and Org unit'!C50*'Market Prices'!$P147+'Contract Value'!C50</f>
        <v>20.405999999999999</v>
      </c>
      <c r="D50" s="55">
        <f>'Volume MWH and Org unit'!D50*'Market Prices'!$P147+'Contract Value'!D50</f>
        <v>-10.597499999999997</v>
      </c>
      <c r="E50" s="55">
        <f>'Volume MWH and Org unit'!E50*'Market Prices'!P147+'Contract Value'!E50</f>
        <v>-12.141824999999997</v>
      </c>
      <c r="H50" s="10">
        <v>40868.489580613423</v>
      </c>
      <c r="I50" s="55">
        <f>'Volume MWH and Org unit'!I50*'Market Prices'!$E49+'Contract Value'!I50</f>
        <v>-2.8889999999999958</v>
      </c>
      <c r="J50" s="55">
        <f>'Volume MWH and Org unit'!J50*'Market Prices'!$E49+'Contract Value'!J50</f>
        <v>-1.9499999999999957</v>
      </c>
      <c r="K50" s="55">
        <f>'Volume MWH and Org unit'!K50*'Market Prices'!$E49+'Contract Value'!K50</f>
        <v>-0.96000000000000085</v>
      </c>
      <c r="L50" s="55">
        <f>'Volume MWH and Org unit'!L50*'Market Prices'!$E49+'Contract Value'!L50</f>
        <v>-1.9499999999999957</v>
      </c>
      <c r="Q50" s="10">
        <v>40845.489580613423</v>
      </c>
      <c r="R50" s="55">
        <f>'Market Prices'!$P49*'Volume MWH and Org unit'!R50+'Contract Value'!R50</f>
        <v>-49.805999999999997</v>
      </c>
      <c r="S50" s="55">
        <f>'Market Prices'!$P49*'Volume MWH and Org unit'!S50+'Contract Value'!S50</f>
        <v>-63.007499999999993</v>
      </c>
      <c r="T50" s="55">
        <f ca="1">'Market Prices'!$S49*'Volume MWH and Org unit'!T50+'Contract Value'!T50</f>
        <v>-1.9500000000000028</v>
      </c>
      <c r="U50" s="55">
        <f>'Market Prices'!$P49*'Volume MWH and Org unit'!U50+'Contract Value'!U50</f>
        <v>-68.220524999999995</v>
      </c>
      <c r="V50" s="55">
        <f ca="1">'Market Prices'!$S49*'Volume MWH and Org unit'!V50+'Contract Value'!V50</f>
        <v>-43.519575000000003</v>
      </c>
      <c r="W50" s="55">
        <f ca="1">'Market Prices'!$P49*'Volume MWH and Org unit'!W50+'Contract Value'!W50</f>
        <v>-27.589949999999998</v>
      </c>
      <c r="Z50" s="55"/>
    </row>
    <row r="51" spans="1:26" x14ac:dyDescent="0.2">
      <c r="A51" s="10">
        <v>40848.499997222221</v>
      </c>
      <c r="B51" s="55">
        <f>'Volume MWH and Org unit'!B51*'Market Prices'!$P148+'Contract Value'!B51</f>
        <v>-0.24750000000000227</v>
      </c>
      <c r="C51" s="55">
        <f ca="1">'Volume MWH and Org unit'!C51*'Market Prices'!$P148+'Contract Value'!C51</f>
        <v>-24.015000000000001</v>
      </c>
      <c r="D51" s="55">
        <f>'Volume MWH and Org unit'!D51*'Market Prices'!$P148+'Contract Value'!D51</f>
        <v>-0.64500000000000313</v>
      </c>
      <c r="E51" s="55">
        <f>'Volume MWH and Org unit'!E51*'Market Prices'!P148+'Contract Value'!E51</f>
        <v>-1.4300000000000015</v>
      </c>
      <c r="H51" s="10">
        <v>40868.499997222221</v>
      </c>
      <c r="I51" s="55">
        <f>'Volume MWH and Org unit'!I51*'Market Prices'!$E50+'Contract Value'!I51</f>
        <v>-3</v>
      </c>
      <c r="J51" s="55">
        <f>'Volume MWH and Org unit'!J51*'Market Prices'!$E50+'Contract Value'!J51</f>
        <v>-3</v>
      </c>
      <c r="K51" s="55">
        <f>'Volume MWH and Org unit'!K51*'Market Prices'!$E50+'Contract Value'!K51</f>
        <v>-1.4249999999999972</v>
      </c>
      <c r="L51" s="55">
        <f>'Volume MWH and Org unit'!L51*'Market Prices'!$E50+'Contract Value'!L51</f>
        <v>-3</v>
      </c>
      <c r="Q51" s="10">
        <v>40845.499997222221</v>
      </c>
      <c r="R51" s="55">
        <f>'Market Prices'!$P50*'Volume MWH and Org unit'!R51+'Contract Value'!R51</f>
        <v>51.502499999999991</v>
      </c>
      <c r="S51" s="55">
        <f>'Market Prices'!$P50*'Volume MWH and Org unit'!S51+'Contract Value'!S51</f>
        <v>102.85499999999998</v>
      </c>
      <c r="T51" s="55">
        <f ca="1">'Market Prices'!$S50*'Volume MWH and Org unit'!T51+'Contract Value'!T51</f>
        <v>-3</v>
      </c>
      <c r="U51" s="55">
        <f>'Market Prices'!$P50*'Volume MWH and Org unit'!U51+'Contract Value'!U51</f>
        <v>67.569999999999993</v>
      </c>
      <c r="V51" s="55">
        <f ca="1">'Market Prices'!$S50*'Volume MWH and Org unit'!V51+'Contract Value'!V51</f>
        <v>6.5799999999999983</v>
      </c>
      <c r="W51" s="55">
        <f ca="1">'Market Prices'!$P50*'Volume MWH and Org unit'!W51+'Contract Value'!W51</f>
        <v>57.989999999999995</v>
      </c>
      <c r="Z51" s="55"/>
    </row>
    <row r="52" spans="1:26" x14ac:dyDescent="0.2">
      <c r="A52" s="10">
        <v>40848.51041383102</v>
      </c>
      <c r="B52" s="55">
        <f>'Volume MWH and Org unit'!B52*'Market Prices'!$P149+'Contract Value'!B52</f>
        <v>-20.859999999999992</v>
      </c>
      <c r="C52" s="55">
        <f ca="1">'Volume MWH and Org unit'!C52*'Market Prices'!$P149+'Contract Value'!C52</f>
        <v>-18.808999999999997</v>
      </c>
      <c r="D52" s="55">
        <f>'Volume MWH and Org unit'!D52*'Market Prices'!$P149+'Contract Value'!D52</f>
        <v>-45</v>
      </c>
      <c r="E52" s="55">
        <f>'Volume MWH and Org unit'!E52*'Market Prices'!P149+'Contract Value'!E52</f>
        <v>-31</v>
      </c>
      <c r="H52" s="10">
        <v>40868.51041383102</v>
      </c>
      <c r="I52" s="55">
        <f>'Volume MWH and Org unit'!I52*'Market Prices'!$E51+'Contract Value'!I52</f>
        <v>-3</v>
      </c>
      <c r="J52" s="55">
        <f>'Volume MWH and Org unit'!J52*'Market Prices'!$E51+'Contract Value'!J52</f>
        <v>-3</v>
      </c>
      <c r="K52" s="55">
        <f>'Volume MWH and Org unit'!K52*'Market Prices'!$E51+'Contract Value'!K52</f>
        <v>-1.259999999999998</v>
      </c>
      <c r="L52" s="55">
        <f>'Volume MWH and Org unit'!L52*'Market Prices'!$E51+'Contract Value'!L52</f>
        <v>-3</v>
      </c>
      <c r="Q52" s="10">
        <v>40845.51041383102</v>
      </c>
      <c r="R52" s="55">
        <f>'Market Prices'!$P51*'Volume MWH and Org unit'!R52+'Contract Value'!R52</f>
        <v>-7.5320000000000107</v>
      </c>
      <c r="S52" s="55">
        <f>'Market Prices'!$P51*'Volume MWH and Org unit'!S52+'Contract Value'!S52</f>
        <v>-16.439999999999998</v>
      </c>
      <c r="T52" s="55">
        <f ca="1">'Market Prices'!$S51*'Volume MWH and Org unit'!T52+'Contract Value'!T52</f>
        <v>-3</v>
      </c>
      <c r="U52" s="55">
        <f>'Market Prices'!$P51*'Volume MWH and Org unit'!U52+'Contract Value'!U52</f>
        <v>-11.960000000000008</v>
      </c>
      <c r="V52" s="55">
        <f ca="1">'Market Prices'!$S51*'Volume MWH and Org unit'!V52+'Contract Value'!V52</f>
        <v>-60.010000000000005</v>
      </c>
      <c r="W52" s="55">
        <f ca="1">'Market Prices'!$P51*'Volume MWH and Org unit'!W52+'Contract Value'!W52</f>
        <v>45.05</v>
      </c>
      <c r="Z52" s="55"/>
    </row>
    <row r="53" spans="1:26" x14ac:dyDescent="0.2">
      <c r="A53" s="10">
        <v>40848.520830439818</v>
      </c>
      <c r="B53" s="55">
        <f>'Volume MWH and Org unit'!B53*'Market Prices'!$P150+'Contract Value'!B53</f>
        <v>23.062000000000001</v>
      </c>
      <c r="C53" s="55">
        <f ca="1">'Volume MWH and Org unit'!C53*'Market Prices'!$P150+'Contract Value'!C53</f>
        <v>-0.97500000000000142</v>
      </c>
      <c r="D53" s="55">
        <f>'Volume MWH and Org unit'!D53*'Market Prices'!$P150+'Contract Value'!D53</f>
        <v>43.725000000000009</v>
      </c>
      <c r="E53" s="55">
        <f>'Volume MWH and Org unit'!E53*'Market Prices'!P150+'Contract Value'!E53</f>
        <v>34.180000000000007</v>
      </c>
      <c r="H53" s="10">
        <v>40868.520830439818</v>
      </c>
      <c r="I53" s="55">
        <f>'Volume MWH and Org unit'!I53*'Market Prices'!$E52+'Contract Value'!I53</f>
        <v>-3</v>
      </c>
      <c r="J53" s="55">
        <f>'Volume MWH and Org unit'!J53*'Market Prices'!$E52+'Contract Value'!J53</f>
        <v>-2.7500000000000071</v>
      </c>
      <c r="K53" s="55">
        <f>'Volume MWH and Org unit'!K53*'Market Prices'!$E52+'Contract Value'!K53</f>
        <v>-1.1049999999999969</v>
      </c>
      <c r="L53" s="55">
        <f>'Volume MWH and Org unit'!L53*'Market Prices'!$E52+'Contract Value'!L53</f>
        <v>-2.7500000000000071</v>
      </c>
      <c r="Q53" s="10">
        <v>40845.520830439818</v>
      </c>
      <c r="R53" s="55">
        <f>'Market Prices'!$P52*'Volume MWH and Org unit'!R53+'Contract Value'!R53</f>
        <v>28.898999999999997</v>
      </c>
      <c r="S53" s="55">
        <f>'Market Prices'!$P52*'Volume MWH and Org unit'!S53+'Contract Value'!S53</f>
        <v>54.949999999999989</v>
      </c>
      <c r="T53" s="55">
        <f ca="1">'Market Prices'!$S52*'Volume MWH and Org unit'!T53+'Contract Value'!T53</f>
        <v>-2.75</v>
      </c>
      <c r="U53" s="55">
        <f>'Market Prices'!$P52*'Volume MWH and Org unit'!U53+'Contract Value'!U53</f>
        <v>43.16</v>
      </c>
      <c r="V53" s="55">
        <f ca="1">'Market Prices'!$S52*'Volume MWH and Org unit'!V53+'Contract Value'!V53</f>
        <v>22.65</v>
      </c>
      <c r="W53" s="55">
        <f ca="1">'Market Prices'!$P52*'Volume MWH and Org unit'!W53+'Contract Value'!W53</f>
        <v>17.509999999999998</v>
      </c>
      <c r="Z53" s="55"/>
    </row>
    <row r="54" spans="1:26" x14ac:dyDescent="0.2">
      <c r="A54" s="10">
        <v>40848.53124704861</v>
      </c>
      <c r="B54" s="55">
        <f>'Volume MWH and Org unit'!B54*'Market Prices'!$P151+'Contract Value'!B54</f>
        <v>21.36</v>
      </c>
      <c r="C54" s="55">
        <f ca="1">'Volume MWH and Org unit'!C54*'Market Prices'!$P151+'Contract Value'!C54</f>
        <v>1.9980000000000011</v>
      </c>
      <c r="D54" s="55">
        <f>'Volume MWH and Org unit'!D54*'Market Prices'!$P151+'Contract Value'!D54</f>
        <v>43.75</v>
      </c>
      <c r="E54" s="55">
        <f>'Volume MWH and Org unit'!E54*'Market Prices'!P151+'Contract Value'!E54</f>
        <v>34.200000000000003</v>
      </c>
      <c r="H54" s="10">
        <v>40868.53124704861</v>
      </c>
      <c r="I54" s="55">
        <f>'Volume MWH and Org unit'!I54*'Market Prices'!$E53+'Contract Value'!I54</f>
        <v>-3</v>
      </c>
      <c r="J54" s="55">
        <f>'Volume MWH and Org unit'!J54*'Market Prices'!$E53+'Contract Value'!J54</f>
        <v>-2.7500000000000071</v>
      </c>
      <c r="K54" s="55">
        <f>'Volume MWH and Org unit'!K54*'Market Prices'!$E53+'Contract Value'!K54</f>
        <v>-0.96000000000000085</v>
      </c>
      <c r="L54" s="55">
        <f>'Volume MWH and Org unit'!L54*'Market Prices'!$E53+'Contract Value'!L54</f>
        <v>-2.7500000000000071</v>
      </c>
      <c r="Q54" s="10">
        <v>40845.53124704861</v>
      </c>
      <c r="R54" s="55">
        <f>'Market Prices'!$P53*'Volume MWH and Org unit'!R54+'Contract Value'!R54</f>
        <v>-17.795999999999999</v>
      </c>
      <c r="S54" s="55">
        <f>'Market Prices'!$P53*'Volume MWH and Org unit'!S54+'Contract Value'!S54</f>
        <v>-37.824999999999996</v>
      </c>
      <c r="T54" s="55">
        <f ca="1">'Market Prices'!$S53*'Volume MWH and Org unit'!T54+'Contract Value'!T54</f>
        <v>-2.75</v>
      </c>
      <c r="U54" s="55">
        <f>'Market Prices'!$P53*'Volume MWH and Org unit'!U54+'Contract Value'!U54</f>
        <v>-31.06</v>
      </c>
      <c r="V54" s="55">
        <f ca="1">'Market Prices'!$S53*'Volume MWH and Org unit'!V54+'Contract Value'!V54</f>
        <v>7.34</v>
      </c>
      <c r="W54" s="55">
        <f ca="1">'Market Prices'!$P53*'Volume MWH and Org unit'!W54+'Contract Value'!W54</f>
        <v>-41.4</v>
      </c>
      <c r="Z54" s="55"/>
    </row>
    <row r="55" spans="1:26" x14ac:dyDescent="0.2">
      <c r="A55" s="10">
        <v>40848.541663657408</v>
      </c>
      <c r="B55" s="55">
        <f>'Volume MWH and Org unit'!B55*'Market Prices'!$P152+'Contract Value'!B55</f>
        <v>-28.05</v>
      </c>
      <c r="C55" s="55">
        <f ca="1">'Volume MWH and Org unit'!C55*'Market Prices'!$P152+'Contract Value'!C55</f>
        <v>-27.367500000000003</v>
      </c>
      <c r="D55" s="55">
        <f>'Volume MWH and Org unit'!D55*'Market Prices'!$P152+'Contract Value'!D55</f>
        <v>-37.9</v>
      </c>
      <c r="E55" s="55">
        <f>'Volume MWH and Org unit'!E55*'Market Prices'!P152+'Contract Value'!E55</f>
        <v>-35.410500000000006</v>
      </c>
      <c r="H55" s="10">
        <v>40868.541663657408</v>
      </c>
      <c r="I55" s="55">
        <f>'Volume MWH and Org unit'!I55*'Market Prices'!$E54+'Contract Value'!I55</f>
        <v>-2.9280000000000044</v>
      </c>
      <c r="J55" s="55">
        <f>'Volume MWH and Org unit'!J55*'Market Prices'!$E54+'Contract Value'!J55</f>
        <v>-2.3999999999999986</v>
      </c>
      <c r="K55" s="55">
        <f>'Volume MWH and Org unit'!K55*'Market Prices'!$E54+'Contract Value'!K55</f>
        <v>-1.4249999999999972</v>
      </c>
      <c r="L55" s="55">
        <f>'Volume MWH and Org unit'!L55*'Market Prices'!$E54+'Contract Value'!L55</f>
        <v>-2.3999999999999986</v>
      </c>
      <c r="Q55" s="10">
        <v>40845.541663657408</v>
      </c>
      <c r="R55" s="55">
        <f>'Market Prices'!$P54*'Volume MWH and Org unit'!R55+'Contract Value'!R55</f>
        <v>-27.5625</v>
      </c>
      <c r="S55" s="55">
        <f>'Market Prices'!$P54*'Volume MWH and Org unit'!S55+'Contract Value'!S55</f>
        <v>-37.25</v>
      </c>
      <c r="T55" s="55">
        <f ca="1">'Market Prices'!$S54*'Volume MWH and Org unit'!T55+'Contract Value'!T55</f>
        <v>-2.3999999999999986</v>
      </c>
      <c r="U55" s="55">
        <f>'Market Prices'!$P54*'Volume MWH and Org unit'!U55+'Contract Value'!U55</f>
        <v>-34.815749999999994</v>
      </c>
      <c r="V55" s="55">
        <f ca="1">'Market Prices'!$S54*'Volume MWH and Org unit'!V55+'Contract Value'!V55</f>
        <v>-48.412649999999992</v>
      </c>
      <c r="W55" s="55">
        <f ca="1">'Market Prices'!$P54*'Volume MWH and Org unit'!W55+'Contract Value'!W55</f>
        <v>10.668899999999994</v>
      </c>
      <c r="Z55" s="55"/>
    </row>
    <row r="56" spans="1:26" x14ac:dyDescent="0.2">
      <c r="A56" s="10">
        <v>40848.552080266207</v>
      </c>
      <c r="B56" s="55">
        <f>'Volume MWH and Org unit'!B56*'Market Prices'!$P153+'Contract Value'!B56</f>
        <v>22.316000000000003</v>
      </c>
      <c r="C56" s="55">
        <f ca="1">'Volume MWH and Org unit'!C56*'Market Prices'!$P153+'Contract Value'!C56</f>
        <v>34.229999999999997</v>
      </c>
      <c r="D56" s="55">
        <f>'Volume MWH and Org unit'!D56*'Market Prices'!$P153+'Contract Value'!D56</f>
        <v>31.280000000000008</v>
      </c>
      <c r="E56" s="55">
        <f>'Volume MWH and Org unit'!E56*'Market Prices'!P153+'Contract Value'!E56</f>
        <v>27.88920000000001</v>
      </c>
      <c r="H56" s="10">
        <v>40868.552080266207</v>
      </c>
      <c r="I56" s="55">
        <f>'Volume MWH and Org unit'!I56*'Market Prices'!$E55+'Contract Value'!I56</f>
        <v>-2.9280000000000044</v>
      </c>
      <c r="J56" s="55">
        <f>'Volume MWH and Org unit'!J56*'Market Prices'!$E55+'Contract Value'!J56</f>
        <v>-2.3999999999999986</v>
      </c>
      <c r="K56" s="55">
        <f>'Volume MWH and Org unit'!K56*'Market Prices'!$E55+'Contract Value'!K56</f>
        <v>-1.259999999999998</v>
      </c>
      <c r="L56" s="55">
        <f>'Volume MWH and Org unit'!L56*'Market Prices'!$E55+'Contract Value'!L56</f>
        <v>-2.3999999999999986</v>
      </c>
      <c r="Q56" s="10">
        <v>40845.552080266207</v>
      </c>
      <c r="R56" s="55">
        <f>'Market Prices'!$P55*'Volume MWH and Org unit'!R56+'Contract Value'!R56</f>
        <v>-10.198999999999998</v>
      </c>
      <c r="S56" s="55">
        <f>'Market Prices'!$P55*'Volume MWH and Org unit'!S56+'Contract Value'!S56</f>
        <v>-15.170000000000002</v>
      </c>
      <c r="T56" s="55">
        <f ca="1">'Market Prices'!$S55*'Volume MWH and Org unit'!T56+'Contract Value'!T56</f>
        <v>-2.3999999999999986</v>
      </c>
      <c r="U56" s="55">
        <f>'Market Prices'!$P55*'Volume MWH and Org unit'!U56+'Contract Value'!U56</f>
        <v>-14.612550000000006</v>
      </c>
      <c r="V56" s="55">
        <f ca="1">'Market Prices'!$S55*'Volume MWH and Org unit'!V56+'Contract Value'!V56</f>
        <v>-10.815300000000001</v>
      </c>
      <c r="W56" s="55">
        <f ca="1">'Market Prices'!$P55*'Volume MWH and Org unit'!W56+'Contract Value'!W56</f>
        <v>-6.7252500000000097</v>
      </c>
      <c r="Z56" s="55"/>
    </row>
    <row r="57" spans="1:26" x14ac:dyDescent="0.2">
      <c r="A57" s="10">
        <v>40848.562496874998</v>
      </c>
      <c r="B57" s="55">
        <f>'Volume MWH and Org unit'!B57*'Market Prices'!$P154+'Contract Value'!B57</f>
        <v>-31.388500000000001</v>
      </c>
      <c r="C57" s="55">
        <f ca="1">'Volume MWH and Org unit'!C57*'Market Prices'!$P154+'Contract Value'!C57</f>
        <v>-27.638000000000002</v>
      </c>
      <c r="D57" s="55">
        <f>'Volume MWH and Org unit'!D57*'Market Prices'!$P154+'Contract Value'!D57</f>
        <v>-36.892500000000005</v>
      </c>
      <c r="E57" s="55">
        <f>'Volume MWH and Org unit'!E57*'Market Prices'!P154+'Contract Value'!E57</f>
        <v>-45.557850000000002</v>
      </c>
      <c r="H57" s="10">
        <v>40868.562496874998</v>
      </c>
      <c r="I57" s="55">
        <f>'Volume MWH and Org unit'!I57*'Market Prices'!$E56+'Contract Value'!I57</f>
        <v>-2.9280000000000044</v>
      </c>
      <c r="J57" s="55">
        <f>'Volume MWH and Org unit'!J57*'Market Prices'!$E56+'Contract Value'!J57</f>
        <v>-1.9500000000000028</v>
      </c>
      <c r="K57" s="55">
        <f>'Volume MWH and Org unit'!K57*'Market Prices'!$E56+'Contract Value'!K57</f>
        <v>-1.1050000000000004</v>
      </c>
      <c r="L57" s="55">
        <f>'Volume MWH and Org unit'!L57*'Market Prices'!$E56+'Contract Value'!L57</f>
        <v>-1.9500000000000028</v>
      </c>
      <c r="Q57" s="10">
        <v>40845.562496874998</v>
      </c>
      <c r="R57" s="55">
        <f>'Market Prices'!$P56*'Volume MWH and Org unit'!R57+'Contract Value'!R57</f>
        <v>42.932500000000005</v>
      </c>
      <c r="S57" s="55">
        <f>'Market Prices'!$P56*'Volume MWH and Org unit'!S57+'Contract Value'!S57</f>
        <v>48.862499999999997</v>
      </c>
      <c r="T57" s="55">
        <f ca="1">'Market Prices'!$S56*'Volume MWH and Org unit'!T57+'Contract Value'!T57</f>
        <v>-1.9499999999999993</v>
      </c>
      <c r="U57" s="55">
        <f>'Market Prices'!$P56*'Volume MWH and Org unit'!U57+'Contract Value'!U57</f>
        <v>59.063250000000011</v>
      </c>
      <c r="V57" s="55">
        <f ca="1">'Market Prices'!$S56*'Volume MWH and Org unit'!V57+'Contract Value'!V57</f>
        <v>14.713200000000004</v>
      </c>
      <c r="W57" s="55">
        <f ca="1">'Market Prices'!$P56*'Volume MWH and Org unit'!W57+'Contract Value'!W57</f>
        <v>41.422049999999999</v>
      </c>
      <c r="Z57" s="55"/>
    </row>
    <row r="58" spans="1:26" x14ac:dyDescent="0.2">
      <c r="A58" s="10">
        <v>40848.572913483797</v>
      </c>
      <c r="B58" s="55">
        <f>'Volume MWH and Org unit'!B58*'Market Prices'!$P155+'Contract Value'!B58</f>
        <v>10.889999999999997</v>
      </c>
      <c r="C58" s="55">
        <f ca="1">'Volume MWH and Org unit'!C58*'Market Prices'!$P155+'Contract Value'!C58</f>
        <v>11.063999999999997</v>
      </c>
      <c r="D58" s="55">
        <f>'Volume MWH and Org unit'!D58*'Market Prices'!$P155+'Contract Value'!D58</f>
        <v>12.862499999999997</v>
      </c>
      <c r="E58" s="55">
        <f>'Volume MWH and Org unit'!E58*'Market Prices'!P155+'Contract Value'!E58</f>
        <v>15.143249999999995</v>
      </c>
      <c r="H58" s="10">
        <v>40868.572913483797</v>
      </c>
      <c r="I58" s="55">
        <f>'Volume MWH and Org unit'!I58*'Market Prices'!$E57+'Contract Value'!I58</f>
        <v>-2.9280000000000044</v>
      </c>
      <c r="J58" s="55">
        <f>'Volume MWH and Org unit'!J58*'Market Prices'!$E57+'Contract Value'!J58</f>
        <v>-1.9500000000000028</v>
      </c>
      <c r="K58" s="55">
        <f>'Volume MWH and Org unit'!K58*'Market Prices'!$E57+'Contract Value'!K58</f>
        <v>-0.96000000000000085</v>
      </c>
      <c r="L58" s="55">
        <f>'Volume MWH and Org unit'!L58*'Market Prices'!$E57+'Contract Value'!L58</f>
        <v>-1.9500000000000028</v>
      </c>
      <c r="Q58" s="10">
        <v>40845.572913483797</v>
      </c>
      <c r="R58" s="55">
        <f>'Market Prices'!$P57*'Volume MWH and Org unit'!R58+'Contract Value'!R58</f>
        <v>-10.367999999999995</v>
      </c>
      <c r="S58" s="55">
        <f>'Market Prices'!$P57*'Volume MWH and Org unit'!S58+'Contract Value'!S58</f>
        <v>-13.709999999999987</v>
      </c>
      <c r="T58" s="55">
        <f ca="1">'Market Prices'!$S57*'Volume MWH and Org unit'!T58+'Contract Value'!T58</f>
        <v>-1.9499999999999993</v>
      </c>
      <c r="U58" s="55">
        <f>'Market Prices'!$P57*'Volume MWH and Org unit'!U58+'Contract Value'!U58</f>
        <v>-17.275199999999991</v>
      </c>
      <c r="V58" s="55">
        <f ca="1">'Market Prices'!$S57*'Volume MWH and Org unit'!V58+'Contract Value'!V58</f>
        <v>-28.200299999999991</v>
      </c>
      <c r="W58" s="55">
        <f ca="1">'Market Prices'!$P57*'Volume MWH and Org unit'!W58+'Contract Value'!W58</f>
        <v>7.9970999999999961</v>
      </c>
      <c r="Z58" s="55"/>
    </row>
    <row r="59" spans="1:26" x14ac:dyDescent="0.2">
      <c r="A59" s="10">
        <v>40848.583330092595</v>
      </c>
      <c r="B59" s="55">
        <f>'Volume MWH and Org unit'!B59*'Market Prices'!$P156+'Contract Value'!B59</f>
        <v>-50.204999999999998</v>
      </c>
      <c r="C59" s="55">
        <f ca="1">'Volume MWH and Org unit'!C59*'Market Prices'!$P156+'Contract Value'!C59</f>
        <v>-21.794999999999998</v>
      </c>
      <c r="D59" s="55">
        <f>'Volume MWH and Org unit'!D59*'Market Prices'!$P156+'Contract Value'!D59</f>
        <v>-100.56</v>
      </c>
      <c r="E59" s="55">
        <f>'Volume MWH and Org unit'!E59*'Market Prices'!P156+'Contract Value'!E59</f>
        <v>-56.976300000000002</v>
      </c>
      <c r="H59" s="10">
        <v>40868.583330092595</v>
      </c>
      <c r="I59" s="55">
        <f>'Volume MWH and Org unit'!I59*'Market Prices'!$E58+'Contract Value'!I59</f>
        <v>-2.8305000000000007</v>
      </c>
      <c r="J59" s="55">
        <f>'Volume MWH and Org unit'!J59*'Market Prices'!$E58+'Contract Value'!J59</f>
        <v>-3</v>
      </c>
      <c r="K59" s="55">
        <f>'Volume MWH and Org unit'!K59*'Market Prices'!$E58+'Contract Value'!K59</f>
        <v>-1.4249999999999972</v>
      </c>
      <c r="L59" s="55">
        <f>'Volume MWH and Org unit'!L59*'Market Prices'!$E58+'Contract Value'!L59</f>
        <v>-3</v>
      </c>
      <c r="Q59" s="10">
        <v>40845.583330092595</v>
      </c>
      <c r="R59" s="55">
        <f>'Market Prices'!$P58*'Volume MWH and Org unit'!R59+'Contract Value'!R59</f>
        <v>-30.195</v>
      </c>
      <c r="S59" s="55">
        <f>'Market Prices'!$P58*'Volume MWH and Org unit'!S59+'Contract Value'!S59</f>
        <v>-60.54</v>
      </c>
      <c r="T59" s="55">
        <f ca="1">'Market Prices'!$S58*'Volume MWH and Org unit'!T59+'Contract Value'!T59</f>
        <v>-3</v>
      </c>
      <c r="U59" s="55">
        <f>'Market Prices'!$P58*'Volume MWH and Org unit'!U59+'Contract Value'!U59</f>
        <v>-34.7652</v>
      </c>
      <c r="V59" s="55">
        <f ca="1">'Market Prices'!$S58*'Volume MWH and Org unit'!V59+'Contract Value'!V59</f>
        <v>-4.2790500000000016</v>
      </c>
      <c r="W59" s="55">
        <f ca="1">'Market Prices'!$P58*'Volume MWH and Org unit'!W59+'Contract Value'!W59</f>
        <v>-33.316649999999996</v>
      </c>
      <c r="Z59" s="55"/>
    </row>
    <row r="60" spans="1:26" x14ac:dyDescent="0.2">
      <c r="A60" s="10">
        <v>40848.593746701386</v>
      </c>
      <c r="B60" s="55">
        <f>'Volume MWH and Org unit'!B60*'Market Prices'!$P157+'Contract Value'!B60</f>
        <v>2.8910000000000018</v>
      </c>
      <c r="C60" s="55">
        <f ca="1">'Volume MWH and Org unit'!C60*'Market Prices'!$P157+'Contract Value'!C60</f>
        <v>2.7230000000000025</v>
      </c>
      <c r="D60" s="55">
        <f>'Volume MWH and Org unit'!D60*'Market Prices'!$P157+'Contract Value'!D60</f>
        <v>5.894999999999996</v>
      </c>
      <c r="E60" s="55">
        <f>'Volume MWH and Org unit'!E60*'Market Prices'!P157+'Contract Value'!E60</f>
        <v>2.106225000000002</v>
      </c>
      <c r="H60" s="10">
        <v>40868.593746701386</v>
      </c>
      <c r="I60" s="55">
        <f>'Volume MWH and Org unit'!I60*'Market Prices'!$E59+'Contract Value'!I60</f>
        <v>-2.8305000000000007</v>
      </c>
      <c r="J60" s="55">
        <f>'Volume MWH and Org unit'!J60*'Market Prices'!$E59+'Contract Value'!J60</f>
        <v>-3</v>
      </c>
      <c r="K60" s="55">
        <f>'Volume MWH and Org unit'!K60*'Market Prices'!$E59+'Contract Value'!K60</f>
        <v>-1.259999999999998</v>
      </c>
      <c r="L60" s="55">
        <f>'Volume MWH and Org unit'!L60*'Market Prices'!$E59+'Contract Value'!L60</f>
        <v>-3</v>
      </c>
      <c r="Q60" s="10">
        <v>40845.593746701386</v>
      </c>
      <c r="R60" s="55">
        <f>'Market Prices'!$P59*'Volume MWH and Org unit'!R60+'Contract Value'!R60</f>
        <v>25.094999999999992</v>
      </c>
      <c r="S60" s="55">
        <f>'Market Prices'!$P59*'Volume MWH and Org unit'!S60+'Contract Value'!S60</f>
        <v>53.474999999999994</v>
      </c>
      <c r="T60" s="55">
        <f ca="1">'Market Prices'!$S59*'Volume MWH and Org unit'!T60+'Contract Value'!T60</f>
        <v>-3</v>
      </c>
      <c r="U60" s="55">
        <f>'Market Prices'!$P59*'Volume MWH and Org unit'!U60+'Contract Value'!U60</f>
        <v>28.513124999999995</v>
      </c>
      <c r="V60" s="55">
        <f ca="1">'Market Prices'!$S59*'Volume MWH and Org unit'!V60+'Contract Value'!V60</f>
        <v>-8.9077500000000036</v>
      </c>
      <c r="W60" s="55">
        <f ca="1">'Market Prices'!$P59*'Volume MWH and Org unit'!W60+'Contract Value'!W60</f>
        <v>34.590375000000002</v>
      </c>
      <c r="Z60" s="55"/>
    </row>
    <row r="61" spans="1:26" x14ac:dyDescent="0.2">
      <c r="A61" s="10">
        <v>40848.604163310185</v>
      </c>
      <c r="B61" s="55">
        <f>'Volume MWH and Org unit'!B61*'Market Prices'!$P158+'Contract Value'!B61</f>
        <v>-23.250499999999999</v>
      </c>
      <c r="C61" s="55">
        <f ca="1">'Volume MWH and Org unit'!C61*'Market Prices'!$P158+'Contract Value'!C61</f>
        <v>-15.489500000000003</v>
      </c>
      <c r="D61" s="55">
        <f>'Volume MWH and Org unit'!D61*'Market Prices'!$P158+'Contract Value'!D61</f>
        <v>-45.337499999999991</v>
      </c>
      <c r="E61" s="55">
        <f>'Volume MWH and Org unit'!E61*'Market Prices'!P158+'Contract Value'!E61</f>
        <v>-31.193774999999995</v>
      </c>
      <c r="H61" s="10">
        <v>40868.604163310185</v>
      </c>
      <c r="I61" s="55">
        <f>'Volume MWH and Org unit'!I61*'Market Prices'!$E60+'Contract Value'!I61</f>
        <v>-2.8305000000000007</v>
      </c>
      <c r="J61" s="55">
        <f>'Volume MWH and Org unit'!J61*'Market Prices'!$E60+'Contract Value'!J61</f>
        <v>-2.7500000000000071</v>
      </c>
      <c r="K61" s="55">
        <f>'Volume MWH and Org unit'!K61*'Market Prices'!$E60+'Contract Value'!K61</f>
        <v>-1.105000000000004</v>
      </c>
      <c r="L61" s="55">
        <f>'Volume MWH and Org unit'!L61*'Market Prices'!$E60+'Contract Value'!L61</f>
        <v>-2.7500000000000071</v>
      </c>
      <c r="Q61" s="10">
        <v>40845.604163310185</v>
      </c>
      <c r="R61" s="55">
        <f>'Market Prices'!$P60*'Volume MWH and Org unit'!R61+'Contract Value'!R61</f>
        <v>6.7729999999999961</v>
      </c>
      <c r="S61" s="55">
        <f>'Market Prices'!$P60*'Volume MWH and Org unit'!S61+'Contract Value'!S61</f>
        <v>12.400000000000006</v>
      </c>
      <c r="T61" s="55">
        <f ca="1">'Market Prices'!$S60*'Volume MWH and Org unit'!T61+'Contract Value'!T61</f>
        <v>-2.75</v>
      </c>
      <c r="U61" s="55">
        <f>'Market Prices'!$P60*'Volume MWH and Org unit'!U61+'Contract Value'!U61</f>
        <v>7.2593999999999994</v>
      </c>
      <c r="V61" s="55">
        <f ca="1">'Market Prices'!$S60*'Volume MWH and Org unit'!V61+'Contract Value'!V61</f>
        <v>-23.626350000000006</v>
      </c>
      <c r="W61" s="55">
        <f ca="1">'Market Prices'!$P60*'Volume MWH and Org unit'!W61+'Contract Value'!W61</f>
        <v>28.055250000000008</v>
      </c>
      <c r="Z61" s="55"/>
    </row>
    <row r="62" spans="1:26" x14ac:dyDescent="0.2">
      <c r="A62" s="10">
        <v>40848.614579918984</v>
      </c>
      <c r="B62" s="55">
        <f>'Volume MWH and Org unit'!B62*'Market Prices'!$P159+'Contract Value'!B62</f>
        <v>-32.760000000000005</v>
      </c>
      <c r="C62" s="55">
        <f ca="1">'Volume MWH and Org unit'!C62*'Market Prices'!$P159+'Contract Value'!C62</f>
        <v>-5.3520000000000003</v>
      </c>
      <c r="D62" s="55">
        <f>'Volume MWH and Org unit'!D62*'Market Prices'!$P159+'Contract Value'!D62</f>
        <v>-69</v>
      </c>
      <c r="E62" s="55">
        <f>'Volume MWH and Org unit'!E62*'Market Prices'!P159+'Contract Value'!E62</f>
        <v>-46.953000000000017</v>
      </c>
      <c r="H62" s="10">
        <v>40868.614579918984</v>
      </c>
      <c r="I62" s="55">
        <f>'Volume MWH and Org unit'!I62*'Market Prices'!$E61+'Contract Value'!I62</f>
        <v>-2.8305000000000007</v>
      </c>
      <c r="J62" s="55">
        <f>'Volume MWH and Org unit'!J62*'Market Prices'!$E61+'Contract Value'!J62</f>
        <v>-2.7500000000000071</v>
      </c>
      <c r="K62" s="55">
        <f>'Volume MWH and Org unit'!K62*'Market Prices'!$E61+'Contract Value'!K62</f>
        <v>-0.96000000000000085</v>
      </c>
      <c r="L62" s="55">
        <f>'Volume MWH and Org unit'!L62*'Market Prices'!$E61+'Contract Value'!L62</f>
        <v>-2.7500000000000071</v>
      </c>
      <c r="Q62" s="10">
        <v>40845.614579918984</v>
      </c>
      <c r="R62" s="55">
        <f>'Market Prices'!$P61*'Volume MWH and Org unit'!R62+'Contract Value'!R62</f>
        <v>-24.995999999999999</v>
      </c>
      <c r="S62" s="55">
        <f>'Market Prices'!$P61*'Volume MWH and Org unit'!S62+'Contract Value'!S62</f>
        <v>-52.825000000000003</v>
      </c>
      <c r="T62" s="55">
        <f ca="1">'Market Prices'!$S61*'Volume MWH and Org unit'!T62+'Contract Value'!T62</f>
        <v>-2.75</v>
      </c>
      <c r="U62" s="55">
        <f>'Market Prices'!$P61*'Volume MWH and Org unit'!U62+'Contract Value'!U62</f>
        <v>-36.180449999999993</v>
      </c>
      <c r="V62" s="55">
        <f ca="1">'Market Prices'!$S61*'Volume MWH and Org unit'!V62+'Contract Value'!V62</f>
        <v>-11.946375</v>
      </c>
      <c r="W62" s="55">
        <f ca="1">'Market Prices'!$P61*'Volume MWH and Org unit'!W62+'Contract Value'!W62</f>
        <v>-27.064574999999994</v>
      </c>
      <c r="Z62" s="55"/>
    </row>
    <row r="63" spans="1:26" x14ac:dyDescent="0.2">
      <c r="A63" s="10">
        <v>40848.624996527775</v>
      </c>
      <c r="B63" s="55">
        <f>'Volume MWH and Org unit'!B63*'Market Prices'!$P160+'Contract Value'!B63</f>
        <v>22.379999999999981</v>
      </c>
      <c r="C63" s="55">
        <f ca="1">'Volume MWH and Org unit'!C63*'Market Prices'!$P160+'Contract Value'!C63</f>
        <v>38.534999999999989</v>
      </c>
      <c r="D63" s="55">
        <f>'Volume MWH and Org unit'!D63*'Market Prices'!$P160+'Contract Value'!D63</f>
        <v>29.339999999999989</v>
      </c>
      <c r="E63" s="55">
        <f>'Volume MWH and Org unit'!E63*'Market Prices'!P160+'Contract Value'!E63</f>
        <v>22.582350000000005</v>
      </c>
      <c r="H63" s="10">
        <v>40868.624996527775</v>
      </c>
      <c r="I63" s="55">
        <f>'Volume MWH and Org unit'!I63*'Market Prices'!$E62+'Contract Value'!I63</f>
        <v>-2.8889999999999958</v>
      </c>
      <c r="J63" s="55">
        <f>'Volume MWH and Org unit'!J63*'Market Prices'!$E62+'Contract Value'!J63</f>
        <v>-2.3999999999999986</v>
      </c>
      <c r="K63" s="55">
        <f>'Volume MWH and Org unit'!K63*'Market Prices'!$E62+'Contract Value'!K63</f>
        <v>-1.4249999999999972</v>
      </c>
      <c r="L63" s="55">
        <f>'Volume MWH and Org unit'!L63*'Market Prices'!$E62+'Contract Value'!L63</f>
        <v>-2.3999999999999986</v>
      </c>
      <c r="Q63" s="10">
        <v>40845.624996527775</v>
      </c>
      <c r="R63" s="55">
        <f>'Market Prices'!$P62*'Volume MWH and Org unit'!R63+'Contract Value'!R63</f>
        <v>8.5500000000000043</v>
      </c>
      <c r="S63" s="55">
        <f>'Market Prices'!$P62*'Volume MWH and Org unit'!S63+'Contract Value'!S63</f>
        <v>10.899999999999999</v>
      </c>
      <c r="T63" s="55">
        <f ca="1">'Market Prices'!$S62*'Volume MWH and Org unit'!T63+'Contract Value'!T63</f>
        <v>-2.3999999999999986</v>
      </c>
      <c r="U63" s="55">
        <f>'Market Prices'!$P62*'Volume MWH and Org unit'!U63+'Contract Value'!U63</f>
        <v>7.7842500000000001</v>
      </c>
      <c r="V63" s="55">
        <f ca="1">'Market Prices'!$S62*'Volume MWH and Org unit'!V63+'Contract Value'!V63</f>
        <v>-4.8150000000000048</v>
      </c>
      <c r="W63" s="55">
        <f ca="1">'Market Prices'!$P62*'Volume MWH and Org unit'!W63+'Contract Value'!W63</f>
        <v>9.710250000000002</v>
      </c>
      <c r="Z63" s="55"/>
    </row>
    <row r="64" spans="1:26" x14ac:dyDescent="0.2">
      <c r="A64" s="10">
        <v>40848.635413136573</v>
      </c>
      <c r="B64" s="55">
        <f>'Volume MWH and Org unit'!B64*'Market Prices'!$P161+'Contract Value'!B64</f>
        <v>-11.339999999999996</v>
      </c>
      <c r="C64" s="55">
        <f ca="1">'Volume MWH and Org unit'!C64*'Market Prices'!$P161+'Contract Value'!C64</f>
        <v>27.314</v>
      </c>
      <c r="D64" s="55">
        <f>'Volume MWH and Org unit'!D64*'Market Prices'!$P161+'Contract Value'!D64</f>
        <v>-16.800000000000011</v>
      </c>
      <c r="E64" s="55">
        <f>'Volume MWH and Org unit'!E64*'Market Prices'!P161+'Contract Value'!E64</f>
        <v>-14.445000000000007</v>
      </c>
      <c r="H64" s="10">
        <v>40868.635413136573</v>
      </c>
      <c r="I64" s="55">
        <f>'Volume MWH and Org unit'!I64*'Market Prices'!$E63+'Contract Value'!I64</f>
        <v>-2.8889999999999958</v>
      </c>
      <c r="J64" s="55">
        <f>'Volume MWH and Org unit'!J64*'Market Prices'!$E63+'Contract Value'!J64</f>
        <v>-2.3999999999999986</v>
      </c>
      <c r="K64" s="55">
        <f>'Volume MWH and Org unit'!K64*'Market Prices'!$E63+'Contract Value'!K64</f>
        <v>-1.259999999999998</v>
      </c>
      <c r="L64" s="55">
        <f>'Volume MWH and Org unit'!L64*'Market Prices'!$E63+'Contract Value'!L64</f>
        <v>-2.3999999999999986</v>
      </c>
      <c r="Q64" s="10">
        <v>40845.635413136573</v>
      </c>
      <c r="R64" s="55">
        <f>'Market Prices'!$P63*'Volume MWH and Org unit'!R64+'Contract Value'!R64</f>
        <v>15.798999999999999</v>
      </c>
      <c r="S64" s="55">
        <f>'Market Prices'!$P63*'Volume MWH and Org unit'!S64+'Contract Value'!S64</f>
        <v>21.97</v>
      </c>
      <c r="T64" s="55">
        <f ca="1">'Market Prices'!$S63*'Volume MWH and Org unit'!T64+'Contract Value'!T64</f>
        <v>-2.3999999999999986</v>
      </c>
      <c r="U64" s="55">
        <f>'Market Prices'!$P63*'Volume MWH and Org unit'!U64+'Contract Value'!U64</f>
        <v>16.667925000000004</v>
      </c>
      <c r="V64" s="55">
        <f ca="1">'Market Prices'!$S63*'Volume MWH and Org unit'!V64+'Contract Value'!V64</f>
        <v>26.193599999999996</v>
      </c>
      <c r="W64" s="55">
        <f ca="1">'Market Prices'!$P63*'Volume MWH and Org unit'!W64+'Contract Value'!W64</f>
        <v>-12.414674999999999</v>
      </c>
      <c r="Z64" s="55"/>
    </row>
    <row r="65" spans="1:26" x14ac:dyDescent="0.2">
      <c r="A65" s="10">
        <v>40848.645829745372</v>
      </c>
      <c r="B65" s="55">
        <f>'Volume MWH and Org unit'!B65*'Market Prices'!$P162+'Contract Value'!B65</f>
        <v>-28.262</v>
      </c>
      <c r="C65" s="55">
        <f ca="1">'Volume MWH and Org unit'!C65*'Market Prices'!$P162+'Contract Value'!C65</f>
        <v>-10.387000000000004</v>
      </c>
      <c r="D65" s="55">
        <f>'Volume MWH and Org unit'!D65*'Market Prices'!$P162+'Contract Value'!D65</f>
        <v>-33.284999999999989</v>
      </c>
      <c r="E65" s="55">
        <f>'Volume MWH and Org unit'!E65*'Market Prices'!P162+'Contract Value'!E65</f>
        <v>-36.417449999999988</v>
      </c>
      <c r="H65" s="10">
        <v>40868.645829745372</v>
      </c>
      <c r="I65" s="55">
        <f>'Volume MWH and Org unit'!I65*'Market Prices'!$E64+'Contract Value'!I65</f>
        <v>-2.8889999999999958</v>
      </c>
      <c r="J65" s="55">
        <f>'Volume MWH and Org unit'!J65*'Market Prices'!$E64+'Contract Value'!J65</f>
        <v>-1.9499999999999957</v>
      </c>
      <c r="K65" s="55">
        <f>'Volume MWH and Org unit'!K65*'Market Prices'!$E64+'Contract Value'!K65</f>
        <v>-1.105000000000004</v>
      </c>
      <c r="L65" s="55">
        <f>'Volume MWH and Org unit'!L65*'Market Prices'!$E64+'Contract Value'!L65</f>
        <v>-1.9499999999999957</v>
      </c>
      <c r="Q65" s="10">
        <v>40845.645829745372</v>
      </c>
      <c r="R65" s="55">
        <f>'Market Prices'!$P64*'Volume MWH and Org unit'!R65+'Contract Value'!R65</f>
        <v>21.0015</v>
      </c>
      <c r="S65" s="55">
        <f>'Market Prices'!$P64*'Volume MWH and Org unit'!S65+'Contract Value'!S65</f>
        <v>23.557500000000005</v>
      </c>
      <c r="T65" s="55">
        <f ca="1">'Market Prices'!$S64*'Volume MWH and Org unit'!T65+'Contract Value'!T65</f>
        <v>-1.9500000000000028</v>
      </c>
      <c r="U65" s="55">
        <f>'Market Prices'!$P64*'Volume MWH and Org unit'!U65+'Contract Value'!U65</f>
        <v>24.404025000000001</v>
      </c>
      <c r="V65" s="55">
        <f ca="1">'Market Prices'!$S64*'Volume MWH and Org unit'!V65+'Contract Value'!V65</f>
        <v>0.76237499999999514</v>
      </c>
      <c r="W65" s="55">
        <f ca="1">'Market Prices'!$P64*'Volume MWH and Org unit'!W65+'Contract Value'!W65</f>
        <v>20.752650000000003</v>
      </c>
      <c r="Z65" s="55"/>
    </row>
    <row r="66" spans="1:26" x14ac:dyDescent="0.2">
      <c r="A66" s="10">
        <v>40848.656246354163</v>
      </c>
      <c r="B66" s="55">
        <f>'Volume MWH and Org unit'!B66*'Market Prices'!$P163+'Contract Value'!B66</f>
        <v>-10.740000000000002</v>
      </c>
      <c r="C66" s="55">
        <f ca="1">'Volume MWH and Org unit'!C66*'Market Prices'!$P163+'Contract Value'!C66</f>
        <v>5.2859999999999978</v>
      </c>
      <c r="D66" s="55">
        <f>'Volume MWH and Org unit'!D66*'Market Prices'!$P163+'Contract Value'!D66</f>
        <v>-14.174999999999997</v>
      </c>
      <c r="E66" s="55">
        <f>'Volume MWH and Org unit'!E66*'Market Prices'!P163+'Contract Value'!E66</f>
        <v>-15.969749999999998</v>
      </c>
      <c r="H66" s="10">
        <v>40868.656246354163</v>
      </c>
      <c r="I66" s="55">
        <f>'Volume MWH and Org unit'!I66*'Market Prices'!$E65+'Contract Value'!I66</f>
        <v>-2.8889999999999958</v>
      </c>
      <c r="J66" s="55">
        <f>'Volume MWH and Org unit'!J66*'Market Prices'!$E65+'Contract Value'!J66</f>
        <v>-1.9499999999999957</v>
      </c>
      <c r="K66" s="55">
        <f>'Volume MWH and Org unit'!K66*'Market Prices'!$E65+'Contract Value'!K66</f>
        <v>-0.96000000000000085</v>
      </c>
      <c r="L66" s="55">
        <f>'Volume MWH and Org unit'!L66*'Market Prices'!$E65+'Contract Value'!L66</f>
        <v>-1.9499999999999957</v>
      </c>
      <c r="Q66" s="10">
        <v>40845.656246354163</v>
      </c>
      <c r="R66" s="55">
        <f>'Market Prices'!$P65*'Volume MWH and Org unit'!R66+'Contract Value'!R66</f>
        <v>-17.471999999999994</v>
      </c>
      <c r="S66" s="55">
        <f>'Market Prices'!$P65*'Volume MWH and Org unit'!S66+'Contract Value'!S66</f>
        <v>-22.589999999999989</v>
      </c>
      <c r="T66" s="55">
        <f ca="1">'Market Prices'!$S65*'Volume MWH and Org unit'!T66+'Contract Value'!T66</f>
        <v>-1.9500000000000028</v>
      </c>
      <c r="U66" s="55">
        <f>'Market Prices'!$P65*'Volume MWH and Org unit'!U66+'Contract Value'!U66</f>
        <v>-24.97379999999999</v>
      </c>
      <c r="V66" s="55">
        <f ca="1">'Market Prices'!$S65*'Volume MWH and Org unit'!V66+'Contract Value'!V66</f>
        <v>-48.840149999999994</v>
      </c>
      <c r="W66" s="55">
        <f ca="1">'Market Prices'!$P65*'Volume MWH and Org unit'!W66+'Contract Value'!W66</f>
        <v>20.977350000000001</v>
      </c>
      <c r="Z66" s="55"/>
    </row>
    <row r="67" spans="1:26" x14ac:dyDescent="0.2">
      <c r="A67" s="10">
        <v>40848.666662962962</v>
      </c>
      <c r="B67" s="55">
        <f>'Volume MWH and Org unit'!B67*'Market Prices'!$P164+'Contract Value'!B67</f>
        <v>9.3300000000000054</v>
      </c>
      <c r="C67" s="55">
        <f ca="1">'Volume MWH and Org unit'!C67*'Market Prices'!$P164+'Contract Value'!C67</f>
        <v>11.774999999999999</v>
      </c>
      <c r="D67" s="55">
        <f>'Volume MWH and Org unit'!D67*'Market Prices'!$P164+'Contract Value'!D67</f>
        <v>18.510000000000005</v>
      </c>
      <c r="E67" s="55">
        <f>'Volume MWH and Org unit'!E67*'Market Prices'!P164+'Contract Value'!E67</f>
        <v>11.340000000000003</v>
      </c>
      <c r="H67" s="10">
        <v>40868.666662962962</v>
      </c>
      <c r="I67" s="55">
        <f>'Volume MWH and Org unit'!I67*'Market Prices'!$E66+'Contract Value'!I67</f>
        <v>-3</v>
      </c>
      <c r="J67" s="55">
        <f>'Volume MWH and Org unit'!J67*'Market Prices'!$E66+'Contract Value'!J67</f>
        <v>-3</v>
      </c>
      <c r="K67" s="55">
        <f>'Volume MWH and Org unit'!K67*'Market Prices'!$E66+'Contract Value'!K67</f>
        <v>-1.4249999999999972</v>
      </c>
      <c r="L67" s="55">
        <f>'Volume MWH and Org unit'!L67*'Market Prices'!$E66+'Contract Value'!L67</f>
        <v>-3</v>
      </c>
      <c r="Q67" s="10">
        <v>40845.666662962962</v>
      </c>
      <c r="R67" s="55">
        <f>'Market Prices'!$P66*'Volume MWH and Org unit'!R67+'Contract Value'!R67</f>
        <v>0.1875</v>
      </c>
      <c r="S67" s="55">
        <f>'Market Prices'!$P66*'Volume MWH and Org unit'!S67+'Contract Value'!S67</f>
        <v>0.22500000000000853</v>
      </c>
      <c r="T67" s="55">
        <f ca="1">'Market Prices'!$S66*'Volume MWH and Org unit'!T67+'Contract Value'!T67</f>
        <v>-3</v>
      </c>
      <c r="U67" s="55">
        <f>'Market Prices'!$P66*'Volume MWH and Org unit'!U67+'Contract Value'!U67</f>
        <v>-0.84999999999999432</v>
      </c>
      <c r="V67" s="55">
        <f ca="1">'Market Prices'!$S66*'Volume MWH and Org unit'!V67+'Contract Value'!V67</f>
        <v>-26.639999999999993</v>
      </c>
      <c r="W67" s="55">
        <f ca="1">'Market Prices'!$P66*'Volume MWH and Org unit'!W67+'Contract Value'!W67</f>
        <v>22.79</v>
      </c>
      <c r="Z67" s="55"/>
    </row>
    <row r="68" spans="1:26" x14ac:dyDescent="0.2">
      <c r="A68" s="10">
        <v>40848.67707957176</v>
      </c>
      <c r="B68" s="55">
        <f>'Volume MWH and Org unit'!B68*'Market Prices'!$P165+'Contract Value'!B68</f>
        <v>20.608000000000008</v>
      </c>
      <c r="C68" s="55">
        <f ca="1">'Volume MWH and Org unit'!C68*'Market Prices'!$P165+'Contract Value'!C68</f>
        <v>17.045000000000005</v>
      </c>
      <c r="D68" s="55">
        <f>'Volume MWH and Org unit'!D68*'Market Prices'!$P165+'Contract Value'!D68</f>
        <v>43.860000000000007</v>
      </c>
      <c r="E68" s="55">
        <f>'Volume MWH and Org unit'!E68*'Market Prices'!P165+'Contract Value'!E68</f>
        <v>28.240000000000009</v>
      </c>
      <c r="H68" s="10">
        <v>40868.67707957176</v>
      </c>
      <c r="I68" s="55">
        <f>'Volume MWH and Org unit'!I68*'Market Prices'!$E67+'Contract Value'!I68</f>
        <v>-3</v>
      </c>
      <c r="J68" s="55">
        <f>'Volume MWH and Org unit'!J68*'Market Prices'!$E67+'Contract Value'!J68</f>
        <v>-3</v>
      </c>
      <c r="K68" s="55">
        <f>'Volume MWH and Org unit'!K68*'Market Prices'!$E67+'Contract Value'!K68</f>
        <v>-1.259999999999998</v>
      </c>
      <c r="L68" s="55">
        <f>'Volume MWH and Org unit'!L68*'Market Prices'!$E67+'Contract Value'!L68</f>
        <v>-3</v>
      </c>
      <c r="Q68" s="10">
        <v>40845.67707957176</v>
      </c>
      <c r="R68" s="55">
        <f>'Market Prices'!$P67*'Volume MWH and Org unit'!R68+'Contract Value'!R68</f>
        <v>35.147000000000006</v>
      </c>
      <c r="S68" s="55">
        <f>'Market Prices'!$P67*'Volume MWH and Org unit'!S68+'Contract Value'!S68</f>
        <v>75.015000000000015</v>
      </c>
      <c r="T68" s="55">
        <f ca="1">'Market Prices'!$S67*'Volume MWH and Org unit'!T68+'Contract Value'!T68</f>
        <v>-3</v>
      </c>
      <c r="U68" s="55">
        <f>'Market Prices'!$P67*'Volume MWH and Org unit'!U68+'Contract Value'!U68</f>
        <v>49.010000000000005</v>
      </c>
      <c r="V68" s="55">
        <f ca="1">'Market Prices'!$S67*'Volume MWH and Org unit'!V68+'Contract Value'!V68</f>
        <v>10.880000000000003</v>
      </c>
      <c r="W68" s="55">
        <f ca="1">'Market Prices'!$P67*'Volume MWH and Org unit'!W68+'Contract Value'!W68</f>
        <v>35.130000000000003</v>
      </c>
      <c r="Z68" s="55"/>
    </row>
    <row r="69" spans="1:26" x14ac:dyDescent="0.2">
      <c r="A69" s="10">
        <v>40848.687496180559</v>
      </c>
      <c r="B69" s="55">
        <f>'Volume MWH and Org unit'!B69*'Market Prices'!$P166+'Contract Value'!B69</f>
        <v>-16.939</v>
      </c>
      <c r="C69" s="55">
        <f ca="1">'Volume MWH and Org unit'!C69*'Market Prices'!$P166+'Contract Value'!C69</f>
        <v>9.5614999999999952</v>
      </c>
      <c r="D69" s="55">
        <f>'Volume MWH and Org unit'!D69*'Market Prices'!$P166+'Contract Value'!D69</f>
        <v>-33.200000000000003</v>
      </c>
      <c r="E69" s="55">
        <f>'Volume MWH and Org unit'!E69*'Market Prices'!P166+'Contract Value'!E69</f>
        <v>-27.36</v>
      </c>
      <c r="H69" s="10">
        <v>40868.687496180559</v>
      </c>
      <c r="I69" s="55">
        <f>'Volume MWH and Org unit'!I69*'Market Prices'!$E68+'Contract Value'!I69</f>
        <v>-3</v>
      </c>
      <c r="J69" s="55">
        <f>'Volume MWH and Org unit'!J69*'Market Prices'!$E68+'Contract Value'!J69</f>
        <v>-2.75</v>
      </c>
      <c r="K69" s="55">
        <f>'Volume MWH and Org unit'!K69*'Market Prices'!$E68+'Contract Value'!K69</f>
        <v>-1.1049999999999969</v>
      </c>
      <c r="L69" s="55">
        <f>'Volume MWH and Org unit'!L69*'Market Prices'!$E68+'Contract Value'!L69</f>
        <v>-2.75</v>
      </c>
      <c r="Q69" s="10">
        <v>40845.687496180559</v>
      </c>
      <c r="R69" s="55">
        <f>'Market Prices'!$P68*'Volume MWH and Org unit'!R69+'Contract Value'!R69</f>
        <v>14.3325</v>
      </c>
      <c r="S69" s="55">
        <f>'Market Prices'!$P68*'Volume MWH and Org unit'!S69+'Contract Value'!S69</f>
        <v>26.9375</v>
      </c>
      <c r="T69" s="55">
        <f ca="1">'Market Prices'!$S68*'Volume MWH and Org unit'!T69+'Contract Value'!T69</f>
        <v>-2.75</v>
      </c>
      <c r="U69" s="55">
        <f>'Market Prices'!$P68*'Volume MWH and Org unit'!U69+'Contract Value'!U69</f>
        <v>20.75</v>
      </c>
      <c r="V69" s="55">
        <f ca="1">'Market Prices'!$S68*'Volume MWH and Org unit'!V69+'Contract Value'!V69</f>
        <v>34.770000000000003</v>
      </c>
      <c r="W69" s="55">
        <f ca="1">'Market Prices'!$P68*'Volume MWH and Org unit'!W69+'Contract Value'!W69</f>
        <v>-17.020000000000003</v>
      </c>
      <c r="Z69" s="55"/>
    </row>
    <row r="70" spans="1:26" x14ac:dyDescent="0.2">
      <c r="A70" s="10">
        <v>40848.69791278935</v>
      </c>
      <c r="B70" s="55">
        <f>'Volume MWH and Org unit'!B70*'Market Prices'!$P167+'Contract Value'!B70</f>
        <v>46.481999999999999</v>
      </c>
      <c r="C70" s="55">
        <f ca="1">'Volume MWH and Org unit'!C70*'Market Prices'!$P167+'Contract Value'!C70</f>
        <v>22.805999999999994</v>
      </c>
      <c r="D70" s="55">
        <f>'Volume MWH and Org unit'!D70*'Market Prices'!$P167+'Contract Value'!D70</f>
        <v>96.087500000000006</v>
      </c>
      <c r="E70" s="55">
        <f>'Volume MWH and Org unit'!E70*'Market Prices'!P167+'Contract Value'!E70</f>
        <v>76.069999999999993</v>
      </c>
      <c r="H70" s="10">
        <v>40868.69791278935</v>
      </c>
      <c r="I70" s="55">
        <f>'Volume MWH and Org unit'!I70*'Market Prices'!$E69+'Contract Value'!I70</f>
        <v>-3</v>
      </c>
      <c r="J70" s="55">
        <f>'Volume MWH and Org unit'!J70*'Market Prices'!$E69+'Contract Value'!J70</f>
        <v>-2.75</v>
      </c>
      <c r="K70" s="55">
        <f>'Volume MWH and Org unit'!K70*'Market Prices'!$E69+'Contract Value'!K70</f>
        <v>-0.96000000000000085</v>
      </c>
      <c r="L70" s="55">
        <f>'Volume MWH and Org unit'!L70*'Market Prices'!$E69+'Contract Value'!L70</f>
        <v>-2.75</v>
      </c>
      <c r="Q70" s="10">
        <v>40845.69791278935</v>
      </c>
      <c r="R70" s="55">
        <f>'Market Prices'!$P69*'Volume MWH and Org unit'!R70+'Contract Value'!R70</f>
        <v>-7.9979999999999905</v>
      </c>
      <c r="S70" s="55">
        <f>'Market Prices'!$P69*'Volume MWH and Org unit'!S70+'Contract Value'!S70</f>
        <v>-17.412500000000009</v>
      </c>
      <c r="T70" s="55">
        <f ca="1">'Market Prices'!$S69*'Volume MWH and Org unit'!T70+'Contract Value'!T70</f>
        <v>-2.75</v>
      </c>
      <c r="U70" s="55">
        <f>'Market Prices'!$P69*'Volume MWH and Org unit'!U70+'Contract Value'!U70</f>
        <v>-14.729999999999997</v>
      </c>
      <c r="V70" s="55">
        <f ca="1">'Market Prices'!$S69*'Volume MWH and Org unit'!V70+'Contract Value'!V70</f>
        <v>-40.029999999999994</v>
      </c>
      <c r="W70" s="55">
        <f ca="1">'Market Prices'!$P69*'Volume MWH and Org unit'!W70+'Contract Value'!W70</f>
        <v>22.299999999999997</v>
      </c>
      <c r="Z70" s="55"/>
    </row>
    <row r="71" spans="1:26" x14ac:dyDescent="0.2">
      <c r="A71" s="10">
        <v>40848.708329398149</v>
      </c>
      <c r="B71" s="55">
        <f>'Volume MWH and Org unit'!B71*'Market Prices'!$P168+'Contract Value'!B71</f>
        <v>-3.1425000000000001</v>
      </c>
      <c r="C71" s="55">
        <f ca="1">'Volume MWH and Org unit'!C71*'Market Prices'!$P168+'Contract Value'!C71</f>
        <v>-28.379999999999995</v>
      </c>
      <c r="D71" s="55">
        <f>'Volume MWH and Org unit'!D71*'Market Prices'!$P168+'Contract Value'!D71</f>
        <v>-4.6899999999999995</v>
      </c>
      <c r="E71" s="55">
        <f>'Volume MWH and Org unit'!E71*'Market Prices'!P168+'Contract Value'!E71</f>
        <v>-5.0233500000000006</v>
      </c>
      <c r="H71" s="10">
        <v>40868.708329398149</v>
      </c>
      <c r="I71" s="55">
        <f>'Volume MWH and Org unit'!I71*'Market Prices'!$E70+'Contract Value'!I71</f>
        <v>-2.9280000000000044</v>
      </c>
      <c r="J71" s="55">
        <f>'Volume MWH and Org unit'!J71*'Market Prices'!$E70+'Contract Value'!J71</f>
        <v>-2.3999999999999986</v>
      </c>
      <c r="K71" s="55">
        <f>'Volume MWH and Org unit'!K71*'Market Prices'!$E70+'Contract Value'!K71</f>
        <v>-1.4249999999999972</v>
      </c>
      <c r="L71" s="55">
        <f>'Volume MWH and Org unit'!L71*'Market Prices'!$E70+'Contract Value'!L71</f>
        <v>-2.3999999999999986</v>
      </c>
      <c r="Q71" s="10">
        <v>40845.708329398149</v>
      </c>
      <c r="R71" s="55">
        <f>'Market Prices'!$P70*'Volume MWH and Org unit'!R71+'Contract Value'!R71</f>
        <v>-10.979999999999997</v>
      </c>
      <c r="S71" s="55">
        <f>'Market Prices'!$P70*'Volume MWH and Org unit'!S71+'Contract Value'!S71</f>
        <v>-15.14</v>
      </c>
      <c r="T71" s="55">
        <f ca="1">'Market Prices'!$S70*'Volume MWH and Org unit'!T71+'Contract Value'!T71</f>
        <v>-2.3999999999999986</v>
      </c>
      <c r="U71" s="55">
        <f>'Market Prices'!$P70*'Volume MWH and Org unit'!U71+'Contract Value'!U71</f>
        <v>-14.585100000000008</v>
      </c>
      <c r="V71" s="55">
        <f ca="1">'Market Prices'!$S70*'Volume MWH and Org unit'!V71+'Contract Value'!V71</f>
        <v>-6.6886500000000026</v>
      </c>
      <c r="W71" s="55">
        <f ca="1">'Market Prices'!$P70*'Volume MWH and Org unit'!W71+'Contract Value'!W71</f>
        <v>-10.824450000000009</v>
      </c>
      <c r="Z71" s="55"/>
    </row>
    <row r="72" spans="1:26" x14ac:dyDescent="0.2">
      <c r="A72" s="10">
        <v>40848.718746006947</v>
      </c>
      <c r="B72" s="55">
        <f>'Volume MWH and Org unit'!B72*'Market Prices'!$P169+'Contract Value'!B72</f>
        <v>4.3120000000000003</v>
      </c>
      <c r="C72" s="55">
        <f ca="1">'Volume MWH and Org unit'!C72*'Market Prices'!$P169+'Contract Value'!C72</f>
        <v>-26.599999999999994</v>
      </c>
      <c r="D72" s="55">
        <f>'Volume MWH and Org unit'!D72*'Market Prices'!$P169+'Contract Value'!D72</f>
        <v>5.5600000000000005</v>
      </c>
      <c r="E72" s="55">
        <f>'Volume MWH and Org unit'!E72*'Market Prices'!P169+'Contract Value'!E72</f>
        <v>4.3554000000000013</v>
      </c>
      <c r="H72" s="10">
        <v>40868.718746006947</v>
      </c>
      <c r="I72" s="55">
        <f>'Volume MWH and Org unit'!I72*'Market Prices'!$E71+'Contract Value'!I72</f>
        <v>-2.9280000000000044</v>
      </c>
      <c r="J72" s="55">
        <f>'Volume MWH and Org unit'!J72*'Market Prices'!$E71+'Contract Value'!J72</f>
        <v>-2.3999999999999986</v>
      </c>
      <c r="K72" s="55">
        <f>'Volume MWH and Org unit'!K72*'Market Prices'!$E71+'Contract Value'!K72</f>
        <v>-1.259999999999998</v>
      </c>
      <c r="L72" s="55">
        <f>'Volume MWH and Org unit'!L72*'Market Prices'!$E71+'Contract Value'!L72</f>
        <v>-2.3999999999999986</v>
      </c>
      <c r="Q72" s="10">
        <v>40845.718746006947</v>
      </c>
      <c r="R72" s="55">
        <f>'Market Prices'!$P71*'Volume MWH and Org unit'!R72+'Contract Value'!R72</f>
        <v>14.566999999999993</v>
      </c>
      <c r="S72" s="55">
        <f>'Market Prices'!$P71*'Volume MWH and Org unit'!S72+'Contract Value'!S72</f>
        <v>20.209999999999994</v>
      </c>
      <c r="T72" s="55">
        <f ca="1">'Market Prices'!$S71*'Volume MWH and Org unit'!T72+'Contract Value'!T72</f>
        <v>-2.3999999999999986</v>
      </c>
      <c r="U72" s="55">
        <f>'Market Prices'!$P71*'Volume MWH and Org unit'!U72+'Contract Value'!U72</f>
        <v>17.76015000000001</v>
      </c>
      <c r="V72" s="55">
        <f ca="1">'Market Prices'!$S71*'Volume MWH and Org unit'!V72+'Contract Value'!V72</f>
        <v>-33.388349999999988</v>
      </c>
      <c r="W72" s="55">
        <f ca="1">'Market Prices'!$P71*'Volume MWH and Org unit'!W72+'Contract Value'!W72</f>
        <v>48.220499999999994</v>
      </c>
      <c r="Z72" s="55"/>
    </row>
    <row r="73" spans="1:26" x14ac:dyDescent="0.2">
      <c r="A73" s="10">
        <v>40848.729162615738</v>
      </c>
      <c r="B73" s="55">
        <f>'Volume MWH and Org unit'!B73*'Market Prices'!$P170+'Contract Value'!B73</f>
        <v>0.85149999999998727</v>
      </c>
      <c r="C73" s="55">
        <f ca="1">'Volume MWH and Org unit'!C73*'Market Prices'!$P170+'Contract Value'!C73</f>
        <v>18.973499999999998</v>
      </c>
      <c r="D73" s="55">
        <f>'Volume MWH and Org unit'!D73*'Market Prices'!$P170+'Contract Value'!D73</f>
        <v>0.30749999999999034</v>
      </c>
      <c r="E73" s="55">
        <f>'Volume MWH and Org unit'!E73*'Market Prices'!P170+'Contract Value'!E73</f>
        <v>-0.17385000000000161</v>
      </c>
      <c r="H73" s="10">
        <v>40868.729162615738</v>
      </c>
      <c r="I73" s="55">
        <f>'Volume MWH and Org unit'!I73*'Market Prices'!$E72+'Contract Value'!I73</f>
        <v>-2.9280000000000044</v>
      </c>
      <c r="J73" s="55">
        <f>'Volume MWH and Org unit'!J73*'Market Prices'!$E72+'Contract Value'!J73</f>
        <v>-1.9499999999999957</v>
      </c>
      <c r="K73" s="55">
        <f>'Volume MWH and Org unit'!K73*'Market Prices'!$E72+'Contract Value'!K73</f>
        <v>-1.105000000000004</v>
      </c>
      <c r="L73" s="55">
        <f>'Volume MWH and Org unit'!L73*'Market Prices'!$E72+'Contract Value'!L73</f>
        <v>-1.9499999999999957</v>
      </c>
      <c r="Q73" s="10">
        <v>40845.729162615738</v>
      </c>
      <c r="R73" s="55">
        <f>'Market Prices'!$P72*'Volume MWH and Org unit'!R73+'Contract Value'!R73</f>
        <v>12.610000000000001</v>
      </c>
      <c r="S73" s="55">
        <f>'Market Prices'!$P72*'Volume MWH and Org unit'!S73+'Contract Value'!S73</f>
        <v>13.875000000000002</v>
      </c>
      <c r="T73" s="55">
        <f ca="1">'Market Prices'!$S72*'Volume MWH and Org unit'!T73+'Contract Value'!T73</f>
        <v>-1.9499999999999993</v>
      </c>
      <c r="U73" s="55">
        <f>'Market Prices'!$P72*'Volume MWH and Org unit'!U73+'Contract Value'!U73</f>
        <v>16.378500000000003</v>
      </c>
      <c r="V73" s="55">
        <f ca="1">'Market Prices'!$S72*'Volume MWH and Org unit'!V73+'Contract Value'!V73</f>
        <v>24.082800000000006</v>
      </c>
      <c r="W73" s="55">
        <f ca="1">'Market Prices'!$P72*'Volume MWH and Org unit'!W73+'Contract Value'!W73</f>
        <v>-10.632300000000008</v>
      </c>
      <c r="Z73" s="55"/>
    </row>
    <row r="74" spans="1:26" x14ac:dyDescent="0.2">
      <c r="A74" s="10">
        <v>40848.739579224537</v>
      </c>
      <c r="B74" s="55">
        <f>'Volume MWH and Org unit'!B74*'Market Prices'!$P171+'Contract Value'!B74</f>
        <v>-0.12000000000000011</v>
      </c>
      <c r="C74" s="55">
        <f ca="1">'Volume MWH and Org unit'!C74*'Market Prices'!$P171+'Contract Value'!C74</f>
        <v>-22.302</v>
      </c>
      <c r="D74" s="55">
        <f>'Volume MWH and Org unit'!D74*'Market Prices'!$P171+'Contract Value'!D74</f>
        <v>-0.89999999999999947</v>
      </c>
      <c r="E74" s="55">
        <f>'Volume MWH and Org unit'!E74*'Market Prices'!P171+'Contract Value'!E74</f>
        <v>-1.6470000000000002</v>
      </c>
      <c r="H74" s="10">
        <v>40868.739579224537</v>
      </c>
      <c r="I74" s="55">
        <f>'Volume MWH and Org unit'!I74*'Market Prices'!$E73+'Contract Value'!I74</f>
        <v>-2.9280000000000044</v>
      </c>
      <c r="J74" s="55">
        <f>'Volume MWH and Org unit'!J74*'Market Prices'!$E73+'Contract Value'!J74</f>
        <v>-1.9499999999999957</v>
      </c>
      <c r="K74" s="55">
        <f>'Volume MWH and Org unit'!K74*'Market Prices'!$E73+'Contract Value'!K74</f>
        <v>-0.96000000000000085</v>
      </c>
      <c r="L74" s="55">
        <f>'Volume MWH and Org unit'!L74*'Market Prices'!$E73+'Contract Value'!L74</f>
        <v>-1.9499999999999957</v>
      </c>
      <c r="Q74" s="10">
        <v>40845.739579224537</v>
      </c>
      <c r="R74" s="55">
        <f>'Market Prices'!$P73*'Volume MWH and Org unit'!R74+'Contract Value'!R74</f>
        <v>42.431999999999995</v>
      </c>
      <c r="S74" s="55">
        <f>'Market Prices'!$P73*'Volume MWH and Org unit'!S74+'Contract Value'!S74</f>
        <v>52.289999999999992</v>
      </c>
      <c r="T74" s="55">
        <f ca="1">'Market Prices'!$S73*'Volume MWH and Org unit'!T74+'Contract Value'!T74</f>
        <v>-1.9499999999999993</v>
      </c>
      <c r="U74" s="55">
        <f>'Market Prices'!$P73*'Volume MWH and Org unit'!U74+'Contract Value'!U74</f>
        <v>63.244800000000005</v>
      </c>
      <c r="V74" s="55">
        <f ca="1">'Market Prices'!$S73*'Volume MWH and Org unit'!V74+'Contract Value'!V74</f>
        <v>30.496950000000005</v>
      </c>
      <c r="W74" s="55">
        <f ca="1">'Market Prices'!$P73*'Volume MWH and Org unit'!W74+'Contract Value'!W74</f>
        <v>29.819849999999995</v>
      </c>
      <c r="Z74" s="55"/>
    </row>
    <row r="75" spans="1:26" x14ac:dyDescent="0.2">
      <c r="A75" s="10">
        <v>40848.749995833336</v>
      </c>
      <c r="B75" s="55">
        <f>'Volume MWH and Org unit'!B75*'Market Prices'!$P172+'Contract Value'!B75</f>
        <v>54.472499999999997</v>
      </c>
      <c r="C75" s="55">
        <f ca="1">'Volume MWH and Org unit'!C75*'Market Prices'!$P172+'Contract Value'!C75</f>
        <v>28.6875</v>
      </c>
      <c r="D75" s="55">
        <f>'Volume MWH and Org unit'!D75*'Market Prices'!$P172+'Contract Value'!D75</f>
        <v>108.795</v>
      </c>
      <c r="E75" s="55">
        <f>'Volume MWH and Org unit'!E75*'Market Prices'!P172+'Contract Value'!E75</f>
        <v>59.215724999999992</v>
      </c>
      <c r="H75" s="10">
        <v>40868.749995833336</v>
      </c>
      <c r="I75" s="55">
        <f>'Volume MWH and Org unit'!I75*'Market Prices'!$E74+'Contract Value'!I75</f>
        <v>-2.8304999999999936</v>
      </c>
      <c r="J75" s="55">
        <f>'Volume MWH and Org unit'!J75*'Market Prices'!$E74+'Contract Value'!J75</f>
        <v>-3</v>
      </c>
      <c r="K75" s="55">
        <f>'Volume MWH and Org unit'!K75*'Market Prices'!$E74+'Contract Value'!K75</f>
        <v>-1.4249999999999972</v>
      </c>
      <c r="L75" s="55">
        <f>'Volume MWH and Org unit'!L75*'Market Prices'!$E74+'Contract Value'!L75</f>
        <v>-3</v>
      </c>
      <c r="Q75" s="10">
        <v>40845.749995833336</v>
      </c>
      <c r="R75" s="55">
        <f>'Market Prices'!$P74*'Volume MWH and Org unit'!R75+'Contract Value'!R75</f>
        <v>-20.249999999999996</v>
      </c>
      <c r="S75" s="55">
        <f>'Market Prices'!$P74*'Volume MWH and Org unit'!S75+'Contract Value'!S75</f>
        <v>-40.65</v>
      </c>
      <c r="T75" s="55">
        <f ca="1">'Market Prices'!$S74*'Volume MWH and Org unit'!T75+'Contract Value'!T75</f>
        <v>-3</v>
      </c>
      <c r="U75" s="55">
        <f>'Market Prices'!$P74*'Volume MWH and Org unit'!U75+'Contract Value'!U75</f>
        <v>-23.72625</v>
      </c>
      <c r="V75" s="55">
        <f ca="1">'Market Prices'!$S74*'Volume MWH and Org unit'!V75+'Contract Value'!V75</f>
        <v>0.13320000000000221</v>
      </c>
      <c r="W75" s="55">
        <f ca="1">'Market Prices'!$P74*'Volume MWH and Org unit'!W75+'Contract Value'!W75</f>
        <v>-26.689950000000003</v>
      </c>
      <c r="Z75" s="55"/>
    </row>
    <row r="76" spans="1:26" x14ac:dyDescent="0.2">
      <c r="A76" s="10">
        <v>40848.760412442127</v>
      </c>
      <c r="B76" s="55">
        <f>'Volume MWH and Org unit'!B76*'Market Prices'!$P173+'Contract Value'!B76</f>
        <v>-10.751999999999988</v>
      </c>
      <c r="C76" s="55">
        <f ca="1">'Volume MWH and Org unit'!C76*'Market Prices'!$P173+'Contract Value'!C76</f>
        <v>18.046000000000006</v>
      </c>
      <c r="D76" s="55">
        <f>'Volume MWH and Org unit'!D76*'Market Prices'!$P173+'Contract Value'!D76</f>
        <v>-23.339999999999989</v>
      </c>
      <c r="E76" s="55">
        <f>'Volume MWH and Org unit'!E76*'Market Prices'!P173+'Contract Value'!E76</f>
        <v>-14.119199999999999</v>
      </c>
      <c r="H76" s="10">
        <v>40868.760412442127</v>
      </c>
      <c r="I76" s="55">
        <f>'Volume MWH and Org unit'!I76*'Market Prices'!$E75+'Contract Value'!I76</f>
        <v>-2.8304999999999936</v>
      </c>
      <c r="J76" s="55">
        <f>'Volume MWH and Org unit'!J76*'Market Prices'!$E75+'Contract Value'!J76</f>
        <v>-3</v>
      </c>
      <c r="K76" s="55">
        <f>'Volume MWH and Org unit'!K76*'Market Prices'!$E75+'Contract Value'!K76</f>
        <v>-1.259999999999998</v>
      </c>
      <c r="L76" s="55">
        <f>'Volume MWH and Org unit'!L76*'Market Prices'!$E75+'Contract Value'!L76</f>
        <v>-3</v>
      </c>
      <c r="Q76" s="10">
        <v>40845.760412442127</v>
      </c>
      <c r="R76" s="55">
        <f>'Market Prices'!$P75*'Volume MWH and Org unit'!R76+'Contract Value'!R76</f>
        <v>-53.500999999999991</v>
      </c>
      <c r="S76" s="55">
        <f>'Market Prices'!$P75*'Volume MWH and Org unit'!S76+'Contract Value'!S76</f>
        <v>-114.94500000000001</v>
      </c>
      <c r="T76" s="55">
        <f ca="1">'Market Prices'!$S75*'Volume MWH and Org unit'!T76+'Contract Value'!T76</f>
        <v>-3</v>
      </c>
      <c r="U76" s="55">
        <f>'Market Prices'!$P75*'Volume MWH and Org unit'!U76+'Contract Value'!U76</f>
        <v>-64.959975</v>
      </c>
      <c r="V76" s="55">
        <f ca="1">'Market Prices'!$S75*'Volume MWH and Org unit'!V76+'Contract Value'!V76</f>
        <v>-46.003950000000003</v>
      </c>
      <c r="W76" s="55">
        <f ca="1">'Market Prices'!$P75*'Volume MWH and Org unit'!W76+'Contract Value'!W76</f>
        <v>-21.786524999999997</v>
      </c>
      <c r="Z76" s="55"/>
    </row>
    <row r="77" spans="1:26" x14ac:dyDescent="0.2">
      <c r="A77" s="10">
        <v>40848.770829050925</v>
      </c>
      <c r="B77" s="55">
        <f>'Volume MWH and Org unit'!B77*'Market Prices'!$P174+'Contract Value'!B77</f>
        <v>15.762500000000003</v>
      </c>
      <c r="C77" s="55">
        <f ca="1">'Volume MWH and Org unit'!C77*'Market Prices'!$P174+'Contract Value'!C77</f>
        <v>7.3840000000000039</v>
      </c>
      <c r="D77" s="55">
        <f>'Volume MWH and Org unit'!D77*'Market Prices'!$P174+'Contract Value'!D77</f>
        <v>29.687500000000007</v>
      </c>
      <c r="E77" s="55">
        <f>'Volume MWH and Org unit'!E77*'Market Prices'!P174+'Contract Value'!E77</f>
        <v>18.772875000000003</v>
      </c>
      <c r="H77" s="10">
        <v>40868.770829050925</v>
      </c>
      <c r="I77" s="55">
        <f>'Volume MWH and Org unit'!I77*'Market Prices'!$E76+'Contract Value'!I77</f>
        <v>-2.8304999999999936</v>
      </c>
      <c r="J77" s="55">
        <f>'Volume MWH and Org unit'!J77*'Market Prices'!$E76+'Contract Value'!J77</f>
        <v>-2.75</v>
      </c>
      <c r="K77" s="55">
        <f>'Volume MWH and Org unit'!K77*'Market Prices'!$E76+'Contract Value'!K77</f>
        <v>-1.105000000000004</v>
      </c>
      <c r="L77" s="55">
        <f>'Volume MWH and Org unit'!L77*'Market Prices'!$E76+'Contract Value'!L77</f>
        <v>-2.75</v>
      </c>
      <c r="Q77" s="10">
        <v>40845.770829050925</v>
      </c>
      <c r="R77" s="55">
        <f>'Market Prices'!$P76*'Volume MWH and Org unit'!R77+'Contract Value'!R77</f>
        <v>-42.315000000000005</v>
      </c>
      <c r="S77" s="55">
        <f>'Market Prices'!$P76*'Volume MWH and Org unit'!S77+'Contract Value'!S77</f>
        <v>-82</v>
      </c>
      <c r="T77" s="55">
        <f ca="1">'Market Prices'!$S76*'Volume MWH and Org unit'!T77+'Contract Value'!T77</f>
        <v>-2.7500000000000071</v>
      </c>
      <c r="U77" s="55">
        <f>'Market Prices'!$P76*'Volume MWH and Org unit'!U77+'Contract Value'!U77</f>
        <v>-55.611000000000011</v>
      </c>
      <c r="V77" s="55">
        <f ca="1">'Market Prices'!$S76*'Volume MWH and Org unit'!V77+'Contract Value'!V77</f>
        <v>-47.002950000000013</v>
      </c>
      <c r="W77" s="55">
        <f ca="1">'Market Prices'!$P76*'Volume MWH and Org unit'!W77+'Contract Value'!W77</f>
        <v>-11.438549999999999</v>
      </c>
      <c r="Z77" s="55"/>
    </row>
    <row r="78" spans="1:26" x14ac:dyDescent="0.2">
      <c r="A78" s="10">
        <v>40848.781245659724</v>
      </c>
      <c r="B78" s="55">
        <f>'Volume MWH and Org unit'!B78*'Market Prices'!$P175+'Contract Value'!B78</f>
        <v>46.194000000000003</v>
      </c>
      <c r="C78" s="55">
        <f ca="1">'Volume MWH and Org unit'!C78*'Market Prices'!$P175+'Contract Value'!C78</f>
        <v>24.215999999999998</v>
      </c>
      <c r="D78" s="55">
        <f>'Volume MWH and Org unit'!D78*'Market Prices'!$P175+'Contract Value'!D78</f>
        <v>95.487499999999997</v>
      </c>
      <c r="E78" s="55">
        <f>'Volume MWH and Org unit'!E78*'Market Prices'!P175+'Contract Value'!E78</f>
        <v>62.595675</v>
      </c>
      <c r="H78" s="10">
        <v>40868.781245659724</v>
      </c>
      <c r="I78" s="55">
        <f>'Volume MWH and Org unit'!I78*'Market Prices'!$E77+'Contract Value'!I78</f>
        <v>-2.8304999999999936</v>
      </c>
      <c r="J78" s="55">
        <f>'Volume MWH and Org unit'!J78*'Market Prices'!$E77+'Contract Value'!J78</f>
        <v>-2.75</v>
      </c>
      <c r="K78" s="55">
        <f>'Volume MWH and Org unit'!K78*'Market Prices'!$E77+'Contract Value'!K78</f>
        <v>-0.96000000000000085</v>
      </c>
      <c r="L78" s="55">
        <f>'Volume MWH and Org unit'!L78*'Market Prices'!$E77+'Contract Value'!L78</f>
        <v>-2.75</v>
      </c>
      <c r="Q78" s="10">
        <v>40845.781245659724</v>
      </c>
      <c r="R78" s="55">
        <f>'Market Prices'!$P77*'Volume MWH and Org unit'!R78+'Contract Value'!R78</f>
        <v>-23.603999999999999</v>
      </c>
      <c r="S78" s="55">
        <f>'Market Prices'!$P77*'Volume MWH and Org unit'!S78+'Contract Value'!S78</f>
        <v>-49.925000000000011</v>
      </c>
      <c r="T78" s="55">
        <f ca="1">'Market Prices'!$S77*'Volume MWH and Org unit'!T78+'Contract Value'!T78</f>
        <v>-2.7500000000000071</v>
      </c>
      <c r="U78" s="55">
        <f>'Market Prices'!$P77*'Volume MWH and Org unit'!U78+'Contract Value'!U78</f>
        <v>-34.249050000000011</v>
      </c>
      <c r="V78" s="55">
        <f ca="1">'Market Prices'!$S77*'Volume MWH and Org unit'!V78+'Contract Value'!V78</f>
        <v>-26.240400000000008</v>
      </c>
      <c r="W78" s="55">
        <f ca="1">'Market Prices'!$P77*'Volume MWH and Org unit'!W78+'Contract Value'!W78</f>
        <v>-10.83915</v>
      </c>
      <c r="Z78" s="55"/>
    </row>
    <row r="79" spans="1:26" x14ac:dyDescent="0.2">
      <c r="A79" s="10">
        <v>40848.791662268515</v>
      </c>
      <c r="B79" s="55">
        <f>'Volume MWH and Org unit'!B79*'Market Prices'!$P176+'Contract Value'!B79</f>
        <v>-22.8</v>
      </c>
      <c r="C79" s="55">
        <f ca="1">'Volume MWH and Org unit'!C79*'Market Prices'!$P176+'Contract Value'!C79</f>
        <v>-21.142500000000002</v>
      </c>
      <c r="D79" s="55">
        <f>'Volume MWH and Org unit'!D79*'Market Prices'!$P176+'Contract Value'!D79</f>
        <v>-30.9</v>
      </c>
      <c r="E79" s="55">
        <f>'Volume MWH and Org unit'!E79*'Market Prices'!P176+'Contract Value'!E79</f>
        <v>-25.760249999999999</v>
      </c>
      <c r="H79" s="10">
        <v>40868.791662268515</v>
      </c>
      <c r="I79" s="55">
        <f>'Volume MWH and Org unit'!I79*'Market Prices'!$E78+'Contract Value'!I79</f>
        <v>-2.8890000000000029</v>
      </c>
      <c r="J79" s="55">
        <f>'Volume MWH and Org unit'!J79*'Market Prices'!$E78+'Contract Value'!J79</f>
        <v>-2.3999999999999986</v>
      </c>
      <c r="K79" s="55">
        <f>'Volume MWH and Org unit'!K79*'Market Prices'!$E78+'Contract Value'!K79</f>
        <v>-1.4249999999999972</v>
      </c>
      <c r="L79" s="55">
        <f>'Volume MWH and Org unit'!L79*'Market Prices'!$E78+'Contract Value'!L79</f>
        <v>-2.3999999999999986</v>
      </c>
      <c r="Q79" s="10">
        <v>40845.791662268515</v>
      </c>
      <c r="R79" s="55">
        <f>'Market Prices'!$P78*'Volume MWH and Org unit'!R79+'Contract Value'!R79</f>
        <v>30.907500000000013</v>
      </c>
      <c r="S79" s="55">
        <f>'Market Prices'!$P78*'Volume MWH and Org unit'!S79+'Contract Value'!S79</f>
        <v>40.710000000000008</v>
      </c>
      <c r="T79" s="55">
        <f ca="1">'Market Prices'!$S78*'Volume MWH and Org unit'!T79+'Contract Value'!T79</f>
        <v>-2.3999999999999986</v>
      </c>
      <c r="U79" s="55">
        <f>'Market Prices'!$P78*'Volume MWH and Org unit'!U79+'Contract Value'!U79</f>
        <v>31.706775000000007</v>
      </c>
      <c r="V79" s="55">
        <f ca="1">'Market Prices'!$S78*'Volume MWH and Org unit'!V79+'Contract Value'!V79</f>
        <v>-11.933174999999999</v>
      </c>
      <c r="W79" s="55">
        <f ca="1">'Market Prices'!$P78*'Volume MWH and Org unit'!W79+'Contract Value'!W79</f>
        <v>40.750950000000003</v>
      </c>
      <c r="Z79" s="55"/>
    </row>
    <row r="80" spans="1:26" x14ac:dyDescent="0.2">
      <c r="A80" s="10">
        <v>40848.802078877314</v>
      </c>
      <c r="B80" s="55">
        <f>'Volume MWH and Org unit'!B80*'Market Prices'!$P177+'Contract Value'!B80</f>
        <v>8.0220000000000056</v>
      </c>
      <c r="C80" s="55">
        <f ca="1">'Volume MWH and Org unit'!C80*'Market Prices'!$P177+'Contract Value'!C80</f>
        <v>29.204000000000004</v>
      </c>
      <c r="D80" s="55">
        <f>'Volume MWH and Org unit'!D80*'Market Prices'!$P177+'Contract Value'!D80</f>
        <v>10.86</v>
      </c>
      <c r="E80" s="55">
        <f>'Volume MWH and Org unit'!E80*'Market Prices'!P177+'Contract Value'!E80</f>
        <v>7.7521500000000074</v>
      </c>
      <c r="H80" s="10">
        <v>40868.802078877314</v>
      </c>
      <c r="I80" s="55">
        <f>'Volume MWH and Org unit'!I80*'Market Prices'!$E79+'Contract Value'!I80</f>
        <v>-2.8890000000000029</v>
      </c>
      <c r="J80" s="55">
        <f>'Volume MWH and Org unit'!J80*'Market Prices'!$E79+'Contract Value'!J80</f>
        <v>-2.3999999999999986</v>
      </c>
      <c r="K80" s="55">
        <f>'Volume MWH and Org unit'!K80*'Market Prices'!$E79+'Contract Value'!K80</f>
        <v>-1.259999999999998</v>
      </c>
      <c r="L80" s="55">
        <f>'Volume MWH and Org unit'!L80*'Market Prices'!$E79+'Contract Value'!L80</f>
        <v>-2.3999999999999986</v>
      </c>
      <c r="Q80" s="10">
        <v>40845.802078877314</v>
      </c>
      <c r="R80" s="55">
        <f>'Market Prices'!$P79*'Volume MWH and Org unit'!R80+'Contract Value'!R80</f>
        <v>-29.973999999999993</v>
      </c>
      <c r="S80" s="55">
        <f>'Market Prices'!$P79*'Volume MWH and Org unit'!S80+'Contract Value'!S80</f>
        <v>-43.42</v>
      </c>
      <c r="T80" s="55">
        <f ca="1">'Market Prices'!$S79*'Volume MWH and Org unit'!T80+'Contract Value'!T80</f>
        <v>-2.3999999999999986</v>
      </c>
      <c r="U80" s="55">
        <f>'Market Prices'!$P79*'Volume MWH and Org unit'!U80+'Contract Value'!U80</f>
        <v>-35.807549999999999</v>
      </c>
      <c r="V80" s="55">
        <f ca="1">'Market Prices'!$S79*'Volume MWH and Org unit'!V80+'Contract Value'!V80</f>
        <v>-11.668349999999997</v>
      </c>
      <c r="W80" s="55">
        <f ca="1">'Market Prices'!$P79*'Volume MWH and Org unit'!W80+'Contract Value'!W80</f>
        <v>-27.028200000000005</v>
      </c>
      <c r="Z80" s="55"/>
    </row>
    <row r="81" spans="1:26" x14ac:dyDescent="0.2">
      <c r="A81" s="10">
        <v>40848.812495486112</v>
      </c>
      <c r="B81" s="55">
        <f>'Volume MWH and Org unit'!B81*'Market Prices'!$P178+'Contract Value'!B81</f>
        <v>-18.414499999999997</v>
      </c>
      <c r="C81" s="55">
        <f ca="1">'Volume MWH and Org unit'!C81*'Market Prices'!$P178+'Contract Value'!C81</f>
        <v>2.9705000000000013</v>
      </c>
      <c r="D81" s="55">
        <f>'Volume MWH and Org unit'!D81*'Market Prices'!$P178+'Contract Value'!D81</f>
        <v>-21.922499999999985</v>
      </c>
      <c r="E81" s="55">
        <f>'Volume MWH and Org unit'!E81*'Market Prices'!P178+'Contract Value'!E81</f>
        <v>-24.259574999999991</v>
      </c>
      <c r="H81" s="10">
        <v>40868.812495486112</v>
      </c>
      <c r="I81" s="55">
        <f>'Volume MWH and Org unit'!I81*'Market Prices'!$E80+'Contract Value'!I81</f>
        <v>-2.8890000000000029</v>
      </c>
      <c r="J81" s="55">
        <f>'Volume MWH and Org unit'!J81*'Market Prices'!$E80+'Contract Value'!J81</f>
        <v>-1.9499999999999957</v>
      </c>
      <c r="K81" s="55">
        <f>'Volume MWH and Org unit'!K81*'Market Prices'!$E80+'Contract Value'!K81</f>
        <v>-1.105000000000004</v>
      </c>
      <c r="L81" s="55">
        <f>'Volume MWH and Org unit'!L81*'Market Prices'!$E80+'Contract Value'!L81</f>
        <v>-1.9499999999999957</v>
      </c>
      <c r="Q81" s="10">
        <v>40845.812495486112</v>
      </c>
      <c r="R81" s="55">
        <f>'Market Prices'!$P80*'Volume MWH and Org unit'!R81+'Contract Value'!R81</f>
        <v>13.8645</v>
      </c>
      <c r="S81" s="55">
        <f>'Market Prices'!$P80*'Volume MWH and Org unit'!S81+'Contract Value'!S81</f>
        <v>15.322500000000005</v>
      </c>
      <c r="T81" s="55">
        <f ca="1">'Market Prices'!$S80*'Volume MWH and Org unit'!T81+'Contract Value'!T81</f>
        <v>-1.9500000000000028</v>
      </c>
      <c r="U81" s="55">
        <f>'Market Prices'!$P80*'Volume MWH and Org unit'!U81+'Contract Value'!U81</f>
        <v>15.592575000000011</v>
      </c>
      <c r="V81" s="55">
        <f ca="1">'Market Prices'!$S80*'Volume MWH and Org unit'!V81+'Contract Value'!V81</f>
        <v>-27.212774999999986</v>
      </c>
      <c r="W81" s="55">
        <f ca="1">'Market Prices'!$P80*'Volume MWH and Org unit'!W81+'Contract Value'!W81</f>
        <v>39.916349999999994</v>
      </c>
      <c r="Z81" s="55"/>
    </row>
    <row r="82" spans="1:26" x14ac:dyDescent="0.2">
      <c r="A82" s="10">
        <v>40848.822912094911</v>
      </c>
      <c r="B82" s="55">
        <f>'Volume MWH and Org unit'!B82*'Market Prices'!$P179+'Contract Value'!B82</f>
        <v>-20.933999999999997</v>
      </c>
      <c r="C82" s="55">
        <f ca="1">'Volume MWH and Org unit'!C82*'Market Prices'!$P179+'Contract Value'!C82</f>
        <v>-19.86</v>
      </c>
      <c r="D82" s="55">
        <f>'Volume MWH and Org unit'!D82*'Market Prices'!$P179+'Contract Value'!D82</f>
        <v>-26.9175</v>
      </c>
      <c r="E82" s="55">
        <f>'Volume MWH and Org unit'!E82*'Market Prices'!P179+'Contract Value'!E82</f>
        <v>-29.604224999999996</v>
      </c>
      <c r="H82" s="10">
        <v>40868.822912094911</v>
      </c>
      <c r="I82" s="55">
        <f>'Volume MWH and Org unit'!I82*'Market Prices'!$E81+'Contract Value'!I82</f>
        <v>-2.8890000000000029</v>
      </c>
      <c r="J82" s="55">
        <f>'Volume MWH and Org unit'!J82*'Market Prices'!$E81+'Contract Value'!J82</f>
        <v>-1.9499999999999957</v>
      </c>
      <c r="K82" s="55">
        <f>'Volume MWH and Org unit'!K82*'Market Prices'!$E81+'Contract Value'!K82</f>
        <v>-0.96000000000000085</v>
      </c>
      <c r="L82" s="55">
        <f>'Volume MWH and Org unit'!L82*'Market Prices'!$E81+'Contract Value'!L82</f>
        <v>-1.9499999999999957</v>
      </c>
      <c r="Q82" s="10">
        <v>40845.822912094911</v>
      </c>
      <c r="R82" s="55">
        <f>'Market Prices'!$P81*'Volume MWH and Org unit'!R82+'Contract Value'!R82</f>
        <v>9.3299999999999983</v>
      </c>
      <c r="S82" s="55">
        <f>'Market Prices'!$P81*'Volume MWH and Org unit'!S82+'Contract Value'!S82</f>
        <v>10.912499999999994</v>
      </c>
      <c r="T82" s="55">
        <f ca="1">'Market Prices'!$S81*'Volume MWH and Org unit'!T82+'Contract Value'!T82</f>
        <v>-1.9500000000000028</v>
      </c>
      <c r="U82" s="55">
        <f>'Market Prices'!$P81*'Volume MWH and Org unit'!U82+'Contract Value'!U82</f>
        <v>10.873874999999998</v>
      </c>
      <c r="V82" s="55">
        <f ca="1">'Market Prices'!$S81*'Volume MWH and Org unit'!V82+'Contract Value'!V82</f>
        <v>-15.881474999999995</v>
      </c>
      <c r="W82" s="55">
        <f ca="1">'Market Prices'!$P81*'Volume MWH and Org unit'!W82+'Contract Value'!W82</f>
        <v>23.86634999999999</v>
      </c>
      <c r="Z82" s="55"/>
    </row>
    <row r="83" spans="1:26" x14ac:dyDescent="0.2">
      <c r="A83" s="10">
        <v>40848.833328703702</v>
      </c>
      <c r="B83" s="55">
        <f>'Volume MWH and Org unit'!B83*'Market Prices'!$P180+'Contract Value'!B83</f>
        <v>-31.567499999999995</v>
      </c>
      <c r="C83" s="55">
        <f ca="1">'Volume MWH and Org unit'!C83*'Market Prices'!$P180+'Contract Value'!C83</f>
        <v>-20.490000000000002</v>
      </c>
      <c r="D83" s="55">
        <f>'Volume MWH and Org unit'!D83*'Market Prices'!$P180+'Contract Value'!D83</f>
        <v>-63.284999999999997</v>
      </c>
      <c r="E83" s="55">
        <f>'Volume MWH and Org unit'!E83*'Market Prices'!P180+'Contract Value'!E83</f>
        <v>-43.19</v>
      </c>
      <c r="H83" s="10">
        <v>40868.833328703702</v>
      </c>
      <c r="I83" s="55">
        <f>'Volume MWH and Org unit'!I83*'Market Prices'!$E82+'Contract Value'!I83</f>
        <v>-3</v>
      </c>
      <c r="J83" s="55">
        <f>'Volume MWH and Org unit'!J83*'Market Prices'!$E82+'Contract Value'!J83</f>
        <v>-3</v>
      </c>
      <c r="K83" s="55">
        <f>'Volume MWH and Org unit'!K83*'Market Prices'!$E82+'Contract Value'!K83</f>
        <v>-1.4249999999999972</v>
      </c>
      <c r="L83" s="55">
        <f>'Volume MWH and Org unit'!L83*'Market Prices'!$E82+'Contract Value'!L83</f>
        <v>-3</v>
      </c>
      <c r="Q83" s="10">
        <v>40845.833328703702</v>
      </c>
      <c r="R83" s="55">
        <f>'Market Prices'!$P82*'Volume MWH and Org unit'!R83+'Contract Value'!R83</f>
        <v>-39.105000000000004</v>
      </c>
      <c r="S83" s="55">
        <f>'Market Prices'!$P82*'Volume MWH and Org unit'!S83+'Contract Value'!S83</f>
        <v>-78.36</v>
      </c>
      <c r="T83" s="55">
        <f ca="1">'Market Prices'!$S82*'Volume MWH and Org unit'!T83+'Contract Value'!T83</f>
        <v>-3</v>
      </c>
      <c r="U83" s="55">
        <f>'Market Prices'!$P82*'Volume MWH and Org unit'!U83+'Contract Value'!U83</f>
        <v>-53.239999999999995</v>
      </c>
      <c r="V83" s="55">
        <f ca="1">'Market Prices'!$S82*'Volume MWH and Org unit'!V83+'Contract Value'!V83</f>
        <v>-43.96</v>
      </c>
      <c r="W83" s="55">
        <f ca="1">'Market Prices'!$P82*'Volume MWH and Org unit'!W83+'Contract Value'!W83</f>
        <v>-12.279999999999998</v>
      </c>
      <c r="Z83" s="55"/>
    </row>
    <row r="84" spans="1:26" x14ac:dyDescent="0.2">
      <c r="A84" s="10">
        <v>40848.843745312501</v>
      </c>
      <c r="B84" s="55">
        <f>'Volume MWH and Org unit'!B84*'Market Prices'!$P181+'Contract Value'!B84</f>
        <v>12.515999999999998</v>
      </c>
      <c r="C84" s="55">
        <f ca="1">'Volume MWH and Org unit'!C84*'Market Prices'!$P181+'Contract Value'!C84</f>
        <v>33.970999999999997</v>
      </c>
      <c r="D84" s="55">
        <f>'Volume MWH and Org unit'!D84*'Market Prices'!$P181+'Contract Value'!D84</f>
        <v>26.519999999999982</v>
      </c>
      <c r="E84" s="55">
        <f>'Volume MWH and Org unit'!E84*'Market Prices'!P181+'Contract Value'!E84</f>
        <v>16.679999999999993</v>
      </c>
      <c r="H84" s="10">
        <v>40868.843745312501</v>
      </c>
      <c r="I84" s="55">
        <f>'Volume MWH and Org unit'!I84*'Market Prices'!$E83+'Contract Value'!I84</f>
        <v>-3</v>
      </c>
      <c r="J84" s="55">
        <f>'Volume MWH and Org unit'!J84*'Market Prices'!$E83+'Contract Value'!J84</f>
        <v>-3</v>
      </c>
      <c r="K84" s="55">
        <f>'Volume MWH and Org unit'!K84*'Market Prices'!$E83+'Contract Value'!K84</f>
        <v>-1.259999999999998</v>
      </c>
      <c r="L84" s="55">
        <f>'Volume MWH and Org unit'!L84*'Market Prices'!$E83+'Contract Value'!L84</f>
        <v>-3</v>
      </c>
      <c r="Q84" s="10">
        <v>40845.843745312501</v>
      </c>
      <c r="R84" s="55">
        <f>'Market Prices'!$P83*'Volume MWH and Org unit'!R84+'Contract Value'!R84</f>
        <v>-60.557000000000002</v>
      </c>
      <c r="S84" s="55">
        <f>'Market Prices'!$P83*'Volume MWH and Org unit'!S84+'Contract Value'!S84</f>
        <v>-130.065</v>
      </c>
      <c r="T84" s="55">
        <f ca="1">'Market Prices'!$S83*'Volume MWH and Org unit'!T84+'Contract Value'!T84</f>
        <v>-3</v>
      </c>
      <c r="U84" s="55">
        <f>'Market Prices'!$P83*'Volume MWH and Org unit'!U84+'Contract Value'!U84</f>
        <v>-87.710000000000008</v>
      </c>
      <c r="V84" s="55">
        <f ca="1">'Market Prices'!$S83*'Volume MWH and Org unit'!V84+'Contract Value'!V84</f>
        <v>-53.830000000000005</v>
      </c>
      <c r="W84" s="55">
        <f ca="1">'Market Prices'!$P83*'Volume MWH and Org unit'!W84+'Contract Value'!W84</f>
        <v>-36.879999999999995</v>
      </c>
      <c r="Z84" s="55"/>
    </row>
    <row r="85" spans="1:26" x14ac:dyDescent="0.2">
      <c r="A85" s="10">
        <v>40848.854161921299</v>
      </c>
      <c r="B85" s="55">
        <f>'Volume MWH and Org unit'!B85*'Market Prices'!$P182+'Contract Value'!B85</f>
        <v>-19.201000000000004</v>
      </c>
      <c r="C85" s="55">
        <f ca="1">'Volume MWH and Org unit'!C85*'Market Prices'!$P182+'Contract Value'!C85</f>
        <v>-3.5360000000000014</v>
      </c>
      <c r="D85" s="55">
        <f>'Volume MWH and Org unit'!D85*'Market Prices'!$P182+'Contract Value'!D85</f>
        <v>-37.550000000000011</v>
      </c>
      <c r="E85" s="55">
        <f>'Volume MWH and Org unit'!E85*'Market Prices'!P182+'Contract Value'!E85</f>
        <v>-30.840000000000003</v>
      </c>
      <c r="H85" s="10">
        <v>40868.854161921299</v>
      </c>
      <c r="I85" s="55">
        <f>'Volume MWH and Org unit'!I85*'Market Prices'!$E84+'Contract Value'!I85</f>
        <v>-3</v>
      </c>
      <c r="J85" s="55">
        <f>'Volume MWH and Org unit'!J85*'Market Prices'!$E84+'Contract Value'!J85</f>
        <v>-2.7500000000000071</v>
      </c>
      <c r="K85" s="55">
        <f>'Volume MWH and Org unit'!K85*'Market Prices'!$E84+'Contract Value'!K85</f>
        <v>-1.105000000000004</v>
      </c>
      <c r="L85" s="55">
        <f>'Volume MWH and Org unit'!L85*'Market Prices'!$E84+'Contract Value'!L85</f>
        <v>-2.7500000000000071</v>
      </c>
      <c r="Q85" s="10">
        <v>40845.854161921299</v>
      </c>
      <c r="R85" s="55">
        <f>'Market Prices'!$P84*'Volume MWH and Org unit'!R85+'Contract Value'!R85</f>
        <v>5.4405000000000072</v>
      </c>
      <c r="S85" s="55">
        <f>'Market Prices'!$P84*'Volume MWH and Org unit'!S85+'Contract Value'!S85</f>
        <v>9.8375000000000057</v>
      </c>
      <c r="T85" s="55">
        <f ca="1">'Market Prices'!$S84*'Volume MWH and Org unit'!T85+'Contract Value'!T85</f>
        <v>-2.7500000000000071</v>
      </c>
      <c r="U85" s="55">
        <f>'Market Prices'!$P84*'Volume MWH and Org unit'!U85+'Contract Value'!U85</f>
        <v>7.0700000000000074</v>
      </c>
      <c r="V85" s="55">
        <f ca="1">'Market Prices'!$S84*'Volume MWH and Org unit'!V85+'Contract Value'!V85</f>
        <v>-42.46</v>
      </c>
      <c r="W85" s="55">
        <f ca="1">'Market Prices'!$P84*'Volume MWH and Org unit'!W85+'Contract Value'!W85</f>
        <v>46.530000000000008</v>
      </c>
      <c r="Z85" s="55"/>
    </row>
    <row r="86" spans="1:26" x14ac:dyDescent="0.2">
      <c r="A86" s="10">
        <v>40848.864578530091</v>
      </c>
      <c r="B86" s="55">
        <f>'Volume MWH and Org unit'!B86*'Market Prices'!$P183+'Contract Value'!B86</f>
        <v>0.55799999999999983</v>
      </c>
      <c r="C86" s="55">
        <f ca="1">'Volume MWH and Org unit'!C86*'Market Prices'!$P183+'Contract Value'!C86</f>
        <v>19.967999999999996</v>
      </c>
      <c r="D86" s="55">
        <f>'Volume MWH and Org unit'!D86*'Market Prices'!$P183+'Contract Value'!D86</f>
        <v>0.41249999999999432</v>
      </c>
      <c r="E86" s="55">
        <f>'Volume MWH and Org unit'!E86*'Market Prices'!P183+'Contract Value'!E86</f>
        <v>-0.46999999999999886</v>
      </c>
      <c r="H86" s="10">
        <v>40868.864578530091</v>
      </c>
      <c r="I86" s="55">
        <f>'Volume MWH and Org unit'!I86*'Market Prices'!$E85+'Contract Value'!I86</f>
        <v>-3</v>
      </c>
      <c r="J86" s="55">
        <f>'Volume MWH and Org unit'!J86*'Market Prices'!$E85+'Contract Value'!J86</f>
        <v>-2.7500000000000071</v>
      </c>
      <c r="K86" s="55">
        <f>'Volume MWH and Org unit'!K86*'Market Prices'!$E85+'Contract Value'!K86</f>
        <v>-0.96000000000000085</v>
      </c>
      <c r="L86" s="55">
        <f>'Volume MWH and Org unit'!L86*'Market Prices'!$E85+'Contract Value'!L86</f>
        <v>-2.7500000000000071</v>
      </c>
      <c r="Q86" s="10">
        <v>40845.864578530091</v>
      </c>
      <c r="R86" s="55">
        <f>'Market Prices'!$P85*'Volume MWH and Org unit'!R86+'Contract Value'!R86</f>
        <v>24.401999999999994</v>
      </c>
      <c r="S86" s="55">
        <f>'Market Prices'!$P85*'Volume MWH and Org unit'!S86+'Contract Value'!S86</f>
        <v>50.087499999999991</v>
      </c>
      <c r="T86" s="55">
        <f ca="1">'Market Prices'!$S85*'Volume MWH and Org unit'!T86+'Contract Value'!T86</f>
        <v>-2.7500000000000071</v>
      </c>
      <c r="U86" s="55">
        <f>'Market Prices'!$P85*'Volume MWH and Org unit'!U86+'Contract Value'!U86</f>
        <v>39.269999999999996</v>
      </c>
      <c r="V86" s="55">
        <f ca="1">'Market Prices'!$S85*'Volume MWH and Org unit'!V86+'Contract Value'!V86</f>
        <v>12.339999999999996</v>
      </c>
      <c r="W86" s="55">
        <f ca="1">'Market Prices'!$P85*'Volume MWH and Org unit'!W86+'Contract Value'!W86</f>
        <v>23.93</v>
      </c>
      <c r="Z86" s="55"/>
    </row>
    <row r="87" spans="1:26" x14ac:dyDescent="0.2">
      <c r="A87" s="10">
        <v>40848.874995138889</v>
      </c>
      <c r="B87" s="55">
        <f>'Volume MWH and Org unit'!B87*'Market Prices'!$P184+'Contract Value'!B87</f>
        <v>-16.515000000000008</v>
      </c>
      <c r="C87" s="55">
        <f ca="1">'Volume MWH and Org unit'!C87*'Market Prices'!$P184+'Contract Value'!C87</f>
        <v>22.372500000000002</v>
      </c>
      <c r="D87" s="55">
        <f>'Volume MWH and Org unit'!D87*'Market Prices'!$P184+'Contract Value'!D87</f>
        <v>-22.52000000000001</v>
      </c>
      <c r="E87" s="55">
        <f>'Volume MWH and Org unit'!E87*'Market Prices'!P184+'Contract Value'!E87</f>
        <v>-21.337800000000016</v>
      </c>
      <c r="H87" s="10">
        <v>40868.874995138889</v>
      </c>
      <c r="I87" s="55">
        <f>'Volume MWH and Org unit'!I87*'Market Prices'!$E86+'Contract Value'!I87</f>
        <v>-2.9280000000000044</v>
      </c>
      <c r="J87" s="55">
        <f>'Volume MWH and Org unit'!J87*'Market Prices'!$E86+'Contract Value'!J87</f>
        <v>-2.3999999999999986</v>
      </c>
      <c r="K87" s="55">
        <f>'Volume MWH and Org unit'!K87*'Market Prices'!$E86+'Contract Value'!K87</f>
        <v>-1.4249999999999972</v>
      </c>
      <c r="L87" s="55">
        <f>'Volume MWH and Org unit'!L87*'Market Prices'!$E86+'Contract Value'!L87</f>
        <v>-2.3999999999999986</v>
      </c>
      <c r="Q87" s="10">
        <v>40845.874995138889</v>
      </c>
      <c r="R87" s="55">
        <f>'Market Prices'!$P86*'Volume MWH and Org unit'!R87+'Contract Value'!R87</f>
        <v>5.2950000000000017</v>
      </c>
      <c r="S87" s="55">
        <f>'Market Prices'!$P86*'Volume MWH and Org unit'!S87+'Contract Value'!S87</f>
        <v>6.5600000000000023</v>
      </c>
      <c r="T87" s="55">
        <f ca="1">'Market Prices'!$S86*'Volume MWH and Org unit'!T87+'Contract Value'!T87</f>
        <v>-2.3999999999999986</v>
      </c>
      <c r="U87" s="55">
        <f>'Market Prices'!$P86*'Volume MWH and Org unit'!U87+'Contract Value'!U87</f>
        <v>5.2703999999999951</v>
      </c>
      <c r="V87" s="55">
        <f ca="1">'Market Prices'!$S86*'Volume MWH and Org unit'!V87+'Contract Value'!V87</f>
        <v>-10.348650000000006</v>
      </c>
      <c r="W87" s="55">
        <f ca="1">'Market Prices'!$P86*'Volume MWH and Org unit'!W87+'Contract Value'!W87</f>
        <v>12.691049999999997</v>
      </c>
      <c r="Z87" s="55"/>
    </row>
    <row r="88" spans="1:26" x14ac:dyDescent="0.2">
      <c r="A88" s="10">
        <v>40848.885411747688</v>
      </c>
      <c r="B88" s="55">
        <f>'Volume MWH and Org unit'!B88*'Market Prices'!$P185+'Contract Value'!B88</f>
        <v>-16.631999999999998</v>
      </c>
      <c r="C88" s="55">
        <f ca="1">'Volume MWH and Org unit'!C88*'Market Prices'!$P185+'Contract Value'!C88</f>
        <v>-23.246999999999996</v>
      </c>
      <c r="D88" s="55">
        <f>'Volume MWH and Org unit'!D88*'Market Prices'!$P185+'Contract Value'!D88</f>
        <v>-24.36</v>
      </c>
      <c r="E88" s="55">
        <f>'Volume MWH and Org unit'!E88*'Market Prices'!P185+'Contract Value'!E88</f>
        <v>-23.021400000000003</v>
      </c>
      <c r="H88" s="10">
        <v>40868.885411747688</v>
      </c>
      <c r="I88" s="55">
        <f>'Volume MWH and Org unit'!I88*'Market Prices'!$E87+'Contract Value'!I88</f>
        <v>-2.9280000000000044</v>
      </c>
      <c r="J88" s="55">
        <f>'Volume MWH and Org unit'!J88*'Market Prices'!$E87+'Contract Value'!J88</f>
        <v>-2.3999999999999986</v>
      </c>
      <c r="K88" s="55">
        <f>'Volume MWH and Org unit'!K88*'Market Prices'!$E87+'Contract Value'!K88</f>
        <v>-1.259999999999998</v>
      </c>
      <c r="L88" s="55">
        <f>'Volume MWH and Org unit'!L88*'Market Prices'!$E87+'Contract Value'!L88</f>
        <v>-2.3999999999999986</v>
      </c>
      <c r="Q88" s="10">
        <v>40845.885411747688</v>
      </c>
      <c r="R88" s="55">
        <f>'Market Prices'!$P87*'Volume MWH and Org unit'!R88+'Contract Value'!R88</f>
        <v>-24.072999999999993</v>
      </c>
      <c r="S88" s="55">
        <f>'Market Prices'!$P87*'Volume MWH and Org unit'!S88+'Contract Value'!S88</f>
        <v>-34.989999999999995</v>
      </c>
      <c r="T88" s="55">
        <f ca="1">'Market Prices'!$S87*'Volume MWH and Org unit'!T88+'Contract Value'!T88</f>
        <v>-2.3999999999999986</v>
      </c>
      <c r="U88" s="55">
        <f>'Market Prices'!$P87*'Volume MWH and Org unit'!U88+'Contract Value'!U88</f>
        <v>-32.74785</v>
      </c>
      <c r="V88" s="55">
        <f ca="1">'Market Prices'!$S87*'Volume MWH and Org unit'!V88+'Contract Value'!V88</f>
        <v>-15.326250000000002</v>
      </c>
      <c r="W88" s="55">
        <f ca="1">'Market Prices'!$P87*'Volume MWH and Org unit'!W88+'Contract Value'!W88</f>
        <v>-20.349600000000002</v>
      </c>
      <c r="Z88" s="55"/>
    </row>
    <row r="89" spans="1:26" x14ac:dyDescent="0.2">
      <c r="A89" s="10">
        <v>40848.895828356479</v>
      </c>
      <c r="B89" s="55">
        <f>'Volume MWH and Org unit'!B89*'Market Prices'!$P186+'Contract Value'!B89</f>
        <v>44.928000000000004</v>
      </c>
      <c r="C89" s="55">
        <f ca="1">'Volume MWH and Org unit'!C89*'Market Prices'!$P186+'Contract Value'!C89</f>
        <v>30.751500000000004</v>
      </c>
      <c r="D89" s="55">
        <f>'Volume MWH and Org unit'!D89*'Market Prices'!$P186+'Contract Value'!D89</f>
        <v>51.165000000000006</v>
      </c>
      <c r="E89" s="55">
        <f>'Volume MWH and Org unit'!E89*'Market Prices'!P186+'Contract Value'!E89</f>
        <v>61.87230000000001</v>
      </c>
      <c r="H89" s="10">
        <v>40868.895828356479</v>
      </c>
      <c r="I89" s="55">
        <f>'Volume MWH and Org unit'!I89*'Market Prices'!$E88+'Contract Value'!I89</f>
        <v>-2.9280000000000044</v>
      </c>
      <c r="J89" s="55">
        <f>'Volume MWH and Org unit'!J89*'Market Prices'!$E88+'Contract Value'!J89</f>
        <v>-1.9499999999999957</v>
      </c>
      <c r="K89" s="55">
        <f>'Volume MWH and Org unit'!K89*'Market Prices'!$E88+'Contract Value'!K89</f>
        <v>-1.1050000000000004</v>
      </c>
      <c r="L89" s="55">
        <f>'Volume MWH and Org unit'!L89*'Market Prices'!$E88+'Contract Value'!L89</f>
        <v>-1.9499999999999957</v>
      </c>
      <c r="Q89" s="10">
        <v>40845.895828356479</v>
      </c>
      <c r="R89" s="55">
        <f>'Market Prices'!$P88*'Volume MWH and Org unit'!R89+'Contract Value'!R89</f>
        <v>3.6400000000000006</v>
      </c>
      <c r="S89" s="55">
        <f>'Market Prices'!$P88*'Volume MWH and Org unit'!S89+'Contract Value'!S89</f>
        <v>3.5249999999999986</v>
      </c>
      <c r="T89" s="55">
        <f ca="1">'Market Prices'!$S88*'Volume MWH and Org unit'!T89+'Contract Value'!T89</f>
        <v>-1.9499999999999993</v>
      </c>
      <c r="U89" s="55">
        <f>'Market Prices'!$P88*'Volume MWH and Org unit'!U89+'Contract Value'!U89</f>
        <v>3.751499999999993</v>
      </c>
      <c r="V89" s="55">
        <f ca="1">'Market Prices'!$S88*'Volume MWH and Org unit'!V89+'Contract Value'!V89</f>
        <v>-14.676600000000008</v>
      </c>
      <c r="W89" s="55">
        <f ca="1">'Market Prices'!$P88*'Volume MWH and Org unit'!W89+'Contract Value'!W89</f>
        <v>15.500099999999996</v>
      </c>
      <c r="Z89" s="55"/>
    </row>
    <row r="90" spans="1:26" x14ac:dyDescent="0.2">
      <c r="A90" s="10">
        <v>40848.906244965277</v>
      </c>
      <c r="B90" s="55">
        <f>'Volume MWH and Org unit'!B90*'Market Prices'!$P187+'Contract Value'!B90</f>
        <v>25.314</v>
      </c>
      <c r="C90" s="55">
        <f ca="1">'Volume MWH and Org unit'!C90*'Market Prices'!$P187+'Contract Value'!C90</f>
        <v>15.984000000000005</v>
      </c>
      <c r="D90" s="55">
        <f>'Volume MWH and Org unit'!D90*'Market Prices'!$P187+'Contract Value'!D90</f>
        <v>30.892499999999998</v>
      </c>
      <c r="E90" s="55">
        <f>'Volume MWH and Org unit'!E90*'Market Prices'!P187+'Contract Value'!E90</f>
        <v>37.13985000000001</v>
      </c>
      <c r="H90" s="10">
        <v>40868.906244965277</v>
      </c>
      <c r="I90" s="55">
        <f>'Volume MWH and Org unit'!I90*'Market Prices'!$E89+'Contract Value'!I90</f>
        <v>-2.9280000000000044</v>
      </c>
      <c r="J90" s="55">
        <f>'Volume MWH and Org unit'!J90*'Market Prices'!$E89+'Contract Value'!J90</f>
        <v>-1.9499999999999957</v>
      </c>
      <c r="K90" s="55">
        <f>'Volume MWH and Org unit'!K90*'Market Prices'!$E89+'Contract Value'!K90</f>
        <v>-0.96000000000000085</v>
      </c>
      <c r="L90" s="55">
        <f>'Volume MWH and Org unit'!L90*'Market Prices'!$E89+'Contract Value'!L90</f>
        <v>-1.9499999999999957</v>
      </c>
      <c r="Q90" s="10">
        <v>40845.906244965277</v>
      </c>
      <c r="R90" s="55">
        <f>'Market Prices'!$P89*'Volume MWH and Org unit'!R90+'Contract Value'!R90</f>
        <v>-48.053999999999995</v>
      </c>
      <c r="S90" s="55">
        <f>'Market Prices'!$P89*'Volume MWH and Org unit'!S90+'Contract Value'!S90</f>
        <v>-60.817500000000003</v>
      </c>
      <c r="T90" s="55">
        <f ca="1">'Market Prices'!$S89*'Volume MWH and Org unit'!T90+'Contract Value'!T90</f>
        <v>-1.9499999999999993</v>
      </c>
      <c r="U90" s="55">
        <f>'Market Prices'!$P89*'Volume MWH and Org unit'!U90+'Contract Value'!U90</f>
        <v>-74.746350000000007</v>
      </c>
      <c r="V90" s="55">
        <f ca="1">'Market Prices'!$S89*'Volume MWH and Org unit'!V90+'Contract Value'!V90</f>
        <v>-44.615400000000001</v>
      </c>
      <c r="W90" s="55">
        <f ca="1">'Market Prices'!$P89*'Volume MWH and Org unit'!W90+'Contract Value'!W90</f>
        <v>-33.058950000000003</v>
      </c>
      <c r="Z90" s="55"/>
    </row>
    <row r="91" spans="1:26" x14ac:dyDescent="0.2">
      <c r="A91" s="10">
        <v>40848.916661574076</v>
      </c>
      <c r="B91" s="55">
        <f>'Volume MWH and Org unit'!B91*'Market Prices'!$P188+'Contract Value'!B91</f>
        <v>-8.1150000000000091</v>
      </c>
      <c r="C91" s="55">
        <f ca="1">'Volume MWH and Org unit'!C91*'Market Prices'!$P188+'Contract Value'!C91</f>
        <v>31.627499999999998</v>
      </c>
      <c r="D91" s="55">
        <f>'Volume MWH and Org unit'!D91*'Market Prices'!$P188+'Contract Value'!D91</f>
        <v>-16.380000000000024</v>
      </c>
      <c r="E91" s="55">
        <f>'Volume MWH and Org unit'!E91*'Market Prices'!P188+'Contract Value'!E91</f>
        <v>-10.256399999999999</v>
      </c>
      <c r="H91" s="10">
        <v>40868.916661574076</v>
      </c>
      <c r="I91" s="55">
        <f>'Volume MWH and Org unit'!I91*'Market Prices'!$E90+'Contract Value'!I91</f>
        <v>-2.8305000000000007</v>
      </c>
      <c r="J91" s="55">
        <f>'Volume MWH and Org unit'!J91*'Market Prices'!$E90+'Contract Value'!J91</f>
        <v>-3</v>
      </c>
      <c r="K91" s="55">
        <f>'Volume MWH and Org unit'!K91*'Market Prices'!$E90+'Contract Value'!K91</f>
        <v>-1.4250000000000043</v>
      </c>
      <c r="L91" s="55">
        <f>'Volume MWH and Org unit'!L91*'Market Prices'!$E90+'Contract Value'!L91</f>
        <v>-3</v>
      </c>
      <c r="Q91" s="10">
        <v>40845.916661574076</v>
      </c>
      <c r="R91" s="55">
        <f>'Market Prices'!$P90*'Volume MWH and Org unit'!R91+'Contract Value'!R91</f>
        <v>37.207500000000003</v>
      </c>
      <c r="S91" s="55">
        <f>'Market Prices'!$P90*'Volume MWH and Org unit'!S91+'Contract Value'!S91</f>
        <v>74.265000000000001</v>
      </c>
      <c r="T91" s="55">
        <f ca="1">'Market Prices'!$S90*'Volume MWH and Org unit'!T91+'Contract Value'!T91</f>
        <v>-3</v>
      </c>
      <c r="U91" s="55">
        <f>'Market Prices'!$P90*'Volume MWH and Org unit'!U91+'Contract Value'!U91</f>
        <v>40.051575000000007</v>
      </c>
      <c r="V91" s="55">
        <f ca="1">'Market Prices'!$S90*'Volume MWH and Org unit'!V91+'Contract Value'!V91</f>
        <v>10.339649999999999</v>
      </c>
      <c r="W91" s="55">
        <f ca="1">'Market Prices'!$P90*'Volume MWH and Org unit'!W91+'Contract Value'!W91</f>
        <v>26.881425000000007</v>
      </c>
      <c r="Z91" s="55"/>
    </row>
    <row r="92" spans="1:26" x14ac:dyDescent="0.2">
      <c r="A92" s="10">
        <v>40848.927078182867</v>
      </c>
      <c r="B92" s="55">
        <f>'Volume MWH and Org unit'!B92*'Market Prices'!$P189+'Contract Value'!B92</f>
        <v>12.585999999999999</v>
      </c>
      <c r="C92" s="55">
        <f ca="1">'Volume MWH and Org unit'!C92*'Market Prices'!$P189+'Contract Value'!C92</f>
        <v>8.5120000000000005</v>
      </c>
      <c r="D92" s="55">
        <f>'Volume MWH and Org unit'!D92*'Market Prices'!$P189+'Contract Value'!D92</f>
        <v>26.67</v>
      </c>
      <c r="E92" s="55">
        <f>'Volume MWH and Org unit'!E92*'Market Prices'!P189+'Contract Value'!E92</f>
        <v>13.636350000000004</v>
      </c>
      <c r="H92" s="10">
        <v>40868.927078182867</v>
      </c>
      <c r="I92" s="55">
        <f>'Volume MWH and Org unit'!I92*'Market Prices'!$E91+'Contract Value'!I92</f>
        <v>-2.8305000000000007</v>
      </c>
      <c r="J92" s="55">
        <f>'Volume MWH and Org unit'!J92*'Market Prices'!$E91+'Contract Value'!J92</f>
        <v>-3</v>
      </c>
      <c r="K92" s="55">
        <f>'Volume MWH and Org unit'!K92*'Market Prices'!$E91+'Contract Value'!K92</f>
        <v>-1.259999999999998</v>
      </c>
      <c r="L92" s="55">
        <f>'Volume MWH and Org unit'!L92*'Market Prices'!$E91+'Contract Value'!L92</f>
        <v>-3</v>
      </c>
      <c r="Q92" s="10">
        <v>40845.927078182867</v>
      </c>
      <c r="R92" s="55">
        <f>'Market Prices'!$P91*'Volume MWH and Org unit'!R92+'Contract Value'!R92</f>
        <v>-9.6809999999999938</v>
      </c>
      <c r="S92" s="55">
        <f>'Market Prices'!$P91*'Volume MWH and Org unit'!S92+'Contract Value'!S92</f>
        <v>-21.044999999999995</v>
      </c>
      <c r="T92" s="55">
        <f ca="1">'Market Prices'!$S91*'Volume MWH and Org unit'!T92+'Contract Value'!T92</f>
        <v>-3</v>
      </c>
      <c r="U92" s="55">
        <f>'Market Prices'!$P91*'Volume MWH and Org unit'!U92+'Contract Value'!U92</f>
        <v>-12.845474999999997</v>
      </c>
      <c r="V92" s="55">
        <f ca="1">'Market Prices'!$S91*'Volume MWH and Org unit'!V92+'Contract Value'!V92</f>
        <v>-3.479849999999999</v>
      </c>
      <c r="W92" s="55">
        <f ca="1">'Market Prices'!$P91*'Volume MWH and Org unit'!W92+'Contract Value'!W92</f>
        <v>-12.196124999999999</v>
      </c>
      <c r="Z92" s="55"/>
    </row>
    <row r="93" spans="1:26" x14ac:dyDescent="0.2">
      <c r="A93" s="10">
        <v>40848.937494791666</v>
      </c>
      <c r="B93" s="55">
        <f>'Volume MWH and Org unit'!B93*'Market Prices'!$P190+'Contract Value'!B93</f>
        <v>-41.704000000000008</v>
      </c>
      <c r="C93" s="55">
        <f ca="1">'Volume MWH and Org unit'!C93*'Market Prices'!$P190+'Contract Value'!C93</f>
        <v>-7.9625000000000021</v>
      </c>
      <c r="D93" s="55">
        <f>'Volume MWH and Org unit'!D93*'Market Prices'!$P190+'Contract Value'!D93</f>
        <v>-80.825000000000003</v>
      </c>
      <c r="E93" s="55">
        <f>'Volume MWH and Org unit'!E93*'Market Prices'!P190+'Contract Value'!E93</f>
        <v>-54.828450000000018</v>
      </c>
      <c r="H93" s="10">
        <v>40868.937494791666</v>
      </c>
      <c r="I93" s="55">
        <f>'Volume MWH and Org unit'!I93*'Market Prices'!$E92+'Contract Value'!I93</f>
        <v>-2.8305000000000007</v>
      </c>
      <c r="J93" s="55">
        <f>'Volume MWH and Org unit'!J93*'Market Prices'!$E92+'Contract Value'!J93</f>
        <v>-2.75</v>
      </c>
      <c r="K93" s="55">
        <f>'Volume MWH and Org unit'!K93*'Market Prices'!$E92+'Contract Value'!K93</f>
        <v>-1.105000000000004</v>
      </c>
      <c r="L93" s="55">
        <f>'Volume MWH and Org unit'!L93*'Market Prices'!$E92+'Contract Value'!L93</f>
        <v>-2.75</v>
      </c>
      <c r="Q93" s="10">
        <v>40845.937494791666</v>
      </c>
      <c r="R93" s="55">
        <f>'Market Prices'!$P92*'Volume MWH and Org unit'!R93+'Contract Value'!R93</f>
        <v>-21.066500000000005</v>
      </c>
      <c r="S93" s="55">
        <f>'Market Prices'!$P92*'Volume MWH and Org unit'!S93+'Contract Value'!S93</f>
        <v>-41.137500000000003</v>
      </c>
      <c r="T93" s="55">
        <f ca="1">'Market Prices'!$S92*'Volume MWH and Org unit'!T93+'Contract Value'!T93</f>
        <v>-2.75</v>
      </c>
      <c r="U93" s="55">
        <f>'Market Prices'!$P92*'Volume MWH and Org unit'!U93+'Contract Value'!U93</f>
        <v>-28.396575000000006</v>
      </c>
      <c r="V93" s="55">
        <f ca="1">'Market Prices'!$S92*'Volume MWH and Org unit'!V93+'Contract Value'!V93</f>
        <v>-37.229400000000005</v>
      </c>
      <c r="W93" s="55">
        <f ca="1">'Market Prices'!$P92*'Volume MWH and Org unit'!W93+'Contract Value'!W93</f>
        <v>6.002324999999999</v>
      </c>
      <c r="Z93" s="55"/>
    </row>
    <row r="94" spans="1:26" x14ac:dyDescent="0.2">
      <c r="A94" s="10">
        <v>40848.947911400464</v>
      </c>
      <c r="B94" s="55">
        <f>'Volume MWH and Org unit'!B94*'Market Prices'!$P191+'Contract Value'!B94</f>
        <v>-29.375999999999998</v>
      </c>
      <c r="C94" s="55">
        <f ca="1">'Volume MWH and Org unit'!C94*'Market Prices'!$P191+'Contract Value'!C94</f>
        <v>-23.61</v>
      </c>
      <c r="D94" s="55">
        <f>'Volume MWH and Org unit'!D94*'Market Prices'!$P191+'Contract Value'!D94</f>
        <v>-61.95</v>
      </c>
      <c r="E94" s="55">
        <f>'Volume MWH and Org unit'!E94*'Market Prices'!P191+'Contract Value'!E94</f>
        <v>-42.257699999999993</v>
      </c>
      <c r="H94" s="10">
        <v>40868.947911400464</v>
      </c>
      <c r="I94" s="55">
        <f>'Volume MWH and Org unit'!I94*'Market Prices'!$E93+'Contract Value'!I94</f>
        <v>-2.8305000000000007</v>
      </c>
      <c r="J94" s="55">
        <f>'Volume MWH and Org unit'!J94*'Market Prices'!$E93+'Contract Value'!J94</f>
        <v>-2.75</v>
      </c>
      <c r="K94" s="55">
        <f>'Volume MWH and Org unit'!K94*'Market Prices'!$E93+'Contract Value'!K94</f>
        <v>-0.96000000000000085</v>
      </c>
      <c r="L94" s="55">
        <f>'Volume MWH and Org unit'!L94*'Market Prices'!$E93+'Contract Value'!L94</f>
        <v>-2.75</v>
      </c>
      <c r="Q94" s="10">
        <v>40845.947911400464</v>
      </c>
      <c r="R94" s="55">
        <f>'Market Prices'!$P93*'Volume MWH and Org unit'!R94+'Contract Value'!R94</f>
        <v>1.968</v>
      </c>
      <c r="S94" s="55">
        <f>'Market Prices'!$P93*'Volume MWH and Org unit'!S94+'Contract Value'!S94</f>
        <v>3.3499999999999996</v>
      </c>
      <c r="T94" s="55">
        <f ca="1">'Market Prices'!$S93*'Volume MWH and Org unit'!T94+'Contract Value'!T94</f>
        <v>-2.75</v>
      </c>
      <c r="U94" s="55">
        <f>'Market Prices'!$P93*'Volume MWH and Org unit'!U94+'Contract Value'!U94</f>
        <v>1.2321000000000009</v>
      </c>
      <c r="V94" s="55">
        <f ca="1">'Market Prices'!$S93*'Volume MWH and Org unit'!V94+'Contract Value'!V94</f>
        <v>26.72325</v>
      </c>
      <c r="W94" s="55">
        <f ca="1">'Market Prices'!$P93*'Volume MWH and Org unit'!W94+'Contract Value'!W94</f>
        <v>-28.321649999999998</v>
      </c>
      <c r="Z94" s="55"/>
    </row>
    <row r="95" spans="1:26" x14ac:dyDescent="0.2">
      <c r="A95" s="10">
        <v>40848.958328009256</v>
      </c>
      <c r="B95" s="55">
        <f>'Volume MWH and Org unit'!B95*'Market Prices'!$P192+'Contract Value'!B95</f>
        <v>-41.669999999999995</v>
      </c>
      <c r="C95" s="55">
        <f ca="1">'Volume MWH and Org unit'!C95*'Market Prices'!$P192+'Contract Value'!C95</f>
        <v>-11.107499999999998</v>
      </c>
      <c r="D95" s="55">
        <f>'Volume MWH and Org unit'!D95*'Market Prices'!$P192+'Contract Value'!D95</f>
        <v>-56.06</v>
      </c>
      <c r="E95" s="55">
        <f>'Volume MWH and Org unit'!E95*'Market Prices'!P192+'Contract Value'!E95</f>
        <v>-45.951149999999998</v>
      </c>
      <c r="H95" s="10">
        <v>40868.958328009256</v>
      </c>
      <c r="I95" s="55">
        <f>'Volume MWH and Org unit'!I95*'Market Prices'!$E94+'Contract Value'!I95</f>
        <v>-2.8889999999999958</v>
      </c>
      <c r="J95" s="55">
        <f>'Volume MWH and Org unit'!J95*'Market Prices'!$E94+'Contract Value'!J95</f>
        <v>-2.3999999999999986</v>
      </c>
      <c r="K95" s="55">
        <f>'Volume MWH and Org unit'!K95*'Market Prices'!$E94+'Contract Value'!K95</f>
        <v>-1.4249999999999972</v>
      </c>
      <c r="L95" s="55">
        <f>'Volume MWH and Org unit'!L95*'Market Prices'!$E94+'Contract Value'!L95</f>
        <v>-2.3999999999999986</v>
      </c>
      <c r="Q95" s="10">
        <v>40845.958328009256</v>
      </c>
      <c r="R95" s="55">
        <f>'Market Prices'!$P94*'Volume MWH and Org unit'!R95+'Contract Value'!R95</f>
        <v>5.6999999999999993</v>
      </c>
      <c r="S95" s="55">
        <f>'Market Prices'!$P94*'Volume MWH and Org unit'!S95+'Contract Value'!S95</f>
        <v>7.0999999999999979</v>
      </c>
      <c r="T95" s="55">
        <f ca="1">'Market Prices'!$S94*'Volume MWH and Org unit'!T95+'Contract Value'!T95</f>
        <v>-2.3999999999999986</v>
      </c>
      <c r="U95" s="55">
        <f>'Market Prices'!$P94*'Volume MWH and Org unit'!U95+'Contract Value'!U95</f>
        <v>4.7347499999999982</v>
      </c>
      <c r="V95" s="55">
        <f ca="1">'Market Prices'!$S94*'Volume MWH and Org unit'!V95+'Contract Value'!V95</f>
        <v>4.0285499999999992</v>
      </c>
      <c r="W95" s="55">
        <f ca="1">'Market Prices'!$P94*'Volume MWH and Org unit'!W95+'Contract Value'!W95</f>
        <v>-2.1828000000000003</v>
      </c>
      <c r="Z95" s="55"/>
    </row>
    <row r="96" spans="1:26" x14ac:dyDescent="0.2">
      <c r="A96" s="10">
        <v>40848.968744618054</v>
      </c>
      <c r="B96" s="55">
        <f>'Volume MWH and Org unit'!B96*'Market Prices'!$P193+'Contract Value'!B96</f>
        <v>-2.5760000000000005</v>
      </c>
      <c r="C96" s="55">
        <f ca="1">'Volume MWH and Org unit'!C96*'Market Prices'!$P193+'Contract Value'!C96</f>
        <v>13.776</v>
      </c>
      <c r="D96" s="55">
        <f>'Volume MWH and Org unit'!D96*'Market Prices'!$P193+'Contract Value'!D96</f>
        <v>-4.2800000000000011</v>
      </c>
      <c r="E96" s="55">
        <f>'Volume MWH and Org unit'!E96*'Market Prices'!P193+'Contract Value'!E96</f>
        <v>-4.3977000000000075</v>
      </c>
      <c r="H96" s="10">
        <v>40868.968744618054</v>
      </c>
      <c r="I96" s="55">
        <f>'Volume MWH and Org unit'!I96*'Market Prices'!$E95+'Contract Value'!I96</f>
        <v>-2.8889999999999958</v>
      </c>
      <c r="J96" s="55">
        <f>'Volume MWH and Org unit'!J96*'Market Prices'!$E95+'Contract Value'!J96</f>
        <v>-2.3999999999999986</v>
      </c>
      <c r="K96" s="55">
        <f>'Volume MWH and Org unit'!K96*'Market Prices'!$E95+'Contract Value'!K96</f>
        <v>-1.259999999999998</v>
      </c>
      <c r="L96" s="55">
        <f>'Volume MWH and Org unit'!L96*'Market Prices'!$E95+'Contract Value'!L96</f>
        <v>-2.3999999999999986</v>
      </c>
      <c r="Q96" s="10">
        <v>40845.968744618054</v>
      </c>
      <c r="R96" s="55">
        <f>'Market Prices'!$P95*'Volume MWH and Org unit'!R96+'Contract Value'!R96</f>
        <v>-50.455999999999996</v>
      </c>
      <c r="S96" s="55">
        <f>'Market Prices'!$P95*'Volume MWH and Org unit'!S96+'Contract Value'!S96</f>
        <v>-72.680000000000007</v>
      </c>
      <c r="T96" s="55">
        <f ca="1">'Market Prices'!$S95*'Volume MWH and Org unit'!T96+'Contract Value'!T96</f>
        <v>-2.3999999999999986</v>
      </c>
      <c r="U96" s="55">
        <f>'Market Prices'!$P95*'Volume MWH and Org unit'!U96+'Contract Value'!U96</f>
        <v>-59.288699999999999</v>
      </c>
      <c r="V96" s="55">
        <f ca="1">'Market Prices'!$S95*'Volume MWH and Org unit'!V96+'Contract Value'!V96</f>
        <v>-44.105400000000003</v>
      </c>
      <c r="W96" s="55">
        <f ca="1">'Market Prices'!$P95*'Volume MWH and Org unit'!W96+'Contract Value'!W96</f>
        <v>-18.072299999999998</v>
      </c>
      <c r="Z96" s="55"/>
    </row>
    <row r="97" spans="1:26" x14ac:dyDescent="0.2">
      <c r="A97" s="10">
        <v>40848.979161226853</v>
      </c>
      <c r="B97" s="55">
        <f>'Volume MWH and Org unit'!B97*'Market Prices'!$P194+'Contract Value'!B97</f>
        <v>-40.228500000000011</v>
      </c>
      <c r="C97" s="55">
        <f ca="1">'Volume MWH and Org unit'!C97*'Market Prices'!$P194+'Contract Value'!C97</f>
        <v>0.38999999999999702</v>
      </c>
      <c r="D97" s="55">
        <f>'Volume MWH and Org unit'!D97*'Market Prices'!$P194+'Contract Value'!D97</f>
        <v>-47.092499999999994</v>
      </c>
      <c r="E97" s="55">
        <f>'Volume MWH and Org unit'!E97*'Market Prices'!P194+'Contract Value'!E97</f>
        <v>-51.191474999999997</v>
      </c>
      <c r="H97" s="10">
        <v>40868.979161226853</v>
      </c>
      <c r="I97" s="55">
        <f>'Volume MWH and Org unit'!I97*'Market Prices'!$E96+'Contract Value'!I97</f>
        <v>-2.8889999999999958</v>
      </c>
      <c r="J97" s="55">
        <f>'Volume MWH and Org unit'!J97*'Market Prices'!$E96+'Contract Value'!J97</f>
        <v>-1.9500000000000028</v>
      </c>
      <c r="K97" s="55">
        <f>'Volume MWH and Org unit'!K97*'Market Prices'!$E96+'Contract Value'!K97</f>
        <v>-1.105000000000004</v>
      </c>
      <c r="L97" s="55">
        <f>'Volume MWH and Org unit'!L97*'Market Prices'!$E96+'Contract Value'!L97</f>
        <v>-1.9500000000000028</v>
      </c>
      <c r="Q97" s="10">
        <v>40845.979161226853</v>
      </c>
      <c r="R97" s="55">
        <f>'Market Prices'!$P96*'Volume MWH and Org unit'!R97+'Contract Value'!R97</f>
        <v>4.8360000000000003</v>
      </c>
      <c r="S97" s="55">
        <f>'Market Prices'!$P96*'Volume MWH and Org unit'!S97+'Contract Value'!S97</f>
        <v>4.9049999999999994</v>
      </c>
      <c r="T97" s="55">
        <f ca="1">'Market Prices'!$S96*'Volume MWH and Org unit'!T97+'Contract Value'!T97</f>
        <v>-1.9499999999999993</v>
      </c>
      <c r="U97" s="55">
        <f>'Market Prices'!$P96*'Volume MWH and Org unit'!U97+'Contract Value'!U97</f>
        <v>4.4458500000000001</v>
      </c>
      <c r="V97" s="55">
        <f ca="1">'Market Prices'!$S96*'Volume MWH and Org unit'!V97+'Contract Value'!V97</f>
        <v>25.062075</v>
      </c>
      <c r="W97" s="55">
        <f ca="1">'Market Prices'!$P96*'Volume MWH and Org unit'!W97+'Contract Value'!W97</f>
        <v>-23.505224999999999</v>
      </c>
      <c r="Z97" s="55"/>
    </row>
    <row r="98" spans="1:26" x14ac:dyDescent="0.2">
      <c r="A98" s="10">
        <v>40848.989577835651</v>
      </c>
      <c r="B98" s="55">
        <f>'Volume MWH and Org unit'!B98*'Market Prices'!$P195+'Contract Value'!B98</f>
        <v>-10.596</v>
      </c>
      <c r="C98" s="55">
        <f ca="1">'Volume MWH and Org unit'!C98*'Market Prices'!$P195+'Contract Value'!C98</f>
        <v>-19.722000000000001</v>
      </c>
      <c r="D98" s="55">
        <f>'Volume MWH and Org unit'!D98*'Market Prices'!$P195+'Contract Value'!D98</f>
        <v>-13.995000000000003</v>
      </c>
      <c r="E98" s="55">
        <f>'Volume MWH and Org unit'!E98*'Market Prices'!P195+'Contract Value'!E98</f>
        <v>-15.777149999999999</v>
      </c>
      <c r="H98" s="10">
        <v>40868.989577835651</v>
      </c>
      <c r="I98" s="55">
        <f>'Volume MWH and Org unit'!I98*'Market Prices'!$E97+'Contract Value'!I98</f>
        <v>-2.8889999999999958</v>
      </c>
      <c r="J98" s="55">
        <f>'Volume MWH and Org unit'!J98*'Market Prices'!$E97+'Contract Value'!J98</f>
        <v>-1.9500000000000028</v>
      </c>
      <c r="K98" s="55">
        <f>'Volume MWH and Org unit'!K98*'Market Prices'!$E97+'Contract Value'!K98</f>
        <v>-0.96000000000000085</v>
      </c>
      <c r="L98" s="55">
        <f>'Volume MWH and Org unit'!L98*'Market Prices'!$E97+'Contract Value'!L98</f>
        <v>-1.9500000000000028</v>
      </c>
      <c r="Q98" s="10">
        <v>40845.989577835651</v>
      </c>
      <c r="R98" s="55">
        <f>'Market Prices'!$P97*'Volume MWH and Org unit'!R98+'Contract Value'!R98</f>
        <v>14.274000000000001</v>
      </c>
      <c r="S98" s="55">
        <f>'Market Prices'!$P97*'Volume MWH and Org unit'!S98+'Contract Value'!S98</f>
        <v>17.092500000000001</v>
      </c>
      <c r="T98" s="55">
        <f ca="1">'Market Prices'!$S97*'Volume MWH and Org unit'!T98+'Contract Value'!T98</f>
        <v>-1.9499999999999993</v>
      </c>
      <c r="U98" s="55">
        <f>'Market Prices'!$P97*'Volume MWH and Org unit'!U98+'Contract Value'!U98</f>
        <v>17.486475000000002</v>
      </c>
      <c r="V98" s="55">
        <f ca="1">'Market Prices'!$S97*'Volume MWH and Org unit'!V98+'Contract Value'!V98</f>
        <v>17.165475000000001</v>
      </c>
      <c r="W98" s="55">
        <f ca="1">'Market Prices'!$P97*'Volume MWH and Org unit'!W98+'Contract Value'!W98</f>
        <v>-2.5679999999999978</v>
      </c>
      <c r="Z98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/>
  </sheetViews>
  <sheetFormatPr baseColWidth="10" defaultRowHeight="12" x14ac:dyDescent="0.2"/>
  <cols>
    <col min="1" max="1" width="15.83203125" bestFit="1" customWidth="1"/>
    <col min="2" max="5" width="13.33203125" bestFit="1" customWidth="1"/>
    <col min="8" max="8" width="15.83203125" bestFit="1" customWidth="1"/>
    <col min="9" max="12" width="13.33203125" bestFit="1" customWidth="1"/>
    <col min="17" max="17" width="15.83203125" bestFit="1" customWidth="1"/>
    <col min="18" max="23" width="13.33203125" bestFit="1" customWidth="1"/>
  </cols>
  <sheetData>
    <row r="1" spans="1:23" x14ac:dyDescent="0.2">
      <c r="B1">
        <v>10469</v>
      </c>
      <c r="C1">
        <v>10483</v>
      </c>
      <c r="D1">
        <v>10467</v>
      </c>
      <c r="E1">
        <v>10465</v>
      </c>
      <c r="I1">
        <v>10471</v>
      </c>
      <c r="J1">
        <v>10473</v>
      </c>
      <c r="K1">
        <v>10475</v>
      </c>
      <c r="L1">
        <v>10485</v>
      </c>
      <c r="R1">
        <v>10463</v>
      </c>
      <c r="S1">
        <v>10461</v>
      </c>
      <c r="T1">
        <v>10481</v>
      </c>
      <c r="U1">
        <v>10459</v>
      </c>
      <c r="V1">
        <v>10477</v>
      </c>
      <c r="W1">
        <v>10479</v>
      </c>
    </row>
    <row r="2" spans="1:23" x14ac:dyDescent="0.2">
      <c r="A2" s="11"/>
      <c r="B2" s="11" t="s">
        <v>76</v>
      </c>
      <c r="C2" s="11" t="s">
        <v>76</v>
      </c>
      <c r="D2" s="11" t="s">
        <v>76</v>
      </c>
      <c r="E2" s="11" t="s">
        <v>76</v>
      </c>
      <c r="I2" s="11" t="s">
        <v>76</v>
      </c>
      <c r="J2" s="11" t="s">
        <v>76</v>
      </c>
      <c r="K2" s="11" t="s">
        <v>76</v>
      </c>
      <c r="L2" s="11" t="s">
        <v>76</v>
      </c>
      <c r="R2" s="11" t="s">
        <v>76</v>
      </c>
      <c r="S2" s="11" t="s">
        <v>76</v>
      </c>
      <c r="T2" s="11" t="s">
        <v>76</v>
      </c>
      <c r="U2" s="11" t="s">
        <v>76</v>
      </c>
      <c r="V2" s="11" t="s">
        <v>76</v>
      </c>
      <c r="W2" s="11" t="s">
        <v>76</v>
      </c>
    </row>
    <row r="3" spans="1:23" x14ac:dyDescent="0.2">
      <c r="A3" s="10">
        <v>40848</v>
      </c>
      <c r="B3" s="55">
        <f>Transactions!C20</f>
        <v>1.9</v>
      </c>
      <c r="C3" s="55">
        <f>Transactions!E20</f>
        <v>1.9</v>
      </c>
      <c r="D3">
        <f>Transactions!N20</f>
        <v>2</v>
      </c>
      <c r="E3">
        <f>Transactions!Z20</f>
        <v>3</v>
      </c>
      <c r="H3" s="10">
        <v>40868</v>
      </c>
      <c r="I3">
        <f>Transactions!AB20</f>
        <v>3</v>
      </c>
      <c r="J3">
        <f>Transactions!P20</f>
        <v>2</v>
      </c>
      <c r="K3" s="55">
        <f>Transactions!G20</f>
        <v>1.9</v>
      </c>
      <c r="L3">
        <f>Transactions!R20</f>
        <v>2</v>
      </c>
      <c r="Q3" s="10">
        <v>40845</v>
      </c>
      <c r="R3" s="55">
        <f>Transactions!I20</f>
        <v>1.9</v>
      </c>
      <c r="S3">
        <f>Transactions!T20</f>
        <v>2</v>
      </c>
      <c r="T3">
        <f>Transactions!V20</f>
        <v>2</v>
      </c>
      <c r="U3">
        <f>Transactions!AD20</f>
        <v>3</v>
      </c>
      <c r="V3">
        <f>Transactions!AF20</f>
        <v>3</v>
      </c>
      <c r="W3">
        <f>Transactions!AH20</f>
        <v>3</v>
      </c>
    </row>
    <row r="4" spans="1:23" x14ac:dyDescent="0.2">
      <c r="A4" s="10">
        <v>40848.010416666664</v>
      </c>
      <c r="B4" s="55">
        <f>Transactions!C21</f>
        <v>1.8</v>
      </c>
      <c r="C4" s="55">
        <f>Transactions!E21</f>
        <v>1.8</v>
      </c>
      <c r="D4">
        <f>Transactions!N20</f>
        <v>2</v>
      </c>
      <c r="E4">
        <f>Transactions!Z20</f>
        <v>3</v>
      </c>
      <c r="H4" s="10">
        <v>40868.010416666664</v>
      </c>
      <c r="I4">
        <f>Transactions!AB20</f>
        <v>3</v>
      </c>
      <c r="J4">
        <f>Transactions!P20</f>
        <v>2</v>
      </c>
      <c r="K4" s="55">
        <f>Transactions!G21</f>
        <v>1.8</v>
      </c>
      <c r="L4">
        <f>Transactions!R20</f>
        <v>2</v>
      </c>
      <c r="Q4" s="10">
        <v>40845.010416666664</v>
      </c>
      <c r="R4" s="55">
        <f>Transactions!I21</f>
        <v>1.8</v>
      </c>
      <c r="S4">
        <f>Transactions!T20</f>
        <v>2</v>
      </c>
      <c r="T4">
        <f>Transactions!V20</f>
        <v>2</v>
      </c>
      <c r="U4">
        <f>Transactions!AD20</f>
        <v>3</v>
      </c>
      <c r="V4">
        <f>Transactions!AF20</f>
        <v>3</v>
      </c>
      <c r="W4">
        <f>Transactions!AH20</f>
        <v>3</v>
      </c>
    </row>
    <row r="5" spans="1:23" x14ac:dyDescent="0.2">
      <c r="A5" s="10">
        <v>40848.02083321759</v>
      </c>
      <c r="B5" s="55">
        <f>Transactions!C22</f>
        <v>1.7</v>
      </c>
      <c r="C5" s="55">
        <f>Transactions!E22</f>
        <v>1.7</v>
      </c>
      <c r="D5">
        <f>Transactions!N21</f>
        <v>2.2000000000000002</v>
      </c>
      <c r="E5">
        <f>Transactions!Z20</f>
        <v>3</v>
      </c>
      <c r="H5" s="10">
        <v>40868.02083321759</v>
      </c>
      <c r="I5">
        <f>Transactions!AB20</f>
        <v>3</v>
      </c>
      <c r="J5">
        <f>Transactions!P21</f>
        <v>2.2000000000000002</v>
      </c>
      <c r="K5" s="55">
        <f>Transactions!G22</f>
        <v>1.7</v>
      </c>
      <c r="L5">
        <f>Transactions!R21</f>
        <v>2.2000000000000002</v>
      </c>
      <c r="Q5" s="10">
        <v>40845.02083321759</v>
      </c>
      <c r="R5" s="55">
        <f>Transactions!I22</f>
        <v>1.7</v>
      </c>
      <c r="S5">
        <f>Transactions!T21</f>
        <v>2.2000000000000002</v>
      </c>
      <c r="T5">
        <f>Transactions!V21</f>
        <v>2.2000000000000002</v>
      </c>
      <c r="U5">
        <f>Transactions!AD20</f>
        <v>3</v>
      </c>
      <c r="V5">
        <f>Transactions!AF20</f>
        <v>3</v>
      </c>
      <c r="W5">
        <f>Transactions!AH20</f>
        <v>3</v>
      </c>
    </row>
    <row r="6" spans="1:23" x14ac:dyDescent="0.2">
      <c r="A6" s="10">
        <v>40848.031249826388</v>
      </c>
      <c r="B6" s="55">
        <f>Transactions!C23</f>
        <v>1.6</v>
      </c>
      <c r="C6" s="55">
        <f>Transactions!E23</f>
        <v>1.6</v>
      </c>
      <c r="D6">
        <f>Transactions!N21</f>
        <v>2.2000000000000002</v>
      </c>
      <c r="E6">
        <f>Transactions!Z20</f>
        <v>3</v>
      </c>
      <c r="H6" s="10">
        <v>40868.031249826388</v>
      </c>
      <c r="I6">
        <f>Transactions!AB20</f>
        <v>3</v>
      </c>
      <c r="J6">
        <f>Transactions!P21</f>
        <v>2.2000000000000002</v>
      </c>
      <c r="K6" s="55">
        <f>Transactions!G23</f>
        <v>1.6</v>
      </c>
      <c r="L6">
        <f>Transactions!R21</f>
        <v>2.2000000000000002</v>
      </c>
      <c r="Q6" s="10">
        <v>40845.031249826388</v>
      </c>
      <c r="R6" s="55">
        <f>Transactions!I23</f>
        <v>1.6</v>
      </c>
      <c r="S6">
        <f>Transactions!T21</f>
        <v>2.2000000000000002</v>
      </c>
      <c r="T6">
        <f>Transactions!V21</f>
        <v>2.2000000000000002</v>
      </c>
      <c r="U6">
        <f>Transactions!AD20</f>
        <v>3</v>
      </c>
      <c r="V6">
        <f>Transactions!AF20</f>
        <v>3</v>
      </c>
      <c r="W6">
        <f>Transactions!AH20</f>
        <v>3</v>
      </c>
    </row>
    <row r="7" spans="1:23" x14ac:dyDescent="0.2">
      <c r="A7" s="10">
        <v>40848.041666435187</v>
      </c>
      <c r="B7" s="55">
        <f>Transactions!C24</f>
        <v>1.9</v>
      </c>
      <c r="C7" s="55">
        <f>Transactions!E24</f>
        <v>1.9</v>
      </c>
      <c r="D7">
        <f>Transactions!N22</f>
        <v>2.4</v>
      </c>
      <c r="E7">
        <f>Transactions!Z21</f>
        <v>3.2</v>
      </c>
      <c r="H7" s="10">
        <v>40868.041666435187</v>
      </c>
      <c r="I7">
        <f>Transactions!AB21</f>
        <v>3.2</v>
      </c>
      <c r="J7">
        <f>Transactions!P22</f>
        <v>2.4</v>
      </c>
      <c r="K7" s="55">
        <f>Transactions!G24</f>
        <v>1.9</v>
      </c>
      <c r="L7">
        <f>Transactions!R22</f>
        <v>2.4</v>
      </c>
      <c r="Q7" s="10">
        <v>40845.041666435187</v>
      </c>
      <c r="R7" s="55">
        <f>Transactions!I24</f>
        <v>1.9</v>
      </c>
      <c r="S7">
        <f>Transactions!T22</f>
        <v>2.4</v>
      </c>
      <c r="T7">
        <f>Transactions!V22</f>
        <v>2.4</v>
      </c>
      <c r="U7">
        <f>Transactions!AD21</f>
        <v>3.2</v>
      </c>
      <c r="V7">
        <f>Transactions!AF21</f>
        <v>3.2</v>
      </c>
      <c r="W7">
        <f>Transactions!AH21</f>
        <v>3.2</v>
      </c>
    </row>
    <row r="8" spans="1:23" x14ac:dyDescent="0.2">
      <c r="A8" s="10">
        <v>40848.052083043978</v>
      </c>
      <c r="B8" s="55">
        <f>Transactions!C25</f>
        <v>1.8</v>
      </c>
      <c r="C8" s="55">
        <f>Transactions!E25</f>
        <v>1.8</v>
      </c>
      <c r="D8">
        <f>Transactions!N22</f>
        <v>2.4</v>
      </c>
      <c r="E8">
        <f>Transactions!Z21</f>
        <v>3.2</v>
      </c>
      <c r="H8" s="10">
        <v>40868.052083043978</v>
      </c>
      <c r="I8">
        <f>Transactions!AB21</f>
        <v>3.2</v>
      </c>
      <c r="J8">
        <f>Transactions!P22</f>
        <v>2.4</v>
      </c>
      <c r="K8" s="55">
        <f>Transactions!G25</f>
        <v>1.8</v>
      </c>
      <c r="L8">
        <f>Transactions!R22</f>
        <v>2.4</v>
      </c>
      <c r="Q8" s="10">
        <v>40845.052083043978</v>
      </c>
      <c r="R8" s="55">
        <f>Transactions!I25</f>
        <v>1.8</v>
      </c>
      <c r="S8">
        <f>Transactions!T22</f>
        <v>2.4</v>
      </c>
      <c r="T8">
        <f>Transactions!V22</f>
        <v>2.4</v>
      </c>
      <c r="U8">
        <f>Transactions!AD21</f>
        <v>3.2</v>
      </c>
      <c r="V8">
        <f>Transactions!AF21</f>
        <v>3.2</v>
      </c>
      <c r="W8">
        <f>Transactions!AH21</f>
        <v>3.2</v>
      </c>
    </row>
    <row r="9" spans="1:23" x14ac:dyDescent="0.2">
      <c r="A9" s="10">
        <v>40848.062499652777</v>
      </c>
      <c r="B9" s="55">
        <f>Transactions!C26</f>
        <v>1.7</v>
      </c>
      <c r="C9" s="55">
        <f>Transactions!E26</f>
        <v>1.7</v>
      </c>
      <c r="D9">
        <f>Transactions!N23</f>
        <v>2.6</v>
      </c>
      <c r="E9">
        <f>Transactions!Z21</f>
        <v>3.2</v>
      </c>
      <c r="H9" s="10">
        <v>40868.062499652777</v>
      </c>
      <c r="I9">
        <f>Transactions!AB21</f>
        <v>3.2</v>
      </c>
      <c r="J9">
        <f>Transactions!P23</f>
        <v>2.6</v>
      </c>
      <c r="K9" s="55">
        <f>Transactions!G26</f>
        <v>1.7</v>
      </c>
      <c r="L9">
        <f>Transactions!R23</f>
        <v>2.6</v>
      </c>
      <c r="Q9" s="10">
        <v>40845.062499652777</v>
      </c>
      <c r="R9" s="55">
        <f>Transactions!I26</f>
        <v>1.7</v>
      </c>
      <c r="S9">
        <f>Transactions!T23</f>
        <v>2.6</v>
      </c>
      <c r="T9">
        <f>Transactions!V23</f>
        <v>2.6</v>
      </c>
      <c r="U9">
        <f>Transactions!AD21</f>
        <v>3.2</v>
      </c>
      <c r="V9">
        <f>Transactions!AF21</f>
        <v>3.2</v>
      </c>
      <c r="W9">
        <f>Transactions!AH21</f>
        <v>3.2</v>
      </c>
    </row>
    <row r="10" spans="1:23" x14ac:dyDescent="0.2">
      <c r="A10" s="10">
        <v>40848.072916261575</v>
      </c>
      <c r="B10" s="55">
        <f>Transactions!C27</f>
        <v>1.6</v>
      </c>
      <c r="C10" s="55">
        <f>Transactions!E27</f>
        <v>1.6</v>
      </c>
      <c r="D10">
        <f>Transactions!N23</f>
        <v>2.6</v>
      </c>
      <c r="E10">
        <f>Transactions!Z21</f>
        <v>3.2</v>
      </c>
      <c r="H10" s="10">
        <v>40868.072916261575</v>
      </c>
      <c r="I10">
        <f>Transactions!AB21</f>
        <v>3.2</v>
      </c>
      <c r="J10">
        <f>Transactions!P23</f>
        <v>2.6</v>
      </c>
      <c r="K10" s="55">
        <f>Transactions!G27</f>
        <v>1.6</v>
      </c>
      <c r="L10">
        <f>Transactions!R23</f>
        <v>2.6</v>
      </c>
      <c r="Q10" s="10">
        <v>40845.072916261575</v>
      </c>
      <c r="R10" s="55">
        <f>Transactions!I27</f>
        <v>1.6</v>
      </c>
      <c r="S10">
        <f>Transactions!T23</f>
        <v>2.6</v>
      </c>
      <c r="T10">
        <f>Transactions!V23</f>
        <v>2.6</v>
      </c>
      <c r="U10">
        <f>Transactions!AD21</f>
        <v>3.2</v>
      </c>
      <c r="V10">
        <f>Transactions!AF21</f>
        <v>3.2</v>
      </c>
      <c r="W10">
        <f>Transactions!AH21</f>
        <v>3.2</v>
      </c>
    </row>
    <row r="11" spans="1:23" x14ac:dyDescent="0.2">
      <c r="A11" s="10">
        <v>40848.083332870374</v>
      </c>
      <c r="B11" s="55">
        <f>Transactions!C28</f>
        <v>1.9</v>
      </c>
      <c r="C11" s="55">
        <f>Transactions!E28</f>
        <v>1.9</v>
      </c>
      <c r="D11">
        <f>Transactions!N24</f>
        <v>2</v>
      </c>
      <c r="E11">
        <f>Transactions!Z22</f>
        <v>3.4</v>
      </c>
      <c r="H11" s="10">
        <v>40868.083332870374</v>
      </c>
      <c r="I11">
        <f>Transactions!AB22</f>
        <v>3.4</v>
      </c>
      <c r="J11">
        <f>Transactions!P24</f>
        <v>2</v>
      </c>
      <c r="K11" s="55">
        <f>Transactions!G28</f>
        <v>1.9</v>
      </c>
      <c r="L11">
        <f>Transactions!R24</f>
        <v>2</v>
      </c>
      <c r="Q11" s="10">
        <v>40845.083332870374</v>
      </c>
      <c r="R11" s="55">
        <f>Transactions!I28</f>
        <v>1.9</v>
      </c>
      <c r="S11">
        <f>Transactions!T24</f>
        <v>2</v>
      </c>
      <c r="T11">
        <f>Transactions!V24</f>
        <v>2</v>
      </c>
      <c r="U11">
        <f>Transactions!AD22</f>
        <v>3.4</v>
      </c>
      <c r="V11">
        <f>Transactions!AF22</f>
        <v>3.4</v>
      </c>
      <c r="W11">
        <f>Transactions!AH22</f>
        <v>3.4</v>
      </c>
    </row>
    <row r="12" spans="1:23" x14ac:dyDescent="0.2">
      <c r="A12" s="10">
        <v>40848.093749479165</v>
      </c>
      <c r="B12" s="55">
        <f>Transactions!C29</f>
        <v>1.8</v>
      </c>
      <c r="C12" s="55">
        <f>Transactions!E29</f>
        <v>1.8</v>
      </c>
      <c r="D12">
        <f>Transactions!N24</f>
        <v>2</v>
      </c>
      <c r="E12">
        <f>Transactions!Z22</f>
        <v>3.4</v>
      </c>
      <c r="H12" s="10">
        <v>40868.093749479165</v>
      </c>
      <c r="I12">
        <f>Transactions!AB22</f>
        <v>3.4</v>
      </c>
      <c r="J12">
        <f>Transactions!P24</f>
        <v>2</v>
      </c>
      <c r="K12" s="55">
        <f>Transactions!G29</f>
        <v>1.8</v>
      </c>
      <c r="L12">
        <f>Transactions!R24</f>
        <v>2</v>
      </c>
      <c r="Q12" s="10">
        <v>40845.093749479165</v>
      </c>
      <c r="R12" s="55">
        <f>Transactions!I29</f>
        <v>1.8</v>
      </c>
      <c r="S12">
        <f>Transactions!T24</f>
        <v>2</v>
      </c>
      <c r="T12">
        <f>Transactions!V24</f>
        <v>2</v>
      </c>
      <c r="U12">
        <f>Transactions!AD22</f>
        <v>3.4</v>
      </c>
      <c r="V12">
        <f>Transactions!AF22</f>
        <v>3.4</v>
      </c>
      <c r="W12">
        <f>Transactions!AH22</f>
        <v>3.4</v>
      </c>
    </row>
    <row r="13" spans="1:23" x14ac:dyDescent="0.2">
      <c r="A13" s="10">
        <v>40848.104166087964</v>
      </c>
      <c r="B13" s="55">
        <f>Transactions!C30</f>
        <v>1.7</v>
      </c>
      <c r="C13" s="55">
        <f>Transactions!E30</f>
        <v>1.7</v>
      </c>
      <c r="D13">
        <f>Transactions!N25</f>
        <v>2.2000000000000002</v>
      </c>
      <c r="E13">
        <f>Transactions!Z22</f>
        <v>3.4</v>
      </c>
      <c r="H13" s="10">
        <v>40868.104166087964</v>
      </c>
      <c r="I13">
        <f>Transactions!AB22</f>
        <v>3.4</v>
      </c>
      <c r="J13">
        <f>Transactions!P25</f>
        <v>2.2000000000000002</v>
      </c>
      <c r="K13" s="55">
        <f>Transactions!G30</f>
        <v>1.7</v>
      </c>
      <c r="L13">
        <f>Transactions!R25</f>
        <v>2.2000000000000002</v>
      </c>
      <c r="Q13" s="10">
        <v>40845.104166087964</v>
      </c>
      <c r="R13" s="55">
        <f>Transactions!I30</f>
        <v>1.7</v>
      </c>
      <c r="S13">
        <f>Transactions!T25</f>
        <v>2.2000000000000002</v>
      </c>
      <c r="T13">
        <f>Transactions!V25</f>
        <v>2.2000000000000002</v>
      </c>
      <c r="U13">
        <f>Transactions!AD22</f>
        <v>3.4</v>
      </c>
      <c r="V13">
        <f>Transactions!AF22</f>
        <v>3.4</v>
      </c>
      <c r="W13">
        <f>Transactions!AH22</f>
        <v>3.4</v>
      </c>
    </row>
    <row r="14" spans="1:23" x14ac:dyDescent="0.2">
      <c r="A14" s="10">
        <v>40848.114582696762</v>
      </c>
      <c r="B14" s="55">
        <f>Transactions!C31</f>
        <v>1.6</v>
      </c>
      <c r="C14" s="55">
        <f>Transactions!E31</f>
        <v>1.6</v>
      </c>
      <c r="D14">
        <f>Transactions!N25</f>
        <v>2.2000000000000002</v>
      </c>
      <c r="E14">
        <f>Transactions!Z22</f>
        <v>3.4</v>
      </c>
      <c r="H14" s="10">
        <v>40868.114582696762</v>
      </c>
      <c r="I14">
        <f>Transactions!AB22</f>
        <v>3.4</v>
      </c>
      <c r="J14">
        <f>Transactions!P25</f>
        <v>2.2000000000000002</v>
      </c>
      <c r="K14" s="55">
        <f>Transactions!G31</f>
        <v>1.6</v>
      </c>
      <c r="L14">
        <f>Transactions!R25</f>
        <v>2.2000000000000002</v>
      </c>
      <c r="Q14" s="10">
        <v>40845.114582696762</v>
      </c>
      <c r="R14" s="55">
        <f>Transactions!I31</f>
        <v>1.6</v>
      </c>
      <c r="S14">
        <f>Transactions!T25</f>
        <v>2.2000000000000002</v>
      </c>
      <c r="T14">
        <f>Transactions!V25</f>
        <v>2.2000000000000002</v>
      </c>
      <c r="U14">
        <f>Transactions!AD22</f>
        <v>3.4</v>
      </c>
      <c r="V14">
        <f>Transactions!AF22</f>
        <v>3.4</v>
      </c>
      <c r="W14">
        <f>Transactions!AH22</f>
        <v>3.4</v>
      </c>
    </row>
    <row r="15" spans="1:23" x14ac:dyDescent="0.2">
      <c r="A15" s="10">
        <v>40848.124999305554</v>
      </c>
      <c r="B15" s="55">
        <f>Transactions!C32</f>
        <v>1.9</v>
      </c>
      <c r="C15" s="55">
        <f>Transactions!E32</f>
        <v>1.9</v>
      </c>
      <c r="D15">
        <f>Transactions!N26</f>
        <v>2.4</v>
      </c>
      <c r="E15">
        <f>Transactions!Z23</f>
        <v>3.6</v>
      </c>
      <c r="H15" s="10">
        <v>40868.124999305554</v>
      </c>
      <c r="I15">
        <f>Transactions!AB23</f>
        <v>3.6</v>
      </c>
      <c r="J15">
        <f>Transactions!P26</f>
        <v>2.4</v>
      </c>
      <c r="K15" s="55">
        <f>Transactions!G32</f>
        <v>1.9</v>
      </c>
      <c r="L15">
        <f>Transactions!R26</f>
        <v>2.4</v>
      </c>
      <c r="Q15" s="10">
        <v>40845.124999305554</v>
      </c>
      <c r="R15" s="55">
        <f>Transactions!I32</f>
        <v>1.9</v>
      </c>
      <c r="S15">
        <f>Transactions!T26</f>
        <v>2.4</v>
      </c>
      <c r="T15">
        <f>Transactions!V26</f>
        <v>2.4</v>
      </c>
      <c r="U15">
        <f>Transactions!AD23</f>
        <v>3.6</v>
      </c>
      <c r="V15">
        <f>Transactions!AF23</f>
        <v>3.6</v>
      </c>
      <c r="W15">
        <f>Transactions!AH23</f>
        <v>3.6</v>
      </c>
    </row>
    <row r="16" spans="1:23" x14ac:dyDescent="0.2">
      <c r="A16" s="10">
        <v>40848.135415914352</v>
      </c>
      <c r="B16" s="55">
        <f>Transactions!C33</f>
        <v>1.8</v>
      </c>
      <c r="C16" s="55">
        <f>Transactions!E33</f>
        <v>1.8</v>
      </c>
      <c r="D16">
        <f>Transactions!N26</f>
        <v>2.4</v>
      </c>
      <c r="E16">
        <f>Transactions!Z23</f>
        <v>3.6</v>
      </c>
      <c r="H16" s="10">
        <v>40868.135415914352</v>
      </c>
      <c r="I16">
        <f>Transactions!AB23</f>
        <v>3.6</v>
      </c>
      <c r="J16">
        <f>Transactions!P26</f>
        <v>2.4</v>
      </c>
      <c r="K16" s="55">
        <f>Transactions!G33</f>
        <v>1.8</v>
      </c>
      <c r="L16">
        <f>Transactions!R26</f>
        <v>2.4</v>
      </c>
      <c r="Q16" s="10">
        <v>40845.135415914352</v>
      </c>
      <c r="R16" s="55">
        <f>Transactions!I33</f>
        <v>1.8</v>
      </c>
      <c r="S16">
        <f>Transactions!T26</f>
        <v>2.4</v>
      </c>
      <c r="T16">
        <f>Transactions!V26</f>
        <v>2.4</v>
      </c>
      <c r="U16">
        <f>Transactions!AD23</f>
        <v>3.6</v>
      </c>
      <c r="V16">
        <f>Transactions!AF23</f>
        <v>3.6</v>
      </c>
      <c r="W16">
        <f>Transactions!AH23</f>
        <v>3.6</v>
      </c>
    </row>
    <row r="17" spans="1:23" x14ac:dyDescent="0.2">
      <c r="A17" s="10">
        <v>40848.145832523151</v>
      </c>
      <c r="B17" s="55">
        <f>Transactions!C34</f>
        <v>1.7</v>
      </c>
      <c r="C17" s="55">
        <f>Transactions!E34</f>
        <v>1.7</v>
      </c>
      <c r="D17">
        <f>Transactions!N27</f>
        <v>2.6</v>
      </c>
      <c r="E17">
        <f>Transactions!Z23</f>
        <v>3.6</v>
      </c>
      <c r="H17" s="10">
        <v>40868.145832523151</v>
      </c>
      <c r="I17">
        <f>Transactions!AB23</f>
        <v>3.6</v>
      </c>
      <c r="J17">
        <f>Transactions!P27</f>
        <v>2.6</v>
      </c>
      <c r="K17" s="55">
        <f>Transactions!G34</f>
        <v>1.7</v>
      </c>
      <c r="L17">
        <f>Transactions!R27</f>
        <v>2.6</v>
      </c>
      <c r="Q17" s="10">
        <v>40845.145832523151</v>
      </c>
      <c r="R17" s="55">
        <f>Transactions!I34</f>
        <v>1.7</v>
      </c>
      <c r="S17">
        <f>Transactions!T27</f>
        <v>2.6</v>
      </c>
      <c r="T17">
        <f>Transactions!V27</f>
        <v>2.6</v>
      </c>
      <c r="U17">
        <f>Transactions!AD23</f>
        <v>3.6</v>
      </c>
      <c r="V17">
        <f>Transactions!AF23</f>
        <v>3.6</v>
      </c>
      <c r="W17">
        <f>Transactions!AH23</f>
        <v>3.6</v>
      </c>
    </row>
    <row r="18" spans="1:23" x14ac:dyDescent="0.2">
      <c r="A18" s="10">
        <v>40848.156249131942</v>
      </c>
      <c r="B18" s="55">
        <f>Transactions!C35</f>
        <v>1.6</v>
      </c>
      <c r="C18" s="55">
        <f>Transactions!E35</f>
        <v>1.6</v>
      </c>
      <c r="D18">
        <f>Transactions!N27</f>
        <v>2.6</v>
      </c>
      <c r="E18">
        <f>Transactions!Z23</f>
        <v>3.6</v>
      </c>
      <c r="H18" s="10">
        <v>40868.156249131942</v>
      </c>
      <c r="I18">
        <f>Transactions!AB23</f>
        <v>3.6</v>
      </c>
      <c r="J18">
        <f>Transactions!P27</f>
        <v>2.6</v>
      </c>
      <c r="K18" s="55">
        <f>Transactions!G35</f>
        <v>1.6</v>
      </c>
      <c r="L18">
        <f>Transactions!R27</f>
        <v>2.6</v>
      </c>
      <c r="Q18" s="10">
        <v>40845.156249131942</v>
      </c>
      <c r="R18" s="55">
        <f>Transactions!I35</f>
        <v>1.6</v>
      </c>
      <c r="S18">
        <f>Transactions!T27</f>
        <v>2.6</v>
      </c>
      <c r="T18">
        <f>Transactions!V27</f>
        <v>2.6</v>
      </c>
      <c r="U18">
        <f>Transactions!AD23</f>
        <v>3.6</v>
      </c>
      <c r="V18">
        <f>Transactions!AF23</f>
        <v>3.6</v>
      </c>
      <c r="W18">
        <f>Transactions!AH23</f>
        <v>3.6</v>
      </c>
    </row>
    <row r="19" spans="1:23" x14ac:dyDescent="0.2">
      <c r="A19" s="10">
        <v>40848.16666574074</v>
      </c>
      <c r="B19" s="55">
        <f>Transactions!C36</f>
        <v>1.9</v>
      </c>
      <c r="C19" s="55">
        <f>Transactions!E36</f>
        <v>1.9</v>
      </c>
      <c r="D19">
        <f>Transactions!N28</f>
        <v>2</v>
      </c>
      <c r="E19">
        <f>Transactions!Z24</f>
        <v>3</v>
      </c>
      <c r="H19" s="10">
        <v>40868.16666574074</v>
      </c>
      <c r="I19">
        <f>Transactions!AB24</f>
        <v>3</v>
      </c>
      <c r="J19">
        <f>Transactions!P28</f>
        <v>2</v>
      </c>
      <c r="K19" s="55">
        <f>Transactions!G36</f>
        <v>1.9</v>
      </c>
      <c r="L19">
        <f>Transactions!R28</f>
        <v>2</v>
      </c>
      <c r="Q19" s="10">
        <v>40845.16666574074</v>
      </c>
      <c r="R19" s="55">
        <f>Transactions!I36</f>
        <v>1.9</v>
      </c>
      <c r="S19">
        <f>Transactions!T28</f>
        <v>2</v>
      </c>
      <c r="T19">
        <f>Transactions!V28</f>
        <v>2</v>
      </c>
      <c r="U19">
        <f>Transactions!AD24</f>
        <v>3</v>
      </c>
      <c r="V19">
        <f>Transactions!AF24</f>
        <v>3</v>
      </c>
      <c r="W19">
        <f>Transactions!AH24</f>
        <v>3</v>
      </c>
    </row>
    <row r="20" spans="1:23" x14ac:dyDescent="0.2">
      <c r="A20" s="10">
        <v>40848.177082349539</v>
      </c>
      <c r="B20" s="55">
        <f>Transactions!C37</f>
        <v>1.8</v>
      </c>
      <c r="C20" s="55">
        <f>Transactions!E37</f>
        <v>1.8</v>
      </c>
      <c r="D20">
        <f>Transactions!N28</f>
        <v>2</v>
      </c>
      <c r="E20">
        <f>Transactions!Z24</f>
        <v>3</v>
      </c>
      <c r="H20" s="10">
        <v>40868.177082349539</v>
      </c>
      <c r="I20">
        <f>Transactions!AB24</f>
        <v>3</v>
      </c>
      <c r="J20">
        <f>Transactions!P28</f>
        <v>2</v>
      </c>
      <c r="K20" s="55">
        <f>Transactions!G37</f>
        <v>1.8</v>
      </c>
      <c r="L20">
        <f>Transactions!R28</f>
        <v>2</v>
      </c>
      <c r="Q20" s="10">
        <v>40845.177082349539</v>
      </c>
      <c r="R20" s="55">
        <f>Transactions!I37</f>
        <v>1.8</v>
      </c>
      <c r="S20">
        <f>Transactions!T28</f>
        <v>2</v>
      </c>
      <c r="T20">
        <f>Transactions!V28</f>
        <v>2</v>
      </c>
      <c r="U20">
        <f>Transactions!AD24</f>
        <v>3</v>
      </c>
      <c r="V20">
        <f>Transactions!AF24</f>
        <v>3</v>
      </c>
      <c r="W20">
        <f>Transactions!AH24</f>
        <v>3</v>
      </c>
    </row>
    <row r="21" spans="1:23" x14ac:dyDescent="0.2">
      <c r="A21" s="10">
        <v>40848.18749895833</v>
      </c>
      <c r="B21" s="55">
        <f>Transactions!C38</f>
        <v>1.7</v>
      </c>
      <c r="C21" s="55">
        <f>Transactions!E38</f>
        <v>1.7</v>
      </c>
      <c r="D21">
        <f>Transactions!N29</f>
        <v>2.2000000000000002</v>
      </c>
      <c r="E21">
        <f>Transactions!Z24</f>
        <v>3</v>
      </c>
      <c r="H21" s="10">
        <v>40868.18749895833</v>
      </c>
      <c r="I21">
        <f>Transactions!AB24</f>
        <v>3</v>
      </c>
      <c r="J21">
        <f>Transactions!P29</f>
        <v>2.2000000000000002</v>
      </c>
      <c r="K21" s="55">
        <f>Transactions!G38</f>
        <v>1.7</v>
      </c>
      <c r="L21">
        <f>Transactions!R29</f>
        <v>2.2000000000000002</v>
      </c>
      <c r="Q21" s="10">
        <v>40845.18749895833</v>
      </c>
      <c r="R21" s="55">
        <f>Transactions!I38</f>
        <v>1.7</v>
      </c>
      <c r="S21">
        <f>Transactions!T29</f>
        <v>2.2000000000000002</v>
      </c>
      <c r="T21">
        <f>Transactions!V29</f>
        <v>2.2000000000000002</v>
      </c>
      <c r="U21">
        <f>Transactions!AD24</f>
        <v>3</v>
      </c>
      <c r="V21">
        <f>Transactions!AF24</f>
        <v>3</v>
      </c>
      <c r="W21">
        <f>Transactions!AH24</f>
        <v>3</v>
      </c>
    </row>
    <row r="22" spans="1:23" x14ac:dyDescent="0.2">
      <c r="A22" s="10">
        <v>40848.197915567129</v>
      </c>
      <c r="B22" s="55">
        <f>Transactions!C39</f>
        <v>1.6</v>
      </c>
      <c r="C22" s="55">
        <f>Transactions!E39</f>
        <v>1.6</v>
      </c>
      <c r="D22">
        <f>Transactions!N29</f>
        <v>2.2000000000000002</v>
      </c>
      <c r="E22">
        <f>Transactions!Z24</f>
        <v>3</v>
      </c>
      <c r="H22" s="10">
        <v>40868.197915567129</v>
      </c>
      <c r="I22">
        <f>Transactions!AB24</f>
        <v>3</v>
      </c>
      <c r="J22">
        <f>Transactions!P29</f>
        <v>2.2000000000000002</v>
      </c>
      <c r="K22" s="55">
        <f>Transactions!G39</f>
        <v>1.6</v>
      </c>
      <c r="L22">
        <f>Transactions!R29</f>
        <v>2.2000000000000002</v>
      </c>
      <c r="Q22" s="10">
        <v>40845.197915567129</v>
      </c>
      <c r="R22" s="55">
        <f>Transactions!I39</f>
        <v>1.6</v>
      </c>
      <c r="S22">
        <f>Transactions!T29</f>
        <v>2.2000000000000002</v>
      </c>
      <c r="T22">
        <f>Transactions!V29</f>
        <v>2.2000000000000002</v>
      </c>
      <c r="U22">
        <f>Transactions!AD24</f>
        <v>3</v>
      </c>
      <c r="V22">
        <f>Transactions!AF24</f>
        <v>3</v>
      </c>
      <c r="W22">
        <f>Transactions!AH24</f>
        <v>3</v>
      </c>
    </row>
    <row r="23" spans="1:23" x14ac:dyDescent="0.2">
      <c r="A23" s="10">
        <v>40848.208332175927</v>
      </c>
      <c r="B23" s="55">
        <f>Transactions!C40</f>
        <v>1.9</v>
      </c>
      <c r="C23" s="55">
        <f>Transactions!E40</f>
        <v>1.9</v>
      </c>
      <c r="D23">
        <f>Transactions!N30</f>
        <v>2.4</v>
      </c>
      <c r="E23">
        <f>Transactions!Z25</f>
        <v>3.2</v>
      </c>
      <c r="H23" s="10">
        <v>40868.208332175927</v>
      </c>
      <c r="I23">
        <f>Transactions!AB25</f>
        <v>3.2</v>
      </c>
      <c r="J23">
        <f>Transactions!P30</f>
        <v>2.4</v>
      </c>
      <c r="K23" s="55">
        <f>Transactions!G40</f>
        <v>1.9</v>
      </c>
      <c r="L23">
        <f>Transactions!R30</f>
        <v>2.4</v>
      </c>
      <c r="Q23" s="10">
        <v>40845.208332175927</v>
      </c>
      <c r="R23" s="55">
        <f>Transactions!I40</f>
        <v>1.9</v>
      </c>
      <c r="S23">
        <f>Transactions!T30</f>
        <v>2.4</v>
      </c>
      <c r="T23">
        <f>Transactions!V30</f>
        <v>2.4</v>
      </c>
      <c r="U23">
        <f>Transactions!AD25</f>
        <v>3.2</v>
      </c>
      <c r="V23">
        <f>Transactions!AF25</f>
        <v>3.2</v>
      </c>
      <c r="W23">
        <f>Transactions!AH25</f>
        <v>3.2</v>
      </c>
    </row>
    <row r="24" spans="1:23" x14ac:dyDescent="0.2">
      <c r="A24" s="10">
        <v>40848.218748784719</v>
      </c>
      <c r="B24" s="55">
        <f>Transactions!C41</f>
        <v>1.8</v>
      </c>
      <c r="C24" s="55">
        <f>Transactions!E41</f>
        <v>1.8</v>
      </c>
      <c r="D24">
        <f>Transactions!N30</f>
        <v>2.4</v>
      </c>
      <c r="E24">
        <f>Transactions!Z25</f>
        <v>3.2</v>
      </c>
      <c r="H24" s="10">
        <v>40868.218748784719</v>
      </c>
      <c r="I24">
        <f>Transactions!AB25</f>
        <v>3.2</v>
      </c>
      <c r="J24">
        <f>Transactions!P30</f>
        <v>2.4</v>
      </c>
      <c r="K24" s="55">
        <f>Transactions!G41</f>
        <v>1.8</v>
      </c>
      <c r="L24">
        <f>Transactions!R30</f>
        <v>2.4</v>
      </c>
      <c r="Q24" s="10">
        <v>40845.218748784719</v>
      </c>
      <c r="R24" s="55">
        <f>Transactions!I41</f>
        <v>1.8</v>
      </c>
      <c r="S24">
        <f>Transactions!T30</f>
        <v>2.4</v>
      </c>
      <c r="T24">
        <f>Transactions!V30</f>
        <v>2.4</v>
      </c>
      <c r="U24">
        <f>Transactions!AD25</f>
        <v>3.2</v>
      </c>
      <c r="V24">
        <f>Transactions!AF25</f>
        <v>3.2</v>
      </c>
      <c r="W24">
        <f>Transactions!AH25</f>
        <v>3.2</v>
      </c>
    </row>
    <row r="25" spans="1:23" x14ac:dyDescent="0.2">
      <c r="A25" s="10">
        <v>40848.229165393517</v>
      </c>
      <c r="B25" s="55">
        <f>Transactions!C42</f>
        <v>1.7</v>
      </c>
      <c r="C25" s="55">
        <f>Transactions!E42</f>
        <v>1.7</v>
      </c>
      <c r="D25">
        <f>Transactions!N31</f>
        <v>2.6</v>
      </c>
      <c r="E25">
        <f>Transactions!Z25</f>
        <v>3.2</v>
      </c>
      <c r="H25" s="10">
        <v>40868.229165393517</v>
      </c>
      <c r="I25">
        <f>Transactions!AB25</f>
        <v>3.2</v>
      </c>
      <c r="J25">
        <f>Transactions!P31</f>
        <v>2.6</v>
      </c>
      <c r="K25" s="55">
        <f>Transactions!G42</f>
        <v>1.7</v>
      </c>
      <c r="L25">
        <f>Transactions!R31</f>
        <v>2.6</v>
      </c>
      <c r="Q25" s="10">
        <v>40845.229165393517</v>
      </c>
      <c r="R25" s="55">
        <f>Transactions!I42</f>
        <v>1.7</v>
      </c>
      <c r="S25">
        <f>Transactions!T31</f>
        <v>2.6</v>
      </c>
      <c r="T25">
        <f>Transactions!V31</f>
        <v>2.6</v>
      </c>
      <c r="U25">
        <f>Transactions!AD25</f>
        <v>3.2</v>
      </c>
      <c r="V25">
        <f>Transactions!AF25</f>
        <v>3.2</v>
      </c>
      <c r="W25">
        <f>Transactions!AH25</f>
        <v>3.2</v>
      </c>
    </row>
    <row r="26" spans="1:23" x14ac:dyDescent="0.2">
      <c r="A26" s="10">
        <v>40848.239582002316</v>
      </c>
      <c r="B26" s="55">
        <f>Transactions!C43</f>
        <v>1.6</v>
      </c>
      <c r="C26" s="55">
        <f>Transactions!E43</f>
        <v>1.6</v>
      </c>
      <c r="D26">
        <f>Transactions!N31</f>
        <v>2.6</v>
      </c>
      <c r="E26">
        <f>Transactions!Z25</f>
        <v>3.2</v>
      </c>
      <c r="H26" s="10">
        <v>40868.239582002316</v>
      </c>
      <c r="I26">
        <f>Transactions!AB25</f>
        <v>3.2</v>
      </c>
      <c r="J26">
        <f>Transactions!P31</f>
        <v>2.6</v>
      </c>
      <c r="K26" s="55">
        <f>Transactions!G43</f>
        <v>1.6</v>
      </c>
      <c r="L26">
        <f>Transactions!R31</f>
        <v>2.6</v>
      </c>
      <c r="Q26" s="10">
        <v>40845.239582002316</v>
      </c>
      <c r="R26" s="55">
        <f>Transactions!I43</f>
        <v>1.6</v>
      </c>
      <c r="S26">
        <f>Transactions!T31</f>
        <v>2.6</v>
      </c>
      <c r="T26">
        <f>Transactions!V31</f>
        <v>2.6</v>
      </c>
      <c r="U26">
        <f>Transactions!AD25</f>
        <v>3.2</v>
      </c>
      <c r="V26">
        <f>Transactions!AF25</f>
        <v>3.2</v>
      </c>
      <c r="W26">
        <f>Transactions!AH25</f>
        <v>3.2</v>
      </c>
    </row>
    <row r="27" spans="1:23" x14ac:dyDescent="0.2">
      <c r="A27" s="10">
        <v>40848.249998611114</v>
      </c>
      <c r="B27" s="55">
        <f>Transactions!C44</f>
        <v>1.9</v>
      </c>
      <c r="C27" s="55">
        <f>Transactions!E44</f>
        <v>1.9</v>
      </c>
      <c r="D27">
        <f>Transactions!N32</f>
        <v>2</v>
      </c>
      <c r="E27">
        <f>Transactions!Z26</f>
        <v>3.4</v>
      </c>
      <c r="H27" s="10">
        <v>40868.249998611114</v>
      </c>
      <c r="I27">
        <f>Transactions!AB26</f>
        <v>3.4</v>
      </c>
      <c r="J27">
        <f>Transactions!P32</f>
        <v>2</v>
      </c>
      <c r="K27" s="55">
        <f>Transactions!G44</f>
        <v>1.9</v>
      </c>
      <c r="L27">
        <f>Transactions!R32</f>
        <v>2</v>
      </c>
      <c r="Q27" s="10">
        <v>40845.249998611114</v>
      </c>
      <c r="R27" s="55">
        <f>Transactions!I44</f>
        <v>1.9</v>
      </c>
      <c r="S27">
        <f>Transactions!T32</f>
        <v>2</v>
      </c>
      <c r="T27">
        <f>Transactions!V32</f>
        <v>2</v>
      </c>
      <c r="U27">
        <f>Transactions!AD26</f>
        <v>3.4</v>
      </c>
      <c r="V27">
        <f>Transactions!AF26</f>
        <v>3.4</v>
      </c>
      <c r="W27">
        <f>Transactions!AH26</f>
        <v>3.4</v>
      </c>
    </row>
    <row r="28" spans="1:23" x14ac:dyDescent="0.2">
      <c r="A28" s="10">
        <v>40848.260415219906</v>
      </c>
      <c r="B28" s="55">
        <f>Transactions!C45</f>
        <v>1.8</v>
      </c>
      <c r="C28" s="55">
        <f>Transactions!E45</f>
        <v>1.8</v>
      </c>
      <c r="D28">
        <f>Transactions!N32</f>
        <v>2</v>
      </c>
      <c r="E28">
        <f>Transactions!Z26</f>
        <v>3.4</v>
      </c>
      <c r="H28" s="10">
        <v>40868.260415219906</v>
      </c>
      <c r="I28">
        <f>Transactions!AB26</f>
        <v>3.4</v>
      </c>
      <c r="J28">
        <f>Transactions!P32</f>
        <v>2</v>
      </c>
      <c r="K28" s="55">
        <f>Transactions!G45</f>
        <v>1.8</v>
      </c>
      <c r="L28">
        <f>Transactions!R32</f>
        <v>2</v>
      </c>
      <c r="Q28" s="10">
        <v>40845.260415219906</v>
      </c>
      <c r="R28" s="55">
        <f>Transactions!I45</f>
        <v>1.8</v>
      </c>
      <c r="S28">
        <f>Transactions!T32</f>
        <v>2</v>
      </c>
      <c r="T28">
        <f>Transactions!V32</f>
        <v>2</v>
      </c>
      <c r="U28">
        <f>Transactions!AD26</f>
        <v>3.4</v>
      </c>
      <c r="V28">
        <f>Transactions!AF26</f>
        <v>3.4</v>
      </c>
      <c r="W28">
        <f>Transactions!AH26</f>
        <v>3.4</v>
      </c>
    </row>
    <row r="29" spans="1:23" x14ac:dyDescent="0.2">
      <c r="A29" s="10">
        <v>40848.270831828704</v>
      </c>
      <c r="B29" s="55">
        <f>Transactions!C46</f>
        <v>1.7</v>
      </c>
      <c r="C29" s="55">
        <f>Transactions!E46</f>
        <v>1.7</v>
      </c>
      <c r="D29">
        <f>Transactions!N33</f>
        <v>2.2000000000000002</v>
      </c>
      <c r="E29">
        <f>Transactions!Z26</f>
        <v>3.4</v>
      </c>
      <c r="H29" s="10">
        <v>40868.270831828704</v>
      </c>
      <c r="I29">
        <f>Transactions!AB26</f>
        <v>3.4</v>
      </c>
      <c r="J29">
        <f>Transactions!P33</f>
        <v>2.2000000000000002</v>
      </c>
      <c r="K29" s="55">
        <f>Transactions!G46</f>
        <v>1.7</v>
      </c>
      <c r="L29">
        <f>Transactions!R33</f>
        <v>2.2000000000000002</v>
      </c>
      <c r="Q29" s="10">
        <v>40845.270831828704</v>
      </c>
      <c r="R29" s="55">
        <f>Transactions!I46</f>
        <v>1.7</v>
      </c>
      <c r="S29">
        <f>Transactions!T33</f>
        <v>2.2000000000000002</v>
      </c>
      <c r="T29">
        <f>Transactions!V33</f>
        <v>2.2000000000000002</v>
      </c>
      <c r="U29">
        <f>Transactions!AD26</f>
        <v>3.4</v>
      </c>
      <c r="V29">
        <f>Transactions!AF26</f>
        <v>3.4</v>
      </c>
      <c r="W29">
        <f>Transactions!AH26</f>
        <v>3.4</v>
      </c>
    </row>
    <row r="30" spans="1:23" x14ac:dyDescent="0.2">
      <c r="A30" s="10">
        <v>40848.281248437503</v>
      </c>
      <c r="B30" s="55">
        <f>Transactions!C47</f>
        <v>1.6</v>
      </c>
      <c r="C30" s="55">
        <f>Transactions!E47</f>
        <v>1.6</v>
      </c>
      <c r="D30">
        <f>Transactions!N33</f>
        <v>2.2000000000000002</v>
      </c>
      <c r="E30">
        <f>Transactions!Z26</f>
        <v>3.4</v>
      </c>
      <c r="H30" s="10">
        <v>40868.281248437503</v>
      </c>
      <c r="I30">
        <f>Transactions!AB26</f>
        <v>3.4</v>
      </c>
      <c r="J30">
        <f>Transactions!P33</f>
        <v>2.2000000000000002</v>
      </c>
      <c r="K30" s="55">
        <f>Transactions!G47</f>
        <v>1.6</v>
      </c>
      <c r="L30">
        <f>Transactions!R33</f>
        <v>2.2000000000000002</v>
      </c>
      <c r="Q30" s="10">
        <v>40845.281248437503</v>
      </c>
      <c r="R30" s="55">
        <f>Transactions!I47</f>
        <v>1.6</v>
      </c>
      <c r="S30">
        <f>Transactions!T33</f>
        <v>2.2000000000000002</v>
      </c>
      <c r="T30">
        <f>Transactions!V33</f>
        <v>2.2000000000000002</v>
      </c>
      <c r="U30">
        <f>Transactions!AD26</f>
        <v>3.4</v>
      </c>
      <c r="V30">
        <f>Transactions!AF26</f>
        <v>3.4</v>
      </c>
      <c r="W30">
        <f>Transactions!AH26</f>
        <v>3.4</v>
      </c>
    </row>
    <row r="31" spans="1:23" x14ac:dyDescent="0.2">
      <c r="A31" s="10">
        <v>40848.291665046294</v>
      </c>
      <c r="B31" s="55">
        <f>Transactions!C48</f>
        <v>1.9</v>
      </c>
      <c r="C31" s="55">
        <f>Transactions!E48</f>
        <v>1.9</v>
      </c>
      <c r="D31">
        <f>Transactions!N34</f>
        <v>2.4</v>
      </c>
      <c r="E31">
        <f>Transactions!Z27</f>
        <v>3.6</v>
      </c>
      <c r="H31" s="10">
        <v>40868.291665046294</v>
      </c>
      <c r="I31">
        <f>Transactions!AB27</f>
        <v>3.6</v>
      </c>
      <c r="J31">
        <f>Transactions!P34</f>
        <v>2.4</v>
      </c>
      <c r="K31" s="55">
        <f>Transactions!G48</f>
        <v>1.9</v>
      </c>
      <c r="L31">
        <f>Transactions!R34</f>
        <v>2.4</v>
      </c>
      <c r="Q31" s="10">
        <v>40845.291665046294</v>
      </c>
      <c r="R31" s="55">
        <f>Transactions!I48</f>
        <v>1.9</v>
      </c>
      <c r="S31">
        <f>Transactions!T34</f>
        <v>2.4</v>
      </c>
      <c r="T31">
        <f>Transactions!V34</f>
        <v>2.4</v>
      </c>
      <c r="U31">
        <f>Transactions!AD27</f>
        <v>3.6</v>
      </c>
      <c r="V31">
        <f>Transactions!AF27</f>
        <v>3.6</v>
      </c>
      <c r="W31">
        <f>Transactions!AH27</f>
        <v>3.6</v>
      </c>
    </row>
    <row r="32" spans="1:23" x14ac:dyDescent="0.2">
      <c r="A32" s="10">
        <v>40848.302081655092</v>
      </c>
      <c r="B32" s="55">
        <f>Transactions!C49</f>
        <v>1.8</v>
      </c>
      <c r="C32" s="55">
        <f>Transactions!E49</f>
        <v>1.8</v>
      </c>
      <c r="D32">
        <f>Transactions!N34</f>
        <v>2.4</v>
      </c>
      <c r="E32">
        <f>Transactions!Z27</f>
        <v>3.6</v>
      </c>
      <c r="H32" s="10">
        <v>40868.302081655092</v>
      </c>
      <c r="I32">
        <f>Transactions!AB27</f>
        <v>3.6</v>
      </c>
      <c r="J32">
        <f>Transactions!P34</f>
        <v>2.4</v>
      </c>
      <c r="K32" s="55">
        <f>Transactions!G49</f>
        <v>1.8</v>
      </c>
      <c r="L32">
        <f>Transactions!R34</f>
        <v>2.4</v>
      </c>
      <c r="Q32" s="10">
        <v>40845.302081655092</v>
      </c>
      <c r="R32" s="55">
        <f>Transactions!I49</f>
        <v>1.8</v>
      </c>
      <c r="S32">
        <f>Transactions!T34</f>
        <v>2.4</v>
      </c>
      <c r="T32">
        <f>Transactions!V34</f>
        <v>2.4</v>
      </c>
      <c r="U32">
        <f>Transactions!AD27</f>
        <v>3.6</v>
      </c>
      <c r="V32">
        <f>Transactions!AF27</f>
        <v>3.6</v>
      </c>
      <c r="W32">
        <f>Transactions!AH27</f>
        <v>3.6</v>
      </c>
    </row>
    <row r="33" spans="1:23" x14ac:dyDescent="0.2">
      <c r="A33" s="10">
        <v>40848.312498263891</v>
      </c>
      <c r="B33" s="55">
        <f>Transactions!C50</f>
        <v>1.7</v>
      </c>
      <c r="C33" s="55">
        <f>Transactions!E50</f>
        <v>1.7</v>
      </c>
      <c r="D33">
        <f>Transactions!N35</f>
        <v>2.6</v>
      </c>
      <c r="E33">
        <f>Transactions!Z27</f>
        <v>3.6</v>
      </c>
      <c r="H33" s="10">
        <v>40868.312498263891</v>
      </c>
      <c r="I33">
        <f>Transactions!AB27</f>
        <v>3.6</v>
      </c>
      <c r="J33">
        <f>Transactions!P35</f>
        <v>2.6</v>
      </c>
      <c r="K33" s="55">
        <f>Transactions!G50</f>
        <v>1.7</v>
      </c>
      <c r="L33">
        <f>Transactions!R35</f>
        <v>2.6</v>
      </c>
      <c r="Q33" s="10">
        <v>40845.312498263891</v>
      </c>
      <c r="R33" s="55">
        <f>Transactions!I50</f>
        <v>1.7</v>
      </c>
      <c r="S33">
        <f>Transactions!T35</f>
        <v>2.6</v>
      </c>
      <c r="T33">
        <f>Transactions!V35</f>
        <v>2.6</v>
      </c>
      <c r="U33">
        <f>Transactions!AD27</f>
        <v>3.6</v>
      </c>
      <c r="V33">
        <f>Transactions!AF27</f>
        <v>3.6</v>
      </c>
      <c r="W33">
        <f>Transactions!AH27</f>
        <v>3.6</v>
      </c>
    </row>
    <row r="34" spans="1:23" x14ac:dyDescent="0.2">
      <c r="A34" s="10">
        <v>40848.322914872682</v>
      </c>
      <c r="B34" s="55">
        <f>Transactions!C51</f>
        <v>1.6</v>
      </c>
      <c r="C34" s="55">
        <f>Transactions!E51</f>
        <v>1.6</v>
      </c>
      <c r="D34">
        <f>Transactions!N35</f>
        <v>2.6</v>
      </c>
      <c r="E34">
        <f>Transactions!Z27</f>
        <v>3.6</v>
      </c>
      <c r="H34" s="10">
        <v>40868.322914872682</v>
      </c>
      <c r="I34">
        <f>Transactions!AB27</f>
        <v>3.6</v>
      </c>
      <c r="J34">
        <f>Transactions!P35</f>
        <v>2.6</v>
      </c>
      <c r="K34" s="55">
        <f>Transactions!G51</f>
        <v>1.6</v>
      </c>
      <c r="L34">
        <f>Transactions!R35</f>
        <v>2.6</v>
      </c>
      <c r="Q34" s="10">
        <v>40845.322914872682</v>
      </c>
      <c r="R34" s="55">
        <f>Transactions!I51</f>
        <v>1.6</v>
      </c>
      <c r="S34">
        <f>Transactions!T35</f>
        <v>2.6</v>
      </c>
      <c r="T34">
        <f>Transactions!V35</f>
        <v>2.6</v>
      </c>
      <c r="U34">
        <f>Transactions!AD27</f>
        <v>3.6</v>
      </c>
      <c r="V34">
        <f>Transactions!AF27</f>
        <v>3.6</v>
      </c>
      <c r="W34">
        <f>Transactions!AH27</f>
        <v>3.6</v>
      </c>
    </row>
    <row r="35" spans="1:23" x14ac:dyDescent="0.2">
      <c r="A35" s="10">
        <v>40848.333331481481</v>
      </c>
      <c r="B35" s="55">
        <f>Transactions!C52</f>
        <v>1.9</v>
      </c>
      <c r="C35" s="55">
        <f>Transactions!E52</f>
        <v>1.9</v>
      </c>
      <c r="D35">
        <f>Transactions!N36</f>
        <v>2</v>
      </c>
      <c r="E35">
        <f>Transactions!Z28</f>
        <v>3</v>
      </c>
      <c r="H35" s="10">
        <v>40868.333331481481</v>
      </c>
      <c r="I35">
        <f>Transactions!AB28</f>
        <v>3</v>
      </c>
      <c r="J35">
        <f>Transactions!P36</f>
        <v>2</v>
      </c>
      <c r="K35" s="55">
        <f>Transactions!G52</f>
        <v>1.9</v>
      </c>
      <c r="L35">
        <f>Transactions!R36</f>
        <v>2</v>
      </c>
      <c r="Q35" s="10">
        <v>40845.333331481481</v>
      </c>
      <c r="R35" s="55">
        <f>Transactions!I52</f>
        <v>1.9</v>
      </c>
      <c r="S35">
        <f>Transactions!T36</f>
        <v>2</v>
      </c>
      <c r="T35">
        <f>Transactions!V36</f>
        <v>2</v>
      </c>
      <c r="U35">
        <f>Transactions!AD28</f>
        <v>3</v>
      </c>
      <c r="V35">
        <f>Transactions!AF28</f>
        <v>3</v>
      </c>
      <c r="W35">
        <f>Transactions!AH28</f>
        <v>3</v>
      </c>
    </row>
    <row r="36" spans="1:23" x14ac:dyDescent="0.2">
      <c r="A36" s="10">
        <v>40848.343748090279</v>
      </c>
      <c r="B36" s="55">
        <f>Transactions!C53</f>
        <v>1.8</v>
      </c>
      <c r="C36" s="55">
        <f>Transactions!E53</f>
        <v>1.8</v>
      </c>
      <c r="D36">
        <f>Transactions!N36</f>
        <v>2</v>
      </c>
      <c r="E36">
        <f>Transactions!Z28</f>
        <v>3</v>
      </c>
      <c r="H36" s="10">
        <v>40868.343748090279</v>
      </c>
      <c r="I36">
        <f>Transactions!AB28</f>
        <v>3</v>
      </c>
      <c r="J36">
        <f>Transactions!P36</f>
        <v>2</v>
      </c>
      <c r="K36" s="55">
        <f>Transactions!G53</f>
        <v>1.8</v>
      </c>
      <c r="L36">
        <f>Transactions!R36</f>
        <v>2</v>
      </c>
      <c r="Q36" s="10">
        <v>40845.343748090279</v>
      </c>
      <c r="R36" s="55">
        <f>Transactions!I53</f>
        <v>1.8</v>
      </c>
      <c r="S36">
        <f>Transactions!T36</f>
        <v>2</v>
      </c>
      <c r="T36">
        <f>Transactions!V36</f>
        <v>2</v>
      </c>
      <c r="U36">
        <f>Transactions!AD28</f>
        <v>3</v>
      </c>
      <c r="V36">
        <f>Transactions!AF28</f>
        <v>3</v>
      </c>
      <c r="W36">
        <f>Transactions!AH28</f>
        <v>3</v>
      </c>
    </row>
    <row r="37" spans="1:23" x14ac:dyDescent="0.2">
      <c r="A37" s="10">
        <v>40848.354164699071</v>
      </c>
      <c r="B37" s="55">
        <f>Transactions!C54</f>
        <v>1.7</v>
      </c>
      <c r="C37" s="55">
        <f>Transactions!E54</f>
        <v>1.7</v>
      </c>
      <c r="D37">
        <f>Transactions!N37</f>
        <v>2.2000000000000002</v>
      </c>
      <c r="E37">
        <f>Transactions!Z28</f>
        <v>3</v>
      </c>
      <c r="H37" s="10">
        <v>40868.354164699071</v>
      </c>
      <c r="I37">
        <f>Transactions!AB28</f>
        <v>3</v>
      </c>
      <c r="J37">
        <f>Transactions!P37</f>
        <v>2.2000000000000002</v>
      </c>
      <c r="K37" s="55">
        <f>Transactions!G54</f>
        <v>1.7</v>
      </c>
      <c r="L37">
        <f>Transactions!R37</f>
        <v>2.2000000000000002</v>
      </c>
      <c r="Q37" s="10">
        <v>40845.354164699071</v>
      </c>
      <c r="R37" s="55">
        <f>Transactions!I54</f>
        <v>1.7</v>
      </c>
      <c r="S37">
        <f>Transactions!T37</f>
        <v>2.2000000000000002</v>
      </c>
      <c r="T37">
        <f>Transactions!V37</f>
        <v>2.2000000000000002</v>
      </c>
      <c r="U37">
        <f>Transactions!AD28</f>
        <v>3</v>
      </c>
      <c r="V37">
        <f>Transactions!AF28</f>
        <v>3</v>
      </c>
      <c r="W37">
        <f>Transactions!AH28</f>
        <v>3</v>
      </c>
    </row>
    <row r="38" spans="1:23" x14ac:dyDescent="0.2">
      <c r="A38" s="10">
        <v>40848.364581307869</v>
      </c>
      <c r="B38" s="55">
        <f>Transactions!C55</f>
        <v>1.6</v>
      </c>
      <c r="C38" s="55">
        <f>Transactions!E55</f>
        <v>1.6</v>
      </c>
      <c r="D38">
        <f>Transactions!N37</f>
        <v>2.2000000000000002</v>
      </c>
      <c r="E38">
        <f>Transactions!Z28</f>
        <v>3</v>
      </c>
      <c r="H38" s="10">
        <v>40868.364581307869</v>
      </c>
      <c r="I38">
        <f>Transactions!AB28</f>
        <v>3</v>
      </c>
      <c r="J38">
        <f>Transactions!P37</f>
        <v>2.2000000000000002</v>
      </c>
      <c r="K38" s="55">
        <f>Transactions!G55</f>
        <v>1.6</v>
      </c>
      <c r="L38">
        <f>Transactions!R37</f>
        <v>2.2000000000000002</v>
      </c>
      <c r="Q38" s="10">
        <v>40845.364581307869</v>
      </c>
      <c r="R38" s="55">
        <f>Transactions!I55</f>
        <v>1.6</v>
      </c>
      <c r="S38">
        <f>Transactions!T37</f>
        <v>2.2000000000000002</v>
      </c>
      <c r="T38">
        <f>Transactions!V37</f>
        <v>2.2000000000000002</v>
      </c>
      <c r="U38">
        <f>Transactions!AD28</f>
        <v>3</v>
      </c>
      <c r="V38">
        <f>Transactions!AF28</f>
        <v>3</v>
      </c>
      <c r="W38">
        <f>Transactions!AH28</f>
        <v>3</v>
      </c>
    </row>
    <row r="39" spans="1:23" x14ac:dyDescent="0.2">
      <c r="A39" s="10">
        <v>40848.374997916668</v>
      </c>
      <c r="B39" s="55">
        <f>Transactions!C56</f>
        <v>1.9</v>
      </c>
      <c r="C39" s="55">
        <f>Transactions!E56</f>
        <v>1.9</v>
      </c>
      <c r="D39">
        <f>Transactions!N38</f>
        <v>2.4</v>
      </c>
      <c r="E39">
        <f>Transactions!Z29</f>
        <v>3.2</v>
      </c>
      <c r="H39" s="10">
        <v>40868.374997916668</v>
      </c>
      <c r="I39">
        <f>Transactions!AB29</f>
        <v>3.2</v>
      </c>
      <c r="J39">
        <f>Transactions!P38</f>
        <v>2.4</v>
      </c>
      <c r="K39" s="55">
        <f>Transactions!G56</f>
        <v>1.9</v>
      </c>
      <c r="L39">
        <f>Transactions!R38</f>
        <v>2.4</v>
      </c>
      <c r="Q39" s="10">
        <v>40845.374997916668</v>
      </c>
      <c r="R39" s="55">
        <f>Transactions!I56</f>
        <v>1.9</v>
      </c>
      <c r="S39">
        <f>Transactions!T38</f>
        <v>2.4</v>
      </c>
      <c r="T39">
        <f>Transactions!V38</f>
        <v>2.4</v>
      </c>
      <c r="U39">
        <f>Transactions!AD29</f>
        <v>3.2</v>
      </c>
      <c r="V39">
        <f>Transactions!AF29</f>
        <v>3.2</v>
      </c>
      <c r="W39">
        <f>Transactions!AH29</f>
        <v>3.2</v>
      </c>
    </row>
    <row r="40" spans="1:23" x14ac:dyDescent="0.2">
      <c r="A40" s="10">
        <v>40848.385414525466</v>
      </c>
      <c r="B40" s="55">
        <f>Transactions!C57</f>
        <v>1.8</v>
      </c>
      <c r="C40" s="55">
        <f>Transactions!E57</f>
        <v>1.8</v>
      </c>
      <c r="D40">
        <f>Transactions!N38</f>
        <v>2.4</v>
      </c>
      <c r="E40">
        <f>Transactions!Z29</f>
        <v>3.2</v>
      </c>
      <c r="H40" s="10">
        <v>40868.385414525466</v>
      </c>
      <c r="I40">
        <f>Transactions!AB29</f>
        <v>3.2</v>
      </c>
      <c r="J40">
        <f>Transactions!P38</f>
        <v>2.4</v>
      </c>
      <c r="K40" s="55">
        <f>Transactions!G57</f>
        <v>1.8</v>
      </c>
      <c r="L40">
        <f>Transactions!R38</f>
        <v>2.4</v>
      </c>
      <c r="Q40" s="10">
        <v>40845.385414525466</v>
      </c>
      <c r="R40" s="55">
        <f>Transactions!I57</f>
        <v>1.8</v>
      </c>
      <c r="S40">
        <f>Transactions!T38</f>
        <v>2.4</v>
      </c>
      <c r="T40">
        <f>Transactions!V38</f>
        <v>2.4</v>
      </c>
      <c r="U40">
        <f>Transactions!AD29</f>
        <v>3.2</v>
      </c>
      <c r="V40">
        <f>Transactions!AF29</f>
        <v>3.2</v>
      </c>
      <c r="W40">
        <f>Transactions!AH29</f>
        <v>3.2</v>
      </c>
    </row>
    <row r="41" spans="1:23" x14ac:dyDescent="0.2">
      <c r="A41" s="10">
        <v>40848.395831134258</v>
      </c>
      <c r="B41" s="55">
        <f>Transactions!C58</f>
        <v>1.7</v>
      </c>
      <c r="C41" s="55">
        <f>Transactions!E58</f>
        <v>1.7</v>
      </c>
      <c r="D41">
        <f>Transactions!N39</f>
        <v>2.6</v>
      </c>
      <c r="E41">
        <f>Transactions!Z29</f>
        <v>3.2</v>
      </c>
      <c r="H41" s="10">
        <v>40868.395831134258</v>
      </c>
      <c r="I41">
        <f>Transactions!AB29</f>
        <v>3.2</v>
      </c>
      <c r="J41">
        <f>Transactions!P39</f>
        <v>2.6</v>
      </c>
      <c r="K41" s="55">
        <f>Transactions!G58</f>
        <v>1.7</v>
      </c>
      <c r="L41">
        <f>Transactions!R39</f>
        <v>2.6</v>
      </c>
      <c r="Q41" s="10">
        <v>40845.395831134258</v>
      </c>
      <c r="R41" s="55">
        <f>Transactions!I58</f>
        <v>1.7</v>
      </c>
      <c r="S41">
        <f>Transactions!T39</f>
        <v>2.6</v>
      </c>
      <c r="T41">
        <f>Transactions!V39</f>
        <v>2.6</v>
      </c>
      <c r="U41">
        <f>Transactions!AD29</f>
        <v>3.2</v>
      </c>
      <c r="V41">
        <f>Transactions!AF29</f>
        <v>3.2</v>
      </c>
      <c r="W41">
        <f>Transactions!AH29</f>
        <v>3.2</v>
      </c>
    </row>
    <row r="42" spans="1:23" x14ac:dyDescent="0.2">
      <c r="A42" s="10">
        <v>40848.406247743056</v>
      </c>
      <c r="B42" s="55">
        <f>Transactions!C59</f>
        <v>1.6</v>
      </c>
      <c r="C42" s="55">
        <f>Transactions!E59</f>
        <v>1.6</v>
      </c>
      <c r="D42">
        <f>Transactions!N39</f>
        <v>2.6</v>
      </c>
      <c r="E42">
        <f>Transactions!Z29</f>
        <v>3.2</v>
      </c>
      <c r="H42" s="10">
        <v>40868.406247743056</v>
      </c>
      <c r="I42">
        <f>Transactions!AB29</f>
        <v>3.2</v>
      </c>
      <c r="J42">
        <f>Transactions!P39</f>
        <v>2.6</v>
      </c>
      <c r="K42" s="55">
        <f>Transactions!G59</f>
        <v>1.6</v>
      </c>
      <c r="L42">
        <f>Transactions!R39</f>
        <v>2.6</v>
      </c>
      <c r="Q42" s="10">
        <v>40845.406247743056</v>
      </c>
      <c r="R42" s="55">
        <f>Transactions!I59</f>
        <v>1.6</v>
      </c>
      <c r="S42">
        <f>Transactions!T39</f>
        <v>2.6</v>
      </c>
      <c r="T42">
        <f>Transactions!V39</f>
        <v>2.6</v>
      </c>
      <c r="U42">
        <f>Transactions!AD29</f>
        <v>3.2</v>
      </c>
      <c r="V42">
        <f>Transactions!AF29</f>
        <v>3.2</v>
      </c>
      <c r="W42">
        <f>Transactions!AH29</f>
        <v>3.2</v>
      </c>
    </row>
    <row r="43" spans="1:23" x14ac:dyDescent="0.2">
      <c r="A43" s="10">
        <v>40848.416664351855</v>
      </c>
      <c r="B43" s="55">
        <f>Transactions!C60</f>
        <v>1.9</v>
      </c>
      <c r="C43" s="55">
        <f>Transactions!E60</f>
        <v>1.9</v>
      </c>
      <c r="D43">
        <f>Transactions!N40</f>
        <v>2</v>
      </c>
      <c r="E43">
        <f>Transactions!Z30</f>
        <v>3.4</v>
      </c>
      <c r="H43" s="10">
        <v>40868.416664351855</v>
      </c>
      <c r="I43">
        <f>Transactions!AB30</f>
        <v>3.4</v>
      </c>
      <c r="J43">
        <f>Transactions!P40</f>
        <v>2</v>
      </c>
      <c r="K43" s="55">
        <f>Transactions!G60</f>
        <v>1.9</v>
      </c>
      <c r="L43">
        <f>Transactions!R40</f>
        <v>2</v>
      </c>
      <c r="Q43" s="10">
        <v>40845.416664351855</v>
      </c>
      <c r="R43" s="55">
        <f>Transactions!I60</f>
        <v>1.9</v>
      </c>
      <c r="S43">
        <f>Transactions!T40</f>
        <v>2</v>
      </c>
      <c r="T43">
        <f>Transactions!V40</f>
        <v>2</v>
      </c>
      <c r="U43">
        <f>Transactions!AD30</f>
        <v>3.4</v>
      </c>
      <c r="V43">
        <f>Transactions!AF30</f>
        <v>3.4</v>
      </c>
      <c r="W43">
        <f>Transactions!AH30</f>
        <v>3.4</v>
      </c>
    </row>
    <row r="44" spans="1:23" x14ac:dyDescent="0.2">
      <c r="A44" s="10">
        <v>40848.427080960646</v>
      </c>
      <c r="B44" s="55">
        <f>Transactions!C61</f>
        <v>1.8</v>
      </c>
      <c r="C44" s="55">
        <f>Transactions!E61</f>
        <v>1.8</v>
      </c>
      <c r="D44">
        <f>Transactions!N40</f>
        <v>2</v>
      </c>
      <c r="E44">
        <f>Transactions!Z30</f>
        <v>3.4</v>
      </c>
      <c r="H44" s="10">
        <v>40868.427080960646</v>
      </c>
      <c r="I44">
        <f>Transactions!AB30</f>
        <v>3.4</v>
      </c>
      <c r="J44">
        <f>Transactions!P40</f>
        <v>2</v>
      </c>
      <c r="K44" s="55">
        <f>Transactions!G61</f>
        <v>1.8</v>
      </c>
      <c r="L44">
        <f>Transactions!R40</f>
        <v>2</v>
      </c>
      <c r="Q44" s="10">
        <v>40845.427080960646</v>
      </c>
      <c r="R44" s="55">
        <f>Transactions!I61</f>
        <v>1.8</v>
      </c>
      <c r="S44">
        <f>Transactions!T40</f>
        <v>2</v>
      </c>
      <c r="T44">
        <f>Transactions!V40</f>
        <v>2</v>
      </c>
      <c r="U44">
        <f>Transactions!AD30</f>
        <v>3.4</v>
      </c>
      <c r="V44">
        <f>Transactions!AF30</f>
        <v>3.4</v>
      </c>
      <c r="W44">
        <f>Transactions!AH30</f>
        <v>3.4</v>
      </c>
    </row>
    <row r="45" spans="1:23" x14ac:dyDescent="0.2">
      <c r="A45" s="10">
        <v>40848.437497569445</v>
      </c>
      <c r="B45" s="55">
        <f>Transactions!C62</f>
        <v>1.7</v>
      </c>
      <c r="C45" s="55">
        <f>Transactions!E62</f>
        <v>1.7</v>
      </c>
      <c r="D45">
        <f>Transactions!N41</f>
        <v>2.2000000000000002</v>
      </c>
      <c r="E45">
        <f>Transactions!Z30</f>
        <v>3.4</v>
      </c>
      <c r="H45" s="10">
        <v>40868.437497569445</v>
      </c>
      <c r="I45">
        <f>Transactions!AB30</f>
        <v>3.4</v>
      </c>
      <c r="J45">
        <f>Transactions!P41</f>
        <v>2.2000000000000002</v>
      </c>
      <c r="K45" s="55">
        <f>Transactions!G62</f>
        <v>1.7</v>
      </c>
      <c r="L45">
        <f>Transactions!R41</f>
        <v>2.2000000000000002</v>
      </c>
      <c r="Q45" s="10">
        <v>40845.437497569445</v>
      </c>
      <c r="R45" s="55">
        <f>Transactions!I62</f>
        <v>1.7</v>
      </c>
      <c r="S45">
        <f>Transactions!T41</f>
        <v>2.2000000000000002</v>
      </c>
      <c r="T45">
        <f>Transactions!V41</f>
        <v>2.2000000000000002</v>
      </c>
      <c r="U45">
        <f>Transactions!AD30</f>
        <v>3.4</v>
      </c>
      <c r="V45">
        <f>Transactions!AF30</f>
        <v>3.4</v>
      </c>
      <c r="W45">
        <f>Transactions!AH30</f>
        <v>3.4</v>
      </c>
    </row>
    <row r="46" spans="1:23" x14ac:dyDescent="0.2">
      <c r="A46" s="10">
        <v>40848.447914178243</v>
      </c>
      <c r="B46" s="55">
        <f>Transactions!C63</f>
        <v>1.6</v>
      </c>
      <c r="C46" s="55">
        <f>Transactions!E63</f>
        <v>1.6</v>
      </c>
      <c r="D46">
        <f>Transactions!N41</f>
        <v>2.2000000000000002</v>
      </c>
      <c r="E46">
        <f>Transactions!Z30</f>
        <v>3.4</v>
      </c>
      <c r="H46" s="10">
        <v>40868.447914178243</v>
      </c>
      <c r="I46">
        <f>Transactions!AB30</f>
        <v>3.4</v>
      </c>
      <c r="J46">
        <f>Transactions!P41</f>
        <v>2.2000000000000002</v>
      </c>
      <c r="K46" s="55">
        <f>Transactions!G63</f>
        <v>1.6</v>
      </c>
      <c r="L46">
        <f>Transactions!R41</f>
        <v>2.2000000000000002</v>
      </c>
      <c r="Q46" s="10">
        <v>40845.447914178243</v>
      </c>
      <c r="R46" s="55">
        <f>Transactions!I63</f>
        <v>1.6</v>
      </c>
      <c r="S46">
        <f>Transactions!T41</f>
        <v>2.2000000000000002</v>
      </c>
      <c r="T46">
        <f>Transactions!V41</f>
        <v>2.2000000000000002</v>
      </c>
      <c r="U46">
        <f>Transactions!AD30</f>
        <v>3.4</v>
      </c>
      <c r="V46">
        <f>Transactions!AF30</f>
        <v>3.4</v>
      </c>
      <c r="W46">
        <f>Transactions!AH30</f>
        <v>3.4</v>
      </c>
    </row>
    <row r="47" spans="1:23" x14ac:dyDescent="0.2">
      <c r="A47" s="10">
        <v>40848.458330787034</v>
      </c>
      <c r="B47" s="55">
        <f>Transactions!C64</f>
        <v>1.9</v>
      </c>
      <c r="C47" s="55">
        <f>Transactions!E64</f>
        <v>1.9</v>
      </c>
      <c r="D47">
        <f>Transactions!N42</f>
        <v>2.4</v>
      </c>
      <c r="E47">
        <f>Transactions!Z31</f>
        <v>3.6</v>
      </c>
      <c r="H47" s="10">
        <v>40868.458330787034</v>
      </c>
      <c r="I47">
        <f>Transactions!AB31</f>
        <v>3.6</v>
      </c>
      <c r="J47">
        <f>Transactions!P42</f>
        <v>2.4</v>
      </c>
      <c r="K47" s="55">
        <f>Transactions!G64</f>
        <v>1.9</v>
      </c>
      <c r="L47">
        <f>Transactions!R42</f>
        <v>2.4</v>
      </c>
      <c r="Q47" s="10">
        <v>40845.458330787034</v>
      </c>
      <c r="R47" s="55">
        <f>Transactions!I64</f>
        <v>1.9</v>
      </c>
      <c r="S47">
        <f>Transactions!T42</f>
        <v>2.4</v>
      </c>
      <c r="T47">
        <f>Transactions!V42</f>
        <v>2.4</v>
      </c>
      <c r="U47">
        <f>Transactions!AD31</f>
        <v>3.6</v>
      </c>
      <c r="V47">
        <f>Transactions!AF31</f>
        <v>3.6</v>
      </c>
      <c r="W47">
        <f>Transactions!AH31</f>
        <v>3.6</v>
      </c>
    </row>
    <row r="48" spans="1:23" x14ac:dyDescent="0.2">
      <c r="A48" s="10">
        <v>40848.468747395833</v>
      </c>
      <c r="B48" s="55">
        <f>Transactions!C65</f>
        <v>1.8</v>
      </c>
      <c r="C48" s="55">
        <f>Transactions!E65</f>
        <v>1.8</v>
      </c>
      <c r="D48">
        <f>Transactions!N42</f>
        <v>2.4</v>
      </c>
      <c r="E48">
        <f>Transactions!Z31</f>
        <v>3.6</v>
      </c>
      <c r="H48" s="10">
        <v>40868.468747395833</v>
      </c>
      <c r="I48">
        <f>Transactions!AB31</f>
        <v>3.6</v>
      </c>
      <c r="J48">
        <f>Transactions!P42</f>
        <v>2.4</v>
      </c>
      <c r="K48" s="55">
        <f>Transactions!G65</f>
        <v>1.8</v>
      </c>
      <c r="L48">
        <f>Transactions!R42</f>
        <v>2.4</v>
      </c>
      <c r="Q48" s="10">
        <v>40845.468747395833</v>
      </c>
      <c r="R48" s="55">
        <f>Transactions!I65</f>
        <v>1.8</v>
      </c>
      <c r="S48">
        <f>Transactions!T42</f>
        <v>2.4</v>
      </c>
      <c r="T48">
        <f>Transactions!V42</f>
        <v>2.4</v>
      </c>
      <c r="U48">
        <f>Transactions!AD31</f>
        <v>3.6</v>
      </c>
      <c r="V48">
        <f>Transactions!AF31</f>
        <v>3.6</v>
      </c>
      <c r="W48">
        <f>Transactions!AH31</f>
        <v>3.6</v>
      </c>
    </row>
    <row r="49" spans="1:23" x14ac:dyDescent="0.2">
      <c r="A49" s="10">
        <v>40848.479164004631</v>
      </c>
      <c r="B49" s="55">
        <f>Transactions!C66</f>
        <v>1.7</v>
      </c>
      <c r="C49" s="55">
        <f>Transactions!E66</f>
        <v>1.7</v>
      </c>
      <c r="D49">
        <f>Transactions!N43</f>
        <v>2.6</v>
      </c>
      <c r="E49">
        <f>Transactions!Z31</f>
        <v>3.6</v>
      </c>
      <c r="H49" s="10">
        <v>40868.479164004631</v>
      </c>
      <c r="I49">
        <f>Transactions!AB31</f>
        <v>3.6</v>
      </c>
      <c r="J49">
        <f>Transactions!P43</f>
        <v>2.6</v>
      </c>
      <c r="K49" s="55">
        <f>Transactions!G66</f>
        <v>1.7</v>
      </c>
      <c r="L49">
        <f>Transactions!R43</f>
        <v>2.6</v>
      </c>
      <c r="Q49" s="10">
        <v>40845.479164004631</v>
      </c>
      <c r="R49" s="55">
        <f>Transactions!I66</f>
        <v>1.7</v>
      </c>
      <c r="S49">
        <f>Transactions!T43</f>
        <v>2.6</v>
      </c>
      <c r="T49">
        <f>Transactions!V43</f>
        <v>2.6</v>
      </c>
      <c r="U49">
        <f>Transactions!AD31</f>
        <v>3.6</v>
      </c>
      <c r="V49">
        <f>Transactions!AF31</f>
        <v>3.6</v>
      </c>
      <c r="W49">
        <f>Transactions!AH31</f>
        <v>3.6</v>
      </c>
    </row>
    <row r="50" spans="1:23" x14ac:dyDescent="0.2">
      <c r="A50" s="10">
        <v>40848.489580613423</v>
      </c>
      <c r="B50" s="55">
        <f>Transactions!C67</f>
        <v>1.6</v>
      </c>
      <c r="C50" s="55">
        <f>Transactions!E67</f>
        <v>1.6</v>
      </c>
      <c r="D50">
        <f>Transactions!N43</f>
        <v>2.6</v>
      </c>
      <c r="E50">
        <f>Transactions!Z31</f>
        <v>3.6</v>
      </c>
      <c r="H50" s="10">
        <v>40868.489580613423</v>
      </c>
      <c r="I50">
        <f>Transactions!AB31</f>
        <v>3.6</v>
      </c>
      <c r="J50">
        <f>Transactions!P43</f>
        <v>2.6</v>
      </c>
      <c r="K50" s="55">
        <f>Transactions!G67</f>
        <v>1.6</v>
      </c>
      <c r="L50">
        <f>Transactions!R43</f>
        <v>2.6</v>
      </c>
      <c r="Q50" s="10">
        <v>40845.489580613423</v>
      </c>
      <c r="R50" s="55">
        <f>Transactions!I67</f>
        <v>1.6</v>
      </c>
      <c r="S50">
        <f>Transactions!T43</f>
        <v>2.6</v>
      </c>
      <c r="T50">
        <f>Transactions!V43</f>
        <v>2.6</v>
      </c>
      <c r="U50">
        <f>Transactions!AD31</f>
        <v>3.6</v>
      </c>
      <c r="V50">
        <f>Transactions!AF31</f>
        <v>3.6</v>
      </c>
      <c r="W50">
        <f>Transactions!AH31</f>
        <v>3.6</v>
      </c>
    </row>
    <row r="51" spans="1:23" x14ac:dyDescent="0.2">
      <c r="A51" s="10">
        <v>40848.499997222221</v>
      </c>
      <c r="B51" s="55">
        <f>Transactions!C68</f>
        <v>1.9</v>
      </c>
      <c r="C51" s="55">
        <f>Transactions!E68</f>
        <v>1.9</v>
      </c>
      <c r="D51">
        <f>Transactions!N44</f>
        <v>2</v>
      </c>
      <c r="E51">
        <f>Transactions!Z32</f>
        <v>3</v>
      </c>
      <c r="H51" s="10">
        <v>40868.499997222221</v>
      </c>
      <c r="I51">
        <f>Transactions!AB32</f>
        <v>3</v>
      </c>
      <c r="J51">
        <f>Transactions!P44</f>
        <v>2</v>
      </c>
      <c r="K51" s="55">
        <f>Transactions!G68</f>
        <v>1.9</v>
      </c>
      <c r="L51">
        <f>Transactions!R44</f>
        <v>2</v>
      </c>
      <c r="Q51" s="10">
        <v>40845.499997222221</v>
      </c>
      <c r="R51" s="55">
        <f>Transactions!I68</f>
        <v>1.9</v>
      </c>
      <c r="S51">
        <f>Transactions!T44</f>
        <v>2</v>
      </c>
      <c r="T51">
        <f>Transactions!V44</f>
        <v>2</v>
      </c>
      <c r="U51">
        <f>Transactions!AD32</f>
        <v>3</v>
      </c>
      <c r="V51">
        <f>Transactions!AF32</f>
        <v>3</v>
      </c>
      <c r="W51">
        <f>Transactions!AH32</f>
        <v>3</v>
      </c>
    </row>
    <row r="52" spans="1:23" x14ac:dyDescent="0.2">
      <c r="A52" s="10">
        <v>40848.51041383102</v>
      </c>
      <c r="B52" s="55">
        <f>Transactions!C69</f>
        <v>1.8</v>
      </c>
      <c r="C52" s="55">
        <f>Transactions!E69</f>
        <v>1.8</v>
      </c>
      <c r="D52">
        <f>Transactions!N44</f>
        <v>2</v>
      </c>
      <c r="E52">
        <f>Transactions!Z32</f>
        <v>3</v>
      </c>
      <c r="H52" s="10">
        <v>40868.51041383102</v>
      </c>
      <c r="I52">
        <f>Transactions!AB32</f>
        <v>3</v>
      </c>
      <c r="J52">
        <f>Transactions!P44</f>
        <v>2</v>
      </c>
      <c r="K52" s="55">
        <f>Transactions!G69</f>
        <v>1.8</v>
      </c>
      <c r="L52">
        <f>Transactions!R44</f>
        <v>2</v>
      </c>
      <c r="Q52" s="10">
        <v>40845.51041383102</v>
      </c>
      <c r="R52" s="55">
        <f>Transactions!I69</f>
        <v>1.8</v>
      </c>
      <c r="S52">
        <f>Transactions!T44</f>
        <v>2</v>
      </c>
      <c r="T52">
        <f>Transactions!V44</f>
        <v>2</v>
      </c>
      <c r="U52">
        <f>Transactions!AD32</f>
        <v>3</v>
      </c>
      <c r="V52">
        <f>Transactions!AF32</f>
        <v>3</v>
      </c>
      <c r="W52">
        <f>Transactions!AH32</f>
        <v>3</v>
      </c>
    </row>
    <row r="53" spans="1:23" x14ac:dyDescent="0.2">
      <c r="A53" s="10">
        <v>40848.520830439818</v>
      </c>
      <c r="B53" s="55">
        <f>Transactions!C70</f>
        <v>1.7</v>
      </c>
      <c r="C53" s="55">
        <f>Transactions!E70</f>
        <v>1.7</v>
      </c>
      <c r="D53">
        <f>Transactions!N45</f>
        <v>2.2000000000000002</v>
      </c>
      <c r="E53">
        <f>Transactions!Z32</f>
        <v>3</v>
      </c>
      <c r="H53" s="10">
        <v>40868.520830439818</v>
      </c>
      <c r="I53">
        <f>Transactions!AB32</f>
        <v>3</v>
      </c>
      <c r="J53">
        <f>Transactions!P45</f>
        <v>2.2000000000000002</v>
      </c>
      <c r="K53" s="55">
        <f>Transactions!G70</f>
        <v>1.7</v>
      </c>
      <c r="L53">
        <f>Transactions!R45</f>
        <v>2.2000000000000002</v>
      </c>
      <c r="Q53" s="10">
        <v>40845.520830439818</v>
      </c>
      <c r="R53" s="55">
        <f>Transactions!I70</f>
        <v>1.7</v>
      </c>
      <c r="S53">
        <f>Transactions!T45</f>
        <v>2.2000000000000002</v>
      </c>
      <c r="T53">
        <f>Transactions!V45</f>
        <v>2.2000000000000002</v>
      </c>
      <c r="U53">
        <f>Transactions!AD32</f>
        <v>3</v>
      </c>
      <c r="V53">
        <f>Transactions!AF32</f>
        <v>3</v>
      </c>
      <c r="W53">
        <f>Transactions!AH32</f>
        <v>3</v>
      </c>
    </row>
    <row r="54" spans="1:23" x14ac:dyDescent="0.2">
      <c r="A54" s="10">
        <v>40848.53124704861</v>
      </c>
      <c r="B54" s="55">
        <f>Transactions!C71</f>
        <v>1.6</v>
      </c>
      <c r="C54" s="55">
        <f>Transactions!E71</f>
        <v>1.6</v>
      </c>
      <c r="D54">
        <f>Transactions!N45</f>
        <v>2.2000000000000002</v>
      </c>
      <c r="E54">
        <f>Transactions!Z32</f>
        <v>3</v>
      </c>
      <c r="H54" s="10">
        <v>40868.53124704861</v>
      </c>
      <c r="I54">
        <f>Transactions!AB32</f>
        <v>3</v>
      </c>
      <c r="J54">
        <f>Transactions!P45</f>
        <v>2.2000000000000002</v>
      </c>
      <c r="K54" s="55">
        <f>Transactions!G71</f>
        <v>1.6</v>
      </c>
      <c r="L54">
        <f>Transactions!R45</f>
        <v>2.2000000000000002</v>
      </c>
      <c r="Q54" s="10">
        <v>40845.53124704861</v>
      </c>
      <c r="R54" s="55">
        <f>Transactions!I71</f>
        <v>1.6</v>
      </c>
      <c r="S54">
        <f>Transactions!T45</f>
        <v>2.2000000000000002</v>
      </c>
      <c r="T54">
        <f>Transactions!V45</f>
        <v>2.2000000000000002</v>
      </c>
      <c r="U54">
        <f>Transactions!AD32</f>
        <v>3</v>
      </c>
      <c r="V54">
        <f>Transactions!AF32</f>
        <v>3</v>
      </c>
      <c r="W54">
        <f>Transactions!AH32</f>
        <v>3</v>
      </c>
    </row>
    <row r="55" spans="1:23" x14ac:dyDescent="0.2">
      <c r="A55" s="10">
        <v>40848.541663657408</v>
      </c>
      <c r="B55" s="55">
        <f>Transactions!C72</f>
        <v>1.9</v>
      </c>
      <c r="C55" s="55">
        <f>Transactions!E72</f>
        <v>1.9</v>
      </c>
      <c r="D55">
        <f>Transactions!N46</f>
        <v>2.4</v>
      </c>
      <c r="E55">
        <f>Transactions!Z33</f>
        <v>3.2</v>
      </c>
      <c r="H55" s="10">
        <v>40868.541663657408</v>
      </c>
      <c r="I55">
        <f>Transactions!AB33</f>
        <v>3.2</v>
      </c>
      <c r="J55">
        <f>Transactions!P46</f>
        <v>2.4</v>
      </c>
      <c r="K55" s="55">
        <f>Transactions!G72</f>
        <v>1.9</v>
      </c>
      <c r="L55">
        <f>Transactions!R46</f>
        <v>2.4</v>
      </c>
      <c r="Q55" s="10">
        <v>40845.541663657408</v>
      </c>
      <c r="R55" s="55">
        <f>Transactions!I72</f>
        <v>1.9</v>
      </c>
      <c r="S55">
        <f>Transactions!T46</f>
        <v>2.4</v>
      </c>
      <c r="T55">
        <f>Transactions!V46</f>
        <v>2.4</v>
      </c>
      <c r="U55">
        <f>Transactions!AD33</f>
        <v>3.2</v>
      </c>
      <c r="V55">
        <f>Transactions!AF33</f>
        <v>3.2</v>
      </c>
      <c r="W55">
        <f>Transactions!AH33</f>
        <v>3.2</v>
      </c>
    </row>
    <row r="56" spans="1:23" x14ac:dyDescent="0.2">
      <c r="A56" s="10">
        <v>40848.552080266207</v>
      </c>
      <c r="B56" s="55">
        <f>Transactions!C73</f>
        <v>1.8</v>
      </c>
      <c r="C56" s="55">
        <f>Transactions!E73</f>
        <v>1.8</v>
      </c>
      <c r="D56">
        <f>Transactions!N46</f>
        <v>2.4</v>
      </c>
      <c r="E56">
        <f>Transactions!Z33</f>
        <v>3.2</v>
      </c>
      <c r="H56" s="10">
        <v>40868.552080266207</v>
      </c>
      <c r="I56">
        <f>Transactions!AB33</f>
        <v>3.2</v>
      </c>
      <c r="J56">
        <f>Transactions!P46</f>
        <v>2.4</v>
      </c>
      <c r="K56" s="55">
        <f>Transactions!G73</f>
        <v>1.8</v>
      </c>
      <c r="L56">
        <f>Transactions!R46</f>
        <v>2.4</v>
      </c>
      <c r="Q56" s="10">
        <v>40845.552080266207</v>
      </c>
      <c r="R56" s="55">
        <f>Transactions!I73</f>
        <v>1.8</v>
      </c>
      <c r="S56">
        <f>Transactions!T46</f>
        <v>2.4</v>
      </c>
      <c r="T56">
        <f>Transactions!V46</f>
        <v>2.4</v>
      </c>
      <c r="U56">
        <f>Transactions!AD33</f>
        <v>3.2</v>
      </c>
      <c r="V56">
        <f>Transactions!AF33</f>
        <v>3.2</v>
      </c>
      <c r="W56">
        <f>Transactions!AH33</f>
        <v>3.2</v>
      </c>
    </row>
    <row r="57" spans="1:23" x14ac:dyDescent="0.2">
      <c r="A57" s="10">
        <v>40848.562496874998</v>
      </c>
      <c r="B57" s="55">
        <f>Transactions!C74</f>
        <v>1.7</v>
      </c>
      <c r="C57" s="55">
        <f>Transactions!E74</f>
        <v>1.7</v>
      </c>
      <c r="D57">
        <f>Transactions!N47</f>
        <v>2.6</v>
      </c>
      <c r="E57">
        <f>Transactions!Z33</f>
        <v>3.2</v>
      </c>
      <c r="H57" s="10">
        <v>40868.562496874998</v>
      </c>
      <c r="I57">
        <f>Transactions!AB33</f>
        <v>3.2</v>
      </c>
      <c r="J57">
        <f>Transactions!P47</f>
        <v>2.6</v>
      </c>
      <c r="K57" s="55">
        <f>Transactions!G74</f>
        <v>1.7</v>
      </c>
      <c r="L57">
        <f>Transactions!R47</f>
        <v>2.6</v>
      </c>
      <c r="Q57" s="10">
        <v>40845.562496874998</v>
      </c>
      <c r="R57" s="55">
        <f>Transactions!I74</f>
        <v>1.7</v>
      </c>
      <c r="S57">
        <f>Transactions!T47</f>
        <v>2.6</v>
      </c>
      <c r="T57">
        <f>Transactions!V47</f>
        <v>2.6</v>
      </c>
      <c r="U57">
        <f>Transactions!AD33</f>
        <v>3.2</v>
      </c>
      <c r="V57">
        <f>Transactions!AF33</f>
        <v>3.2</v>
      </c>
      <c r="W57">
        <f>Transactions!AH33</f>
        <v>3.2</v>
      </c>
    </row>
    <row r="58" spans="1:23" x14ac:dyDescent="0.2">
      <c r="A58" s="10">
        <v>40848.572913483797</v>
      </c>
      <c r="B58" s="55">
        <f>Transactions!C75</f>
        <v>1.6</v>
      </c>
      <c r="C58" s="55">
        <f>Transactions!E75</f>
        <v>1.6</v>
      </c>
      <c r="D58">
        <f>Transactions!N47</f>
        <v>2.6</v>
      </c>
      <c r="E58">
        <f>Transactions!Z33</f>
        <v>3.2</v>
      </c>
      <c r="H58" s="10">
        <v>40868.572913483797</v>
      </c>
      <c r="I58">
        <f>Transactions!AB33</f>
        <v>3.2</v>
      </c>
      <c r="J58">
        <f>Transactions!P47</f>
        <v>2.6</v>
      </c>
      <c r="K58" s="55">
        <f>Transactions!G75</f>
        <v>1.6</v>
      </c>
      <c r="L58">
        <f>Transactions!R47</f>
        <v>2.6</v>
      </c>
      <c r="Q58" s="10">
        <v>40845.572913483797</v>
      </c>
      <c r="R58" s="55">
        <f>Transactions!I75</f>
        <v>1.6</v>
      </c>
      <c r="S58">
        <f>Transactions!T47</f>
        <v>2.6</v>
      </c>
      <c r="T58">
        <f>Transactions!V47</f>
        <v>2.6</v>
      </c>
      <c r="U58">
        <f>Transactions!AD33</f>
        <v>3.2</v>
      </c>
      <c r="V58">
        <f>Transactions!AF33</f>
        <v>3.2</v>
      </c>
      <c r="W58">
        <f>Transactions!AH33</f>
        <v>3.2</v>
      </c>
    </row>
    <row r="59" spans="1:23" x14ac:dyDescent="0.2">
      <c r="A59" s="10">
        <v>40848.583330092595</v>
      </c>
      <c r="B59" s="55">
        <f>Transactions!C76</f>
        <v>1.9</v>
      </c>
      <c r="C59" s="55">
        <f>Transactions!E76</f>
        <v>1.9</v>
      </c>
      <c r="D59">
        <f>Transactions!N48</f>
        <v>2</v>
      </c>
      <c r="E59">
        <f>Transactions!Z34</f>
        <v>3.4</v>
      </c>
      <c r="H59" s="10">
        <v>40868.583330092595</v>
      </c>
      <c r="I59">
        <f>Transactions!AB34</f>
        <v>3.4</v>
      </c>
      <c r="J59">
        <f>Transactions!P48</f>
        <v>2</v>
      </c>
      <c r="K59" s="55">
        <f>Transactions!G76</f>
        <v>1.9</v>
      </c>
      <c r="L59">
        <f>Transactions!R48</f>
        <v>2</v>
      </c>
      <c r="Q59" s="10">
        <v>40845.583330092595</v>
      </c>
      <c r="R59" s="55">
        <f>Transactions!I76</f>
        <v>1.9</v>
      </c>
      <c r="S59">
        <f>Transactions!T48</f>
        <v>2</v>
      </c>
      <c r="T59">
        <f>Transactions!V48</f>
        <v>2</v>
      </c>
      <c r="U59">
        <f>Transactions!AD34</f>
        <v>3.4</v>
      </c>
      <c r="V59">
        <f>Transactions!AF34</f>
        <v>3.4</v>
      </c>
      <c r="W59">
        <f>Transactions!AH34</f>
        <v>3.4</v>
      </c>
    </row>
    <row r="60" spans="1:23" x14ac:dyDescent="0.2">
      <c r="A60" s="10">
        <v>40848.593746701386</v>
      </c>
      <c r="B60" s="55">
        <f>Transactions!C77</f>
        <v>1.8</v>
      </c>
      <c r="C60" s="55">
        <f>Transactions!E77</f>
        <v>1.8</v>
      </c>
      <c r="D60">
        <f>Transactions!N48</f>
        <v>2</v>
      </c>
      <c r="E60">
        <f>Transactions!Z34</f>
        <v>3.4</v>
      </c>
      <c r="H60" s="10">
        <v>40868.593746701386</v>
      </c>
      <c r="I60">
        <f>Transactions!AB34</f>
        <v>3.4</v>
      </c>
      <c r="J60">
        <f>Transactions!P48</f>
        <v>2</v>
      </c>
      <c r="K60" s="55">
        <f>Transactions!G77</f>
        <v>1.8</v>
      </c>
      <c r="L60">
        <f>Transactions!R48</f>
        <v>2</v>
      </c>
      <c r="Q60" s="10">
        <v>40845.593746701386</v>
      </c>
      <c r="R60" s="55">
        <f>Transactions!I77</f>
        <v>1.8</v>
      </c>
      <c r="S60">
        <f>Transactions!T48</f>
        <v>2</v>
      </c>
      <c r="T60">
        <f>Transactions!V48</f>
        <v>2</v>
      </c>
      <c r="U60">
        <f>Transactions!AD34</f>
        <v>3.4</v>
      </c>
      <c r="V60">
        <f>Transactions!AF34</f>
        <v>3.4</v>
      </c>
      <c r="W60">
        <f>Transactions!AH34</f>
        <v>3.4</v>
      </c>
    </row>
    <row r="61" spans="1:23" x14ac:dyDescent="0.2">
      <c r="A61" s="10">
        <v>40848.604163310185</v>
      </c>
      <c r="B61" s="55">
        <f>Transactions!C78</f>
        <v>1.7</v>
      </c>
      <c r="C61" s="55">
        <f>Transactions!E78</f>
        <v>1.7</v>
      </c>
      <c r="D61">
        <f>Transactions!N49</f>
        <v>2.2000000000000002</v>
      </c>
      <c r="E61">
        <f>Transactions!Z34</f>
        <v>3.4</v>
      </c>
      <c r="H61" s="10">
        <v>40868.604163310185</v>
      </c>
      <c r="I61">
        <f>Transactions!AB34</f>
        <v>3.4</v>
      </c>
      <c r="J61">
        <f>Transactions!P49</f>
        <v>2.2000000000000002</v>
      </c>
      <c r="K61" s="55">
        <f>Transactions!G78</f>
        <v>1.7</v>
      </c>
      <c r="L61">
        <f>Transactions!R49</f>
        <v>2.2000000000000002</v>
      </c>
      <c r="Q61" s="10">
        <v>40845.604163310185</v>
      </c>
      <c r="R61" s="55">
        <f>Transactions!I78</f>
        <v>1.7</v>
      </c>
      <c r="S61">
        <f>Transactions!T49</f>
        <v>2.2000000000000002</v>
      </c>
      <c r="T61">
        <f>Transactions!V49</f>
        <v>2.2000000000000002</v>
      </c>
      <c r="U61">
        <f>Transactions!AD34</f>
        <v>3.4</v>
      </c>
      <c r="V61">
        <f>Transactions!AF34</f>
        <v>3.4</v>
      </c>
      <c r="W61">
        <f>Transactions!AH34</f>
        <v>3.4</v>
      </c>
    </row>
    <row r="62" spans="1:23" x14ac:dyDescent="0.2">
      <c r="A62" s="10">
        <v>40848.614579918984</v>
      </c>
      <c r="B62" s="55">
        <f>Transactions!C79</f>
        <v>1.6</v>
      </c>
      <c r="C62" s="55">
        <f>Transactions!E79</f>
        <v>1.6</v>
      </c>
      <c r="D62">
        <f>Transactions!N49</f>
        <v>2.2000000000000002</v>
      </c>
      <c r="E62">
        <f>Transactions!Z34</f>
        <v>3.4</v>
      </c>
      <c r="H62" s="10">
        <v>40868.614579918984</v>
      </c>
      <c r="I62">
        <f>Transactions!AB34</f>
        <v>3.4</v>
      </c>
      <c r="J62">
        <f>Transactions!P49</f>
        <v>2.2000000000000002</v>
      </c>
      <c r="K62" s="55">
        <f>Transactions!G79</f>
        <v>1.6</v>
      </c>
      <c r="L62">
        <f>Transactions!R49</f>
        <v>2.2000000000000002</v>
      </c>
      <c r="Q62" s="10">
        <v>40845.614579918984</v>
      </c>
      <c r="R62" s="55">
        <f>Transactions!I79</f>
        <v>1.6</v>
      </c>
      <c r="S62">
        <f>Transactions!T49</f>
        <v>2.2000000000000002</v>
      </c>
      <c r="T62">
        <f>Transactions!V49</f>
        <v>2.2000000000000002</v>
      </c>
      <c r="U62">
        <f>Transactions!AD34</f>
        <v>3.4</v>
      </c>
      <c r="V62">
        <f>Transactions!AF34</f>
        <v>3.4</v>
      </c>
      <c r="W62">
        <f>Transactions!AH34</f>
        <v>3.4</v>
      </c>
    </row>
    <row r="63" spans="1:23" x14ac:dyDescent="0.2">
      <c r="A63" s="10">
        <v>40848.624996527775</v>
      </c>
      <c r="B63" s="55">
        <f>Transactions!C80</f>
        <v>1.9</v>
      </c>
      <c r="C63" s="55">
        <f>Transactions!E80</f>
        <v>1.9</v>
      </c>
      <c r="D63">
        <f>Transactions!N50</f>
        <v>2.4</v>
      </c>
      <c r="E63">
        <f>Transactions!Z35</f>
        <v>3.6</v>
      </c>
      <c r="H63" s="10">
        <v>40868.624996527775</v>
      </c>
      <c r="I63">
        <f>Transactions!AB35</f>
        <v>3.6</v>
      </c>
      <c r="J63">
        <f>Transactions!P50</f>
        <v>2.4</v>
      </c>
      <c r="K63" s="55">
        <f>Transactions!G80</f>
        <v>1.9</v>
      </c>
      <c r="L63">
        <f>Transactions!R50</f>
        <v>2.4</v>
      </c>
      <c r="Q63" s="10">
        <v>40845.624996527775</v>
      </c>
      <c r="R63" s="55">
        <f>Transactions!I80</f>
        <v>1.9</v>
      </c>
      <c r="S63">
        <f>Transactions!T50</f>
        <v>2.4</v>
      </c>
      <c r="T63">
        <f>Transactions!V50</f>
        <v>2.4</v>
      </c>
      <c r="U63">
        <f>Transactions!AD35</f>
        <v>3.6</v>
      </c>
      <c r="V63">
        <f>Transactions!AF35</f>
        <v>3.6</v>
      </c>
      <c r="W63">
        <f>Transactions!AH35</f>
        <v>3.6</v>
      </c>
    </row>
    <row r="64" spans="1:23" x14ac:dyDescent="0.2">
      <c r="A64" s="10">
        <v>40848.635413136573</v>
      </c>
      <c r="B64" s="55">
        <f>Transactions!C81</f>
        <v>1.8</v>
      </c>
      <c r="C64" s="55">
        <f>Transactions!E81</f>
        <v>1.8</v>
      </c>
      <c r="D64">
        <f>Transactions!N50</f>
        <v>2.4</v>
      </c>
      <c r="E64">
        <f>Transactions!Z35</f>
        <v>3.6</v>
      </c>
      <c r="H64" s="10">
        <v>40868.635413136573</v>
      </c>
      <c r="I64">
        <f>Transactions!AB35</f>
        <v>3.6</v>
      </c>
      <c r="J64">
        <f>Transactions!P50</f>
        <v>2.4</v>
      </c>
      <c r="K64" s="55">
        <f>Transactions!G81</f>
        <v>1.8</v>
      </c>
      <c r="L64">
        <f>Transactions!R50</f>
        <v>2.4</v>
      </c>
      <c r="Q64" s="10">
        <v>40845.635413136573</v>
      </c>
      <c r="R64" s="55">
        <f>Transactions!I81</f>
        <v>1.8</v>
      </c>
      <c r="S64">
        <f>Transactions!T50</f>
        <v>2.4</v>
      </c>
      <c r="T64">
        <f>Transactions!V50</f>
        <v>2.4</v>
      </c>
      <c r="U64">
        <f>Transactions!AD35</f>
        <v>3.6</v>
      </c>
      <c r="V64">
        <f>Transactions!AF35</f>
        <v>3.6</v>
      </c>
      <c r="W64">
        <f>Transactions!AH35</f>
        <v>3.6</v>
      </c>
    </row>
    <row r="65" spans="1:23" x14ac:dyDescent="0.2">
      <c r="A65" s="10">
        <v>40848.645829745372</v>
      </c>
      <c r="B65" s="55">
        <f>Transactions!C82</f>
        <v>1.7</v>
      </c>
      <c r="C65" s="55">
        <f>Transactions!E82</f>
        <v>1.7</v>
      </c>
      <c r="D65">
        <f>Transactions!N51</f>
        <v>2.6</v>
      </c>
      <c r="E65">
        <f>Transactions!Z35</f>
        <v>3.6</v>
      </c>
      <c r="H65" s="10">
        <v>40868.645829745372</v>
      </c>
      <c r="I65">
        <f>Transactions!AB35</f>
        <v>3.6</v>
      </c>
      <c r="J65">
        <f>Transactions!P51</f>
        <v>2.6</v>
      </c>
      <c r="K65" s="55">
        <f>Transactions!G82</f>
        <v>1.7</v>
      </c>
      <c r="L65">
        <f>Transactions!R51</f>
        <v>2.6</v>
      </c>
      <c r="Q65" s="10">
        <v>40845.645829745372</v>
      </c>
      <c r="R65" s="55">
        <f>Transactions!I82</f>
        <v>1.7</v>
      </c>
      <c r="S65">
        <f>Transactions!T51</f>
        <v>2.6</v>
      </c>
      <c r="T65">
        <f>Transactions!V51</f>
        <v>2.6</v>
      </c>
      <c r="U65">
        <f>Transactions!AD35</f>
        <v>3.6</v>
      </c>
      <c r="V65">
        <f>Transactions!AF35</f>
        <v>3.6</v>
      </c>
      <c r="W65">
        <f>Transactions!AH35</f>
        <v>3.6</v>
      </c>
    </row>
    <row r="66" spans="1:23" x14ac:dyDescent="0.2">
      <c r="A66" s="10">
        <v>40848.656246354163</v>
      </c>
      <c r="B66" s="55">
        <f>Transactions!C83</f>
        <v>1.6</v>
      </c>
      <c r="C66" s="55">
        <f>Transactions!E83</f>
        <v>1.6</v>
      </c>
      <c r="D66">
        <f>Transactions!N51</f>
        <v>2.6</v>
      </c>
      <c r="E66">
        <f>Transactions!Z35</f>
        <v>3.6</v>
      </c>
      <c r="H66" s="10">
        <v>40868.656246354163</v>
      </c>
      <c r="I66">
        <f>Transactions!AB35</f>
        <v>3.6</v>
      </c>
      <c r="J66">
        <f>Transactions!P51</f>
        <v>2.6</v>
      </c>
      <c r="K66" s="55">
        <f>Transactions!G83</f>
        <v>1.6</v>
      </c>
      <c r="L66">
        <f>Transactions!R51</f>
        <v>2.6</v>
      </c>
      <c r="Q66" s="10">
        <v>40845.656246354163</v>
      </c>
      <c r="R66" s="55">
        <f>Transactions!I83</f>
        <v>1.6</v>
      </c>
      <c r="S66">
        <f>Transactions!T51</f>
        <v>2.6</v>
      </c>
      <c r="T66">
        <f>Transactions!V51</f>
        <v>2.6</v>
      </c>
      <c r="U66">
        <f>Transactions!AD35</f>
        <v>3.6</v>
      </c>
      <c r="V66">
        <f>Transactions!AF35</f>
        <v>3.6</v>
      </c>
      <c r="W66">
        <f>Transactions!AH35</f>
        <v>3.6</v>
      </c>
    </row>
    <row r="67" spans="1:23" x14ac:dyDescent="0.2">
      <c r="A67" s="10">
        <v>40848.666662962962</v>
      </c>
      <c r="B67" s="55">
        <f>Transactions!C84</f>
        <v>1.9</v>
      </c>
      <c r="C67" s="55">
        <f>Transactions!E84</f>
        <v>1.9</v>
      </c>
      <c r="D67">
        <f>Transactions!N52</f>
        <v>2</v>
      </c>
      <c r="E67">
        <f>Transactions!Z36</f>
        <v>3</v>
      </c>
      <c r="H67" s="10">
        <v>40868.666662962962</v>
      </c>
      <c r="I67">
        <f>Transactions!AB36</f>
        <v>3</v>
      </c>
      <c r="J67">
        <f>Transactions!P52</f>
        <v>2</v>
      </c>
      <c r="K67" s="55">
        <f>Transactions!G84</f>
        <v>1.9</v>
      </c>
      <c r="L67">
        <f>Transactions!R52</f>
        <v>2</v>
      </c>
      <c r="Q67" s="10">
        <v>40845.666662962962</v>
      </c>
      <c r="R67" s="55">
        <f>Transactions!I84</f>
        <v>1.9</v>
      </c>
      <c r="S67">
        <f>Transactions!T52</f>
        <v>2</v>
      </c>
      <c r="T67">
        <f>Transactions!V52</f>
        <v>2</v>
      </c>
      <c r="U67">
        <f>Transactions!AD36</f>
        <v>3</v>
      </c>
      <c r="V67">
        <f>Transactions!AF36</f>
        <v>3</v>
      </c>
      <c r="W67">
        <f>Transactions!AH36</f>
        <v>3</v>
      </c>
    </row>
    <row r="68" spans="1:23" x14ac:dyDescent="0.2">
      <c r="A68" s="10">
        <v>40848.67707957176</v>
      </c>
      <c r="B68" s="55">
        <f>Transactions!C85</f>
        <v>1.8</v>
      </c>
      <c r="C68" s="55">
        <f>Transactions!E85</f>
        <v>1.8</v>
      </c>
      <c r="D68">
        <f>Transactions!N52</f>
        <v>2</v>
      </c>
      <c r="E68">
        <f>Transactions!Z36</f>
        <v>3</v>
      </c>
      <c r="H68" s="10">
        <v>40868.67707957176</v>
      </c>
      <c r="I68">
        <f>Transactions!AB36</f>
        <v>3</v>
      </c>
      <c r="J68">
        <f>Transactions!P52</f>
        <v>2</v>
      </c>
      <c r="K68" s="55">
        <f>Transactions!G85</f>
        <v>1.8</v>
      </c>
      <c r="L68">
        <f>Transactions!R52</f>
        <v>2</v>
      </c>
      <c r="Q68" s="10">
        <v>40845.67707957176</v>
      </c>
      <c r="R68" s="55">
        <f>Transactions!I85</f>
        <v>1.8</v>
      </c>
      <c r="S68">
        <f>Transactions!T52</f>
        <v>2</v>
      </c>
      <c r="T68">
        <f>Transactions!V52</f>
        <v>2</v>
      </c>
      <c r="U68">
        <f>Transactions!AD36</f>
        <v>3</v>
      </c>
      <c r="V68">
        <f>Transactions!AF36</f>
        <v>3</v>
      </c>
      <c r="W68">
        <f>Transactions!AH36</f>
        <v>3</v>
      </c>
    </row>
    <row r="69" spans="1:23" x14ac:dyDescent="0.2">
      <c r="A69" s="10">
        <v>40848.687496180559</v>
      </c>
      <c r="B69" s="55">
        <f>Transactions!C86</f>
        <v>1.7</v>
      </c>
      <c r="C69" s="55">
        <f>Transactions!E86</f>
        <v>1.7</v>
      </c>
      <c r="D69">
        <f>Transactions!N53</f>
        <v>2.2000000000000002</v>
      </c>
      <c r="E69">
        <f>Transactions!Z36</f>
        <v>3</v>
      </c>
      <c r="H69" s="10">
        <v>40868.687496180559</v>
      </c>
      <c r="I69">
        <f>Transactions!AB36</f>
        <v>3</v>
      </c>
      <c r="J69">
        <f>Transactions!P53</f>
        <v>2.2000000000000002</v>
      </c>
      <c r="K69" s="55">
        <f>Transactions!G86</f>
        <v>1.7</v>
      </c>
      <c r="L69">
        <f>Transactions!R53</f>
        <v>2.2000000000000002</v>
      </c>
      <c r="Q69" s="10">
        <v>40845.687496180559</v>
      </c>
      <c r="R69" s="55">
        <f>Transactions!I86</f>
        <v>1.7</v>
      </c>
      <c r="S69">
        <f>Transactions!T53</f>
        <v>2.2000000000000002</v>
      </c>
      <c r="T69">
        <f>Transactions!V53</f>
        <v>2.2000000000000002</v>
      </c>
      <c r="U69">
        <f>Transactions!AD36</f>
        <v>3</v>
      </c>
      <c r="V69">
        <f>Transactions!AF36</f>
        <v>3</v>
      </c>
      <c r="W69">
        <f>Transactions!AH36</f>
        <v>3</v>
      </c>
    </row>
    <row r="70" spans="1:23" x14ac:dyDescent="0.2">
      <c r="A70" s="10">
        <v>40848.69791278935</v>
      </c>
      <c r="B70" s="55">
        <f>Transactions!C87</f>
        <v>1.6</v>
      </c>
      <c r="C70" s="55">
        <f>Transactions!E87</f>
        <v>1.6</v>
      </c>
      <c r="D70">
        <f>Transactions!N53</f>
        <v>2.2000000000000002</v>
      </c>
      <c r="E70">
        <f>Transactions!Z36</f>
        <v>3</v>
      </c>
      <c r="H70" s="10">
        <v>40868.69791278935</v>
      </c>
      <c r="I70">
        <f>Transactions!AB36</f>
        <v>3</v>
      </c>
      <c r="J70">
        <f>Transactions!P53</f>
        <v>2.2000000000000002</v>
      </c>
      <c r="K70" s="55">
        <f>Transactions!G87</f>
        <v>1.6</v>
      </c>
      <c r="L70">
        <f>Transactions!R53</f>
        <v>2.2000000000000002</v>
      </c>
      <c r="Q70" s="10">
        <v>40845.69791278935</v>
      </c>
      <c r="R70" s="55">
        <f>Transactions!I87</f>
        <v>1.6</v>
      </c>
      <c r="S70">
        <f>Transactions!T53</f>
        <v>2.2000000000000002</v>
      </c>
      <c r="T70">
        <f>Transactions!V53</f>
        <v>2.2000000000000002</v>
      </c>
      <c r="U70">
        <f>Transactions!AD36</f>
        <v>3</v>
      </c>
      <c r="V70">
        <f>Transactions!AF36</f>
        <v>3</v>
      </c>
      <c r="W70">
        <f>Transactions!AH36</f>
        <v>3</v>
      </c>
    </row>
    <row r="71" spans="1:23" x14ac:dyDescent="0.2">
      <c r="A71" s="10">
        <v>40848.708329398149</v>
      </c>
      <c r="B71" s="55">
        <f>Transactions!C88</f>
        <v>1.9</v>
      </c>
      <c r="C71" s="55">
        <f>Transactions!E88</f>
        <v>1.9</v>
      </c>
      <c r="D71">
        <f>Transactions!N54</f>
        <v>2.4</v>
      </c>
      <c r="E71">
        <f>Transactions!Z37</f>
        <v>3.2</v>
      </c>
      <c r="H71" s="10">
        <v>40868.708329398149</v>
      </c>
      <c r="I71">
        <f>Transactions!AB37</f>
        <v>3.2</v>
      </c>
      <c r="J71">
        <f>Transactions!P54</f>
        <v>2.4</v>
      </c>
      <c r="K71" s="55">
        <f>Transactions!G88</f>
        <v>1.9</v>
      </c>
      <c r="L71">
        <f>Transactions!R54</f>
        <v>2.4</v>
      </c>
      <c r="Q71" s="10">
        <v>40845.708329398149</v>
      </c>
      <c r="R71" s="55">
        <f>Transactions!I88</f>
        <v>1.9</v>
      </c>
      <c r="S71">
        <f>Transactions!T54</f>
        <v>2.4</v>
      </c>
      <c r="T71">
        <f>Transactions!V54</f>
        <v>2.4</v>
      </c>
      <c r="U71">
        <f>Transactions!AD37</f>
        <v>3.2</v>
      </c>
      <c r="V71">
        <f>Transactions!AF37</f>
        <v>3.2</v>
      </c>
      <c r="W71">
        <f>Transactions!AH37</f>
        <v>3.2</v>
      </c>
    </row>
    <row r="72" spans="1:23" x14ac:dyDescent="0.2">
      <c r="A72" s="10">
        <v>40848.718746006947</v>
      </c>
      <c r="B72" s="55">
        <f>Transactions!C89</f>
        <v>1.8</v>
      </c>
      <c r="C72" s="55">
        <f>Transactions!E89</f>
        <v>1.8</v>
      </c>
      <c r="D72">
        <f>Transactions!N54</f>
        <v>2.4</v>
      </c>
      <c r="E72">
        <f>Transactions!Z37</f>
        <v>3.2</v>
      </c>
      <c r="H72" s="10">
        <v>40868.718746006947</v>
      </c>
      <c r="I72">
        <f>Transactions!AB37</f>
        <v>3.2</v>
      </c>
      <c r="J72">
        <f>Transactions!P54</f>
        <v>2.4</v>
      </c>
      <c r="K72" s="55">
        <f>Transactions!G89</f>
        <v>1.8</v>
      </c>
      <c r="L72">
        <f>Transactions!R54</f>
        <v>2.4</v>
      </c>
      <c r="Q72" s="10">
        <v>40845.718746006947</v>
      </c>
      <c r="R72" s="55">
        <f>Transactions!I89</f>
        <v>1.8</v>
      </c>
      <c r="S72">
        <f>Transactions!T54</f>
        <v>2.4</v>
      </c>
      <c r="T72">
        <f>Transactions!V54</f>
        <v>2.4</v>
      </c>
      <c r="U72">
        <f>Transactions!AD37</f>
        <v>3.2</v>
      </c>
      <c r="V72">
        <f>Transactions!AF37</f>
        <v>3.2</v>
      </c>
      <c r="W72">
        <f>Transactions!AH37</f>
        <v>3.2</v>
      </c>
    </row>
    <row r="73" spans="1:23" x14ac:dyDescent="0.2">
      <c r="A73" s="10">
        <v>40848.729162615738</v>
      </c>
      <c r="B73" s="55">
        <f>Transactions!C90</f>
        <v>1.7</v>
      </c>
      <c r="C73" s="55">
        <f>Transactions!E90</f>
        <v>1.7</v>
      </c>
      <c r="D73">
        <f>Transactions!N55</f>
        <v>2.6</v>
      </c>
      <c r="E73">
        <f>Transactions!Z37</f>
        <v>3.2</v>
      </c>
      <c r="H73" s="10">
        <v>40868.729162615738</v>
      </c>
      <c r="I73">
        <f>Transactions!AB37</f>
        <v>3.2</v>
      </c>
      <c r="J73">
        <f>Transactions!P55</f>
        <v>2.6</v>
      </c>
      <c r="K73" s="55">
        <f>Transactions!G90</f>
        <v>1.7</v>
      </c>
      <c r="L73">
        <f>Transactions!R55</f>
        <v>2.6</v>
      </c>
      <c r="Q73" s="10">
        <v>40845.729162615738</v>
      </c>
      <c r="R73" s="55">
        <f>Transactions!I90</f>
        <v>1.7</v>
      </c>
      <c r="S73">
        <f>Transactions!T55</f>
        <v>2.6</v>
      </c>
      <c r="T73">
        <f>Transactions!V55</f>
        <v>2.6</v>
      </c>
      <c r="U73">
        <f>Transactions!AD37</f>
        <v>3.2</v>
      </c>
      <c r="V73">
        <f>Transactions!AF37</f>
        <v>3.2</v>
      </c>
      <c r="W73">
        <f>Transactions!AH37</f>
        <v>3.2</v>
      </c>
    </row>
    <row r="74" spans="1:23" x14ac:dyDescent="0.2">
      <c r="A74" s="10">
        <v>40848.739579224537</v>
      </c>
      <c r="B74" s="55">
        <f>Transactions!C91</f>
        <v>1.6</v>
      </c>
      <c r="C74" s="55">
        <f>Transactions!E91</f>
        <v>1.6</v>
      </c>
      <c r="D74">
        <f>Transactions!N55</f>
        <v>2.6</v>
      </c>
      <c r="E74">
        <f>Transactions!Z37</f>
        <v>3.2</v>
      </c>
      <c r="H74" s="10">
        <v>40868.739579224537</v>
      </c>
      <c r="I74">
        <f>Transactions!AB37</f>
        <v>3.2</v>
      </c>
      <c r="J74">
        <f>Transactions!P55</f>
        <v>2.6</v>
      </c>
      <c r="K74" s="55">
        <f>Transactions!G91</f>
        <v>1.6</v>
      </c>
      <c r="L74">
        <f>Transactions!R55</f>
        <v>2.6</v>
      </c>
      <c r="Q74" s="10">
        <v>40845.739579224537</v>
      </c>
      <c r="R74" s="55">
        <f>Transactions!I91</f>
        <v>1.6</v>
      </c>
      <c r="S74">
        <f>Transactions!T55</f>
        <v>2.6</v>
      </c>
      <c r="T74">
        <f>Transactions!V55</f>
        <v>2.6</v>
      </c>
      <c r="U74">
        <f>Transactions!AD37</f>
        <v>3.2</v>
      </c>
      <c r="V74">
        <f>Transactions!AF37</f>
        <v>3.2</v>
      </c>
      <c r="W74">
        <f>Transactions!AH37</f>
        <v>3.2</v>
      </c>
    </row>
    <row r="75" spans="1:23" x14ac:dyDescent="0.2">
      <c r="A75" s="10">
        <v>40848.749995833336</v>
      </c>
      <c r="B75" s="55">
        <f>Transactions!C92</f>
        <v>1.9</v>
      </c>
      <c r="C75" s="55">
        <f>Transactions!E92</f>
        <v>1.9</v>
      </c>
      <c r="D75">
        <f>Transactions!N56</f>
        <v>2</v>
      </c>
      <c r="E75">
        <f>Transactions!Z38</f>
        <v>3.4</v>
      </c>
      <c r="H75" s="10">
        <v>40868.749995833336</v>
      </c>
      <c r="I75">
        <f>Transactions!AB38</f>
        <v>3.4</v>
      </c>
      <c r="J75">
        <f>Transactions!P56</f>
        <v>2</v>
      </c>
      <c r="K75" s="55">
        <f>Transactions!G92</f>
        <v>1.9</v>
      </c>
      <c r="L75">
        <f>Transactions!R56</f>
        <v>2</v>
      </c>
      <c r="Q75" s="10">
        <v>40845.749995833336</v>
      </c>
      <c r="R75" s="55">
        <f>Transactions!I92</f>
        <v>1.9</v>
      </c>
      <c r="S75">
        <f>Transactions!T56</f>
        <v>2</v>
      </c>
      <c r="T75">
        <f>Transactions!V56</f>
        <v>2</v>
      </c>
      <c r="U75">
        <f>Transactions!AD38</f>
        <v>3.4</v>
      </c>
      <c r="V75">
        <f>Transactions!AF38</f>
        <v>3.4</v>
      </c>
      <c r="W75">
        <f>Transactions!AH38</f>
        <v>3.4</v>
      </c>
    </row>
    <row r="76" spans="1:23" x14ac:dyDescent="0.2">
      <c r="A76" s="10">
        <v>40848.760412442127</v>
      </c>
      <c r="B76" s="55">
        <f>Transactions!C93</f>
        <v>1.8</v>
      </c>
      <c r="C76" s="55">
        <f>Transactions!E93</f>
        <v>1.8</v>
      </c>
      <c r="D76">
        <f>Transactions!N56</f>
        <v>2</v>
      </c>
      <c r="E76">
        <f>Transactions!Z38</f>
        <v>3.4</v>
      </c>
      <c r="H76" s="10">
        <v>40868.760412442127</v>
      </c>
      <c r="I76">
        <f>Transactions!AB38</f>
        <v>3.4</v>
      </c>
      <c r="J76">
        <f>Transactions!P56</f>
        <v>2</v>
      </c>
      <c r="K76" s="55">
        <f>Transactions!G93</f>
        <v>1.8</v>
      </c>
      <c r="L76">
        <f>Transactions!R56</f>
        <v>2</v>
      </c>
      <c r="Q76" s="10">
        <v>40845.760412442127</v>
      </c>
      <c r="R76" s="55">
        <f>Transactions!I93</f>
        <v>1.8</v>
      </c>
      <c r="S76">
        <f>Transactions!T56</f>
        <v>2</v>
      </c>
      <c r="T76">
        <f>Transactions!V56</f>
        <v>2</v>
      </c>
      <c r="U76">
        <f>Transactions!AD38</f>
        <v>3.4</v>
      </c>
      <c r="V76">
        <f>Transactions!AF38</f>
        <v>3.4</v>
      </c>
      <c r="W76">
        <f>Transactions!AH38</f>
        <v>3.4</v>
      </c>
    </row>
    <row r="77" spans="1:23" x14ac:dyDescent="0.2">
      <c r="A77" s="10">
        <v>40848.770829050925</v>
      </c>
      <c r="B77" s="55">
        <f>Transactions!C94</f>
        <v>1.7</v>
      </c>
      <c r="C77" s="55">
        <f>Transactions!E94</f>
        <v>1.7</v>
      </c>
      <c r="D77">
        <f>Transactions!N57</f>
        <v>2.2000000000000002</v>
      </c>
      <c r="E77">
        <f>Transactions!Z38</f>
        <v>3.4</v>
      </c>
      <c r="H77" s="10">
        <v>40868.770829050925</v>
      </c>
      <c r="I77">
        <f>Transactions!AB38</f>
        <v>3.4</v>
      </c>
      <c r="J77">
        <f>Transactions!P57</f>
        <v>2.2000000000000002</v>
      </c>
      <c r="K77" s="55">
        <f>Transactions!G94</f>
        <v>1.7</v>
      </c>
      <c r="L77">
        <f>Transactions!R57</f>
        <v>2.2000000000000002</v>
      </c>
      <c r="Q77" s="10">
        <v>40845.770829050925</v>
      </c>
      <c r="R77" s="55">
        <f>Transactions!I94</f>
        <v>1.7</v>
      </c>
      <c r="S77">
        <f>Transactions!T57</f>
        <v>2.2000000000000002</v>
      </c>
      <c r="T77">
        <f>Transactions!V57</f>
        <v>2.2000000000000002</v>
      </c>
      <c r="U77">
        <f>Transactions!AD38</f>
        <v>3.4</v>
      </c>
      <c r="V77">
        <f>Transactions!AF38</f>
        <v>3.4</v>
      </c>
      <c r="W77">
        <f>Transactions!AH38</f>
        <v>3.4</v>
      </c>
    </row>
    <row r="78" spans="1:23" x14ac:dyDescent="0.2">
      <c r="A78" s="10">
        <v>40848.781245659724</v>
      </c>
      <c r="B78" s="55">
        <f>Transactions!C95</f>
        <v>1.6</v>
      </c>
      <c r="C78" s="55">
        <f>Transactions!E95</f>
        <v>1.6</v>
      </c>
      <c r="D78">
        <f>Transactions!N57</f>
        <v>2.2000000000000002</v>
      </c>
      <c r="E78">
        <f>Transactions!Z38</f>
        <v>3.4</v>
      </c>
      <c r="H78" s="10">
        <v>40868.781245659724</v>
      </c>
      <c r="I78">
        <f>Transactions!AB38</f>
        <v>3.4</v>
      </c>
      <c r="J78">
        <f>Transactions!P57</f>
        <v>2.2000000000000002</v>
      </c>
      <c r="K78" s="55">
        <f>Transactions!G95</f>
        <v>1.6</v>
      </c>
      <c r="L78">
        <f>Transactions!R57</f>
        <v>2.2000000000000002</v>
      </c>
      <c r="Q78" s="10">
        <v>40845.781245659724</v>
      </c>
      <c r="R78" s="55">
        <f>Transactions!I95</f>
        <v>1.6</v>
      </c>
      <c r="S78">
        <f>Transactions!T57</f>
        <v>2.2000000000000002</v>
      </c>
      <c r="T78">
        <f>Transactions!V57</f>
        <v>2.2000000000000002</v>
      </c>
      <c r="U78">
        <f>Transactions!AD38</f>
        <v>3.4</v>
      </c>
      <c r="V78">
        <f>Transactions!AF38</f>
        <v>3.4</v>
      </c>
      <c r="W78">
        <f>Transactions!AH38</f>
        <v>3.4</v>
      </c>
    </row>
    <row r="79" spans="1:23" x14ac:dyDescent="0.2">
      <c r="A79" s="10">
        <v>40848.791662268515</v>
      </c>
      <c r="B79" s="55">
        <f>Transactions!C96</f>
        <v>1.9</v>
      </c>
      <c r="C79" s="55">
        <f>Transactions!E96</f>
        <v>1.9</v>
      </c>
      <c r="D79">
        <f>Transactions!N58</f>
        <v>2.4</v>
      </c>
      <c r="E79">
        <f>Transactions!Z39</f>
        <v>3.6</v>
      </c>
      <c r="H79" s="10">
        <v>40868.791662268515</v>
      </c>
      <c r="I79">
        <f>Transactions!AB39</f>
        <v>3.6</v>
      </c>
      <c r="J79">
        <f>Transactions!P58</f>
        <v>2.4</v>
      </c>
      <c r="K79" s="55">
        <f>Transactions!G96</f>
        <v>1.9</v>
      </c>
      <c r="L79">
        <f>Transactions!R58</f>
        <v>2.4</v>
      </c>
      <c r="Q79" s="10">
        <v>40845.791662268515</v>
      </c>
      <c r="R79" s="55">
        <f>Transactions!I96</f>
        <v>1.9</v>
      </c>
      <c r="S79">
        <f>Transactions!T58</f>
        <v>2.4</v>
      </c>
      <c r="T79">
        <f>Transactions!V58</f>
        <v>2.4</v>
      </c>
      <c r="U79">
        <f>Transactions!AD39</f>
        <v>3.6</v>
      </c>
      <c r="V79">
        <f>Transactions!AF39</f>
        <v>3.6</v>
      </c>
      <c r="W79">
        <f>Transactions!AH39</f>
        <v>3.6</v>
      </c>
    </row>
    <row r="80" spans="1:23" x14ac:dyDescent="0.2">
      <c r="A80" s="10">
        <v>40848.802078877314</v>
      </c>
      <c r="B80" s="55">
        <f>Transactions!C97</f>
        <v>1.8</v>
      </c>
      <c r="C80" s="55">
        <f>Transactions!E97</f>
        <v>1.8</v>
      </c>
      <c r="D80">
        <f>Transactions!N58</f>
        <v>2.4</v>
      </c>
      <c r="E80">
        <f>Transactions!Z39</f>
        <v>3.6</v>
      </c>
      <c r="H80" s="10">
        <v>40868.802078877314</v>
      </c>
      <c r="I80">
        <f>Transactions!AB39</f>
        <v>3.6</v>
      </c>
      <c r="J80">
        <f>Transactions!P58</f>
        <v>2.4</v>
      </c>
      <c r="K80" s="55">
        <f>Transactions!G97</f>
        <v>1.8</v>
      </c>
      <c r="L80">
        <f>Transactions!R58</f>
        <v>2.4</v>
      </c>
      <c r="Q80" s="10">
        <v>40845.802078877314</v>
      </c>
      <c r="R80" s="55">
        <f>Transactions!I97</f>
        <v>1.8</v>
      </c>
      <c r="S80">
        <f>Transactions!T58</f>
        <v>2.4</v>
      </c>
      <c r="T80">
        <f>Transactions!V58</f>
        <v>2.4</v>
      </c>
      <c r="U80">
        <f>Transactions!AD39</f>
        <v>3.6</v>
      </c>
      <c r="V80">
        <f>Transactions!AF39</f>
        <v>3.6</v>
      </c>
      <c r="W80">
        <f>Transactions!AH39</f>
        <v>3.6</v>
      </c>
    </row>
    <row r="81" spans="1:23" x14ac:dyDescent="0.2">
      <c r="A81" s="10">
        <v>40848.812495486112</v>
      </c>
      <c r="B81" s="55">
        <f>Transactions!C98</f>
        <v>1.7</v>
      </c>
      <c r="C81" s="55">
        <f>Transactions!E98</f>
        <v>1.7</v>
      </c>
      <c r="D81">
        <f>Transactions!N59</f>
        <v>2.6</v>
      </c>
      <c r="E81">
        <f>Transactions!Z39</f>
        <v>3.6</v>
      </c>
      <c r="H81" s="10">
        <v>40868.812495486112</v>
      </c>
      <c r="I81">
        <f>Transactions!AB39</f>
        <v>3.6</v>
      </c>
      <c r="J81">
        <f>Transactions!P59</f>
        <v>2.6</v>
      </c>
      <c r="K81" s="55">
        <f>Transactions!G98</f>
        <v>1.7</v>
      </c>
      <c r="L81">
        <f>Transactions!R59</f>
        <v>2.6</v>
      </c>
      <c r="Q81" s="10">
        <v>40845.812495486112</v>
      </c>
      <c r="R81" s="55">
        <f>Transactions!I98</f>
        <v>1.7</v>
      </c>
      <c r="S81">
        <f>Transactions!T59</f>
        <v>2.6</v>
      </c>
      <c r="T81">
        <f>Transactions!V59</f>
        <v>2.6</v>
      </c>
      <c r="U81">
        <f>Transactions!AD39</f>
        <v>3.6</v>
      </c>
      <c r="V81">
        <f>Transactions!AF39</f>
        <v>3.6</v>
      </c>
      <c r="W81">
        <f>Transactions!AH39</f>
        <v>3.6</v>
      </c>
    </row>
    <row r="82" spans="1:23" x14ac:dyDescent="0.2">
      <c r="A82" s="10">
        <v>40848.822912094911</v>
      </c>
      <c r="B82" s="55">
        <f>Transactions!C99</f>
        <v>1.6</v>
      </c>
      <c r="C82" s="55">
        <f>Transactions!E99</f>
        <v>1.6</v>
      </c>
      <c r="D82">
        <f>Transactions!N59</f>
        <v>2.6</v>
      </c>
      <c r="E82">
        <f>Transactions!Z39</f>
        <v>3.6</v>
      </c>
      <c r="H82" s="10">
        <v>40868.822912094911</v>
      </c>
      <c r="I82">
        <f>Transactions!AB39</f>
        <v>3.6</v>
      </c>
      <c r="J82">
        <f>Transactions!P59</f>
        <v>2.6</v>
      </c>
      <c r="K82" s="55">
        <f>Transactions!G99</f>
        <v>1.6</v>
      </c>
      <c r="L82">
        <f>Transactions!R59</f>
        <v>2.6</v>
      </c>
      <c r="Q82" s="10">
        <v>40845.822912094911</v>
      </c>
      <c r="R82" s="55">
        <f>Transactions!I99</f>
        <v>1.6</v>
      </c>
      <c r="S82">
        <f>Transactions!T59</f>
        <v>2.6</v>
      </c>
      <c r="T82">
        <f>Transactions!V59</f>
        <v>2.6</v>
      </c>
      <c r="U82">
        <f>Transactions!AD39</f>
        <v>3.6</v>
      </c>
      <c r="V82">
        <f>Transactions!AF39</f>
        <v>3.6</v>
      </c>
      <c r="W82">
        <f>Transactions!AH39</f>
        <v>3.6</v>
      </c>
    </row>
    <row r="83" spans="1:23" x14ac:dyDescent="0.2">
      <c r="A83" s="10">
        <v>40848.833328703702</v>
      </c>
      <c r="B83" s="55">
        <f>Transactions!C100</f>
        <v>1.9</v>
      </c>
      <c r="C83" s="55">
        <f>Transactions!E100</f>
        <v>1.9</v>
      </c>
      <c r="D83">
        <f>Transactions!N60</f>
        <v>2</v>
      </c>
      <c r="E83">
        <f>Transactions!Z40</f>
        <v>3</v>
      </c>
      <c r="H83" s="10">
        <v>40868.833328703702</v>
      </c>
      <c r="I83">
        <f>Transactions!AB40</f>
        <v>3</v>
      </c>
      <c r="J83">
        <f>Transactions!P60</f>
        <v>2</v>
      </c>
      <c r="K83" s="55">
        <f>Transactions!G100</f>
        <v>1.9</v>
      </c>
      <c r="L83">
        <f>Transactions!R60</f>
        <v>2</v>
      </c>
      <c r="Q83" s="10">
        <v>40845.833328703702</v>
      </c>
      <c r="R83" s="55">
        <f>Transactions!I100</f>
        <v>1.9</v>
      </c>
      <c r="S83">
        <f>Transactions!T60</f>
        <v>2</v>
      </c>
      <c r="T83">
        <f>Transactions!V60</f>
        <v>2</v>
      </c>
      <c r="U83">
        <f>Transactions!AD40</f>
        <v>3</v>
      </c>
      <c r="V83">
        <f>Transactions!AF40</f>
        <v>3</v>
      </c>
      <c r="W83">
        <f>Transactions!AH40</f>
        <v>3</v>
      </c>
    </row>
    <row r="84" spans="1:23" x14ac:dyDescent="0.2">
      <c r="A84" s="10">
        <v>40848.843745312501</v>
      </c>
      <c r="B84" s="55">
        <f>Transactions!C101</f>
        <v>1.8</v>
      </c>
      <c r="C84" s="55">
        <f>Transactions!E101</f>
        <v>1.8</v>
      </c>
      <c r="D84">
        <f>Transactions!N60</f>
        <v>2</v>
      </c>
      <c r="E84">
        <f>Transactions!Z40</f>
        <v>3</v>
      </c>
      <c r="H84" s="10">
        <v>40868.843745312501</v>
      </c>
      <c r="I84">
        <f>Transactions!AB40</f>
        <v>3</v>
      </c>
      <c r="J84">
        <f>Transactions!P60</f>
        <v>2</v>
      </c>
      <c r="K84" s="55">
        <f>Transactions!G101</f>
        <v>1.8</v>
      </c>
      <c r="L84">
        <f>Transactions!R60</f>
        <v>2</v>
      </c>
      <c r="Q84" s="10">
        <v>40845.843745312501</v>
      </c>
      <c r="R84" s="55">
        <f>Transactions!I101</f>
        <v>1.8</v>
      </c>
      <c r="S84">
        <f>Transactions!T60</f>
        <v>2</v>
      </c>
      <c r="T84">
        <f>Transactions!V60</f>
        <v>2</v>
      </c>
      <c r="U84">
        <f>Transactions!AD40</f>
        <v>3</v>
      </c>
      <c r="V84">
        <f>Transactions!AF40</f>
        <v>3</v>
      </c>
      <c r="W84">
        <f>Transactions!AH40</f>
        <v>3</v>
      </c>
    </row>
    <row r="85" spans="1:23" x14ac:dyDescent="0.2">
      <c r="A85" s="10">
        <v>40848.854161921299</v>
      </c>
      <c r="B85" s="55">
        <f>Transactions!C102</f>
        <v>1.7</v>
      </c>
      <c r="C85" s="55">
        <f>Transactions!E102</f>
        <v>1.7</v>
      </c>
      <c r="D85">
        <f>Transactions!N61</f>
        <v>2.2000000000000002</v>
      </c>
      <c r="E85">
        <f>Transactions!Z40</f>
        <v>3</v>
      </c>
      <c r="H85" s="10">
        <v>40868.854161921299</v>
      </c>
      <c r="I85">
        <f>Transactions!AB40</f>
        <v>3</v>
      </c>
      <c r="J85">
        <f>Transactions!P61</f>
        <v>2.2000000000000002</v>
      </c>
      <c r="K85" s="55">
        <f>Transactions!G102</f>
        <v>1.7</v>
      </c>
      <c r="L85">
        <f>Transactions!R61</f>
        <v>2.2000000000000002</v>
      </c>
      <c r="Q85" s="10">
        <v>40845.854161921299</v>
      </c>
      <c r="R85" s="55">
        <f>Transactions!I102</f>
        <v>1.7</v>
      </c>
      <c r="S85">
        <f>Transactions!T61</f>
        <v>2.2000000000000002</v>
      </c>
      <c r="T85">
        <f>Transactions!V61</f>
        <v>2.2000000000000002</v>
      </c>
      <c r="U85">
        <f>Transactions!AD40</f>
        <v>3</v>
      </c>
      <c r="V85">
        <f>Transactions!AF40</f>
        <v>3</v>
      </c>
      <c r="W85">
        <f>Transactions!AH40</f>
        <v>3</v>
      </c>
    </row>
    <row r="86" spans="1:23" x14ac:dyDescent="0.2">
      <c r="A86" s="10">
        <v>40848.864578530091</v>
      </c>
      <c r="B86" s="55">
        <f>Transactions!C103</f>
        <v>1.6</v>
      </c>
      <c r="C86" s="55">
        <f>Transactions!E103</f>
        <v>1.6</v>
      </c>
      <c r="D86">
        <f>Transactions!N61</f>
        <v>2.2000000000000002</v>
      </c>
      <c r="E86">
        <f>Transactions!Z40</f>
        <v>3</v>
      </c>
      <c r="H86" s="10">
        <v>40868.864578530091</v>
      </c>
      <c r="I86">
        <f>Transactions!AB40</f>
        <v>3</v>
      </c>
      <c r="J86">
        <f>Transactions!P61</f>
        <v>2.2000000000000002</v>
      </c>
      <c r="K86" s="55">
        <f>Transactions!G103</f>
        <v>1.6</v>
      </c>
      <c r="L86">
        <f>Transactions!R61</f>
        <v>2.2000000000000002</v>
      </c>
      <c r="Q86" s="10">
        <v>40845.864578530091</v>
      </c>
      <c r="R86" s="55">
        <f>Transactions!I103</f>
        <v>1.6</v>
      </c>
      <c r="S86">
        <f>Transactions!T61</f>
        <v>2.2000000000000002</v>
      </c>
      <c r="T86">
        <f>Transactions!V61</f>
        <v>2.2000000000000002</v>
      </c>
      <c r="U86">
        <f>Transactions!AD40</f>
        <v>3</v>
      </c>
      <c r="V86">
        <f>Transactions!AF40</f>
        <v>3</v>
      </c>
      <c r="W86">
        <f>Transactions!AH40</f>
        <v>3</v>
      </c>
    </row>
    <row r="87" spans="1:23" x14ac:dyDescent="0.2">
      <c r="A87" s="10">
        <v>40848.874995138889</v>
      </c>
      <c r="B87" s="55">
        <f>Transactions!C104</f>
        <v>1.9</v>
      </c>
      <c r="C87" s="55">
        <f>Transactions!E104</f>
        <v>1.9</v>
      </c>
      <c r="D87">
        <f>Transactions!N62</f>
        <v>2.4</v>
      </c>
      <c r="E87">
        <f>Transactions!Z41</f>
        <v>3.2</v>
      </c>
      <c r="H87" s="10">
        <v>40868.874995138889</v>
      </c>
      <c r="I87">
        <f>Transactions!AB41</f>
        <v>3.2</v>
      </c>
      <c r="J87">
        <f>Transactions!P62</f>
        <v>2.4</v>
      </c>
      <c r="K87" s="55">
        <f>Transactions!G104</f>
        <v>1.9</v>
      </c>
      <c r="L87">
        <f>Transactions!R62</f>
        <v>2.4</v>
      </c>
      <c r="Q87" s="10">
        <v>40845.874995138889</v>
      </c>
      <c r="R87" s="55">
        <f>Transactions!I104</f>
        <v>1.9</v>
      </c>
      <c r="S87">
        <f>Transactions!T62</f>
        <v>2.4</v>
      </c>
      <c r="T87">
        <f>Transactions!V62</f>
        <v>2.4</v>
      </c>
      <c r="U87">
        <f>Transactions!AD41</f>
        <v>3.2</v>
      </c>
      <c r="V87">
        <f>Transactions!AF41</f>
        <v>3.2</v>
      </c>
      <c r="W87">
        <f>Transactions!AH41</f>
        <v>3.2</v>
      </c>
    </row>
    <row r="88" spans="1:23" x14ac:dyDescent="0.2">
      <c r="A88" s="10">
        <v>40848.885411747688</v>
      </c>
      <c r="B88" s="55">
        <f>Transactions!C105</f>
        <v>1.8</v>
      </c>
      <c r="C88" s="55">
        <f>Transactions!E105</f>
        <v>1.8</v>
      </c>
      <c r="D88">
        <f>Transactions!N62</f>
        <v>2.4</v>
      </c>
      <c r="E88">
        <f>Transactions!Z41</f>
        <v>3.2</v>
      </c>
      <c r="H88" s="10">
        <v>40868.885411747688</v>
      </c>
      <c r="I88">
        <f>Transactions!AB41</f>
        <v>3.2</v>
      </c>
      <c r="J88">
        <f>Transactions!P62</f>
        <v>2.4</v>
      </c>
      <c r="K88" s="55">
        <f>Transactions!G105</f>
        <v>1.8</v>
      </c>
      <c r="L88">
        <f>Transactions!R62</f>
        <v>2.4</v>
      </c>
      <c r="Q88" s="10">
        <v>40845.885411747688</v>
      </c>
      <c r="R88" s="55">
        <f>Transactions!I105</f>
        <v>1.8</v>
      </c>
      <c r="S88">
        <f>Transactions!T62</f>
        <v>2.4</v>
      </c>
      <c r="T88">
        <f>Transactions!V62</f>
        <v>2.4</v>
      </c>
      <c r="U88">
        <f>Transactions!AD41</f>
        <v>3.2</v>
      </c>
      <c r="V88">
        <f>Transactions!AF41</f>
        <v>3.2</v>
      </c>
      <c r="W88">
        <f>Transactions!AH41</f>
        <v>3.2</v>
      </c>
    </row>
    <row r="89" spans="1:23" x14ac:dyDescent="0.2">
      <c r="A89" s="10">
        <v>40848.895828356479</v>
      </c>
      <c r="B89" s="55">
        <f>Transactions!C106</f>
        <v>1.7</v>
      </c>
      <c r="C89" s="55">
        <f>Transactions!E106</f>
        <v>1.7</v>
      </c>
      <c r="D89">
        <f>Transactions!N63</f>
        <v>2.6</v>
      </c>
      <c r="E89">
        <f>Transactions!Z41</f>
        <v>3.2</v>
      </c>
      <c r="H89" s="10">
        <v>40868.895828356479</v>
      </c>
      <c r="I89">
        <f>Transactions!AB41</f>
        <v>3.2</v>
      </c>
      <c r="J89">
        <f>Transactions!P63</f>
        <v>2.6</v>
      </c>
      <c r="K89" s="55">
        <f>Transactions!G106</f>
        <v>1.7</v>
      </c>
      <c r="L89">
        <f>Transactions!R63</f>
        <v>2.6</v>
      </c>
      <c r="Q89" s="10">
        <v>40845.895828356479</v>
      </c>
      <c r="R89" s="55">
        <f>Transactions!I106</f>
        <v>1.7</v>
      </c>
      <c r="S89">
        <f>Transactions!T63</f>
        <v>2.6</v>
      </c>
      <c r="T89">
        <f>Transactions!V63</f>
        <v>2.6</v>
      </c>
      <c r="U89">
        <f>Transactions!AD41</f>
        <v>3.2</v>
      </c>
      <c r="V89">
        <f>Transactions!AF41</f>
        <v>3.2</v>
      </c>
      <c r="W89">
        <f>Transactions!AH41</f>
        <v>3.2</v>
      </c>
    </row>
    <row r="90" spans="1:23" x14ac:dyDescent="0.2">
      <c r="A90" s="10">
        <v>40848.906244965277</v>
      </c>
      <c r="B90" s="55">
        <f>Transactions!C107</f>
        <v>1.6</v>
      </c>
      <c r="C90" s="55">
        <f>Transactions!E107</f>
        <v>1.6</v>
      </c>
      <c r="D90">
        <f>Transactions!N63</f>
        <v>2.6</v>
      </c>
      <c r="E90">
        <f>Transactions!Z41</f>
        <v>3.2</v>
      </c>
      <c r="H90" s="10">
        <v>40868.906244965277</v>
      </c>
      <c r="I90">
        <f>Transactions!AB41</f>
        <v>3.2</v>
      </c>
      <c r="J90">
        <f>Transactions!P63</f>
        <v>2.6</v>
      </c>
      <c r="K90" s="55">
        <f>Transactions!G107</f>
        <v>1.6</v>
      </c>
      <c r="L90">
        <f>Transactions!R63</f>
        <v>2.6</v>
      </c>
      <c r="Q90" s="10">
        <v>40845.906244965277</v>
      </c>
      <c r="R90" s="55">
        <f>Transactions!I107</f>
        <v>1.6</v>
      </c>
      <c r="S90">
        <f>Transactions!T63</f>
        <v>2.6</v>
      </c>
      <c r="T90">
        <f>Transactions!V63</f>
        <v>2.6</v>
      </c>
      <c r="U90">
        <f>Transactions!AD41</f>
        <v>3.2</v>
      </c>
      <c r="V90">
        <f>Transactions!AF41</f>
        <v>3.2</v>
      </c>
      <c r="W90">
        <f>Transactions!AH41</f>
        <v>3.2</v>
      </c>
    </row>
    <row r="91" spans="1:23" x14ac:dyDescent="0.2">
      <c r="A91" s="10">
        <v>40848.916661574076</v>
      </c>
      <c r="B91" s="55">
        <f>Transactions!C108</f>
        <v>1.9</v>
      </c>
      <c r="C91" s="55">
        <f>Transactions!E108</f>
        <v>1.9</v>
      </c>
      <c r="D91">
        <f>Transactions!N64</f>
        <v>2</v>
      </c>
      <c r="E91">
        <f>Transactions!Z42</f>
        <v>3.4</v>
      </c>
      <c r="H91" s="10">
        <v>40868.916661574076</v>
      </c>
      <c r="I91">
        <f>Transactions!AB42</f>
        <v>3.4</v>
      </c>
      <c r="J91">
        <f>Transactions!P64</f>
        <v>2</v>
      </c>
      <c r="K91" s="55">
        <f>Transactions!G108</f>
        <v>1.9</v>
      </c>
      <c r="L91">
        <f>Transactions!R64</f>
        <v>2</v>
      </c>
      <c r="Q91" s="10">
        <v>40845.916661574076</v>
      </c>
      <c r="R91" s="55">
        <f>Transactions!I108</f>
        <v>1.9</v>
      </c>
      <c r="S91">
        <f>Transactions!T64</f>
        <v>2</v>
      </c>
      <c r="T91">
        <f>Transactions!V64</f>
        <v>2</v>
      </c>
      <c r="U91">
        <f>Transactions!AD42</f>
        <v>3.4</v>
      </c>
      <c r="V91">
        <f>Transactions!AF42</f>
        <v>3.4</v>
      </c>
      <c r="W91">
        <f>Transactions!AH42</f>
        <v>3.4</v>
      </c>
    </row>
    <row r="92" spans="1:23" x14ac:dyDescent="0.2">
      <c r="A92" s="10">
        <v>40848.927078182867</v>
      </c>
      <c r="B92" s="55">
        <f>Transactions!C109</f>
        <v>1.8</v>
      </c>
      <c r="C92" s="55">
        <f>Transactions!E109</f>
        <v>1.8</v>
      </c>
      <c r="D92">
        <f>Transactions!N64</f>
        <v>2</v>
      </c>
      <c r="E92">
        <f>Transactions!Z42</f>
        <v>3.4</v>
      </c>
      <c r="H92" s="10">
        <v>40868.927078182867</v>
      </c>
      <c r="I92">
        <f>Transactions!AB42</f>
        <v>3.4</v>
      </c>
      <c r="J92">
        <f>Transactions!P64</f>
        <v>2</v>
      </c>
      <c r="K92" s="55">
        <f>Transactions!G109</f>
        <v>1.8</v>
      </c>
      <c r="L92">
        <f>Transactions!R64</f>
        <v>2</v>
      </c>
      <c r="Q92" s="10">
        <v>40845.927078182867</v>
      </c>
      <c r="R92" s="55">
        <f>Transactions!I109</f>
        <v>1.8</v>
      </c>
      <c r="S92">
        <f>Transactions!T64</f>
        <v>2</v>
      </c>
      <c r="T92">
        <f>Transactions!V64</f>
        <v>2</v>
      </c>
      <c r="U92">
        <f>Transactions!AD42</f>
        <v>3.4</v>
      </c>
      <c r="V92">
        <f>Transactions!AF42</f>
        <v>3.4</v>
      </c>
      <c r="W92">
        <f>Transactions!AH42</f>
        <v>3.4</v>
      </c>
    </row>
    <row r="93" spans="1:23" x14ac:dyDescent="0.2">
      <c r="A93" s="10">
        <v>40848.937494791666</v>
      </c>
      <c r="B93" s="55">
        <f>Transactions!C110</f>
        <v>1.7</v>
      </c>
      <c r="C93" s="55">
        <f>Transactions!E110</f>
        <v>1.7</v>
      </c>
      <c r="D93">
        <f>Transactions!N65</f>
        <v>2.2000000000000002</v>
      </c>
      <c r="E93">
        <f>Transactions!Z42</f>
        <v>3.4</v>
      </c>
      <c r="H93" s="10">
        <v>40868.937494791666</v>
      </c>
      <c r="I93">
        <f>Transactions!AB42</f>
        <v>3.4</v>
      </c>
      <c r="J93">
        <f>Transactions!P65</f>
        <v>2.2000000000000002</v>
      </c>
      <c r="K93" s="55">
        <f>Transactions!G110</f>
        <v>1.7</v>
      </c>
      <c r="L93">
        <f>Transactions!R65</f>
        <v>2.2000000000000002</v>
      </c>
      <c r="Q93" s="10">
        <v>40845.937494791666</v>
      </c>
      <c r="R93" s="55">
        <f>Transactions!I110</f>
        <v>1.7</v>
      </c>
      <c r="S93">
        <f>Transactions!T65</f>
        <v>2.2000000000000002</v>
      </c>
      <c r="T93">
        <f>Transactions!V65</f>
        <v>2.2000000000000002</v>
      </c>
      <c r="U93">
        <f>Transactions!AD42</f>
        <v>3.4</v>
      </c>
      <c r="V93">
        <f>Transactions!AF42</f>
        <v>3.4</v>
      </c>
      <c r="W93">
        <f>Transactions!AH42</f>
        <v>3.4</v>
      </c>
    </row>
    <row r="94" spans="1:23" x14ac:dyDescent="0.2">
      <c r="A94" s="10">
        <v>40848.947911400464</v>
      </c>
      <c r="B94" s="55">
        <f>Transactions!C111</f>
        <v>1.6</v>
      </c>
      <c r="C94" s="55">
        <f>Transactions!E111</f>
        <v>1.6</v>
      </c>
      <c r="D94">
        <f>Transactions!N65</f>
        <v>2.2000000000000002</v>
      </c>
      <c r="E94">
        <f>Transactions!Z42</f>
        <v>3.4</v>
      </c>
      <c r="H94" s="10">
        <v>40868.947911400464</v>
      </c>
      <c r="I94">
        <f>Transactions!AB42</f>
        <v>3.4</v>
      </c>
      <c r="J94">
        <f>Transactions!P65</f>
        <v>2.2000000000000002</v>
      </c>
      <c r="K94" s="55">
        <f>Transactions!G111</f>
        <v>1.6</v>
      </c>
      <c r="L94">
        <f>Transactions!R65</f>
        <v>2.2000000000000002</v>
      </c>
      <c r="Q94" s="10">
        <v>40845.947911400464</v>
      </c>
      <c r="R94" s="55">
        <f>Transactions!I111</f>
        <v>1.6</v>
      </c>
      <c r="S94">
        <f>Transactions!T65</f>
        <v>2.2000000000000002</v>
      </c>
      <c r="T94">
        <f>Transactions!V65</f>
        <v>2.2000000000000002</v>
      </c>
      <c r="U94">
        <f>Transactions!AD42</f>
        <v>3.4</v>
      </c>
      <c r="V94">
        <f>Transactions!AF42</f>
        <v>3.4</v>
      </c>
      <c r="W94">
        <f>Transactions!AH42</f>
        <v>3.4</v>
      </c>
    </row>
    <row r="95" spans="1:23" x14ac:dyDescent="0.2">
      <c r="A95" s="10">
        <v>40848.958328009256</v>
      </c>
      <c r="B95" s="55">
        <f>Transactions!C112</f>
        <v>1.9</v>
      </c>
      <c r="C95" s="55">
        <f>Transactions!E112</f>
        <v>1.9</v>
      </c>
      <c r="D95">
        <f>Transactions!N66</f>
        <v>2.4</v>
      </c>
      <c r="E95">
        <f>Transactions!Z43</f>
        <v>3.6</v>
      </c>
      <c r="H95" s="10">
        <v>40868.958328009256</v>
      </c>
      <c r="I95">
        <f>Transactions!AB43</f>
        <v>3.6</v>
      </c>
      <c r="J95">
        <f>Transactions!P66</f>
        <v>2.4</v>
      </c>
      <c r="K95" s="55">
        <f>Transactions!G112</f>
        <v>1.9</v>
      </c>
      <c r="L95">
        <f>Transactions!R66</f>
        <v>2.4</v>
      </c>
      <c r="Q95" s="10">
        <v>40845.958328009256</v>
      </c>
      <c r="R95" s="55">
        <f>Transactions!I112</f>
        <v>1.9</v>
      </c>
      <c r="S95">
        <f>Transactions!T66</f>
        <v>2.4</v>
      </c>
      <c r="T95">
        <f>Transactions!V66</f>
        <v>2.4</v>
      </c>
      <c r="U95">
        <f>Transactions!AD43</f>
        <v>3.6</v>
      </c>
      <c r="V95">
        <f>Transactions!AF43</f>
        <v>3.6</v>
      </c>
      <c r="W95">
        <f>Transactions!AH43</f>
        <v>3.6</v>
      </c>
    </row>
    <row r="96" spans="1:23" x14ac:dyDescent="0.2">
      <c r="A96" s="10">
        <v>40848.968744618054</v>
      </c>
      <c r="B96" s="55">
        <f>Transactions!C113</f>
        <v>1.8</v>
      </c>
      <c r="C96" s="55">
        <f>Transactions!E113</f>
        <v>1.8</v>
      </c>
      <c r="D96">
        <f>Transactions!N66</f>
        <v>2.4</v>
      </c>
      <c r="E96">
        <f>Transactions!Z43</f>
        <v>3.6</v>
      </c>
      <c r="H96" s="10">
        <v>40868.968744618054</v>
      </c>
      <c r="I96">
        <f>Transactions!AB43</f>
        <v>3.6</v>
      </c>
      <c r="J96">
        <f>Transactions!P66</f>
        <v>2.4</v>
      </c>
      <c r="K96" s="55">
        <f>Transactions!G113</f>
        <v>1.8</v>
      </c>
      <c r="L96">
        <f>Transactions!R66</f>
        <v>2.4</v>
      </c>
      <c r="Q96" s="10">
        <v>40845.968744618054</v>
      </c>
      <c r="R96" s="55">
        <f>Transactions!I113</f>
        <v>1.8</v>
      </c>
      <c r="S96">
        <f>Transactions!T66</f>
        <v>2.4</v>
      </c>
      <c r="T96">
        <f>Transactions!V66</f>
        <v>2.4</v>
      </c>
      <c r="U96">
        <f>Transactions!AD43</f>
        <v>3.6</v>
      </c>
      <c r="V96">
        <f>Transactions!AF43</f>
        <v>3.6</v>
      </c>
      <c r="W96">
        <f>Transactions!AH43</f>
        <v>3.6</v>
      </c>
    </row>
    <row r="97" spans="1:26" x14ac:dyDescent="0.2">
      <c r="A97" s="10">
        <v>40848.979161226853</v>
      </c>
      <c r="B97" s="55">
        <f>Transactions!C114</f>
        <v>1.7</v>
      </c>
      <c r="C97" s="55">
        <f>Transactions!E114</f>
        <v>1.7</v>
      </c>
      <c r="D97">
        <f>Transactions!N67</f>
        <v>2.6</v>
      </c>
      <c r="E97">
        <f>Transactions!Z43</f>
        <v>3.6</v>
      </c>
      <c r="H97" s="10">
        <v>40868.979161226853</v>
      </c>
      <c r="I97">
        <f>Transactions!AB43</f>
        <v>3.6</v>
      </c>
      <c r="J97">
        <f>Transactions!P67</f>
        <v>2.6</v>
      </c>
      <c r="K97" s="55">
        <f>Transactions!G114</f>
        <v>1.7</v>
      </c>
      <c r="L97">
        <f>Transactions!R67</f>
        <v>2.6</v>
      </c>
      <c r="Q97" s="10">
        <v>40845.979161226853</v>
      </c>
      <c r="R97" s="55">
        <f>Transactions!I114</f>
        <v>1.7</v>
      </c>
      <c r="S97">
        <f>Transactions!T67</f>
        <v>2.6</v>
      </c>
      <c r="T97">
        <f>Transactions!V67</f>
        <v>2.6</v>
      </c>
      <c r="U97">
        <f>Transactions!AD43</f>
        <v>3.6</v>
      </c>
      <c r="V97">
        <f>Transactions!AF43</f>
        <v>3.6</v>
      </c>
      <c r="W97">
        <f>Transactions!AH43</f>
        <v>3.6</v>
      </c>
    </row>
    <row r="98" spans="1:26" x14ac:dyDescent="0.2">
      <c r="A98" s="10">
        <v>40848.989577835651</v>
      </c>
      <c r="B98" s="55">
        <f>Transactions!C115</f>
        <v>1.6</v>
      </c>
      <c r="C98" s="55">
        <f>Transactions!E115</f>
        <v>1.6</v>
      </c>
      <c r="D98">
        <f>Transactions!N67</f>
        <v>2.6</v>
      </c>
      <c r="E98">
        <f>Transactions!Z43</f>
        <v>3.6</v>
      </c>
      <c r="H98" s="10">
        <v>40868.989577835651</v>
      </c>
      <c r="I98">
        <f>Transactions!AB43</f>
        <v>3.6</v>
      </c>
      <c r="J98">
        <f>Transactions!P67</f>
        <v>2.6</v>
      </c>
      <c r="K98" s="55">
        <f>Transactions!G115</f>
        <v>1.6</v>
      </c>
      <c r="L98">
        <f>Transactions!R67</f>
        <v>2.6</v>
      </c>
      <c r="Q98" s="10">
        <v>40845.989577835651</v>
      </c>
      <c r="R98" s="55">
        <f>Transactions!I115</f>
        <v>1.6</v>
      </c>
      <c r="S98">
        <f>Transactions!T67</f>
        <v>2.6</v>
      </c>
      <c r="T98">
        <f>Transactions!V67</f>
        <v>2.6</v>
      </c>
      <c r="U98">
        <f>Transactions!AD43</f>
        <v>3.6</v>
      </c>
      <c r="V98">
        <f>Transactions!AF43</f>
        <v>3.6</v>
      </c>
      <c r="W98">
        <f>Transactions!AH43</f>
        <v>3.6</v>
      </c>
    </row>
    <row r="100" spans="1:26" x14ac:dyDescent="0.2">
      <c r="B100">
        <v>10469</v>
      </c>
      <c r="C100">
        <v>10483</v>
      </c>
      <c r="D100">
        <v>10467</v>
      </c>
      <c r="E100">
        <v>10465</v>
      </c>
      <c r="I100">
        <v>10471</v>
      </c>
      <c r="J100">
        <v>10473</v>
      </c>
      <c r="K100">
        <v>10475</v>
      </c>
      <c r="L100">
        <v>10485</v>
      </c>
      <c r="R100">
        <v>10463</v>
      </c>
      <c r="S100">
        <v>10461</v>
      </c>
      <c r="T100">
        <v>10481</v>
      </c>
      <c r="U100">
        <v>10459</v>
      </c>
      <c r="V100">
        <v>10477</v>
      </c>
      <c r="W100">
        <v>10479</v>
      </c>
      <c r="Z100" s="55"/>
    </row>
    <row r="101" spans="1:26" x14ac:dyDescent="0.2">
      <c r="A101" s="11"/>
      <c r="B101" s="11" t="s">
        <v>73</v>
      </c>
      <c r="C101" s="11" t="s">
        <v>73</v>
      </c>
      <c r="D101" s="11" t="s">
        <v>73</v>
      </c>
      <c r="E101" s="11" t="s">
        <v>73</v>
      </c>
      <c r="I101" s="11" t="s">
        <v>73</v>
      </c>
      <c r="J101" s="11" t="s">
        <v>73</v>
      </c>
      <c r="K101" s="11" t="s">
        <v>73</v>
      </c>
      <c r="L101" s="11" t="s">
        <v>73</v>
      </c>
      <c r="R101" s="11" t="s">
        <v>73</v>
      </c>
      <c r="S101" s="11" t="s">
        <v>73</v>
      </c>
      <c r="T101" s="11" t="s">
        <v>73</v>
      </c>
      <c r="U101" s="11" t="s">
        <v>73</v>
      </c>
      <c r="V101" s="11" t="s">
        <v>73</v>
      </c>
      <c r="W101" s="11" t="s">
        <v>73</v>
      </c>
    </row>
    <row r="102" spans="1:26" x14ac:dyDescent="0.2">
      <c r="A102" s="10">
        <v>40848</v>
      </c>
      <c r="B102" s="55">
        <f>B3+'Market Prices'!M100</f>
        <v>53.57</v>
      </c>
      <c r="C102" s="55">
        <f ca="1">C3+'Market Prices'!S100</f>
        <v>39.42</v>
      </c>
      <c r="D102" s="55">
        <f>D3+'Market Prices'!M100</f>
        <v>53.67</v>
      </c>
      <c r="E102" s="55">
        <f>E3+'Market Prices'!M100</f>
        <v>54.67</v>
      </c>
      <c r="H102" s="10">
        <v>40868</v>
      </c>
      <c r="I102">
        <f>I3+'Market Prices'!$E2</f>
        <v>43.1604215219377</v>
      </c>
      <c r="J102">
        <f>J3+'Market Prices'!$E2</f>
        <v>42.1604215219377</v>
      </c>
      <c r="K102">
        <f>K3+'Market Prices'!$E2</f>
        <v>42.060421521937698</v>
      </c>
      <c r="L102">
        <f>L3+'Market Prices'!$E2</f>
        <v>42.1604215219377</v>
      </c>
      <c r="Q102" s="10">
        <v>40845</v>
      </c>
      <c r="R102" s="55">
        <f>R3+'Market Prices'!$M2</f>
        <v>7.7099999999999991</v>
      </c>
      <c r="S102" s="55">
        <f>S3+'Market Prices'!$M2</f>
        <v>7.81</v>
      </c>
      <c r="T102" s="55">
        <f ca="1">T3+'Market Prices'!$S2</f>
        <v>39.479999999999997</v>
      </c>
      <c r="U102" s="55">
        <f>U3+'Market Prices'!$M2</f>
        <v>8.8099999999999987</v>
      </c>
      <c r="V102" s="55">
        <f>V3+'Market Prices'!$M2</f>
        <v>8.8099999999999987</v>
      </c>
      <c r="W102" s="55">
        <f ca="1">W3+'Market Prices'!S2</f>
        <v>40.479999999999997</v>
      </c>
      <c r="Z102" s="55"/>
    </row>
    <row r="103" spans="1:26" x14ac:dyDescent="0.2">
      <c r="A103" s="10">
        <v>40848.010416666664</v>
      </c>
      <c r="B103" s="55">
        <f>B4+'Market Prices'!M101</f>
        <v>100.64</v>
      </c>
      <c r="C103" s="55">
        <f ca="1">C4+'Market Prices'!S101</f>
        <v>39.32</v>
      </c>
      <c r="D103" s="55">
        <f>D4+'Market Prices'!M101</f>
        <v>100.84</v>
      </c>
      <c r="E103" s="55">
        <f>E4+'Market Prices'!M101</f>
        <v>101.84</v>
      </c>
      <c r="H103" s="10">
        <v>40868.010416666664</v>
      </c>
      <c r="I103">
        <f>I4+'Market Prices'!$E3</f>
        <v>43.1604215219377</v>
      </c>
      <c r="J103">
        <f>J4+'Market Prices'!$E3</f>
        <v>42.1604215219377</v>
      </c>
      <c r="K103">
        <f>K4+'Market Prices'!$E3</f>
        <v>41.960421521937697</v>
      </c>
      <c r="L103">
        <f>L4+'Market Prices'!$E3</f>
        <v>42.1604215219377</v>
      </c>
      <c r="Q103" s="10">
        <v>40845.010416666664</v>
      </c>
      <c r="R103" s="55">
        <f>R4+'Market Prices'!$M3</f>
        <v>16.05</v>
      </c>
      <c r="S103" s="55">
        <f>S4+'Market Prices'!$M3</f>
        <v>16.25</v>
      </c>
      <c r="T103" s="55">
        <f ca="1">T4+'Market Prices'!$S3</f>
        <v>39.479999999999997</v>
      </c>
      <c r="U103" s="55">
        <f>U4+'Market Prices'!$M3</f>
        <v>17.25</v>
      </c>
      <c r="V103" s="55">
        <f>V4+'Market Prices'!$M3</f>
        <v>17.25</v>
      </c>
      <c r="W103" s="55">
        <f ca="1">W4+'Market Prices'!S3</f>
        <v>40.479999999999997</v>
      </c>
      <c r="Z103" s="55"/>
    </row>
    <row r="104" spans="1:26" x14ac:dyDescent="0.2">
      <c r="A104" s="10">
        <v>40848.02083321759</v>
      </c>
      <c r="B104" s="55">
        <f>B5+'Market Prices'!M102</f>
        <v>17.7</v>
      </c>
      <c r="C104" s="55">
        <f ca="1">C5+'Market Prices'!S102</f>
        <v>39.220000000000006</v>
      </c>
      <c r="D104" s="55">
        <f>D5+'Market Prices'!M102</f>
        <v>18.2</v>
      </c>
      <c r="E104" s="55">
        <f>E5+'Market Prices'!M102</f>
        <v>19</v>
      </c>
      <c r="H104" s="10">
        <v>40868.02083321759</v>
      </c>
      <c r="I104">
        <f>I5+'Market Prices'!$E4</f>
        <v>43.1604215219377</v>
      </c>
      <c r="J104">
        <f>J5+'Market Prices'!$E4</f>
        <v>42.360421521937702</v>
      </c>
      <c r="K104">
        <f>K5+'Market Prices'!$E4</f>
        <v>41.860421521937702</v>
      </c>
      <c r="L104">
        <f>L5+'Market Prices'!$E4</f>
        <v>42.360421521937702</v>
      </c>
      <c r="Q104" s="10">
        <v>40845.02083321759</v>
      </c>
      <c r="R104" s="55">
        <f>R5+'Market Prices'!$M4</f>
        <v>78.290000000000006</v>
      </c>
      <c r="S104" s="55">
        <f>S5+'Market Prices'!$M4</f>
        <v>78.790000000000006</v>
      </c>
      <c r="T104" s="55">
        <f ca="1">T5+'Market Prices'!$S4</f>
        <v>39.68</v>
      </c>
      <c r="U104" s="55">
        <f>U5+'Market Prices'!$M4</f>
        <v>79.59</v>
      </c>
      <c r="V104" s="55">
        <f>V5+'Market Prices'!$M4</f>
        <v>79.59</v>
      </c>
      <c r="W104" s="55">
        <f ca="1">W5+'Market Prices'!S4</f>
        <v>40.479999999999997</v>
      </c>
      <c r="Z104" s="55"/>
    </row>
    <row r="105" spans="1:26" x14ac:dyDescent="0.2">
      <c r="A105" s="10">
        <v>40848.031249826388</v>
      </c>
      <c r="B105" s="55">
        <f>B6+'Market Prices'!M103</f>
        <v>87.02</v>
      </c>
      <c r="C105" s="55">
        <f ca="1">C6+'Market Prices'!S103</f>
        <v>39.120000000000005</v>
      </c>
      <c r="D105" s="55">
        <f>D6+'Market Prices'!M103</f>
        <v>87.62</v>
      </c>
      <c r="E105" s="55">
        <f>E6+'Market Prices'!M103</f>
        <v>88.42</v>
      </c>
      <c r="H105" s="10">
        <v>40868.031249826388</v>
      </c>
      <c r="I105">
        <f>I6+'Market Prices'!$E5</f>
        <v>43.1604215219377</v>
      </c>
      <c r="J105">
        <f>J6+'Market Prices'!$E5</f>
        <v>42.360421521937702</v>
      </c>
      <c r="K105">
        <f>K6+'Market Prices'!$E5</f>
        <v>41.760421521937701</v>
      </c>
      <c r="L105">
        <f>L6+'Market Prices'!$E5</f>
        <v>42.360421521937702</v>
      </c>
      <c r="Q105" s="10">
        <v>40845.031249826388</v>
      </c>
      <c r="R105" s="55">
        <f>R6+'Market Prices'!$M5</f>
        <v>98.97999999999999</v>
      </c>
      <c r="S105" s="55">
        <f>S6+'Market Prices'!$M5</f>
        <v>99.58</v>
      </c>
      <c r="T105" s="55">
        <f ca="1">T6+'Market Prices'!$S5</f>
        <v>39.68</v>
      </c>
      <c r="U105" s="55">
        <f>U6+'Market Prices'!$M5</f>
        <v>100.38</v>
      </c>
      <c r="V105" s="55">
        <f>V6+'Market Prices'!$M5</f>
        <v>100.38</v>
      </c>
      <c r="W105" s="55">
        <f ca="1">W6+'Market Prices'!S5</f>
        <v>40.479999999999997</v>
      </c>
      <c r="Z105" s="55"/>
    </row>
    <row r="106" spans="1:26" x14ac:dyDescent="0.2">
      <c r="A106" s="10">
        <v>40848.041666435187</v>
      </c>
      <c r="B106" s="55">
        <f>B7+'Market Prices'!M104</f>
        <v>97.440000000000012</v>
      </c>
      <c r="C106" s="55">
        <f ca="1">C7+'Market Prices'!S104</f>
        <v>39</v>
      </c>
      <c r="D106" s="55">
        <f>D7+'Market Prices'!M104</f>
        <v>97.940000000000012</v>
      </c>
      <c r="E106" s="55">
        <f>E7+'Market Prices'!M104</f>
        <v>98.740000000000009</v>
      </c>
      <c r="H106" s="10">
        <v>40868.041666435187</v>
      </c>
      <c r="I106">
        <f>I7+'Market Prices'!$E6</f>
        <v>41.587897823598901</v>
      </c>
      <c r="J106">
        <f>J7+'Market Prices'!$E6</f>
        <v>40.787897823598897</v>
      </c>
      <c r="K106">
        <f>K7+'Market Prices'!$E6</f>
        <v>40.287897823598897</v>
      </c>
      <c r="L106">
        <f>L7+'Market Prices'!$E6</f>
        <v>40.787897823598897</v>
      </c>
      <c r="Q106" s="10">
        <v>40845.041666435187</v>
      </c>
      <c r="R106" s="55">
        <f>R7+'Market Prices'!$M6</f>
        <v>16.05</v>
      </c>
      <c r="S106" s="55">
        <f>S7+'Market Prices'!$M6</f>
        <v>16.55</v>
      </c>
      <c r="T106" s="55">
        <f ca="1">T7+'Market Prices'!$S6</f>
        <v>39.549999999999997</v>
      </c>
      <c r="U106" s="55">
        <f>U7+'Market Prices'!$M6</f>
        <v>17.350000000000001</v>
      </c>
      <c r="V106" s="55">
        <f>V7+'Market Prices'!$M6</f>
        <v>17.350000000000001</v>
      </c>
      <c r="W106" s="55">
        <f ca="1">W7+'Market Prices'!S6</f>
        <v>40.35</v>
      </c>
      <c r="Z106" s="55"/>
    </row>
    <row r="107" spans="1:26" x14ac:dyDescent="0.2">
      <c r="A107" s="10">
        <v>40848.052083043978</v>
      </c>
      <c r="B107" s="55">
        <f>B8+'Market Prices'!M105</f>
        <v>78.179999999999993</v>
      </c>
      <c r="C107" s="55">
        <f ca="1">C8+'Market Prices'!S105</f>
        <v>38.9</v>
      </c>
      <c r="D107" s="55">
        <f>D8+'Market Prices'!M105</f>
        <v>78.78</v>
      </c>
      <c r="E107" s="55">
        <f>E8+'Market Prices'!M105</f>
        <v>79.58</v>
      </c>
      <c r="H107" s="10">
        <v>40868.052083043978</v>
      </c>
      <c r="I107">
        <f>I8+'Market Prices'!$E7</f>
        <v>41.587897823598901</v>
      </c>
      <c r="J107">
        <f>J8+'Market Prices'!$E7</f>
        <v>40.787897823598897</v>
      </c>
      <c r="K107">
        <f>K8+'Market Prices'!$E7</f>
        <v>40.187897823598895</v>
      </c>
      <c r="L107">
        <f>L8+'Market Prices'!$E7</f>
        <v>40.787897823598897</v>
      </c>
      <c r="Q107" s="10">
        <v>40845.052083043978</v>
      </c>
      <c r="R107" s="55">
        <f>R8+'Market Prices'!$M7</f>
        <v>19.580000000000002</v>
      </c>
      <c r="S107" s="55">
        <f>S8+'Market Prices'!$M7</f>
        <v>20.18</v>
      </c>
      <c r="T107" s="55">
        <f ca="1">T8+'Market Prices'!$S7</f>
        <v>39.549999999999997</v>
      </c>
      <c r="U107" s="55">
        <f>U8+'Market Prices'!$M7</f>
        <v>20.98</v>
      </c>
      <c r="V107" s="55">
        <f>V8+'Market Prices'!$M7</f>
        <v>20.98</v>
      </c>
      <c r="W107" s="55">
        <f ca="1">W8+'Market Prices'!S7</f>
        <v>40.35</v>
      </c>
      <c r="Z107" s="55"/>
    </row>
    <row r="108" spans="1:26" x14ac:dyDescent="0.2">
      <c r="A108" s="10">
        <v>40848.062499652777</v>
      </c>
      <c r="B108" s="55">
        <f>B9+'Market Prices'!M106</f>
        <v>72.2</v>
      </c>
      <c r="C108" s="55">
        <f ca="1">C9+'Market Prices'!S106</f>
        <v>38.800000000000004</v>
      </c>
      <c r="D108" s="55">
        <f>D9+'Market Prices'!M106</f>
        <v>73.099999999999994</v>
      </c>
      <c r="E108" s="55">
        <f>E9+'Market Prices'!M106</f>
        <v>73.7</v>
      </c>
      <c r="H108" s="10">
        <v>40868.062499652777</v>
      </c>
      <c r="I108">
        <f>I9+'Market Prices'!$E8</f>
        <v>41.587897823598901</v>
      </c>
      <c r="J108">
        <f>J9+'Market Prices'!$E8</f>
        <v>40.9878978235989</v>
      </c>
      <c r="K108">
        <f>K9+'Market Prices'!$E8</f>
        <v>40.087897823598901</v>
      </c>
      <c r="L108">
        <f>L9+'Market Prices'!$E8</f>
        <v>40.9878978235989</v>
      </c>
      <c r="Q108" s="10">
        <v>40845.062499652777</v>
      </c>
      <c r="R108" s="55">
        <f>R9+'Market Prices'!$M8</f>
        <v>2.2799999999999998</v>
      </c>
      <c r="S108" s="55">
        <f>S9+'Market Prices'!$M8</f>
        <v>3.18</v>
      </c>
      <c r="T108" s="55">
        <f ca="1">T9+'Market Prices'!$S8</f>
        <v>39.75</v>
      </c>
      <c r="U108" s="55">
        <f>U9+'Market Prices'!$M8</f>
        <v>3.7800000000000002</v>
      </c>
      <c r="V108" s="55">
        <f>V9+'Market Prices'!$M8</f>
        <v>3.7800000000000002</v>
      </c>
      <c r="W108" s="55">
        <f ca="1">W9+'Market Prices'!S8</f>
        <v>40.35</v>
      </c>
      <c r="Z108" s="55"/>
    </row>
    <row r="109" spans="1:26" x14ac:dyDescent="0.2">
      <c r="A109" s="10">
        <v>40848.072916261575</v>
      </c>
      <c r="B109" s="55">
        <f>B10+'Market Prices'!M107</f>
        <v>52.93</v>
      </c>
      <c r="C109" s="55">
        <f ca="1">C10+'Market Prices'!S107</f>
        <v>38.700000000000003</v>
      </c>
      <c r="D109" s="55">
        <f>D10+'Market Prices'!M107</f>
        <v>53.93</v>
      </c>
      <c r="E109" s="55">
        <f>E10+'Market Prices'!M107</f>
        <v>54.53</v>
      </c>
      <c r="H109" s="10">
        <v>40868.072916261575</v>
      </c>
      <c r="I109">
        <f>I10+'Market Prices'!$E9</f>
        <v>41.587897823598901</v>
      </c>
      <c r="J109">
        <f>J10+'Market Prices'!$E9</f>
        <v>40.9878978235989</v>
      </c>
      <c r="K109">
        <f>K10+'Market Prices'!$E9</f>
        <v>39.9878978235989</v>
      </c>
      <c r="L109">
        <f>L10+'Market Prices'!$E9</f>
        <v>40.9878978235989</v>
      </c>
      <c r="Q109" s="10">
        <v>40845.072916261575</v>
      </c>
      <c r="R109" s="55">
        <f>R10+'Market Prices'!$M9</f>
        <v>50.58</v>
      </c>
      <c r="S109" s="55">
        <f>S10+'Market Prices'!$M9</f>
        <v>51.58</v>
      </c>
      <c r="T109" s="55">
        <f ca="1">T10+'Market Prices'!$S9</f>
        <v>39.75</v>
      </c>
      <c r="U109" s="55">
        <f>U10+'Market Prices'!$M9</f>
        <v>52.18</v>
      </c>
      <c r="V109" s="55">
        <f>V10+'Market Prices'!$M9</f>
        <v>52.18</v>
      </c>
      <c r="W109" s="55">
        <f ca="1">W10+'Market Prices'!S9</f>
        <v>40.35</v>
      </c>
      <c r="Z109" s="55"/>
    </row>
    <row r="110" spans="1:26" x14ac:dyDescent="0.2">
      <c r="A110" s="10">
        <v>40848.083332870374</v>
      </c>
      <c r="B110" s="55">
        <f>B11+'Market Prices'!M108</f>
        <v>63.339999999999996</v>
      </c>
      <c r="C110" s="55">
        <f ca="1">C11+'Market Prices'!S108</f>
        <v>36.86</v>
      </c>
      <c r="D110" s="55">
        <f>D11+'Market Prices'!M108</f>
        <v>63.44</v>
      </c>
      <c r="E110" s="55">
        <f>E11+'Market Prices'!M108</f>
        <v>64.84</v>
      </c>
      <c r="H110" s="10">
        <v>40868.083332870374</v>
      </c>
      <c r="I110">
        <f>I11+'Market Prices'!$E10</f>
        <v>40.818455196988396</v>
      </c>
      <c r="J110">
        <f>J11+'Market Prices'!$E10</f>
        <v>39.418455196988397</v>
      </c>
      <c r="K110">
        <f>K11+'Market Prices'!$E10</f>
        <v>39.318455196988396</v>
      </c>
      <c r="L110">
        <f>L11+'Market Prices'!$E10</f>
        <v>39.418455196988397</v>
      </c>
      <c r="Q110" s="10">
        <v>40845.083332870374</v>
      </c>
      <c r="R110" s="55">
        <f>R11+'Market Prices'!$M10</f>
        <v>53.61</v>
      </c>
      <c r="S110" s="55">
        <f>S11+'Market Prices'!$M10</f>
        <v>53.71</v>
      </c>
      <c r="T110" s="55">
        <f ca="1">T11+'Market Prices'!$S10</f>
        <v>38.9</v>
      </c>
      <c r="U110" s="55">
        <f>U11+'Market Prices'!$M10</f>
        <v>55.11</v>
      </c>
      <c r="V110" s="55">
        <f>V11+'Market Prices'!$M10</f>
        <v>55.11</v>
      </c>
      <c r="W110" s="55">
        <f ca="1">W11+'Market Prices'!S10</f>
        <v>40.299999999999997</v>
      </c>
      <c r="Z110" s="55"/>
    </row>
    <row r="111" spans="1:26" x14ac:dyDescent="0.2">
      <c r="A111" s="10">
        <v>40848.093749479165</v>
      </c>
      <c r="B111" s="55">
        <f>B12+'Market Prices'!M109</f>
        <v>46.14</v>
      </c>
      <c r="C111" s="55">
        <f ca="1">C12+'Market Prices'!S109</f>
        <v>36.76</v>
      </c>
      <c r="D111" s="55">
        <f>D12+'Market Prices'!M109</f>
        <v>46.34</v>
      </c>
      <c r="E111" s="55">
        <f>E12+'Market Prices'!M109</f>
        <v>47.74</v>
      </c>
      <c r="H111" s="10">
        <v>40868.093749479165</v>
      </c>
      <c r="I111">
        <f>I12+'Market Prices'!$E11</f>
        <v>40.818455196988396</v>
      </c>
      <c r="J111">
        <f>J12+'Market Prices'!$E11</f>
        <v>39.418455196988397</v>
      </c>
      <c r="K111">
        <f>K12+'Market Prices'!$E11</f>
        <v>39.218455196988394</v>
      </c>
      <c r="L111">
        <f>L12+'Market Prices'!$E11</f>
        <v>39.418455196988397</v>
      </c>
      <c r="Q111" s="10">
        <v>40845.093749479165</v>
      </c>
      <c r="R111" s="55">
        <f>R12+'Market Prices'!$M11</f>
        <v>35.029999999999994</v>
      </c>
      <c r="S111" s="55">
        <f>S12+'Market Prices'!$M11</f>
        <v>35.229999999999997</v>
      </c>
      <c r="T111" s="55">
        <f ca="1">T12+'Market Prices'!$S11</f>
        <v>38.9</v>
      </c>
      <c r="U111" s="55">
        <f>U12+'Market Prices'!$M11</f>
        <v>36.629999999999995</v>
      </c>
      <c r="V111" s="55">
        <f>V12+'Market Prices'!$M11</f>
        <v>36.629999999999995</v>
      </c>
      <c r="W111" s="55">
        <f ca="1">W12+'Market Prices'!S11</f>
        <v>40.299999999999997</v>
      </c>
      <c r="Z111" s="55"/>
    </row>
    <row r="112" spans="1:26" x14ac:dyDescent="0.2">
      <c r="A112" s="10">
        <v>40848.104166087964</v>
      </c>
      <c r="B112" s="55">
        <f>B13+'Market Prices'!M110</f>
        <v>48.45</v>
      </c>
      <c r="C112" s="55">
        <f ca="1">C13+'Market Prices'!S110</f>
        <v>36.660000000000004</v>
      </c>
      <c r="D112" s="55">
        <f>D13+'Market Prices'!M110</f>
        <v>48.95</v>
      </c>
      <c r="E112" s="55">
        <f>E13+'Market Prices'!M110</f>
        <v>50.15</v>
      </c>
      <c r="H112" s="10">
        <v>40868.104166087964</v>
      </c>
      <c r="I112">
        <f>I13+'Market Prices'!$E12</f>
        <v>40.818455196988396</v>
      </c>
      <c r="J112">
        <f>J13+'Market Prices'!$E12</f>
        <v>39.6184551969884</v>
      </c>
      <c r="K112">
        <f>K13+'Market Prices'!$E12</f>
        <v>39.1184551969884</v>
      </c>
      <c r="L112">
        <f>L13+'Market Prices'!$E12</f>
        <v>39.6184551969884</v>
      </c>
      <c r="Q112" s="10">
        <v>40845.104166087964</v>
      </c>
      <c r="R112" s="55">
        <f>R13+'Market Prices'!$M12</f>
        <v>73.42</v>
      </c>
      <c r="S112" s="55">
        <f>S13+'Market Prices'!$M12</f>
        <v>73.92</v>
      </c>
      <c r="T112" s="55">
        <f ca="1">T13+'Market Prices'!$S12</f>
        <v>39.1</v>
      </c>
      <c r="U112" s="55">
        <f>U13+'Market Prices'!$M12</f>
        <v>75.12</v>
      </c>
      <c r="V112" s="55">
        <f>V13+'Market Prices'!$M12</f>
        <v>75.12</v>
      </c>
      <c r="W112" s="55">
        <f ca="1">W13+'Market Prices'!S12</f>
        <v>40.299999999999997</v>
      </c>
      <c r="Z112" s="55"/>
    </row>
    <row r="113" spans="1:26" x14ac:dyDescent="0.2">
      <c r="A113" s="10">
        <v>40848.114582696762</v>
      </c>
      <c r="B113" s="55">
        <f>B14+'Market Prices'!M111</f>
        <v>4.9700000000000006</v>
      </c>
      <c r="C113" s="55">
        <f ca="1">C14+'Market Prices'!S111</f>
        <v>36.56</v>
      </c>
      <c r="D113" s="55">
        <f>D14+'Market Prices'!M111</f>
        <v>5.57</v>
      </c>
      <c r="E113" s="55">
        <f>E14+'Market Prices'!M111</f>
        <v>6.77</v>
      </c>
      <c r="H113" s="10">
        <v>40868.114582696762</v>
      </c>
      <c r="I113">
        <f>I14+'Market Prices'!$E13</f>
        <v>40.818455196988396</v>
      </c>
      <c r="J113">
        <f>J14+'Market Prices'!$E13</f>
        <v>39.6184551969884</v>
      </c>
      <c r="K113">
        <f>K14+'Market Prices'!$E13</f>
        <v>39.018455196988398</v>
      </c>
      <c r="L113">
        <f>L14+'Market Prices'!$E13</f>
        <v>39.6184551969884</v>
      </c>
      <c r="Q113" s="10">
        <v>40845.114582696762</v>
      </c>
      <c r="R113" s="55">
        <f>R14+'Market Prices'!$M13</f>
        <v>44.93</v>
      </c>
      <c r="S113" s="55">
        <f>S14+'Market Prices'!$M13</f>
        <v>45.53</v>
      </c>
      <c r="T113" s="55">
        <f ca="1">T14+'Market Prices'!$S13</f>
        <v>39.1</v>
      </c>
      <c r="U113" s="55">
        <f>U14+'Market Prices'!$M13</f>
        <v>46.73</v>
      </c>
      <c r="V113" s="55">
        <f>V14+'Market Prices'!$M13</f>
        <v>46.73</v>
      </c>
      <c r="W113" s="55">
        <f ca="1">W14+'Market Prices'!S13</f>
        <v>40.299999999999997</v>
      </c>
      <c r="Z113" s="55"/>
    </row>
    <row r="114" spans="1:26" x14ac:dyDescent="0.2">
      <c r="A114" s="10">
        <v>40848.124999305554</v>
      </c>
      <c r="B114" s="55">
        <f>B15+'Market Prices'!M112</f>
        <v>65.760000000000005</v>
      </c>
      <c r="C114" s="55">
        <f ca="1">C15+'Market Prices'!S112</f>
        <v>34.26</v>
      </c>
      <c r="D114" s="55">
        <f>D15+'Market Prices'!M112</f>
        <v>66.260000000000005</v>
      </c>
      <c r="E114" s="55">
        <f>E15+'Market Prices'!M112</f>
        <v>67.459999999999994</v>
      </c>
      <c r="H114" s="10">
        <v>40868.124999305554</v>
      </c>
      <c r="I114">
        <f>I15+'Market Prices'!$E14</f>
        <v>41.291945599610301</v>
      </c>
      <c r="J114">
        <f>J15+'Market Prices'!$E14</f>
        <v>40.091945599610298</v>
      </c>
      <c r="K114">
        <f>K15+'Market Prices'!$E14</f>
        <v>39.591945599610298</v>
      </c>
      <c r="L114">
        <f>L15+'Market Prices'!$E14</f>
        <v>40.091945599610298</v>
      </c>
      <c r="Q114" s="10">
        <v>40845.124999305554</v>
      </c>
      <c r="R114" s="55">
        <f>R15+'Market Prices'!$M14</f>
        <v>7.6300000000000008</v>
      </c>
      <c r="S114" s="55">
        <f>S15+'Market Prices'!$M14</f>
        <v>8.1300000000000008</v>
      </c>
      <c r="T114" s="55">
        <f ca="1">T15+'Market Prices'!$S14</f>
        <v>39.24</v>
      </c>
      <c r="U114" s="55">
        <f>U15+'Market Prices'!$M14</f>
        <v>9.33</v>
      </c>
      <c r="V114" s="55">
        <f>V15+'Market Prices'!$M14</f>
        <v>9.33</v>
      </c>
      <c r="W114" s="55">
        <f ca="1">W15+'Market Prices'!S14</f>
        <v>40.440000000000005</v>
      </c>
      <c r="Z114" s="55"/>
    </row>
    <row r="115" spans="1:26" x14ac:dyDescent="0.2">
      <c r="A115" s="10">
        <v>40848.135415914352</v>
      </c>
      <c r="B115" s="55">
        <f>B16+'Market Prices'!M113</f>
        <v>34.15</v>
      </c>
      <c r="C115" s="55">
        <f ca="1">C16+'Market Prices'!S113</f>
        <v>34.159999999999997</v>
      </c>
      <c r="D115" s="55">
        <f>D16+'Market Prices'!M113</f>
        <v>34.75</v>
      </c>
      <c r="E115" s="55">
        <f>E16+'Market Prices'!M113</f>
        <v>35.950000000000003</v>
      </c>
      <c r="H115" s="10">
        <v>40868.135415914352</v>
      </c>
      <c r="I115">
        <f>I16+'Market Prices'!$E15</f>
        <v>41.291945599610301</v>
      </c>
      <c r="J115">
        <f>J16+'Market Prices'!$E15</f>
        <v>40.091945599610298</v>
      </c>
      <c r="K115">
        <f>K16+'Market Prices'!$E15</f>
        <v>39.491945599610297</v>
      </c>
      <c r="L115">
        <f>L16+'Market Prices'!$E15</f>
        <v>40.091945599610298</v>
      </c>
      <c r="Q115" s="10">
        <v>40845.135415914352</v>
      </c>
      <c r="R115" s="55">
        <f>R16+'Market Prices'!$M15</f>
        <v>56.089999999999996</v>
      </c>
      <c r="S115" s="55">
        <f>S16+'Market Prices'!$M15</f>
        <v>56.69</v>
      </c>
      <c r="T115" s="55">
        <f ca="1">T16+'Market Prices'!$S15</f>
        <v>39.24</v>
      </c>
      <c r="U115" s="55">
        <f>U16+'Market Prices'!$M15</f>
        <v>57.89</v>
      </c>
      <c r="V115" s="55">
        <f>V16+'Market Prices'!$M15</f>
        <v>57.89</v>
      </c>
      <c r="W115" s="55">
        <f ca="1">W16+'Market Prices'!S15</f>
        <v>40.440000000000005</v>
      </c>
      <c r="Z115" s="55"/>
    </row>
    <row r="116" spans="1:26" x14ac:dyDescent="0.2">
      <c r="A116" s="10">
        <v>40848.145832523151</v>
      </c>
      <c r="B116" s="55">
        <f>B17+'Market Prices'!M114</f>
        <v>7.82</v>
      </c>
      <c r="C116" s="55">
        <f ca="1">C17+'Market Prices'!S114</f>
        <v>34.06</v>
      </c>
      <c r="D116" s="55">
        <f>D17+'Market Prices'!M114</f>
        <v>8.7200000000000006</v>
      </c>
      <c r="E116" s="55">
        <f>E17+'Market Prices'!M114</f>
        <v>9.7200000000000006</v>
      </c>
      <c r="H116" s="10">
        <v>40868.145832523151</v>
      </c>
      <c r="I116">
        <f>I17+'Market Prices'!$E16</f>
        <v>41.291945599610301</v>
      </c>
      <c r="J116">
        <f>J17+'Market Prices'!$E16</f>
        <v>40.291945599610301</v>
      </c>
      <c r="K116">
        <f>K17+'Market Prices'!$E16</f>
        <v>39.391945599610303</v>
      </c>
      <c r="L116">
        <f>L17+'Market Prices'!$E16</f>
        <v>40.291945599610301</v>
      </c>
      <c r="Q116" s="10">
        <v>40845.145832523151</v>
      </c>
      <c r="R116" s="55">
        <f>R17+'Market Prices'!$M16</f>
        <v>29.31</v>
      </c>
      <c r="S116" s="55">
        <f>S17+'Market Prices'!$M16</f>
        <v>30.21</v>
      </c>
      <c r="T116" s="55">
        <f ca="1">T17+'Market Prices'!$S16</f>
        <v>39.440000000000005</v>
      </c>
      <c r="U116" s="55">
        <f>U17+'Market Prices'!$M16</f>
        <v>31.21</v>
      </c>
      <c r="V116" s="55">
        <f>V17+'Market Prices'!$M16</f>
        <v>31.21</v>
      </c>
      <c r="W116" s="55">
        <f ca="1">W17+'Market Prices'!S16</f>
        <v>40.440000000000005</v>
      </c>
      <c r="Z116" s="55"/>
    </row>
    <row r="117" spans="1:26" x14ac:dyDescent="0.2">
      <c r="A117" s="10">
        <v>40848.156249131942</v>
      </c>
      <c r="B117" s="55">
        <f>B18+'Market Prices'!M115</f>
        <v>33.910000000000004</v>
      </c>
      <c r="C117" s="55">
        <f ca="1">C18+'Market Prices'!S115</f>
        <v>33.96</v>
      </c>
      <c r="D117" s="55">
        <f>D18+'Market Prices'!M115</f>
        <v>34.910000000000004</v>
      </c>
      <c r="E117" s="55">
        <f>E18+'Market Prices'!M115</f>
        <v>35.910000000000004</v>
      </c>
      <c r="H117" s="10">
        <v>40868.156249131942</v>
      </c>
      <c r="I117">
        <f>I18+'Market Prices'!$E17</f>
        <v>41.291945599610301</v>
      </c>
      <c r="J117">
        <f>J18+'Market Prices'!$E17</f>
        <v>40.291945599610301</v>
      </c>
      <c r="K117">
        <f>K18+'Market Prices'!$E17</f>
        <v>39.291945599610301</v>
      </c>
      <c r="L117">
        <f>L18+'Market Prices'!$E17</f>
        <v>40.291945599610301</v>
      </c>
      <c r="Q117" s="10">
        <v>40845.156249131942</v>
      </c>
      <c r="R117" s="55">
        <f>R18+'Market Prices'!$M17</f>
        <v>61.82</v>
      </c>
      <c r="S117" s="55">
        <f>S18+'Market Prices'!$M17</f>
        <v>62.82</v>
      </c>
      <c r="T117" s="55">
        <f ca="1">T18+'Market Prices'!$S17</f>
        <v>39.440000000000005</v>
      </c>
      <c r="U117" s="55">
        <f>U18+'Market Prices'!$M17</f>
        <v>63.82</v>
      </c>
      <c r="V117" s="55">
        <f>V18+'Market Prices'!$M17</f>
        <v>63.82</v>
      </c>
      <c r="W117" s="55">
        <f ca="1">W18+'Market Prices'!S17</f>
        <v>40.440000000000005</v>
      </c>
      <c r="Z117" s="55"/>
    </row>
    <row r="118" spans="1:26" x14ac:dyDescent="0.2">
      <c r="A118" s="10">
        <v>40848.16666574074</v>
      </c>
      <c r="B118" s="55">
        <f>B19+'Market Prices'!M116</f>
        <v>38.64</v>
      </c>
      <c r="C118" s="55">
        <f ca="1">C19+'Market Prices'!S116</f>
        <v>36.32</v>
      </c>
      <c r="D118" s="55">
        <f>D19+'Market Prices'!M116</f>
        <v>38.74</v>
      </c>
      <c r="E118" s="55">
        <f>E19+'Market Prices'!M116</f>
        <v>39.74</v>
      </c>
      <c r="H118" s="10">
        <v>40868.16666574074</v>
      </c>
      <c r="I118">
        <f>I19+'Market Prices'!$E18</f>
        <v>42.698694904513097</v>
      </c>
      <c r="J118">
        <f>J19+'Market Prices'!$E18</f>
        <v>41.698694904513097</v>
      </c>
      <c r="K118">
        <f>K19+'Market Prices'!$E18</f>
        <v>41.598694904513096</v>
      </c>
      <c r="L118">
        <f>L19+'Market Prices'!$E18</f>
        <v>41.698694904513097</v>
      </c>
      <c r="Q118" s="10">
        <v>40845.16666574074</v>
      </c>
      <c r="R118" s="55">
        <f>R19+'Market Prices'!$M18</f>
        <v>88.98</v>
      </c>
      <c r="S118" s="55">
        <f>S19+'Market Prices'!$M18</f>
        <v>89.08</v>
      </c>
      <c r="T118" s="55">
        <f ca="1">T19+'Market Prices'!$S18</f>
        <v>39.020000000000003</v>
      </c>
      <c r="U118" s="55">
        <f>U19+'Market Prices'!$M18</f>
        <v>90.08</v>
      </c>
      <c r="V118" s="55">
        <f>V19+'Market Prices'!$M18</f>
        <v>90.08</v>
      </c>
      <c r="W118" s="55">
        <f ca="1">W19+'Market Prices'!S18</f>
        <v>40.020000000000003</v>
      </c>
      <c r="Z118" s="55"/>
    </row>
    <row r="119" spans="1:26" x14ac:dyDescent="0.2">
      <c r="A119" s="10">
        <v>40848.177082349539</v>
      </c>
      <c r="B119" s="55">
        <f>B20+'Market Prices'!M117</f>
        <v>71.16</v>
      </c>
      <c r="C119" s="55">
        <f ca="1">C20+'Market Prices'!S117</f>
        <v>36.22</v>
      </c>
      <c r="D119" s="55">
        <f>D20+'Market Prices'!M117</f>
        <v>71.36</v>
      </c>
      <c r="E119" s="55">
        <f>E20+'Market Prices'!M117</f>
        <v>72.36</v>
      </c>
      <c r="H119" s="10">
        <v>40868.177082349539</v>
      </c>
      <c r="I119">
        <f>I20+'Market Prices'!$E19</f>
        <v>42.698694904513097</v>
      </c>
      <c r="J119">
        <f>J20+'Market Prices'!$E19</f>
        <v>41.698694904513097</v>
      </c>
      <c r="K119">
        <f>K20+'Market Prices'!$E19</f>
        <v>41.498694904513094</v>
      </c>
      <c r="L119">
        <f>L20+'Market Prices'!$E19</f>
        <v>41.698694904513097</v>
      </c>
      <c r="Q119" s="10">
        <v>40845.177082349539</v>
      </c>
      <c r="R119" s="55">
        <f>R20+'Market Prices'!$M19</f>
        <v>91.14</v>
      </c>
      <c r="S119" s="55">
        <f>S20+'Market Prices'!$M19</f>
        <v>91.34</v>
      </c>
      <c r="T119" s="55">
        <f ca="1">T20+'Market Prices'!$S19</f>
        <v>39.020000000000003</v>
      </c>
      <c r="U119" s="55">
        <f>U20+'Market Prices'!$M19</f>
        <v>92.34</v>
      </c>
      <c r="V119" s="55">
        <f>V20+'Market Prices'!$M19</f>
        <v>92.34</v>
      </c>
      <c r="W119" s="55">
        <f ca="1">W20+'Market Prices'!S19</f>
        <v>40.020000000000003</v>
      </c>
      <c r="Z119" s="55"/>
    </row>
    <row r="120" spans="1:26" x14ac:dyDescent="0.2">
      <c r="A120" s="10">
        <v>40848.18749895833</v>
      </c>
      <c r="B120" s="55">
        <f>B21+'Market Prices'!M118</f>
        <v>4.5</v>
      </c>
      <c r="C120" s="55">
        <f ca="1">C21+'Market Prices'!S118</f>
        <v>36.120000000000005</v>
      </c>
      <c r="D120" s="55">
        <f>D21+'Market Prices'!M118</f>
        <v>5</v>
      </c>
      <c r="E120" s="55">
        <f>E21+'Market Prices'!M118</f>
        <v>5.8</v>
      </c>
      <c r="H120" s="10">
        <v>40868.18749895833</v>
      </c>
      <c r="I120">
        <f>I21+'Market Prices'!$E20</f>
        <v>42.698694904513097</v>
      </c>
      <c r="J120">
        <f>J21+'Market Prices'!$E20</f>
        <v>41.8986949045131</v>
      </c>
      <c r="K120">
        <f>K21+'Market Prices'!$E20</f>
        <v>41.3986949045131</v>
      </c>
      <c r="L120">
        <f>L21+'Market Prices'!$E20</f>
        <v>41.8986949045131</v>
      </c>
      <c r="Q120" s="10">
        <v>40845.18749895833</v>
      </c>
      <c r="R120" s="55">
        <f>R21+'Market Prices'!$M20</f>
        <v>25.39</v>
      </c>
      <c r="S120" s="55">
        <f>S21+'Market Prices'!$M20</f>
        <v>25.89</v>
      </c>
      <c r="T120" s="55">
        <f ca="1">T21+'Market Prices'!$S20</f>
        <v>39.220000000000006</v>
      </c>
      <c r="U120" s="55">
        <f>U21+'Market Prices'!$M20</f>
        <v>26.69</v>
      </c>
      <c r="V120" s="55">
        <f>V21+'Market Prices'!$M20</f>
        <v>26.69</v>
      </c>
      <c r="W120" s="55">
        <f ca="1">W21+'Market Prices'!S20</f>
        <v>40.020000000000003</v>
      </c>
      <c r="Z120" s="55"/>
    </row>
    <row r="121" spans="1:26" x14ac:dyDescent="0.2">
      <c r="A121" s="10">
        <v>40848.197915567129</v>
      </c>
      <c r="B121" s="55">
        <f>B22+'Market Prices'!M119</f>
        <v>77.03</v>
      </c>
      <c r="C121" s="55">
        <f ca="1">C22+'Market Prices'!S119</f>
        <v>36.020000000000003</v>
      </c>
      <c r="D121" s="55">
        <f>D22+'Market Prices'!M119</f>
        <v>77.63000000000001</v>
      </c>
      <c r="E121" s="55">
        <f>E22+'Market Prices'!M119</f>
        <v>78.430000000000007</v>
      </c>
      <c r="H121" s="10">
        <v>40868.197915567129</v>
      </c>
      <c r="I121">
        <f>I22+'Market Prices'!$E21</f>
        <v>42.698694904513097</v>
      </c>
      <c r="J121">
        <f>J22+'Market Prices'!$E21</f>
        <v>41.8986949045131</v>
      </c>
      <c r="K121">
        <f>K22+'Market Prices'!$E21</f>
        <v>41.298694904513098</v>
      </c>
      <c r="L121">
        <f>L22+'Market Prices'!$E21</f>
        <v>41.8986949045131</v>
      </c>
      <c r="Q121" s="10">
        <v>40845.197915567129</v>
      </c>
      <c r="R121" s="55">
        <f>R22+'Market Prices'!$M21</f>
        <v>6.1999999999999993</v>
      </c>
      <c r="S121" s="55">
        <f>S22+'Market Prices'!$M21</f>
        <v>6.8</v>
      </c>
      <c r="T121" s="55">
        <f ca="1">T22+'Market Prices'!$S21</f>
        <v>39.220000000000006</v>
      </c>
      <c r="U121" s="55">
        <f>U22+'Market Prices'!$M21</f>
        <v>7.6</v>
      </c>
      <c r="V121" s="55">
        <f>V22+'Market Prices'!$M21</f>
        <v>7.6</v>
      </c>
      <c r="W121" s="55">
        <f ca="1">W22+'Market Prices'!S21</f>
        <v>40.020000000000003</v>
      </c>
      <c r="Z121" s="55"/>
    </row>
    <row r="122" spans="1:26" x14ac:dyDescent="0.2">
      <c r="A122" s="10">
        <v>40848.208332175927</v>
      </c>
      <c r="B122" s="55">
        <f>B23+'Market Prices'!M120</f>
        <v>101.19000000000001</v>
      </c>
      <c r="C122" s="55">
        <f ca="1">C23+'Market Prices'!S120</f>
        <v>38.96</v>
      </c>
      <c r="D122" s="55">
        <f>D23+'Market Prices'!M120</f>
        <v>101.69000000000001</v>
      </c>
      <c r="E122" s="55">
        <f>E23+'Market Prices'!M120</f>
        <v>102.49000000000001</v>
      </c>
      <c r="H122" s="10">
        <v>40868.208332175927</v>
      </c>
      <c r="I122">
        <f>I23+'Market Prices'!$E22</f>
        <v>46.574249620981604</v>
      </c>
      <c r="J122">
        <f>J23+'Market Prices'!$E22</f>
        <v>45.7742496209816</v>
      </c>
      <c r="K122">
        <f>K23+'Market Prices'!$E22</f>
        <v>45.2742496209816</v>
      </c>
      <c r="L122">
        <f>L23+'Market Prices'!$E22</f>
        <v>45.7742496209816</v>
      </c>
      <c r="Q122" s="10">
        <v>40845.208332175927</v>
      </c>
      <c r="R122" s="55">
        <f>R23+'Market Prices'!$M22</f>
        <v>9.18</v>
      </c>
      <c r="S122" s="55">
        <f>S23+'Market Prices'!$M22</f>
        <v>9.68</v>
      </c>
      <c r="T122" s="55">
        <f ca="1">T23+'Market Prices'!$S22</f>
        <v>39.71</v>
      </c>
      <c r="U122" s="55">
        <f>U23+'Market Prices'!$M22</f>
        <v>10.48</v>
      </c>
      <c r="V122" s="55">
        <f>V23+'Market Prices'!$M22</f>
        <v>10.48</v>
      </c>
      <c r="W122" s="55">
        <f ca="1">W23+'Market Prices'!S22</f>
        <v>40.510000000000005</v>
      </c>
      <c r="Z122" s="55"/>
    </row>
    <row r="123" spans="1:26" x14ac:dyDescent="0.2">
      <c r="A123" s="10">
        <v>40848.218748784719</v>
      </c>
      <c r="B123" s="55">
        <f>B24+'Market Prices'!M121</f>
        <v>5.33</v>
      </c>
      <c r="C123" s="55">
        <f ca="1">C24+'Market Prices'!S121</f>
        <v>38.86</v>
      </c>
      <c r="D123" s="55">
        <f>D24+'Market Prices'!M121</f>
        <v>5.93</v>
      </c>
      <c r="E123" s="55">
        <f>E24+'Market Prices'!M121</f>
        <v>6.73</v>
      </c>
      <c r="H123" s="10">
        <v>40868.218748784719</v>
      </c>
      <c r="I123">
        <f>I24+'Market Prices'!$E23</f>
        <v>46.574249620981604</v>
      </c>
      <c r="J123">
        <f>J24+'Market Prices'!$E23</f>
        <v>45.7742496209816</v>
      </c>
      <c r="K123">
        <f>K24+'Market Prices'!$E23</f>
        <v>45.174249620981598</v>
      </c>
      <c r="L123">
        <f>L24+'Market Prices'!$E23</f>
        <v>45.7742496209816</v>
      </c>
      <c r="Q123" s="10">
        <v>40845.218748784719</v>
      </c>
      <c r="R123" s="55">
        <f>R24+'Market Prices'!$M23</f>
        <v>99.009999999999991</v>
      </c>
      <c r="S123" s="55">
        <f>S24+'Market Prices'!$M23</f>
        <v>99.61</v>
      </c>
      <c r="T123" s="55">
        <f ca="1">T24+'Market Prices'!$S23</f>
        <v>39.71</v>
      </c>
      <c r="U123" s="55">
        <f>U24+'Market Prices'!$M23</f>
        <v>100.41</v>
      </c>
      <c r="V123" s="55">
        <f>V24+'Market Prices'!$M23</f>
        <v>100.41</v>
      </c>
      <c r="W123" s="55">
        <f ca="1">W24+'Market Prices'!S23</f>
        <v>40.510000000000005</v>
      </c>
      <c r="Z123" s="55"/>
    </row>
    <row r="124" spans="1:26" x14ac:dyDescent="0.2">
      <c r="A124" s="10">
        <v>40848.229165393517</v>
      </c>
      <c r="B124" s="55">
        <f>B25+'Market Prices'!M122</f>
        <v>13.76</v>
      </c>
      <c r="C124" s="55">
        <f ca="1">C25+'Market Prices'!S122</f>
        <v>38.760000000000005</v>
      </c>
      <c r="D124" s="55">
        <f>D25+'Market Prices'!M122</f>
        <v>14.66</v>
      </c>
      <c r="E124" s="55">
        <f>E25+'Market Prices'!M122</f>
        <v>15.260000000000002</v>
      </c>
      <c r="H124" s="10">
        <v>40868.229165393517</v>
      </c>
      <c r="I124">
        <f>I25+'Market Prices'!$E24</f>
        <v>46.574249620981604</v>
      </c>
      <c r="J124">
        <f>J25+'Market Prices'!$E24</f>
        <v>45.974249620981603</v>
      </c>
      <c r="K124">
        <f>K25+'Market Prices'!$E24</f>
        <v>45.074249620981604</v>
      </c>
      <c r="L124">
        <f>L25+'Market Prices'!$E24</f>
        <v>45.974249620981603</v>
      </c>
      <c r="Q124" s="10">
        <v>40845.229165393517</v>
      </c>
      <c r="R124" s="55">
        <f>R25+'Market Prices'!$M24</f>
        <v>33.75</v>
      </c>
      <c r="S124" s="55">
        <f>S25+'Market Prices'!$M24</f>
        <v>34.65</v>
      </c>
      <c r="T124" s="55">
        <f ca="1">T25+'Market Prices'!$S24</f>
        <v>39.910000000000004</v>
      </c>
      <c r="U124" s="55">
        <f>U25+'Market Prices'!$M24</f>
        <v>35.25</v>
      </c>
      <c r="V124" s="55">
        <f>V25+'Market Prices'!$M24</f>
        <v>35.25</v>
      </c>
      <c r="W124" s="55">
        <f ca="1">W25+'Market Prices'!S24</f>
        <v>40.510000000000005</v>
      </c>
      <c r="Z124" s="55"/>
    </row>
    <row r="125" spans="1:26" x14ac:dyDescent="0.2">
      <c r="A125" s="10">
        <v>40848.239582002316</v>
      </c>
      <c r="B125" s="55">
        <f>B26+'Market Prices'!M123</f>
        <v>64.17</v>
      </c>
      <c r="C125" s="55">
        <f ca="1">C26+'Market Prices'!S123</f>
        <v>38.660000000000004</v>
      </c>
      <c r="D125" s="55">
        <f>D26+'Market Prices'!M123</f>
        <v>65.17</v>
      </c>
      <c r="E125" s="55">
        <f>E26+'Market Prices'!M123</f>
        <v>65.77</v>
      </c>
      <c r="H125" s="10">
        <v>40868.239582002316</v>
      </c>
      <c r="I125">
        <f>I26+'Market Prices'!$E25</f>
        <v>46.574249620981604</v>
      </c>
      <c r="J125">
        <f>J26+'Market Prices'!$E25</f>
        <v>45.974249620981603</v>
      </c>
      <c r="K125">
        <f>K26+'Market Prices'!$E25</f>
        <v>44.974249620981603</v>
      </c>
      <c r="L125">
        <f>L26+'Market Prices'!$E25</f>
        <v>45.974249620981603</v>
      </c>
      <c r="Q125" s="10">
        <v>40845.239582002316</v>
      </c>
      <c r="R125" s="55">
        <f>R26+'Market Prices'!$M25</f>
        <v>66.559999999999988</v>
      </c>
      <c r="S125" s="55">
        <f>S26+'Market Prices'!$M25</f>
        <v>67.559999999999988</v>
      </c>
      <c r="T125" s="55">
        <f ca="1">T26+'Market Prices'!$S25</f>
        <v>39.910000000000004</v>
      </c>
      <c r="U125" s="55">
        <f>U26+'Market Prices'!$M25</f>
        <v>68.16</v>
      </c>
      <c r="V125" s="55">
        <f>V26+'Market Prices'!$M25</f>
        <v>68.16</v>
      </c>
      <c r="W125" s="55">
        <f ca="1">W26+'Market Prices'!S25</f>
        <v>40.510000000000005</v>
      </c>
      <c r="Z125" s="55"/>
    </row>
    <row r="126" spans="1:26" x14ac:dyDescent="0.2">
      <c r="A126" s="10">
        <v>40848.249998611114</v>
      </c>
      <c r="B126" s="55">
        <f>B27+'Market Prices'!M124</f>
        <v>37.97</v>
      </c>
      <c r="C126" s="55">
        <f ca="1">C27+'Market Prices'!S124</f>
        <v>42.24</v>
      </c>
      <c r="D126" s="55">
        <f>D27+'Market Prices'!M124</f>
        <v>38.07</v>
      </c>
      <c r="E126" s="55">
        <f>E27+'Market Prices'!M124</f>
        <v>39.47</v>
      </c>
      <c r="H126" s="10">
        <v>40868.249998611114</v>
      </c>
      <c r="I126">
        <f>I27+'Market Prices'!$E26</f>
        <v>50.591554728131499</v>
      </c>
      <c r="J126">
        <f>J27+'Market Prices'!$E26</f>
        <v>49.1915547281315</v>
      </c>
      <c r="K126">
        <f>K27+'Market Prices'!$E26</f>
        <v>49.091554728131499</v>
      </c>
      <c r="L126">
        <f>L27+'Market Prices'!$E26</f>
        <v>49.1915547281315</v>
      </c>
      <c r="Q126" s="10">
        <v>40845.249998611114</v>
      </c>
      <c r="R126" s="55">
        <f>R27+'Market Prices'!$M26</f>
        <v>25.08</v>
      </c>
      <c r="S126" s="55">
        <f>S27+'Market Prices'!$M26</f>
        <v>25.18</v>
      </c>
      <c r="T126" s="55">
        <f ca="1">T27+'Market Prices'!$S26</f>
        <v>39.979999999999997</v>
      </c>
      <c r="U126" s="55">
        <f>U27+'Market Prices'!$M26</f>
        <v>26.58</v>
      </c>
      <c r="V126" s="55">
        <f>V27+'Market Prices'!$M26</f>
        <v>26.58</v>
      </c>
      <c r="W126" s="55">
        <f ca="1">W27+'Market Prices'!S26</f>
        <v>41.379999999999995</v>
      </c>
      <c r="Z126" s="55"/>
    </row>
    <row r="127" spans="1:26" x14ac:dyDescent="0.2">
      <c r="A127" s="10">
        <v>40848.260415219906</v>
      </c>
      <c r="B127" s="55">
        <f>B28+'Market Prices'!M125</f>
        <v>78.31</v>
      </c>
      <c r="C127" s="55">
        <f ca="1">C28+'Market Prices'!S125</f>
        <v>42.14</v>
      </c>
      <c r="D127" s="55">
        <f>D28+'Market Prices'!M125</f>
        <v>78.510000000000005</v>
      </c>
      <c r="E127" s="55">
        <f>E28+'Market Prices'!M125</f>
        <v>79.910000000000011</v>
      </c>
      <c r="H127" s="10">
        <v>40868.260415219906</v>
      </c>
      <c r="I127">
        <f>I28+'Market Prices'!$E27</f>
        <v>50.591554728131499</v>
      </c>
      <c r="J127">
        <f>J28+'Market Prices'!$E27</f>
        <v>49.1915547281315</v>
      </c>
      <c r="K127">
        <f>K28+'Market Prices'!$E27</f>
        <v>48.991554728131497</v>
      </c>
      <c r="L127">
        <f>L28+'Market Prices'!$E27</f>
        <v>49.1915547281315</v>
      </c>
      <c r="Q127" s="10">
        <v>40845.260415219906</v>
      </c>
      <c r="R127" s="55">
        <f>R28+'Market Prices'!$M27</f>
        <v>41.83</v>
      </c>
      <c r="S127" s="55">
        <f>S28+'Market Prices'!$M27</f>
        <v>42.03</v>
      </c>
      <c r="T127" s="55">
        <f ca="1">T28+'Market Prices'!$S27</f>
        <v>39.979999999999997</v>
      </c>
      <c r="U127" s="55">
        <f>U28+'Market Prices'!$M27</f>
        <v>43.43</v>
      </c>
      <c r="V127" s="55">
        <f>V28+'Market Prices'!$M27</f>
        <v>43.43</v>
      </c>
      <c r="W127" s="55">
        <f ca="1">W28+'Market Prices'!S27</f>
        <v>41.379999999999995</v>
      </c>
      <c r="Z127" s="55"/>
    </row>
    <row r="128" spans="1:26" x14ac:dyDescent="0.2">
      <c r="A128" s="10">
        <v>40848.270831828704</v>
      </c>
      <c r="B128" s="55">
        <f>B29+'Market Prices'!M126</f>
        <v>69.960000000000008</v>
      </c>
      <c r="C128" s="55">
        <f ca="1">C29+'Market Prices'!S126</f>
        <v>42.040000000000006</v>
      </c>
      <c r="D128" s="55">
        <f>D29+'Market Prices'!M126</f>
        <v>70.460000000000008</v>
      </c>
      <c r="E128" s="55">
        <f>E29+'Market Prices'!M126</f>
        <v>71.660000000000011</v>
      </c>
      <c r="H128" s="10">
        <v>40868.270831828704</v>
      </c>
      <c r="I128">
        <f>I29+'Market Prices'!$E28</f>
        <v>50.591554728131499</v>
      </c>
      <c r="J128">
        <f>J29+'Market Prices'!$E28</f>
        <v>49.391554728131503</v>
      </c>
      <c r="K128">
        <f>K29+'Market Prices'!$E28</f>
        <v>48.891554728131503</v>
      </c>
      <c r="L128">
        <f>L29+'Market Prices'!$E28</f>
        <v>49.391554728131503</v>
      </c>
      <c r="Q128" s="10">
        <v>40845.270831828704</v>
      </c>
      <c r="R128" s="55">
        <f>R29+'Market Prices'!$M28</f>
        <v>54.300000000000004</v>
      </c>
      <c r="S128" s="55">
        <f>S29+'Market Prices'!$M28</f>
        <v>54.800000000000004</v>
      </c>
      <c r="T128" s="55">
        <f ca="1">T29+'Market Prices'!$S28</f>
        <v>40.18</v>
      </c>
      <c r="U128" s="55">
        <f>U29+'Market Prices'!$M28</f>
        <v>56</v>
      </c>
      <c r="V128" s="55">
        <f>V29+'Market Prices'!$M28</f>
        <v>56</v>
      </c>
      <c r="W128" s="55">
        <f ca="1">W29+'Market Prices'!S28</f>
        <v>41.379999999999995</v>
      </c>
      <c r="Z128" s="55"/>
    </row>
    <row r="129" spans="1:26" x14ac:dyDescent="0.2">
      <c r="A129" s="10">
        <v>40848.281248437503</v>
      </c>
      <c r="B129" s="55">
        <f>B30+'Market Prices'!M127</f>
        <v>71.739999999999995</v>
      </c>
      <c r="C129" s="55">
        <f ca="1">C30+'Market Prices'!S127</f>
        <v>41.940000000000005</v>
      </c>
      <c r="D129" s="55">
        <f>D30+'Market Prices'!M127</f>
        <v>72.34</v>
      </c>
      <c r="E129" s="55">
        <f>E30+'Market Prices'!M127</f>
        <v>73.540000000000006</v>
      </c>
      <c r="H129" s="10">
        <v>40868.281248437503</v>
      </c>
      <c r="I129">
        <f>I30+'Market Prices'!$E29</f>
        <v>50.591554728131499</v>
      </c>
      <c r="J129">
        <f>J30+'Market Prices'!$E29</f>
        <v>49.391554728131503</v>
      </c>
      <c r="K129">
        <f>K30+'Market Prices'!$E29</f>
        <v>48.791554728131501</v>
      </c>
      <c r="L129">
        <f>L30+'Market Prices'!$E29</f>
        <v>49.391554728131503</v>
      </c>
      <c r="Q129" s="10">
        <v>40845.281248437503</v>
      </c>
      <c r="R129" s="55">
        <f>R30+'Market Prices'!$M29</f>
        <v>31.540000000000003</v>
      </c>
      <c r="S129" s="55">
        <f>S30+'Market Prices'!$M29</f>
        <v>32.14</v>
      </c>
      <c r="T129" s="55">
        <f ca="1">T30+'Market Prices'!$S29</f>
        <v>40.18</v>
      </c>
      <c r="U129" s="55">
        <f>U30+'Market Prices'!$M29</f>
        <v>33.340000000000003</v>
      </c>
      <c r="V129" s="55">
        <f>V30+'Market Prices'!$M29</f>
        <v>33.340000000000003</v>
      </c>
      <c r="W129" s="55">
        <f ca="1">W30+'Market Prices'!S29</f>
        <v>41.379999999999995</v>
      </c>
      <c r="Z129" s="55"/>
    </row>
    <row r="130" spans="1:26" x14ac:dyDescent="0.2">
      <c r="A130" s="10">
        <v>40848.291665046294</v>
      </c>
      <c r="B130" s="55">
        <f>B31+'Market Prices'!M128</f>
        <v>86.09</v>
      </c>
      <c r="C130" s="55">
        <f ca="1">C31+'Market Prices'!S128</f>
        <v>43.68</v>
      </c>
      <c r="D130" s="55">
        <f>D31+'Market Prices'!M128</f>
        <v>86.59</v>
      </c>
      <c r="E130" s="55">
        <f>E31+'Market Prices'!M128</f>
        <v>87.789999999999992</v>
      </c>
      <c r="H130" s="10">
        <v>40868.291665046294</v>
      </c>
      <c r="I130">
        <f>I31+'Market Prices'!$E30</f>
        <v>55.941602348595204</v>
      </c>
      <c r="J130">
        <f>J31+'Market Prices'!$E30</f>
        <v>54.741602348595201</v>
      </c>
      <c r="K130">
        <f>K31+'Market Prices'!$E30</f>
        <v>54.241602348595201</v>
      </c>
      <c r="L130">
        <f>L31+'Market Prices'!$E30</f>
        <v>54.741602348595201</v>
      </c>
      <c r="Q130" s="10">
        <v>40845.291665046294</v>
      </c>
      <c r="R130" s="55">
        <f>R31+'Market Prices'!$M30</f>
        <v>34.26</v>
      </c>
      <c r="S130" s="55">
        <f>S31+'Market Prices'!$M30</f>
        <v>34.76</v>
      </c>
      <c r="T130" s="55">
        <f ca="1">T31+'Market Prices'!$S30</f>
        <v>40.36</v>
      </c>
      <c r="U130" s="55">
        <f>U31+'Market Prices'!$M30</f>
        <v>35.96</v>
      </c>
      <c r="V130" s="55">
        <f>V31+'Market Prices'!$M30</f>
        <v>35.96</v>
      </c>
      <c r="W130" s="55">
        <f ca="1">W31+'Market Prices'!S30</f>
        <v>41.56</v>
      </c>
      <c r="Z130" s="55"/>
    </row>
    <row r="131" spans="1:26" x14ac:dyDescent="0.2">
      <c r="A131" s="10">
        <v>40848.302081655092</v>
      </c>
      <c r="B131" s="55">
        <f>B32+'Market Prices'!M129</f>
        <v>93.74</v>
      </c>
      <c r="C131" s="55">
        <f ca="1">C32+'Market Prices'!S129</f>
        <v>43.58</v>
      </c>
      <c r="D131" s="55">
        <f>D32+'Market Prices'!M129</f>
        <v>94.34</v>
      </c>
      <c r="E131" s="55">
        <f>E32+'Market Prices'!M129</f>
        <v>95.539999999999992</v>
      </c>
      <c r="H131" s="10">
        <v>40868.302081655092</v>
      </c>
      <c r="I131">
        <f>I32+'Market Prices'!$E31</f>
        <v>55.941602348595204</v>
      </c>
      <c r="J131">
        <f>J32+'Market Prices'!$E31</f>
        <v>54.741602348595201</v>
      </c>
      <c r="K131">
        <f>K32+'Market Prices'!$E31</f>
        <v>54.1416023485952</v>
      </c>
      <c r="L131">
        <f>L32+'Market Prices'!$E31</f>
        <v>54.741602348595201</v>
      </c>
      <c r="Q131" s="10">
        <v>40845.302081655092</v>
      </c>
      <c r="R131" s="55">
        <f>R32+'Market Prices'!$M31</f>
        <v>70.649999999999991</v>
      </c>
      <c r="S131" s="55">
        <f>S32+'Market Prices'!$M31</f>
        <v>71.25</v>
      </c>
      <c r="T131" s="55">
        <f ca="1">T32+'Market Prices'!$S31</f>
        <v>40.36</v>
      </c>
      <c r="U131" s="55">
        <f>U32+'Market Prices'!$M31</f>
        <v>72.449999999999989</v>
      </c>
      <c r="V131" s="55">
        <f>V32+'Market Prices'!$M31</f>
        <v>72.449999999999989</v>
      </c>
      <c r="W131" s="55">
        <f ca="1">W32+'Market Prices'!S31</f>
        <v>41.56</v>
      </c>
      <c r="Z131" s="55"/>
    </row>
    <row r="132" spans="1:26" x14ac:dyDescent="0.2">
      <c r="A132" s="10">
        <v>40848.312498263891</v>
      </c>
      <c r="B132" s="55">
        <f>B33+'Market Prices'!M130</f>
        <v>96.19</v>
      </c>
      <c r="C132" s="55">
        <f ca="1">C33+'Market Prices'!S130</f>
        <v>43.480000000000004</v>
      </c>
      <c r="D132" s="55">
        <f>D33+'Market Prices'!M130</f>
        <v>97.089999999999989</v>
      </c>
      <c r="E132" s="55">
        <f>E33+'Market Prices'!M130</f>
        <v>98.089999999999989</v>
      </c>
      <c r="H132" s="10">
        <v>40868.312498263891</v>
      </c>
      <c r="I132">
        <f>I33+'Market Prices'!$E32</f>
        <v>55.941602348595204</v>
      </c>
      <c r="J132">
        <f>J33+'Market Prices'!$E32</f>
        <v>54.941602348595204</v>
      </c>
      <c r="K132">
        <f>K33+'Market Prices'!$E32</f>
        <v>54.041602348595205</v>
      </c>
      <c r="L132">
        <f>L33+'Market Prices'!$E32</f>
        <v>54.941602348595204</v>
      </c>
      <c r="Q132" s="10">
        <v>40845.312498263891</v>
      </c>
      <c r="R132" s="55">
        <f>R33+'Market Prices'!$M32</f>
        <v>43.42</v>
      </c>
      <c r="S132" s="55">
        <f>S33+'Market Prices'!$M32</f>
        <v>44.32</v>
      </c>
      <c r="T132" s="55">
        <f ca="1">T33+'Market Prices'!$S32</f>
        <v>40.56</v>
      </c>
      <c r="U132" s="55">
        <f>U33+'Market Prices'!$M32</f>
        <v>45.32</v>
      </c>
      <c r="V132" s="55">
        <f>V33+'Market Prices'!$M32</f>
        <v>45.32</v>
      </c>
      <c r="W132" s="55">
        <f ca="1">W33+'Market Prices'!S32</f>
        <v>41.56</v>
      </c>
      <c r="Z132" s="55"/>
    </row>
    <row r="133" spans="1:26" x14ac:dyDescent="0.2">
      <c r="A133" s="10">
        <v>40848.322914872682</v>
      </c>
      <c r="B133" s="55">
        <f>B34+'Market Prices'!M131</f>
        <v>39.43</v>
      </c>
      <c r="C133" s="55">
        <f ca="1">C34+'Market Prices'!S131</f>
        <v>43.38</v>
      </c>
      <c r="D133" s="55">
        <f>D34+'Market Prices'!M131</f>
        <v>40.43</v>
      </c>
      <c r="E133" s="55">
        <f>E34+'Market Prices'!M131</f>
        <v>41.43</v>
      </c>
      <c r="H133" s="10">
        <v>40868.322914872682</v>
      </c>
      <c r="I133">
        <f>I34+'Market Prices'!$E33</f>
        <v>55.941602348595204</v>
      </c>
      <c r="J133">
        <f>J34+'Market Prices'!$E33</f>
        <v>54.941602348595204</v>
      </c>
      <c r="K133">
        <f>K34+'Market Prices'!$E33</f>
        <v>53.941602348595204</v>
      </c>
      <c r="L133">
        <f>L34+'Market Prices'!$E33</f>
        <v>54.941602348595204</v>
      </c>
      <c r="Q133" s="10">
        <v>40845.322914872682</v>
      </c>
      <c r="R133" s="55">
        <f>R34+'Market Prices'!$M33</f>
        <v>5.76</v>
      </c>
      <c r="S133" s="55">
        <f>S34+'Market Prices'!$M33</f>
        <v>6.76</v>
      </c>
      <c r="T133" s="55">
        <f ca="1">T34+'Market Prices'!$S33</f>
        <v>40.56</v>
      </c>
      <c r="U133" s="55">
        <f>U34+'Market Prices'!$M33</f>
        <v>7.76</v>
      </c>
      <c r="V133" s="55">
        <f>V34+'Market Prices'!$M33</f>
        <v>7.76</v>
      </c>
      <c r="W133" s="55">
        <f ca="1">W34+'Market Prices'!S33</f>
        <v>41.56</v>
      </c>
      <c r="Z133" s="55"/>
    </row>
    <row r="134" spans="1:26" x14ac:dyDescent="0.2">
      <c r="A134" s="10">
        <v>40848.333331481481</v>
      </c>
      <c r="B134" s="55">
        <f>B35+'Market Prices'!M132</f>
        <v>97.59</v>
      </c>
      <c r="C134" s="55">
        <f ca="1">C35+'Market Prices'!S132</f>
        <v>44.57</v>
      </c>
      <c r="D134" s="55">
        <f>D35+'Market Prices'!M132</f>
        <v>97.69</v>
      </c>
      <c r="E134" s="55">
        <f>E35+'Market Prices'!M132</f>
        <v>98.69</v>
      </c>
      <c r="H134" s="10">
        <v>40868.333331481481</v>
      </c>
      <c r="I134">
        <f>I35+'Market Prices'!$E34</f>
        <v>57.3046593177205</v>
      </c>
      <c r="J134">
        <f>J35+'Market Prices'!$E34</f>
        <v>56.3046593177205</v>
      </c>
      <c r="K134">
        <f>K35+'Market Prices'!$E34</f>
        <v>56.204659317720498</v>
      </c>
      <c r="L134">
        <f>L35+'Market Prices'!$E34</f>
        <v>56.3046593177205</v>
      </c>
      <c r="Q134" s="10">
        <v>40845.333331481481</v>
      </c>
      <c r="R134" s="55">
        <f>R35+'Market Prices'!$M34</f>
        <v>43.82</v>
      </c>
      <c r="S134" s="55">
        <f>S35+'Market Prices'!$M34</f>
        <v>43.92</v>
      </c>
      <c r="T134" s="55">
        <f ca="1">T35+'Market Prices'!$S34</f>
        <v>39.99</v>
      </c>
      <c r="U134" s="55">
        <f>U35+'Market Prices'!$M34</f>
        <v>44.92</v>
      </c>
      <c r="V134" s="55">
        <f>V35+'Market Prices'!$M34</f>
        <v>44.92</v>
      </c>
      <c r="W134" s="55">
        <f ca="1">W35+'Market Prices'!S34</f>
        <v>40.99</v>
      </c>
      <c r="Z134" s="55"/>
    </row>
    <row r="135" spans="1:26" x14ac:dyDescent="0.2">
      <c r="A135" s="10">
        <v>40848.343748090279</v>
      </c>
      <c r="B135" s="55">
        <f>B36+'Market Prices'!M133</f>
        <v>36.309999999999995</v>
      </c>
      <c r="C135" s="55">
        <f ca="1">C36+'Market Prices'!S133</f>
        <v>44.47</v>
      </c>
      <c r="D135" s="55">
        <f>D36+'Market Prices'!M133</f>
        <v>36.51</v>
      </c>
      <c r="E135" s="55">
        <f>E36+'Market Prices'!M133</f>
        <v>37.51</v>
      </c>
      <c r="H135" s="10">
        <v>40868.343748090279</v>
      </c>
      <c r="I135">
        <f>I36+'Market Prices'!$E35</f>
        <v>57.3046593177205</v>
      </c>
      <c r="J135">
        <f>J36+'Market Prices'!$E35</f>
        <v>56.3046593177205</v>
      </c>
      <c r="K135">
        <f>K36+'Market Prices'!$E35</f>
        <v>56.104659317720497</v>
      </c>
      <c r="L135">
        <f>L36+'Market Prices'!$E35</f>
        <v>56.3046593177205</v>
      </c>
      <c r="Q135" s="10">
        <v>40845.343748090279</v>
      </c>
      <c r="R135" s="55">
        <f>R36+'Market Prices'!$M35</f>
        <v>101.00999999999999</v>
      </c>
      <c r="S135" s="55">
        <f>S36+'Market Prices'!$M35</f>
        <v>101.21</v>
      </c>
      <c r="T135" s="55">
        <f ca="1">T36+'Market Prices'!$S35</f>
        <v>39.99</v>
      </c>
      <c r="U135" s="55">
        <f>U36+'Market Prices'!$M35</f>
        <v>102.21</v>
      </c>
      <c r="V135" s="55">
        <f>V36+'Market Prices'!$M35</f>
        <v>102.21</v>
      </c>
      <c r="W135" s="55">
        <f ca="1">W36+'Market Prices'!S35</f>
        <v>40.99</v>
      </c>
      <c r="Z135" s="55"/>
    </row>
    <row r="136" spans="1:26" x14ac:dyDescent="0.2">
      <c r="A136" s="10">
        <v>40848.354164699071</v>
      </c>
      <c r="B136" s="55">
        <f>B37+'Market Prices'!M134</f>
        <v>10.41</v>
      </c>
      <c r="C136" s="55">
        <f ca="1">C37+'Market Prices'!S134</f>
        <v>44.370000000000005</v>
      </c>
      <c r="D136" s="55">
        <f>D37+'Market Prices'!M134</f>
        <v>10.91</v>
      </c>
      <c r="E136" s="55">
        <f>E37+'Market Prices'!M134</f>
        <v>11.71</v>
      </c>
      <c r="H136" s="10">
        <v>40868.354164699071</v>
      </c>
      <c r="I136">
        <f>I37+'Market Prices'!$E36</f>
        <v>57.3046593177205</v>
      </c>
      <c r="J136">
        <f>J37+'Market Prices'!$E36</f>
        <v>56.504659317720503</v>
      </c>
      <c r="K136">
        <f>K37+'Market Prices'!$E36</f>
        <v>56.004659317720503</v>
      </c>
      <c r="L136">
        <f>L37+'Market Prices'!$E36</f>
        <v>56.504659317720503</v>
      </c>
      <c r="Q136" s="10">
        <v>40845.354164699071</v>
      </c>
      <c r="R136" s="55">
        <f>R37+'Market Prices'!$M36</f>
        <v>42.940000000000005</v>
      </c>
      <c r="S136" s="55">
        <f>S37+'Market Prices'!$M36</f>
        <v>43.440000000000005</v>
      </c>
      <c r="T136" s="55">
        <f ca="1">T37+'Market Prices'!$S36</f>
        <v>40.190000000000005</v>
      </c>
      <c r="U136" s="55">
        <f>U37+'Market Prices'!$M36</f>
        <v>44.24</v>
      </c>
      <c r="V136" s="55">
        <f>V37+'Market Prices'!$M36</f>
        <v>44.24</v>
      </c>
      <c r="W136" s="55">
        <f ca="1">W37+'Market Prices'!S36</f>
        <v>40.99</v>
      </c>
      <c r="Z136" s="55"/>
    </row>
    <row r="137" spans="1:26" x14ac:dyDescent="0.2">
      <c r="A137" s="10">
        <v>40848.364581307869</v>
      </c>
      <c r="B137" s="55">
        <f>B38+'Market Prices'!M135</f>
        <v>31.610000000000003</v>
      </c>
      <c r="C137" s="55">
        <f ca="1">C38+'Market Prices'!S135</f>
        <v>44.27</v>
      </c>
      <c r="D137" s="55">
        <f>D38+'Market Prices'!M135</f>
        <v>32.21</v>
      </c>
      <c r="E137" s="55">
        <f>E38+'Market Prices'!M135</f>
        <v>33.010000000000005</v>
      </c>
      <c r="H137" s="10">
        <v>40868.364581307869</v>
      </c>
      <c r="I137">
        <f>I38+'Market Prices'!$E37</f>
        <v>57.3046593177205</v>
      </c>
      <c r="J137">
        <f>J38+'Market Prices'!$E37</f>
        <v>56.504659317720503</v>
      </c>
      <c r="K137">
        <f>K38+'Market Prices'!$E37</f>
        <v>55.904659317720501</v>
      </c>
      <c r="L137">
        <f>L38+'Market Prices'!$E37</f>
        <v>56.504659317720503</v>
      </c>
      <c r="Q137" s="10">
        <v>40845.364581307869</v>
      </c>
      <c r="R137" s="55">
        <f>R38+'Market Prices'!$M37</f>
        <v>31.78</v>
      </c>
      <c r="S137" s="55">
        <f>S38+'Market Prices'!$M37</f>
        <v>32.380000000000003</v>
      </c>
      <c r="T137" s="55">
        <f ca="1">T38+'Market Prices'!$S37</f>
        <v>40.190000000000005</v>
      </c>
      <c r="U137" s="55">
        <f>U38+'Market Prices'!$M37</f>
        <v>33.18</v>
      </c>
      <c r="V137" s="55">
        <f>V38+'Market Prices'!$M37</f>
        <v>33.18</v>
      </c>
      <c r="W137" s="55">
        <f ca="1">W38+'Market Prices'!S37</f>
        <v>40.99</v>
      </c>
      <c r="Z137" s="55"/>
    </row>
    <row r="138" spans="1:26" x14ac:dyDescent="0.2">
      <c r="A138" s="10">
        <v>40848.374997916668</v>
      </c>
      <c r="B138" s="55">
        <f>B39+'Market Prices'!M136</f>
        <v>54.74</v>
      </c>
      <c r="C138" s="55">
        <f ca="1">C39+'Market Prices'!S136</f>
        <v>44.73</v>
      </c>
      <c r="D138" s="55">
        <f>D39+'Market Prices'!M136</f>
        <v>55.24</v>
      </c>
      <c r="E138" s="55">
        <f>E39+'Market Prices'!M136</f>
        <v>56.040000000000006</v>
      </c>
      <c r="H138" s="10">
        <v>40868.374997916668</v>
      </c>
      <c r="I138">
        <f>I39+'Market Prices'!$E38</f>
        <v>56.004365476862603</v>
      </c>
      <c r="J138">
        <f>J39+'Market Prices'!$E38</f>
        <v>55.204365476862598</v>
      </c>
      <c r="K138">
        <f>K39+'Market Prices'!$E38</f>
        <v>54.704365476862598</v>
      </c>
      <c r="L138">
        <f>L39+'Market Prices'!$E38</f>
        <v>55.204365476862598</v>
      </c>
      <c r="Q138" s="10">
        <v>40845.374997916668</v>
      </c>
      <c r="R138" s="55">
        <f>R39+'Market Prices'!$M38</f>
        <v>87.56</v>
      </c>
      <c r="S138" s="55">
        <f>S39+'Market Prices'!$M38</f>
        <v>88.06</v>
      </c>
      <c r="T138" s="55">
        <f ca="1">T39+'Market Prices'!$S38</f>
        <v>41.28</v>
      </c>
      <c r="U138" s="55">
        <f>U39+'Market Prices'!$M38</f>
        <v>88.86</v>
      </c>
      <c r="V138" s="55">
        <f>V39+'Market Prices'!$M38</f>
        <v>88.86</v>
      </c>
      <c r="W138" s="55">
        <f ca="1">W39+'Market Prices'!S38</f>
        <v>42.080000000000005</v>
      </c>
      <c r="Z138" s="55"/>
    </row>
    <row r="139" spans="1:26" x14ac:dyDescent="0.2">
      <c r="A139" s="10">
        <v>40848.385414525466</v>
      </c>
      <c r="B139" s="55">
        <f>B40+'Market Prices'!M137</f>
        <v>66.149999999999991</v>
      </c>
      <c r="C139" s="55">
        <f ca="1">C40+'Market Prices'!S137</f>
        <v>44.629999999999995</v>
      </c>
      <c r="D139" s="55">
        <f>D40+'Market Prices'!M137</f>
        <v>66.75</v>
      </c>
      <c r="E139" s="55">
        <f>E40+'Market Prices'!M137</f>
        <v>67.55</v>
      </c>
      <c r="H139" s="10">
        <v>40868.385414525466</v>
      </c>
      <c r="I139">
        <f>I40+'Market Prices'!$E39</f>
        <v>56.004365476862603</v>
      </c>
      <c r="J139">
        <f>J40+'Market Prices'!$E39</f>
        <v>55.204365476862598</v>
      </c>
      <c r="K139">
        <f>K40+'Market Prices'!$E39</f>
        <v>54.604365476862597</v>
      </c>
      <c r="L139">
        <f>L40+'Market Prices'!$E39</f>
        <v>55.204365476862598</v>
      </c>
      <c r="Q139" s="10">
        <v>40845.385414525466</v>
      </c>
      <c r="R139" s="55">
        <f>R40+'Market Prices'!$M39</f>
        <v>81.39</v>
      </c>
      <c r="S139" s="55">
        <f>S40+'Market Prices'!$M39</f>
        <v>81.990000000000009</v>
      </c>
      <c r="T139" s="55">
        <f ca="1">T40+'Market Prices'!$S39</f>
        <v>41.28</v>
      </c>
      <c r="U139" s="55">
        <f>U40+'Market Prices'!$M39</f>
        <v>82.79</v>
      </c>
      <c r="V139" s="55">
        <f>V40+'Market Prices'!$M39</f>
        <v>82.79</v>
      </c>
      <c r="W139" s="55">
        <f ca="1">W40+'Market Prices'!S39</f>
        <v>42.080000000000005</v>
      </c>
      <c r="Z139" s="55"/>
    </row>
    <row r="140" spans="1:26" x14ac:dyDescent="0.2">
      <c r="A140" s="10">
        <v>40848.395831134258</v>
      </c>
      <c r="B140" s="55">
        <f>B41+'Market Prices'!M138</f>
        <v>54.150000000000006</v>
      </c>
      <c r="C140" s="55">
        <f ca="1">C41+'Market Prices'!S138</f>
        <v>44.53</v>
      </c>
      <c r="D140" s="55">
        <f>D41+'Market Prices'!M138</f>
        <v>55.050000000000004</v>
      </c>
      <c r="E140" s="55">
        <f>E41+'Market Prices'!M138</f>
        <v>55.650000000000006</v>
      </c>
      <c r="H140" s="10">
        <v>40868.395831134258</v>
      </c>
      <c r="I140">
        <f>I41+'Market Prices'!$E40</f>
        <v>56.004365476862603</v>
      </c>
      <c r="J140">
        <f>J41+'Market Prices'!$E40</f>
        <v>55.404365476862601</v>
      </c>
      <c r="K140">
        <f>K41+'Market Prices'!$E40</f>
        <v>54.504365476862603</v>
      </c>
      <c r="L140">
        <f>L41+'Market Prices'!$E40</f>
        <v>55.404365476862601</v>
      </c>
      <c r="Q140" s="10">
        <v>40845.395831134258</v>
      </c>
      <c r="R140" s="55">
        <f>R41+'Market Prices'!$M40</f>
        <v>30.4</v>
      </c>
      <c r="S140" s="55">
        <f>S41+'Market Prices'!$M40</f>
        <v>31.3</v>
      </c>
      <c r="T140" s="55">
        <f ca="1">T41+'Market Prices'!$S40</f>
        <v>41.480000000000004</v>
      </c>
      <c r="U140" s="55">
        <f>U41+'Market Prices'!$M40</f>
        <v>31.9</v>
      </c>
      <c r="V140" s="55">
        <f>V41+'Market Prices'!$M40</f>
        <v>31.9</v>
      </c>
      <c r="W140" s="55">
        <f ca="1">W41+'Market Prices'!S40</f>
        <v>42.080000000000005</v>
      </c>
      <c r="Z140" s="55"/>
    </row>
    <row r="141" spans="1:26" x14ac:dyDescent="0.2">
      <c r="A141" s="10">
        <v>40848.406247743056</v>
      </c>
      <c r="B141" s="55">
        <f>B42+'Market Prices'!M139</f>
        <v>100.66</v>
      </c>
      <c r="C141" s="55">
        <f ca="1">C42+'Market Prices'!S139</f>
        <v>44.43</v>
      </c>
      <c r="D141" s="55">
        <f>D42+'Market Prices'!M139</f>
        <v>101.66</v>
      </c>
      <c r="E141" s="55">
        <f>E42+'Market Prices'!M139</f>
        <v>102.26</v>
      </c>
      <c r="H141" s="10">
        <v>40868.406247743056</v>
      </c>
      <c r="I141">
        <f>I42+'Market Prices'!$E41</f>
        <v>56.004365476862603</v>
      </c>
      <c r="J141">
        <f>J42+'Market Prices'!$E41</f>
        <v>55.404365476862601</v>
      </c>
      <c r="K141">
        <f>K42+'Market Prices'!$E41</f>
        <v>54.404365476862601</v>
      </c>
      <c r="L141">
        <f>L42+'Market Prices'!$E41</f>
        <v>55.404365476862601</v>
      </c>
      <c r="Q141" s="10">
        <v>40845.406247743056</v>
      </c>
      <c r="R141" s="55">
        <f>R42+'Market Prices'!$M41</f>
        <v>3.1100000000000003</v>
      </c>
      <c r="S141" s="55">
        <f>S42+'Market Prices'!$M41</f>
        <v>4.1100000000000003</v>
      </c>
      <c r="T141" s="55">
        <f ca="1">T42+'Market Prices'!$S41</f>
        <v>41.480000000000004</v>
      </c>
      <c r="U141" s="55">
        <f>U42+'Market Prices'!$M41</f>
        <v>4.71</v>
      </c>
      <c r="V141" s="55">
        <f>V42+'Market Prices'!$M41</f>
        <v>4.71</v>
      </c>
      <c r="W141" s="55">
        <f ca="1">W42+'Market Prices'!S41</f>
        <v>42.080000000000005</v>
      </c>
      <c r="Z141" s="55"/>
    </row>
    <row r="142" spans="1:26" x14ac:dyDescent="0.2">
      <c r="A142" s="10">
        <v>40848.416664351855</v>
      </c>
      <c r="B142" s="55">
        <f>B43+'Market Prices'!M140</f>
        <v>84.4</v>
      </c>
      <c r="C142" s="55">
        <f ca="1">C43+'Market Prices'!S140</f>
        <v>44.11</v>
      </c>
      <c r="D142" s="55">
        <f>D43+'Market Prices'!M140</f>
        <v>84.5</v>
      </c>
      <c r="E142" s="55">
        <f>E43+'Market Prices'!M140</f>
        <v>85.9</v>
      </c>
      <c r="H142" s="10">
        <v>40868.416664351855</v>
      </c>
      <c r="I142">
        <f>I43+'Market Prices'!$E42</f>
        <v>55.018480260673101</v>
      </c>
      <c r="J142">
        <f>J43+'Market Prices'!$E42</f>
        <v>53.618480260673103</v>
      </c>
      <c r="K142">
        <f>K43+'Market Prices'!$E42</f>
        <v>53.518480260673101</v>
      </c>
      <c r="L142">
        <f>L43+'Market Prices'!$E42</f>
        <v>53.618480260673103</v>
      </c>
      <c r="Q142" s="10">
        <v>40845.416664351855</v>
      </c>
      <c r="R142" s="55">
        <f>R43+'Market Prices'!$M42</f>
        <v>24.54</v>
      </c>
      <c r="S142" s="55">
        <f>S43+'Market Prices'!$M42</f>
        <v>24.64</v>
      </c>
      <c r="T142" s="55">
        <f ca="1">T43+'Market Prices'!$S42</f>
        <v>41.07</v>
      </c>
      <c r="U142" s="55">
        <f>U43+'Market Prices'!$M42</f>
        <v>26.04</v>
      </c>
      <c r="V142" s="55">
        <f>V43+'Market Prices'!$M42</f>
        <v>26.04</v>
      </c>
      <c r="W142" s="55">
        <f ca="1">W43+'Market Prices'!S42</f>
        <v>42.47</v>
      </c>
      <c r="Z142" s="55"/>
    </row>
    <row r="143" spans="1:26" x14ac:dyDescent="0.2">
      <c r="A143" s="10">
        <v>40848.427080960646</v>
      </c>
      <c r="B143" s="55">
        <f>B44+'Market Prices'!M141</f>
        <v>84.009999999999991</v>
      </c>
      <c r="C143" s="55">
        <f ca="1">C44+'Market Prices'!S141</f>
        <v>44.01</v>
      </c>
      <c r="D143" s="55">
        <f>D44+'Market Prices'!M141</f>
        <v>84.21</v>
      </c>
      <c r="E143" s="55">
        <f>E44+'Market Prices'!M141</f>
        <v>85.61</v>
      </c>
      <c r="H143" s="10">
        <v>40868.427080960646</v>
      </c>
      <c r="I143">
        <f>I44+'Market Prices'!$E43</f>
        <v>55.018480260673101</v>
      </c>
      <c r="J143">
        <f>J44+'Market Prices'!$E43</f>
        <v>53.618480260673103</v>
      </c>
      <c r="K143">
        <f>K44+'Market Prices'!$E43</f>
        <v>53.4184802606731</v>
      </c>
      <c r="L143">
        <f>L44+'Market Prices'!$E43</f>
        <v>53.618480260673103</v>
      </c>
      <c r="Q143" s="10">
        <v>40845.427080960646</v>
      </c>
      <c r="R143" s="55">
        <f>R44+'Market Prices'!$M43</f>
        <v>13.3</v>
      </c>
      <c r="S143" s="55">
        <f>S44+'Market Prices'!$M43</f>
        <v>13.5</v>
      </c>
      <c r="T143" s="55">
        <f ca="1">T44+'Market Prices'!$S43</f>
        <v>41.07</v>
      </c>
      <c r="U143" s="55">
        <f>U44+'Market Prices'!$M43</f>
        <v>14.9</v>
      </c>
      <c r="V143" s="55">
        <f>V44+'Market Prices'!$M43</f>
        <v>14.9</v>
      </c>
      <c r="W143" s="55">
        <f ca="1">W44+'Market Prices'!S43</f>
        <v>42.47</v>
      </c>
      <c r="Z143" s="55"/>
    </row>
    <row r="144" spans="1:26" x14ac:dyDescent="0.2">
      <c r="A144" s="10">
        <v>40848.437497569445</v>
      </c>
      <c r="B144" s="55">
        <f>B45+'Market Prices'!M142</f>
        <v>3.7199999999999998</v>
      </c>
      <c r="C144" s="55">
        <f ca="1">C45+'Market Prices'!S142</f>
        <v>43.910000000000004</v>
      </c>
      <c r="D144" s="55">
        <f>D45+'Market Prices'!M142</f>
        <v>4.2200000000000006</v>
      </c>
      <c r="E144" s="55">
        <f>E45+'Market Prices'!M142</f>
        <v>5.42</v>
      </c>
      <c r="H144" s="10">
        <v>40868.437497569445</v>
      </c>
      <c r="I144">
        <f>I45+'Market Prices'!$E44</f>
        <v>55.018480260673101</v>
      </c>
      <c r="J144">
        <f>J45+'Market Prices'!$E44</f>
        <v>53.818480260673105</v>
      </c>
      <c r="K144">
        <f>K45+'Market Prices'!$E44</f>
        <v>53.318480260673105</v>
      </c>
      <c r="L144">
        <f>L45+'Market Prices'!$E44</f>
        <v>53.818480260673105</v>
      </c>
      <c r="Q144" s="10">
        <v>40845.437497569445</v>
      </c>
      <c r="R144" s="55">
        <f>R45+'Market Prices'!$M44</f>
        <v>73</v>
      </c>
      <c r="S144" s="55">
        <f>S45+'Market Prices'!$M44</f>
        <v>73.5</v>
      </c>
      <c r="T144" s="55">
        <f ca="1">T45+'Market Prices'!$S44</f>
        <v>41.27</v>
      </c>
      <c r="U144" s="55">
        <f>U45+'Market Prices'!$M44</f>
        <v>74.7</v>
      </c>
      <c r="V144" s="55">
        <f>V45+'Market Prices'!$M44</f>
        <v>74.7</v>
      </c>
      <c r="W144" s="55">
        <f ca="1">W45+'Market Prices'!S44</f>
        <v>42.47</v>
      </c>
      <c r="Z144" s="55"/>
    </row>
    <row r="145" spans="1:26" x14ac:dyDescent="0.2">
      <c r="A145" s="10">
        <v>40848.447914178243</v>
      </c>
      <c r="B145" s="55">
        <f>B46+'Market Prices'!M143</f>
        <v>20.290000000000003</v>
      </c>
      <c r="C145" s="55">
        <f ca="1">C46+'Market Prices'!S143</f>
        <v>43.81</v>
      </c>
      <c r="D145" s="55">
        <f>D46+'Market Prices'!M143</f>
        <v>20.89</v>
      </c>
      <c r="E145" s="55">
        <f>E46+'Market Prices'!M143</f>
        <v>22.09</v>
      </c>
      <c r="H145" s="10">
        <v>40868.447914178243</v>
      </c>
      <c r="I145">
        <f>I46+'Market Prices'!$E45</f>
        <v>55.018480260673101</v>
      </c>
      <c r="J145">
        <f>J46+'Market Prices'!$E45</f>
        <v>53.818480260673105</v>
      </c>
      <c r="K145">
        <f>K46+'Market Prices'!$E45</f>
        <v>53.218480260673104</v>
      </c>
      <c r="L145">
        <f>L46+'Market Prices'!$E45</f>
        <v>53.818480260673105</v>
      </c>
      <c r="Q145" s="10">
        <v>40845.447914178243</v>
      </c>
      <c r="R145" s="55">
        <f>R46+'Market Prices'!$M45</f>
        <v>19.520000000000003</v>
      </c>
      <c r="S145" s="55">
        <f>S46+'Market Prices'!$M45</f>
        <v>20.12</v>
      </c>
      <c r="T145" s="55">
        <f ca="1">T46+'Market Prices'!$S45</f>
        <v>41.27</v>
      </c>
      <c r="U145" s="55">
        <f>U46+'Market Prices'!$M45</f>
        <v>21.32</v>
      </c>
      <c r="V145" s="55">
        <f>V46+'Market Prices'!$M45</f>
        <v>21.32</v>
      </c>
      <c r="W145" s="55">
        <f ca="1">W46+'Market Prices'!S45</f>
        <v>42.47</v>
      </c>
      <c r="Z145" s="55"/>
    </row>
    <row r="146" spans="1:26" x14ac:dyDescent="0.2">
      <c r="A146" s="10">
        <v>40848.458330787034</v>
      </c>
      <c r="B146" s="55">
        <f>B47+'Market Prices'!M144</f>
        <v>92.93</v>
      </c>
      <c r="C146" s="55">
        <f ca="1">C47+'Market Prices'!S144</f>
        <v>44.04</v>
      </c>
      <c r="D146" s="55">
        <f>D47+'Market Prices'!M144</f>
        <v>93.43</v>
      </c>
      <c r="E146" s="55">
        <f>E47+'Market Prices'!M144</f>
        <v>94.63</v>
      </c>
      <c r="H146" s="10">
        <v>40868.458330787034</v>
      </c>
      <c r="I146">
        <f>I47+'Market Prices'!$E46</f>
        <v>54.586830727892099</v>
      </c>
      <c r="J146">
        <f>J47+'Market Prices'!$E46</f>
        <v>53.386830727892097</v>
      </c>
      <c r="K146">
        <f>K47+'Market Prices'!$E46</f>
        <v>52.886830727892097</v>
      </c>
      <c r="L146">
        <f>L47+'Market Prices'!$E46</f>
        <v>53.386830727892097</v>
      </c>
      <c r="Q146" s="10">
        <v>40845.458330787034</v>
      </c>
      <c r="R146" s="55">
        <f>R47+'Market Prices'!$M46</f>
        <v>34.32</v>
      </c>
      <c r="S146" s="55">
        <f>S47+'Market Prices'!$M46</f>
        <v>34.82</v>
      </c>
      <c r="T146" s="55">
        <f ca="1">T47+'Market Prices'!$S46</f>
        <v>41.39</v>
      </c>
      <c r="U146" s="55">
        <f>U47+'Market Prices'!$M46</f>
        <v>36.020000000000003</v>
      </c>
      <c r="V146" s="55">
        <f>V47+'Market Prices'!$M46</f>
        <v>36.020000000000003</v>
      </c>
      <c r="W146" s="55">
        <f ca="1">W47+'Market Prices'!S46</f>
        <v>42.59</v>
      </c>
      <c r="Z146" s="55"/>
    </row>
    <row r="147" spans="1:26" x14ac:dyDescent="0.2">
      <c r="A147" s="10">
        <v>40848.468747395833</v>
      </c>
      <c r="B147" s="55">
        <f>B48+'Market Prices'!M145</f>
        <v>88.22</v>
      </c>
      <c r="C147" s="55">
        <f ca="1">C48+'Market Prices'!S145</f>
        <v>43.94</v>
      </c>
      <c r="D147" s="55">
        <f>D48+'Market Prices'!M145</f>
        <v>88.820000000000007</v>
      </c>
      <c r="E147" s="55">
        <f>E48+'Market Prices'!M145</f>
        <v>90.02</v>
      </c>
      <c r="H147" s="10">
        <v>40868.468747395833</v>
      </c>
      <c r="I147">
        <f>I48+'Market Prices'!$E47</f>
        <v>54.586830727892099</v>
      </c>
      <c r="J147">
        <f>J48+'Market Prices'!$E47</f>
        <v>53.386830727892097</v>
      </c>
      <c r="K147">
        <f>K48+'Market Prices'!$E47</f>
        <v>52.786830727892095</v>
      </c>
      <c r="L147">
        <f>L48+'Market Prices'!$E47</f>
        <v>53.386830727892097</v>
      </c>
      <c r="Q147" s="10">
        <v>40845.468747395833</v>
      </c>
      <c r="R147" s="55">
        <f>R48+'Market Prices'!$M47</f>
        <v>77.929999999999993</v>
      </c>
      <c r="S147" s="55">
        <f>S48+'Market Prices'!$M47</f>
        <v>78.53</v>
      </c>
      <c r="T147" s="55">
        <f ca="1">T48+'Market Prices'!$S47</f>
        <v>41.39</v>
      </c>
      <c r="U147" s="55">
        <f>U48+'Market Prices'!$M47</f>
        <v>79.72999999999999</v>
      </c>
      <c r="V147" s="55">
        <f>V48+'Market Prices'!$M47</f>
        <v>79.72999999999999</v>
      </c>
      <c r="W147" s="55">
        <f ca="1">W48+'Market Prices'!S47</f>
        <v>42.59</v>
      </c>
      <c r="Z147" s="55"/>
    </row>
    <row r="148" spans="1:26" x14ac:dyDescent="0.2">
      <c r="A148" s="10">
        <v>40848.479164004631</v>
      </c>
      <c r="B148" s="55">
        <f>B49+'Market Prices'!M146</f>
        <v>55.64</v>
      </c>
      <c r="C148" s="55">
        <f ca="1">C49+'Market Prices'!S146</f>
        <v>43.84</v>
      </c>
      <c r="D148" s="55">
        <f>D49+'Market Prices'!M146</f>
        <v>56.54</v>
      </c>
      <c r="E148" s="55">
        <f>E49+'Market Prices'!M146</f>
        <v>57.54</v>
      </c>
      <c r="H148" s="10">
        <v>40868.479164004631</v>
      </c>
      <c r="I148">
        <f>I49+'Market Prices'!$E48</f>
        <v>54.586830727892099</v>
      </c>
      <c r="J148">
        <f>J49+'Market Prices'!$E48</f>
        <v>53.586830727892099</v>
      </c>
      <c r="K148">
        <f>K49+'Market Prices'!$E48</f>
        <v>52.686830727892101</v>
      </c>
      <c r="L148">
        <f>L49+'Market Prices'!$E48</f>
        <v>53.586830727892099</v>
      </c>
      <c r="Q148" s="10">
        <v>40845.479164004631</v>
      </c>
      <c r="R148" s="55">
        <f>R49+'Market Prices'!$M48</f>
        <v>56.650000000000006</v>
      </c>
      <c r="S148" s="55">
        <f>S49+'Market Prices'!$M48</f>
        <v>57.550000000000004</v>
      </c>
      <c r="T148" s="55">
        <f ca="1">T49+'Market Prices'!$S48</f>
        <v>41.59</v>
      </c>
      <c r="U148" s="55">
        <f>U49+'Market Prices'!$M48</f>
        <v>58.550000000000004</v>
      </c>
      <c r="V148" s="55">
        <f>V49+'Market Prices'!$M48</f>
        <v>58.550000000000004</v>
      </c>
      <c r="W148" s="55">
        <f ca="1">W49+'Market Prices'!S48</f>
        <v>42.59</v>
      </c>
      <c r="Z148" s="55"/>
    </row>
    <row r="149" spans="1:26" x14ac:dyDescent="0.2">
      <c r="A149" s="10">
        <v>40848.489580613423</v>
      </c>
      <c r="B149" s="55">
        <f>B50+'Market Prices'!M147</f>
        <v>90.88</v>
      </c>
      <c r="C149" s="55">
        <f ca="1">C50+'Market Prices'!S147</f>
        <v>43.74</v>
      </c>
      <c r="D149" s="55">
        <f>D50+'Market Prices'!M147</f>
        <v>91.88</v>
      </c>
      <c r="E149" s="55">
        <f>E50+'Market Prices'!M147</f>
        <v>92.88</v>
      </c>
      <c r="H149" s="10">
        <v>40868.489580613423</v>
      </c>
      <c r="I149">
        <f>I50+'Market Prices'!$E49</f>
        <v>54.586830727892099</v>
      </c>
      <c r="J149">
        <f>J50+'Market Prices'!$E49</f>
        <v>53.586830727892099</v>
      </c>
      <c r="K149">
        <f>K50+'Market Prices'!$E49</f>
        <v>52.586830727892099</v>
      </c>
      <c r="L149">
        <f>L50+'Market Prices'!$E49</f>
        <v>53.586830727892099</v>
      </c>
      <c r="Q149" s="10">
        <v>40845.489580613423</v>
      </c>
      <c r="R149" s="55">
        <f>R50+'Market Prices'!$M49</f>
        <v>91.22</v>
      </c>
      <c r="S149" s="55">
        <f>S50+'Market Prices'!$M49</f>
        <v>92.22</v>
      </c>
      <c r="T149" s="55">
        <f ca="1">T50+'Market Prices'!$S49</f>
        <v>41.59</v>
      </c>
      <c r="U149" s="55">
        <f>U50+'Market Prices'!$M49</f>
        <v>93.22</v>
      </c>
      <c r="V149" s="55">
        <f>V50+'Market Prices'!$M49</f>
        <v>93.22</v>
      </c>
      <c r="W149" s="55">
        <f ca="1">W50+'Market Prices'!S49</f>
        <v>42.59</v>
      </c>
      <c r="Z149" s="55"/>
    </row>
    <row r="150" spans="1:26" x14ac:dyDescent="0.2">
      <c r="A150" s="10">
        <v>40848.499997222221</v>
      </c>
      <c r="B150" s="55">
        <f>B51+'Market Prices'!M148</f>
        <v>12.030000000000001</v>
      </c>
      <c r="C150" s="55">
        <f ca="1">C51+'Market Prices'!S148</f>
        <v>43.72</v>
      </c>
      <c r="D150" s="55">
        <f>D51+'Market Prices'!M148</f>
        <v>12.13</v>
      </c>
      <c r="E150" s="55">
        <f>E51+'Market Prices'!M148</f>
        <v>13.13</v>
      </c>
      <c r="H150" s="10">
        <v>40868.499997222221</v>
      </c>
      <c r="I150">
        <f>I51+'Market Prices'!$E50</f>
        <v>52.515490522266198</v>
      </c>
      <c r="J150">
        <f>J51+'Market Prices'!$E50</f>
        <v>51.515490522266198</v>
      </c>
      <c r="K150">
        <f>K51+'Market Prices'!$E50</f>
        <v>51.415490522266197</v>
      </c>
      <c r="L150">
        <f>L51+'Market Prices'!$E50</f>
        <v>51.515490522266198</v>
      </c>
      <c r="Q150" s="10">
        <v>40845.499997222221</v>
      </c>
      <c r="R150" s="55">
        <f>R51+'Market Prices'!$M50</f>
        <v>30.93</v>
      </c>
      <c r="S150" s="55">
        <f>S51+'Market Prices'!$M50</f>
        <v>31.03</v>
      </c>
      <c r="T150" s="55">
        <f ca="1">T51+'Market Prices'!$S50</f>
        <v>40.61</v>
      </c>
      <c r="U150" s="55">
        <f>U51+'Market Prices'!$M50</f>
        <v>32.03</v>
      </c>
      <c r="V150" s="55">
        <f>V51+'Market Prices'!$M50</f>
        <v>32.03</v>
      </c>
      <c r="W150" s="55">
        <f ca="1">W51+'Market Prices'!S50</f>
        <v>41.61</v>
      </c>
      <c r="Z150" s="55"/>
    </row>
    <row r="151" spans="1:26" x14ac:dyDescent="0.2">
      <c r="A151" s="10">
        <v>40848.51041383102</v>
      </c>
      <c r="B151" s="55">
        <f>B52+'Market Prices'!M149</f>
        <v>46.55</v>
      </c>
      <c r="C151" s="55">
        <f ca="1">C52+'Market Prices'!S149</f>
        <v>43.62</v>
      </c>
      <c r="D151" s="55">
        <f>D52+'Market Prices'!M149</f>
        <v>46.75</v>
      </c>
      <c r="E151" s="55">
        <f>E52+'Market Prices'!M149</f>
        <v>47.75</v>
      </c>
      <c r="H151" s="10">
        <v>40868.51041383102</v>
      </c>
      <c r="I151">
        <f>I52+'Market Prices'!$E51</f>
        <v>52.515490522266198</v>
      </c>
      <c r="J151">
        <f>J52+'Market Prices'!$E51</f>
        <v>51.515490522266198</v>
      </c>
      <c r="K151">
        <f>K52+'Market Prices'!$E51</f>
        <v>51.315490522266195</v>
      </c>
      <c r="L151">
        <f>L52+'Market Prices'!$E51</f>
        <v>51.515490522266198</v>
      </c>
      <c r="Q151" s="10">
        <v>40845.51041383102</v>
      </c>
      <c r="R151" s="55">
        <f>R52+'Market Prices'!$M51</f>
        <v>97.42</v>
      </c>
      <c r="S151" s="55">
        <f>S52+'Market Prices'!$M51</f>
        <v>97.62</v>
      </c>
      <c r="T151" s="55">
        <f ca="1">T52+'Market Prices'!$S51</f>
        <v>40.61</v>
      </c>
      <c r="U151" s="55">
        <f>U52+'Market Prices'!$M51</f>
        <v>98.62</v>
      </c>
      <c r="V151" s="55">
        <f>V52+'Market Prices'!$M51</f>
        <v>98.62</v>
      </c>
      <c r="W151" s="55">
        <f ca="1">W52+'Market Prices'!S51</f>
        <v>41.61</v>
      </c>
      <c r="Z151" s="55"/>
    </row>
    <row r="152" spans="1:26" x14ac:dyDescent="0.2">
      <c r="A152" s="10">
        <v>40848.520830439818</v>
      </c>
      <c r="B152" s="55">
        <f>B53+'Market Prices'!M150</f>
        <v>6.54</v>
      </c>
      <c r="C152" s="55">
        <f ca="1">C53+'Market Prices'!S150</f>
        <v>43.52</v>
      </c>
      <c r="D152" s="55">
        <f>D53+'Market Prices'!M150</f>
        <v>7.04</v>
      </c>
      <c r="E152" s="55">
        <f>E53+'Market Prices'!M150</f>
        <v>7.84</v>
      </c>
      <c r="H152" s="10">
        <v>40868.520830439818</v>
      </c>
      <c r="I152">
        <f>I53+'Market Prices'!$E52</f>
        <v>52.515490522266198</v>
      </c>
      <c r="J152">
        <f>J53+'Market Prices'!$E52</f>
        <v>51.715490522266201</v>
      </c>
      <c r="K152">
        <f>K53+'Market Prices'!$E52</f>
        <v>51.215490522266201</v>
      </c>
      <c r="L152">
        <f>L53+'Market Prices'!$E52</f>
        <v>51.715490522266201</v>
      </c>
      <c r="Q152" s="10">
        <v>40845.520830439818</v>
      </c>
      <c r="R152" s="55">
        <f>R53+'Market Prices'!$M52</f>
        <v>14.66</v>
      </c>
      <c r="S152" s="55">
        <f>S53+'Market Prices'!$M52</f>
        <v>15.16</v>
      </c>
      <c r="T152" s="55">
        <f ca="1">T53+'Market Prices'!$S52</f>
        <v>40.81</v>
      </c>
      <c r="U152" s="55">
        <f>U53+'Market Prices'!$M52</f>
        <v>15.96</v>
      </c>
      <c r="V152" s="55">
        <f>V53+'Market Prices'!$M52</f>
        <v>15.96</v>
      </c>
      <c r="W152" s="55">
        <f ca="1">W53+'Market Prices'!S52</f>
        <v>41.61</v>
      </c>
      <c r="Z152" s="55"/>
    </row>
    <row r="153" spans="1:26" x14ac:dyDescent="0.2">
      <c r="A153" s="10">
        <v>40848.53124704861</v>
      </c>
      <c r="B153" s="55">
        <f>B54+'Market Prices'!M151</f>
        <v>11.15</v>
      </c>
      <c r="C153" s="55">
        <f ca="1">C54+'Market Prices'!S151</f>
        <v>43.42</v>
      </c>
      <c r="D153" s="55">
        <f>D54+'Market Prices'!M151</f>
        <v>11.75</v>
      </c>
      <c r="E153" s="55">
        <f>E54+'Market Prices'!M151</f>
        <v>12.55</v>
      </c>
      <c r="H153" s="10">
        <v>40868.53124704861</v>
      </c>
      <c r="I153">
        <f>I54+'Market Prices'!$E53</f>
        <v>52.515490522266198</v>
      </c>
      <c r="J153">
        <f>J54+'Market Prices'!$E53</f>
        <v>51.715490522266201</v>
      </c>
      <c r="K153">
        <f>K54+'Market Prices'!$E53</f>
        <v>51.115490522266199</v>
      </c>
      <c r="L153">
        <f>L54+'Market Prices'!$E53</f>
        <v>51.715490522266201</v>
      </c>
      <c r="Q153" s="10">
        <v>40845.53124704861</v>
      </c>
      <c r="R153" s="55">
        <f>R54+'Market Prices'!$M53</f>
        <v>29.87</v>
      </c>
      <c r="S153" s="55">
        <f>S54+'Market Prices'!$M53</f>
        <v>30.47</v>
      </c>
      <c r="T153" s="55">
        <f ca="1">T54+'Market Prices'!$S53</f>
        <v>40.81</v>
      </c>
      <c r="U153" s="55">
        <f>U54+'Market Prices'!$M53</f>
        <v>31.27</v>
      </c>
      <c r="V153" s="55">
        <f>V54+'Market Prices'!$M53</f>
        <v>31.27</v>
      </c>
      <c r="W153" s="55">
        <f ca="1">W54+'Market Prices'!S53</f>
        <v>41.61</v>
      </c>
      <c r="Z153" s="55"/>
    </row>
    <row r="154" spans="1:26" x14ac:dyDescent="0.2">
      <c r="A154" s="10">
        <v>40848.541663657408</v>
      </c>
      <c r="B154" s="55">
        <f>B55+'Market Prices'!M152</f>
        <v>44.26</v>
      </c>
      <c r="C154" s="55">
        <f ca="1">C55+'Market Prices'!S152</f>
        <v>43.35</v>
      </c>
      <c r="D154" s="55">
        <f>D55+'Market Prices'!M152</f>
        <v>44.76</v>
      </c>
      <c r="E154" s="55">
        <f>E55+'Market Prices'!M152</f>
        <v>45.56</v>
      </c>
      <c r="H154" s="10">
        <v>40868.541663657408</v>
      </c>
      <c r="I154">
        <f>I55+'Market Prices'!$E54</f>
        <v>52.112285416627103</v>
      </c>
      <c r="J154">
        <f>J55+'Market Prices'!$E54</f>
        <v>51.312285416627098</v>
      </c>
      <c r="K154">
        <f>K55+'Market Prices'!$E54</f>
        <v>50.812285416627098</v>
      </c>
      <c r="L154">
        <f>L55+'Market Prices'!$E54</f>
        <v>51.312285416627098</v>
      </c>
      <c r="Q154" s="10">
        <v>40845.541663657408</v>
      </c>
      <c r="R154" s="55">
        <f>R55+'Market Prices'!$M54</f>
        <v>89.56</v>
      </c>
      <c r="S154" s="55">
        <f>S55+'Market Prices'!$M54</f>
        <v>90.06</v>
      </c>
      <c r="T154" s="55">
        <f ca="1">T55+'Market Prices'!$S54</f>
        <v>40.35</v>
      </c>
      <c r="U154" s="55">
        <f>U55+'Market Prices'!$M54</f>
        <v>90.86</v>
      </c>
      <c r="V154" s="55">
        <f>V55+'Market Prices'!$M54</f>
        <v>90.86</v>
      </c>
      <c r="W154" s="55">
        <f ca="1">W55+'Market Prices'!S54</f>
        <v>41.150000000000006</v>
      </c>
      <c r="Z154" s="55"/>
    </row>
    <row r="155" spans="1:26" x14ac:dyDescent="0.2">
      <c r="A155" s="10">
        <v>40848.552080266207</v>
      </c>
      <c r="B155" s="55">
        <f>B56+'Market Prices'!M153</f>
        <v>60.269999999999996</v>
      </c>
      <c r="C155" s="55">
        <f ca="1">C56+'Market Prices'!S153</f>
        <v>43.25</v>
      </c>
      <c r="D155" s="55">
        <f>D56+'Market Prices'!M153</f>
        <v>60.87</v>
      </c>
      <c r="E155" s="55">
        <f>E56+'Market Prices'!M153</f>
        <v>61.67</v>
      </c>
      <c r="H155" s="10">
        <v>40868.552080266207</v>
      </c>
      <c r="I155">
        <f>I56+'Market Prices'!$E55</f>
        <v>52.112285416627103</v>
      </c>
      <c r="J155">
        <f>J56+'Market Prices'!$E55</f>
        <v>51.312285416627098</v>
      </c>
      <c r="K155">
        <f>K56+'Market Prices'!$E55</f>
        <v>50.712285416627097</v>
      </c>
      <c r="L155">
        <f>L56+'Market Prices'!$E55</f>
        <v>51.312285416627098</v>
      </c>
      <c r="Q155" s="10">
        <v>40845.552080266207</v>
      </c>
      <c r="R155" s="55">
        <f>R56+'Market Prices'!$M55</f>
        <v>48.37</v>
      </c>
      <c r="S155" s="55">
        <f>S56+'Market Prices'!$M55</f>
        <v>48.97</v>
      </c>
      <c r="T155" s="55">
        <f ca="1">T56+'Market Prices'!$S55</f>
        <v>40.35</v>
      </c>
      <c r="U155" s="55">
        <f>U56+'Market Prices'!$M55</f>
        <v>49.77</v>
      </c>
      <c r="V155" s="55">
        <f>V56+'Market Prices'!$M55</f>
        <v>49.77</v>
      </c>
      <c r="W155" s="55">
        <f ca="1">W56+'Market Prices'!S55</f>
        <v>41.150000000000006</v>
      </c>
      <c r="Z155" s="55"/>
    </row>
    <row r="156" spans="1:26" x14ac:dyDescent="0.2">
      <c r="A156" s="10">
        <v>40848.562496874998</v>
      </c>
      <c r="B156" s="55">
        <f>B57+'Market Prices'!M154</f>
        <v>48.92</v>
      </c>
      <c r="C156" s="55">
        <f ca="1">C57+'Market Prices'!S154</f>
        <v>43.150000000000006</v>
      </c>
      <c r="D156" s="55">
        <f>D57+'Market Prices'!M154</f>
        <v>49.82</v>
      </c>
      <c r="E156" s="55">
        <f>E57+'Market Prices'!M154</f>
        <v>50.42</v>
      </c>
      <c r="H156" s="10">
        <v>40868.562496874998</v>
      </c>
      <c r="I156">
        <f>I57+'Market Prices'!$E56</f>
        <v>52.112285416627103</v>
      </c>
      <c r="J156">
        <f>J57+'Market Prices'!$E56</f>
        <v>51.512285416627101</v>
      </c>
      <c r="K156">
        <f>K57+'Market Prices'!$E56</f>
        <v>50.612285416627103</v>
      </c>
      <c r="L156">
        <f>L57+'Market Prices'!$E56</f>
        <v>51.512285416627101</v>
      </c>
      <c r="Q156" s="10">
        <v>40845.562496874998</v>
      </c>
      <c r="R156" s="55">
        <f>R57+'Market Prices'!$M56</f>
        <v>20.37</v>
      </c>
      <c r="S156" s="55">
        <f>S57+'Market Prices'!$M56</f>
        <v>21.270000000000003</v>
      </c>
      <c r="T156" s="55">
        <f ca="1">T57+'Market Prices'!$S56</f>
        <v>40.550000000000004</v>
      </c>
      <c r="U156" s="55">
        <f>U57+'Market Prices'!$M56</f>
        <v>21.87</v>
      </c>
      <c r="V156" s="55">
        <f>V57+'Market Prices'!$M56</f>
        <v>21.87</v>
      </c>
      <c r="W156" s="55">
        <f ca="1">W57+'Market Prices'!S56</f>
        <v>41.150000000000006</v>
      </c>
      <c r="Z156" s="55"/>
    </row>
    <row r="157" spans="1:26" x14ac:dyDescent="0.2">
      <c r="A157" s="10">
        <v>40848.572913483797</v>
      </c>
      <c r="B157" s="55">
        <f>B58+'Market Prices'!M155</f>
        <v>43.34</v>
      </c>
      <c r="C157" s="55">
        <f ca="1">C58+'Market Prices'!S155</f>
        <v>43.050000000000004</v>
      </c>
      <c r="D157" s="55">
        <f>D58+'Market Prices'!M155</f>
        <v>44.34</v>
      </c>
      <c r="E157" s="55">
        <f>E58+'Market Prices'!M155</f>
        <v>44.940000000000005</v>
      </c>
      <c r="H157" s="10">
        <v>40868.572913483797</v>
      </c>
      <c r="I157">
        <f>I58+'Market Prices'!$E57</f>
        <v>52.112285416627103</v>
      </c>
      <c r="J157">
        <f>J58+'Market Prices'!$E57</f>
        <v>51.512285416627101</v>
      </c>
      <c r="K157">
        <f>K58+'Market Prices'!$E57</f>
        <v>50.512285416627101</v>
      </c>
      <c r="L157">
        <f>L58+'Market Prices'!$E57</f>
        <v>51.512285416627101</v>
      </c>
      <c r="Q157" s="10">
        <v>40845.572913483797</v>
      </c>
      <c r="R157" s="55">
        <f>R58+'Market Prices'!$M57</f>
        <v>67.169999999999987</v>
      </c>
      <c r="S157" s="55">
        <f>S58+'Market Prices'!$M57</f>
        <v>68.169999999999987</v>
      </c>
      <c r="T157" s="55">
        <f ca="1">T58+'Market Prices'!$S57</f>
        <v>40.550000000000004</v>
      </c>
      <c r="U157" s="55">
        <f>U58+'Market Prices'!$M57</f>
        <v>68.77</v>
      </c>
      <c r="V157" s="55">
        <f>V58+'Market Prices'!$M57</f>
        <v>68.77</v>
      </c>
      <c r="W157" s="55">
        <f ca="1">W58+'Market Prices'!S57</f>
        <v>41.150000000000006</v>
      </c>
      <c r="Z157" s="55"/>
    </row>
    <row r="158" spans="1:26" x14ac:dyDescent="0.2">
      <c r="A158" s="10">
        <v>40848.583330092595</v>
      </c>
      <c r="B158" s="55">
        <f>B59+'Market Prices'!M156</f>
        <v>81.03</v>
      </c>
      <c r="C158" s="55">
        <f ca="1">C59+'Market Prices'!S156</f>
        <v>43.15</v>
      </c>
      <c r="D158" s="55">
        <f>D59+'Market Prices'!M156</f>
        <v>81.13</v>
      </c>
      <c r="E158" s="55">
        <f>E59+'Market Prices'!M156</f>
        <v>82.53</v>
      </c>
      <c r="H158" s="10">
        <v>40868.583330092595</v>
      </c>
      <c r="I158">
        <f>I59+'Market Prices'!$E58</f>
        <v>52.479693162544599</v>
      </c>
      <c r="J158">
        <f>J59+'Market Prices'!$E58</f>
        <v>51.079693162544601</v>
      </c>
      <c r="K158">
        <f>K59+'Market Prices'!$E58</f>
        <v>50.979693162544599</v>
      </c>
      <c r="L158">
        <f>L59+'Market Prices'!$E58</f>
        <v>51.079693162544601</v>
      </c>
      <c r="Q158" s="10">
        <v>40845.583330092595</v>
      </c>
      <c r="R158" s="55">
        <f>R59+'Market Prices'!$M58</f>
        <v>41.51</v>
      </c>
      <c r="S158" s="55">
        <f>S59+'Market Prices'!$M58</f>
        <v>41.61</v>
      </c>
      <c r="T158" s="55">
        <f ca="1">T59+'Market Prices'!$S58</f>
        <v>39.869999999999997</v>
      </c>
      <c r="U158" s="55">
        <f>U59+'Market Prices'!$M58</f>
        <v>43.01</v>
      </c>
      <c r="V158" s="55">
        <f>V59+'Market Prices'!$M58</f>
        <v>43.01</v>
      </c>
      <c r="W158" s="55">
        <f ca="1">W59+'Market Prices'!S58</f>
        <v>41.269999999999996</v>
      </c>
      <c r="Z158" s="55"/>
    </row>
    <row r="159" spans="1:26" x14ac:dyDescent="0.2">
      <c r="A159" s="10">
        <v>40848.593746701386</v>
      </c>
      <c r="B159" s="55">
        <f>B60+'Market Prices'!M157</f>
        <v>42.809999999999995</v>
      </c>
      <c r="C159" s="55">
        <f ca="1">C60+'Market Prices'!S157</f>
        <v>43.05</v>
      </c>
      <c r="D159" s="55">
        <f>D60+'Market Prices'!M157</f>
        <v>43.01</v>
      </c>
      <c r="E159" s="55">
        <f>E60+'Market Prices'!M157</f>
        <v>44.41</v>
      </c>
      <c r="H159" s="10">
        <v>40868.593746701386</v>
      </c>
      <c r="I159">
        <f>I60+'Market Prices'!$E59</f>
        <v>52.479693162544599</v>
      </c>
      <c r="J159">
        <f>J60+'Market Prices'!$E59</f>
        <v>51.079693162544601</v>
      </c>
      <c r="K159">
        <f>K60+'Market Prices'!$E59</f>
        <v>50.879693162544598</v>
      </c>
      <c r="L159">
        <f>L60+'Market Prices'!$E59</f>
        <v>51.079693162544601</v>
      </c>
      <c r="Q159" s="10">
        <v>40845.593746701386</v>
      </c>
      <c r="R159" s="55">
        <f>R60+'Market Prices'!$M59</f>
        <v>46.97</v>
      </c>
      <c r="S159" s="55">
        <f>S60+'Market Prices'!$M59</f>
        <v>47.17</v>
      </c>
      <c r="T159" s="55">
        <f ca="1">T60+'Market Prices'!$S59</f>
        <v>39.869999999999997</v>
      </c>
      <c r="U159" s="55">
        <f>U60+'Market Prices'!$M59</f>
        <v>48.57</v>
      </c>
      <c r="V159" s="55">
        <f>V60+'Market Prices'!$M59</f>
        <v>48.57</v>
      </c>
      <c r="W159" s="55">
        <f ca="1">W60+'Market Prices'!S59</f>
        <v>41.269999999999996</v>
      </c>
      <c r="Z159" s="55"/>
    </row>
    <row r="160" spans="1:26" x14ac:dyDescent="0.2">
      <c r="A160" s="10">
        <v>40848.604163310185</v>
      </c>
      <c r="B160" s="55">
        <f>B61+'Market Prices'!M158</f>
        <v>54.89</v>
      </c>
      <c r="C160" s="55">
        <f ca="1">C61+'Market Prices'!S158</f>
        <v>42.95</v>
      </c>
      <c r="D160" s="55">
        <f>D61+'Market Prices'!M158</f>
        <v>55.39</v>
      </c>
      <c r="E160" s="55">
        <f>E61+'Market Prices'!M158</f>
        <v>56.589999999999996</v>
      </c>
      <c r="H160" s="10">
        <v>40868.604163310185</v>
      </c>
      <c r="I160">
        <f>I61+'Market Prices'!$E60</f>
        <v>52.479693162544599</v>
      </c>
      <c r="J160">
        <f>J61+'Market Prices'!$E60</f>
        <v>51.279693162544604</v>
      </c>
      <c r="K160">
        <f>K61+'Market Prices'!$E60</f>
        <v>50.779693162544604</v>
      </c>
      <c r="L160">
        <f>L61+'Market Prices'!$E60</f>
        <v>51.279693162544604</v>
      </c>
      <c r="Q160" s="10">
        <v>40845.604163310185</v>
      </c>
      <c r="R160" s="55">
        <f>R61+'Market Prices'!$M60</f>
        <v>64.55</v>
      </c>
      <c r="S160" s="55">
        <f>S61+'Market Prices'!$M60</f>
        <v>65.05</v>
      </c>
      <c r="T160" s="55">
        <f ca="1">T61+'Market Prices'!$S60</f>
        <v>40.07</v>
      </c>
      <c r="U160" s="55">
        <f>U61+'Market Prices'!$M60</f>
        <v>66.25</v>
      </c>
      <c r="V160" s="55">
        <f>V61+'Market Prices'!$M60</f>
        <v>66.25</v>
      </c>
      <c r="W160" s="55">
        <f ca="1">W61+'Market Prices'!S60</f>
        <v>41.269999999999996</v>
      </c>
      <c r="Z160" s="55"/>
    </row>
    <row r="161" spans="1:26" x14ac:dyDescent="0.2">
      <c r="A161" s="10">
        <v>40848.614579918984</v>
      </c>
      <c r="B161" s="55">
        <f>B62+'Market Prices'!M159</f>
        <v>88.53</v>
      </c>
      <c r="C161" s="55">
        <f ca="1">C62+'Market Prices'!S159</f>
        <v>42.85</v>
      </c>
      <c r="D161" s="55">
        <f>D62+'Market Prices'!M159</f>
        <v>89.13000000000001</v>
      </c>
      <c r="E161" s="55">
        <f>E62+'Market Prices'!M159</f>
        <v>90.330000000000013</v>
      </c>
      <c r="H161" s="10">
        <v>40868.614579918984</v>
      </c>
      <c r="I161">
        <f>I62+'Market Prices'!$E61</f>
        <v>52.479693162544599</v>
      </c>
      <c r="J161">
        <f>J62+'Market Prices'!$E61</f>
        <v>51.279693162544604</v>
      </c>
      <c r="K161">
        <f>K62+'Market Prices'!$E61</f>
        <v>50.679693162544602</v>
      </c>
      <c r="L161">
        <f>L62+'Market Prices'!$E61</f>
        <v>51.279693162544604</v>
      </c>
      <c r="Q161" s="10">
        <v>40845.614579918984</v>
      </c>
      <c r="R161" s="55">
        <f>R62+'Market Prices'!$M61</f>
        <v>50.42</v>
      </c>
      <c r="S161" s="55">
        <f>S62+'Market Prices'!$M61</f>
        <v>51.02</v>
      </c>
      <c r="T161" s="55">
        <f ca="1">T62+'Market Prices'!$S61</f>
        <v>40.07</v>
      </c>
      <c r="U161" s="55">
        <f>U62+'Market Prices'!$M61</f>
        <v>52.22</v>
      </c>
      <c r="V161" s="55">
        <f>V62+'Market Prices'!$M61</f>
        <v>52.22</v>
      </c>
      <c r="W161" s="55">
        <f ca="1">W62+'Market Prices'!S61</f>
        <v>41.269999999999996</v>
      </c>
      <c r="Z161" s="55"/>
    </row>
    <row r="162" spans="1:26" x14ac:dyDescent="0.2">
      <c r="A162" s="10">
        <v>40848.624996527775</v>
      </c>
      <c r="B162" s="55">
        <f>B63+'Market Prices'!M160</f>
        <v>64.760000000000005</v>
      </c>
      <c r="C162" s="55">
        <f ca="1">C63+'Market Prices'!S160</f>
        <v>43.22</v>
      </c>
      <c r="D162" s="55">
        <f>D63+'Market Prices'!M160</f>
        <v>65.260000000000005</v>
      </c>
      <c r="E162" s="55">
        <f>E63+'Market Prices'!M160</f>
        <v>66.459999999999994</v>
      </c>
      <c r="H162" s="10">
        <v>40868.624996527775</v>
      </c>
      <c r="I162">
        <f>I63+'Market Prices'!$E62</f>
        <v>54.944433933900299</v>
      </c>
      <c r="J162">
        <f>J63+'Market Prices'!$E62</f>
        <v>53.744433933900297</v>
      </c>
      <c r="K162">
        <f>K63+'Market Prices'!$E62</f>
        <v>53.244433933900297</v>
      </c>
      <c r="L162">
        <f>L63+'Market Prices'!$E62</f>
        <v>53.744433933900297</v>
      </c>
      <c r="Q162" s="10">
        <v>40845.624996527775</v>
      </c>
      <c r="R162" s="55">
        <f>R63+'Market Prices'!$M62</f>
        <v>42.24</v>
      </c>
      <c r="S162" s="55">
        <f>S63+'Market Prices'!$M62</f>
        <v>42.74</v>
      </c>
      <c r="T162" s="55">
        <f ca="1">T63+'Market Prices'!$S62</f>
        <v>40.339999999999996</v>
      </c>
      <c r="U162" s="55">
        <f>U63+'Market Prices'!$M62</f>
        <v>43.940000000000005</v>
      </c>
      <c r="V162" s="55">
        <f>V63+'Market Prices'!$M62</f>
        <v>43.940000000000005</v>
      </c>
      <c r="W162" s="55">
        <f ca="1">W63+'Market Prices'!S62</f>
        <v>41.54</v>
      </c>
      <c r="Z162" s="55"/>
    </row>
    <row r="163" spans="1:26" x14ac:dyDescent="0.2">
      <c r="A163" s="10">
        <v>40848.635413136573</v>
      </c>
      <c r="B163" s="55">
        <f>B64+'Market Prices'!M161</f>
        <v>98.34</v>
      </c>
      <c r="C163" s="55">
        <f ca="1">C64+'Market Prices'!S161</f>
        <v>43.12</v>
      </c>
      <c r="D163" s="55">
        <f>D64+'Market Prices'!M161</f>
        <v>98.940000000000012</v>
      </c>
      <c r="E163" s="55">
        <f>E64+'Market Prices'!M161</f>
        <v>100.14</v>
      </c>
      <c r="H163" s="10">
        <v>40868.635413136573</v>
      </c>
      <c r="I163">
        <f>I64+'Market Prices'!$E63</f>
        <v>54.944433933900299</v>
      </c>
      <c r="J163">
        <f>J64+'Market Prices'!$E63</f>
        <v>53.744433933900297</v>
      </c>
      <c r="K163">
        <f>K64+'Market Prices'!$E63</f>
        <v>53.144433933900295</v>
      </c>
      <c r="L163">
        <f>L64+'Market Prices'!$E63</f>
        <v>53.744433933900297</v>
      </c>
      <c r="Q163" s="10">
        <v>40845.635413136573</v>
      </c>
      <c r="R163" s="55">
        <f>R64+'Market Prices'!$M63</f>
        <v>3.5</v>
      </c>
      <c r="S163" s="55">
        <f>S64+'Market Prices'!$M63</f>
        <v>4.0999999999999996</v>
      </c>
      <c r="T163" s="55">
        <f ca="1">T64+'Market Prices'!$S63</f>
        <v>40.339999999999996</v>
      </c>
      <c r="U163" s="55">
        <f>U64+'Market Prices'!$M63</f>
        <v>5.3</v>
      </c>
      <c r="V163" s="55">
        <f>V64+'Market Prices'!$M63</f>
        <v>5.3</v>
      </c>
      <c r="W163" s="55">
        <f ca="1">W64+'Market Prices'!S63</f>
        <v>41.54</v>
      </c>
      <c r="Z163" s="55"/>
    </row>
    <row r="164" spans="1:26" x14ac:dyDescent="0.2">
      <c r="A164" s="10">
        <v>40848.645829745372</v>
      </c>
      <c r="B164" s="55">
        <f>B65+'Market Prices'!M162</f>
        <v>70.52</v>
      </c>
      <c r="C164" s="55">
        <f ca="1">C65+'Market Prices'!S162</f>
        <v>43.02</v>
      </c>
      <c r="D164" s="55">
        <f>D65+'Market Prices'!M162</f>
        <v>71.419999999999987</v>
      </c>
      <c r="E164" s="55">
        <f>E65+'Market Prices'!M162</f>
        <v>72.419999999999987</v>
      </c>
      <c r="H164" s="10">
        <v>40868.645829745372</v>
      </c>
      <c r="I164">
        <f>I65+'Market Prices'!$E64</f>
        <v>54.944433933900299</v>
      </c>
      <c r="J164">
        <f>J65+'Market Prices'!$E64</f>
        <v>53.944433933900299</v>
      </c>
      <c r="K164">
        <f>K65+'Market Prices'!$E64</f>
        <v>53.044433933900301</v>
      </c>
      <c r="L164">
        <f>L65+'Market Prices'!$E64</f>
        <v>53.944433933900299</v>
      </c>
      <c r="Q164" s="10">
        <v>40845.645829745372</v>
      </c>
      <c r="R164" s="55">
        <f>R65+'Market Prices'!$M64</f>
        <v>35.090000000000003</v>
      </c>
      <c r="S164" s="55">
        <f>S65+'Market Prices'!$M64</f>
        <v>35.99</v>
      </c>
      <c r="T164" s="55">
        <f ca="1">T65+'Market Prices'!$S64</f>
        <v>40.54</v>
      </c>
      <c r="U164" s="55">
        <f>U65+'Market Prices'!$M64</f>
        <v>36.99</v>
      </c>
      <c r="V164" s="55">
        <f>V65+'Market Prices'!$M64</f>
        <v>36.99</v>
      </c>
      <c r="W164" s="55">
        <f ca="1">W65+'Market Prices'!S64</f>
        <v>41.54</v>
      </c>
      <c r="Z164" s="55"/>
    </row>
    <row r="165" spans="1:26" x14ac:dyDescent="0.2">
      <c r="A165" s="10">
        <v>40848.656246354163</v>
      </c>
      <c r="B165" s="55">
        <f>B66+'Market Prices'!M163</f>
        <v>69.63</v>
      </c>
      <c r="C165" s="55">
        <f ca="1">C66+'Market Prices'!S163</f>
        <v>42.92</v>
      </c>
      <c r="D165" s="55">
        <f>D66+'Market Prices'!M163</f>
        <v>70.63</v>
      </c>
      <c r="E165" s="55">
        <f>E66+'Market Prices'!M163</f>
        <v>71.63</v>
      </c>
      <c r="H165" s="10">
        <v>40868.656246354163</v>
      </c>
      <c r="I165">
        <f>I66+'Market Prices'!$E65</f>
        <v>54.944433933900299</v>
      </c>
      <c r="J165">
        <f>J66+'Market Prices'!$E65</f>
        <v>53.944433933900299</v>
      </c>
      <c r="K165">
        <f>K66+'Market Prices'!$E65</f>
        <v>52.944433933900299</v>
      </c>
      <c r="L165">
        <f>L66+'Market Prices'!$E65</f>
        <v>53.944433933900299</v>
      </c>
      <c r="Q165" s="10">
        <v>40845.656246354163</v>
      </c>
      <c r="R165" s="55">
        <f>R66+'Market Prices'!$M65</f>
        <v>96.8</v>
      </c>
      <c r="S165" s="55">
        <f>S66+'Market Prices'!$M65</f>
        <v>97.8</v>
      </c>
      <c r="T165" s="55">
        <f ca="1">T66+'Market Prices'!$S65</f>
        <v>40.54</v>
      </c>
      <c r="U165" s="55">
        <f>U66+'Market Prices'!$M65</f>
        <v>98.8</v>
      </c>
      <c r="V165" s="55">
        <f>V66+'Market Prices'!$M65</f>
        <v>98.8</v>
      </c>
      <c r="W165" s="55">
        <f ca="1">W66+'Market Prices'!S65</f>
        <v>41.54</v>
      </c>
      <c r="Z165" s="55"/>
    </row>
    <row r="166" spans="1:26" x14ac:dyDescent="0.2">
      <c r="A166" s="10">
        <v>40848.666662962962</v>
      </c>
      <c r="B166" s="55">
        <f>B67+'Market Prices'!M164</f>
        <v>47.55</v>
      </c>
      <c r="C166" s="55">
        <f ca="1">C67+'Market Prices'!S164</f>
        <v>44.29</v>
      </c>
      <c r="D166" s="55">
        <f>D67+'Market Prices'!M164</f>
        <v>47.65</v>
      </c>
      <c r="E166" s="55">
        <f>E67+'Market Prices'!M164</f>
        <v>48.65</v>
      </c>
      <c r="H166" s="10">
        <v>40868.666662962962</v>
      </c>
      <c r="I166">
        <f>I67+'Market Prices'!$E66</f>
        <v>57.893103433438199</v>
      </c>
      <c r="J166">
        <f>J67+'Market Prices'!$E66</f>
        <v>56.893103433438199</v>
      </c>
      <c r="K166">
        <f>K67+'Market Prices'!$E66</f>
        <v>56.793103433438198</v>
      </c>
      <c r="L166">
        <f>L67+'Market Prices'!$E66</f>
        <v>56.893103433438199</v>
      </c>
      <c r="Q166" s="10">
        <v>40845.666662962962</v>
      </c>
      <c r="R166" s="55">
        <f>R67+'Market Prices'!$M66</f>
        <v>64.03</v>
      </c>
      <c r="S166" s="55">
        <f>S67+'Market Prices'!$M66</f>
        <v>64.13</v>
      </c>
      <c r="T166" s="55">
        <f ca="1">T67+'Market Prices'!$S66</f>
        <v>40.49</v>
      </c>
      <c r="U166" s="55">
        <f>U67+'Market Prices'!$M66</f>
        <v>65.13</v>
      </c>
      <c r="V166" s="55">
        <f>V67+'Market Prices'!$M66</f>
        <v>65.13</v>
      </c>
      <c r="W166" s="55">
        <f ca="1">W67+'Market Prices'!S66</f>
        <v>41.49</v>
      </c>
      <c r="Z166" s="55"/>
    </row>
    <row r="167" spans="1:26" x14ac:dyDescent="0.2">
      <c r="A167" s="10">
        <v>40848.67707957176</v>
      </c>
      <c r="B167" s="55">
        <f>B68+'Market Prices'!M165</f>
        <v>39.099999999999994</v>
      </c>
      <c r="C167" s="55">
        <f ca="1">C68+'Market Prices'!S165</f>
        <v>44.19</v>
      </c>
      <c r="D167" s="55">
        <f>D68+'Market Prices'!M165</f>
        <v>39.299999999999997</v>
      </c>
      <c r="E167" s="55">
        <f>E68+'Market Prices'!M165</f>
        <v>40.299999999999997</v>
      </c>
      <c r="H167" s="10">
        <v>40868.67707957176</v>
      </c>
      <c r="I167">
        <f>I68+'Market Prices'!$E67</f>
        <v>57.893103433438199</v>
      </c>
      <c r="J167">
        <f>J68+'Market Prices'!$E67</f>
        <v>56.893103433438199</v>
      </c>
      <c r="K167">
        <f>K68+'Market Prices'!$E67</f>
        <v>56.693103433438196</v>
      </c>
      <c r="L167">
        <f>L68+'Market Prices'!$E67</f>
        <v>56.893103433438199</v>
      </c>
      <c r="Q167" s="10">
        <v>40845.67707957176</v>
      </c>
      <c r="R167" s="55">
        <f>R68+'Market Prices'!$M67</f>
        <v>26.41</v>
      </c>
      <c r="S167" s="55">
        <f>S68+'Market Prices'!$M67</f>
        <v>26.61</v>
      </c>
      <c r="T167" s="55">
        <f ca="1">T68+'Market Prices'!$S67</f>
        <v>40.49</v>
      </c>
      <c r="U167" s="55">
        <f>U68+'Market Prices'!$M67</f>
        <v>27.61</v>
      </c>
      <c r="V167" s="55">
        <f>V68+'Market Prices'!$M67</f>
        <v>27.61</v>
      </c>
      <c r="W167" s="55">
        <f ca="1">W68+'Market Prices'!S67</f>
        <v>41.49</v>
      </c>
      <c r="Z167" s="55"/>
    </row>
    <row r="168" spans="1:26" x14ac:dyDescent="0.2">
      <c r="A168" s="10">
        <v>40848.687496180559</v>
      </c>
      <c r="B168" s="55">
        <f>B69+'Market Prices'!M166</f>
        <v>84.86</v>
      </c>
      <c r="C168" s="55">
        <f ca="1">C69+'Market Prices'!S166</f>
        <v>44.09</v>
      </c>
      <c r="D168" s="55">
        <f>D69+'Market Prices'!M166</f>
        <v>85.36</v>
      </c>
      <c r="E168" s="55">
        <f>E69+'Market Prices'!M166</f>
        <v>86.16</v>
      </c>
      <c r="H168" s="10">
        <v>40868.687496180559</v>
      </c>
      <c r="I168">
        <f>I69+'Market Prices'!$E68</f>
        <v>57.893103433438199</v>
      </c>
      <c r="J168">
        <f>J69+'Market Prices'!$E68</f>
        <v>57.093103433438202</v>
      </c>
      <c r="K168">
        <f>K69+'Market Prices'!$E68</f>
        <v>56.593103433438202</v>
      </c>
      <c r="L168">
        <f>L69+'Market Prices'!$E68</f>
        <v>57.093103433438202</v>
      </c>
      <c r="Q168" s="10">
        <v>40845.687496180559</v>
      </c>
      <c r="R168" s="55">
        <f>R69+'Market Prices'!$M68</f>
        <v>2.42</v>
      </c>
      <c r="S168" s="55">
        <f>S69+'Market Prices'!$M68</f>
        <v>2.92</v>
      </c>
      <c r="T168" s="55">
        <f ca="1">T69+'Market Prices'!$S68</f>
        <v>40.690000000000005</v>
      </c>
      <c r="U168" s="55">
        <f>U69+'Market Prices'!$M68</f>
        <v>3.7199999999999998</v>
      </c>
      <c r="V168" s="55">
        <f>V69+'Market Prices'!$M68</f>
        <v>3.7199999999999998</v>
      </c>
      <c r="W168" s="55">
        <f ca="1">W69+'Market Prices'!S68</f>
        <v>41.49</v>
      </c>
      <c r="Z168" s="55"/>
    </row>
    <row r="169" spans="1:26" x14ac:dyDescent="0.2">
      <c r="A169" s="10">
        <v>40848.69791278935</v>
      </c>
      <c r="B169" s="55">
        <f>B70+'Market Prices'!M167</f>
        <v>4.53</v>
      </c>
      <c r="C169" s="55">
        <f ca="1">C70+'Market Prices'!S167</f>
        <v>43.99</v>
      </c>
      <c r="D169" s="55">
        <f>D70+'Market Prices'!M167</f>
        <v>5.1300000000000008</v>
      </c>
      <c r="E169" s="55">
        <f>E70+'Market Prices'!M167</f>
        <v>5.93</v>
      </c>
      <c r="H169" s="10">
        <v>40868.69791278935</v>
      </c>
      <c r="I169">
        <f>I70+'Market Prices'!$E69</f>
        <v>57.893103433438199</v>
      </c>
      <c r="J169">
        <f>J70+'Market Prices'!$E69</f>
        <v>57.093103433438202</v>
      </c>
      <c r="K169">
        <f>K70+'Market Prices'!$E69</f>
        <v>56.493103433438201</v>
      </c>
      <c r="L169">
        <f>L70+'Market Prices'!$E69</f>
        <v>57.093103433438202</v>
      </c>
      <c r="Q169" s="10">
        <v>40845.69791278935</v>
      </c>
      <c r="R169" s="55">
        <f>R70+'Market Prices'!$M69</f>
        <v>77.11999999999999</v>
      </c>
      <c r="S169" s="55">
        <f>S70+'Market Prices'!$M69</f>
        <v>77.72</v>
      </c>
      <c r="T169" s="55">
        <f ca="1">T70+'Market Prices'!$S69</f>
        <v>40.690000000000005</v>
      </c>
      <c r="U169" s="55">
        <f>U70+'Market Prices'!$M69</f>
        <v>78.52</v>
      </c>
      <c r="V169" s="55">
        <f>V70+'Market Prices'!$M69</f>
        <v>78.52</v>
      </c>
      <c r="W169" s="55">
        <f ca="1">W70+'Market Prices'!S69</f>
        <v>41.49</v>
      </c>
      <c r="Z169" s="55"/>
    </row>
    <row r="170" spans="1:26" x14ac:dyDescent="0.2">
      <c r="A170" s="10">
        <v>40848.708329398149</v>
      </c>
      <c r="B170" s="55">
        <f>B71+'Market Prices'!M168</f>
        <v>13.41</v>
      </c>
      <c r="C170" s="55">
        <f ca="1">C71+'Market Prices'!S168</f>
        <v>47.059999999999995</v>
      </c>
      <c r="D170" s="55">
        <f>D71+'Market Prices'!M168</f>
        <v>13.91</v>
      </c>
      <c r="E170" s="55">
        <f>E71+'Market Prices'!M168</f>
        <v>14.71</v>
      </c>
      <c r="H170" s="10">
        <v>40868.708329398149</v>
      </c>
      <c r="I170">
        <f>I71+'Market Prices'!$E70</f>
        <v>61.438881549299502</v>
      </c>
      <c r="J170">
        <f>J71+'Market Prices'!$E70</f>
        <v>60.638881549299498</v>
      </c>
      <c r="K170">
        <f>K71+'Market Prices'!$E70</f>
        <v>60.138881549299498</v>
      </c>
      <c r="L170">
        <f>L71+'Market Prices'!$E70</f>
        <v>60.638881549299498</v>
      </c>
      <c r="Q170" s="10">
        <v>40845.708329398149</v>
      </c>
      <c r="R170" s="55">
        <f>R71+'Market Prices'!$M70</f>
        <v>45.71</v>
      </c>
      <c r="S170" s="55">
        <f>S71+'Market Prices'!$M70</f>
        <v>46.21</v>
      </c>
      <c r="T170" s="55">
        <f ca="1">T71+'Market Prices'!$S70</f>
        <v>42.1</v>
      </c>
      <c r="U170" s="55">
        <f>U71+'Market Prices'!$M70</f>
        <v>47.010000000000005</v>
      </c>
      <c r="V170" s="55">
        <f>V71+'Market Prices'!$M70</f>
        <v>47.010000000000005</v>
      </c>
      <c r="W170" s="55">
        <f ca="1">W71+'Market Prices'!S70</f>
        <v>42.900000000000006</v>
      </c>
      <c r="Z170" s="55"/>
    </row>
    <row r="171" spans="1:26" x14ac:dyDescent="0.2">
      <c r="A171" s="10">
        <v>40848.718746006947</v>
      </c>
      <c r="B171" s="55">
        <f>B72+'Market Prices'!M169</f>
        <v>2.8</v>
      </c>
      <c r="C171" s="55">
        <f ca="1">C72+'Market Prices'!S169</f>
        <v>46.959999999999994</v>
      </c>
      <c r="D171" s="55">
        <f>D72+'Market Prices'!M169</f>
        <v>3.4</v>
      </c>
      <c r="E171" s="55">
        <f>E72+'Market Prices'!M169</f>
        <v>4.2</v>
      </c>
      <c r="H171" s="10">
        <v>40868.718746006947</v>
      </c>
      <c r="I171">
        <f>I72+'Market Prices'!$E71</f>
        <v>61.438881549299502</v>
      </c>
      <c r="J171">
        <f>J72+'Market Prices'!$E71</f>
        <v>60.638881549299498</v>
      </c>
      <c r="K171">
        <f>K72+'Market Prices'!$E71</f>
        <v>60.038881549299496</v>
      </c>
      <c r="L171">
        <f>L72+'Market Prices'!$E71</f>
        <v>60.638881549299498</v>
      </c>
      <c r="Q171" s="10">
        <v>40845.718746006947</v>
      </c>
      <c r="R171" s="55">
        <f>R72+'Market Prices'!$M71</f>
        <v>74.789999999999992</v>
      </c>
      <c r="S171" s="55">
        <f>S72+'Market Prices'!$M71</f>
        <v>75.39</v>
      </c>
      <c r="T171" s="55">
        <f ca="1">T72+'Market Prices'!$S71</f>
        <v>42.1</v>
      </c>
      <c r="U171" s="55">
        <f>U72+'Market Prices'!$M71</f>
        <v>76.19</v>
      </c>
      <c r="V171" s="55">
        <f>V72+'Market Prices'!$M71</f>
        <v>76.19</v>
      </c>
      <c r="W171" s="55">
        <f ca="1">W72+'Market Prices'!S71</f>
        <v>42.900000000000006</v>
      </c>
      <c r="Z171" s="55"/>
    </row>
    <row r="172" spans="1:26" x14ac:dyDescent="0.2">
      <c r="A172" s="10">
        <v>40848.729162615738</v>
      </c>
      <c r="B172" s="55">
        <f>B73+'Market Prices'!M170</f>
        <v>74.740000000000009</v>
      </c>
      <c r="C172" s="55">
        <f ca="1">C73+'Market Prices'!S170</f>
        <v>46.86</v>
      </c>
      <c r="D172" s="55">
        <f>D73+'Market Prices'!M170</f>
        <v>75.64</v>
      </c>
      <c r="E172" s="55">
        <f>E73+'Market Prices'!M170</f>
        <v>76.240000000000009</v>
      </c>
      <c r="H172" s="10">
        <v>40868.729162615738</v>
      </c>
      <c r="I172">
        <f>I73+'Market Prices'!$E72</f>
        <v>61.438881549299502</v>
      </c>
      <c r="J172">
        <f>J73+'Market Prices'!$E72</f>
        <v>60.838881549299501</v>
      </c>
      <c r="K172">
        <f>K73+'Market Prices'!$E72</f>
        <v>59.938881549299502</v>
      </c>
      <c r="L172">
        <f>L73+'Market Prices'!$E72</f>
        <v>60.838881549299501</v>
      </c>
      <c r="Q172" s="10">
        <v>40845.729162615738</v>
      </c>
      <c r="R172" s="55">
        <f>R73+'Market Prices'!$M72</f>
        <v>11.879999999999999</v>
      </c>
      <c r="S172" s="55">
        <f>S73+'Market Prices'!$M72</f>
        <v>12.78</v>
      </c>
      <c r="T172" s="55">
        <f ca="1">T73+'Market Prices'!$S72</f>
        <v>42.300000000000004</v>
      </c>
      <c r="U172" s="55">
        <f>U73+'Market Prices'!$M72</f>
        <v>13.379999999999999</v>
      </c>
      <c r="V172" s="55">
        <f>V73+'Market Prices'!$M72</f>
        <v>13.379999999999999</v>
      </c>
      <c r="W172" s="55">
        <f ca="1">W73+'Market Prices'!S72</f>
        <v>42.900000000000006</v>
      </c>
      <c r="Z172" s="55"/>
    </row>
    <row r="173" spans="1:26" x14ac:dyDescent="0.2">
      <c r="A173" s="10">
        <v>40848.739579224537</v>
      </c>
      <c r="B173" s="55">
        <f>B74+'Market Prices'!M171</f>
        <v>9.7899999999999991</v>
      </c>
      <c r="C173" s="55">
        <f ca="1">C74+'Market Prices'!S171</f>
        <v>46.76</v>
      </c>
      <c r="D173" s="55">
        <f>D74+'Market Prices'!M171</f>
        <v>10.79</v>
      </c>
      <c r="E173" s="55">
        <f>E74+'Market Prices'!M171</f>
        <v>11.39</v>
      </c>
      <c r="H173" s="10">
        <v>40868.739579224537</v>
      </c>
      <c r="I173">
        <f>I74+'Market Prices'!$E73</f>
        <v>61.438881549299502</v>
      </c>
      <c r="J173">
        <f>J74+'Market Prices'!$E73</f>
        <v>60.838881549299501</v>
      </c>
      <c r="K173">
        <f>K74+'Market Prices'!$E73</f>
        <v>59.838881549299501</v>
      </c>
      <c r="L173">
        <f>L74+'Market Prices'!$E73</f>
        <v>60.838881549299501</v>
      </c>
      <c r="Q173" s="10">
        <v>40845.739579224537</v>
      </c>
      <c r="R173" s="55">
        <f>R74+'Market Prices'!$M73</f>
        <v>4.7699999999999996</v>
      </c>
      <c r="S173" s="55">
        <f>S74+'Market Prices'!$M73</f>
        <v>5.77</v>
      </c>
      <c r="T173" s="55">
        <f ca="1">T74+'Market Prices'!$S73</f>
        <v>42.300000000000004</v>
      </c>
      <c r="U173" s="55">
        <f>U74+'Market Prices'!$M73</f>
        <v>6.37</v>
      </c>
      <c r="V173" s="55">
        <f>V74+'Market Prices'!$M73</f>
        <v>6.37</v>
      </c>
      <c r="W173" s="55">
        <f ca="1">W74+'Market Prices'!S73</f>
        <v>42.900000000000006</v>
      </c>
      <c r="Z173" s="55"/>
    </row>
    <row r="174" spans="1:26" x14ac:dyDescent="0.2">
      <c r="A174" s="10">
        <v>40848.749995833336</v>
      </c>
      <c r="B174" s="55">
        <f>B75+'Market Prices'!M172</f>
        <v>12.09</v>
      </c>
      <c r="C174" s="55">
        <f ca="1">C75+'Market Prices'!S172</f>
        <v>46.47</v>
      </c>
      <c r="D174" s="55">
        <f>D75+'Market Prices'!M172</f>
        <v>12.19</v>
      </c>
      <c r="E174" s="55">
        <f>E75+'Market Prices'!M172</f>
        <v>13.59</v>
      </c>
      <c r="H174" s="10">
        <v>40868.749995833336</v>
      </c>
      <c r="I174">
        <f>I75+'Market Prices'!$E74</f>
        <v>58.033206887334401</v>
      </c>
      <c r="J174">
        <f>J75+'Market Prices'!$E74</f>
        <v>56.633206887334403</v>
      </c>
      <c r="K174">
        <f>K75+'Market Prices'!$E74</f>
        <v>56.533206887334401</v>
      </c>
      <c r="L174">
        <f>L75+'Market Prices'!$E74</f>
        <v>56.633206887334403</v>
      </c>
      <c r="Q174" s="10">
        <v>40845.749995833336</v>
      </c>
      <c r="R174" s="55">
        <f>R75+'Market Prices'!$M74</f>
        <v>38.869999999999997</v>
      </c>
      <c r="S174" s="55">
        <f>S75+'Market Prices'!$M74</f>
        <v>38.97</v>
      </c>
      <c r="T174" s="55">
        <f ca="1">T75+'Market Prices'!$S74</f>
        <v>42.53</v>
      </c>
      <c r="U174" s="55">
        <f>U75+'Market Prices'!$M74</f>
        <v>40.369999999999997</v>
      </c>
      <c r="V174" s="55">
        <f>V75+'Market Prices'!$M74</f>
        <v>40.369999999999997</v>
      </c>
      <c r="W174" s="55">
        <f ca="1">W75+'Market Prices'!S74</f>
        <v>43.93</v>
      </c>
      <c r="Z174" s="55"/>
    </row>
    <row r="175" spans="1:26" x14ac:dyDescent="0.2">
      <c r="A175" s="10">
        <v>40848.760412442127</v>
      </c>
      <c r="B175" s="55">
        <f>B76+'Market Prices'!M173</f>
        <v>87.509999999999991</v>
      </c>
      <c r="C175" s="55">
        <f ca="1">C76+'Market Prices'!S173</f>
        <v>46.37</v>
      </c>
      <c r="D175" s="55">
        <f>D76+'Market Prices'!M173</f>
        <v>87.71</v>
      </c>
      <c r="E175" s="55">
        <f>E76+'Market Prices'!M173</f>
        <v>89.11</v>
      </c>
      <c r="H175" s="10">
        <v>40868.760412442127</v>
      </c>
      <c r="I175">
        <f>I76+'Market Prices'!$E75</f>
        <v>58.033206887334401</v>
      </c>
      <c r="J175">
        <f>J76+'Market Prices'!$E75</f>
        <v>56.633206887334403</v>
      </c>
      <c r="K175">
        <f>K76+'Market Prices'!$E75</f>
        <v>56.4332068873344</v>
      </c>
      <c r="L175">
        <f>L76+'Market Prices'!$E75</f>
        <v>56.633206887334403</v>
      </c>
      <c r="Q175" s="10">
        <v>40845.760412442127</v>
      </c>
      <c r="R175" s="55">
        <f>R76+'Market Prices'!$M75</f>
        <v>94.19</v>
      </c>
      <c r="S175" s="55">
        <f>S76+'Market Prices'!$M75</f>
        <v>94.39</v>
      </c>
      <c r="T175" s="55">
        <f ca="1">T76+'Market Prices'!$S75</f>
        <v>42.53</v>
      </c>
      <c r="U175" s="55">
        <f>U76+'Market Prices'!$M75</f>
        <v>95.79</v>
      </c>
      <c r="V175" s="55">
        <f>V76+'Market Prices'!$M75</f>
        <v>95.79</v>
      </c>
      <c r="W175" s="55">
        <f ca="1">W76+'Market Prices'!S75</f>
        <v>43.93</v>
      </c>
      <c r="Z175" s="55"/>
    </row>
    <row r="176" spans="1:26" x14ac:dyDescent="0.2">
      <c r="A176" s="10">
        <v>40848.770829050925</v>
      </c>
      <c r="B176" s="55">
        <f>B77+'Market Prices'!M174</f>
        <v>33.380000000000003</v>
      </c>
      <c r="C176" s="55">
        <f ca="1">C77+'Market Prices'!S174</f>
        <v>46.27</v>
      </c>
      <c r="D176" s="55">
        <f>D77+'Market Prices'!M174</f>
        <v>33.880000000000003</v>
      </c>
      <c r="E176" s="55">
        <f>E77+'Market Prices'!M174</f>
        <v>35.08</v>
      </c>
      <c r="H176" s="10">
        <v>40868.770829050925</v>
      </c>
      <c r="I176">
        <f>I77+'Market Prices'!$E76</f>
        <v>58.033206887334401</v>
      </c>
      <c r="J176">
        <f>J77+'Market Prices'!$E76</f>
        <v>56.833206887334406</v>
      </c>
      <c r="K176">
        <f>K77+'Market Prices'!$E76</f>
        <v>56.333206887334406</v>
      </c>
      <c r="L176">
        <f>L77+'Market Prices'!$E76</f>
        <v>56.833206887334406</v>
      </c>
      <c r="Q176" s="10">
        <v>40845.770829050925</v>
      </c>
      <c r="R176" s="55">
        <f>R77+'Market Prices'!$M76</f>
        <v>95.29</v>
      </c>
      <c r="S176" s="55">
        <f>S77+'Market Prices'!$M76</f>
        <v>95.79</v>
      </c>
      <c r="T176" s="55">
        <f ca="1">T77+'Market Prices'!$S76</f>
        <v>42.730000000000004</v>
      </c>
      <c r="U176" s="55">
        <f>U77+'Market Prices'!$M76</f>
        <v>96.990000000000009</v>
      </c>
      <c r="V176" s="55">
        <f>V77+'Market Prices'!$M76</f>
        <v>96.990000000000009</v>
      </c>
      <c r="W176" s="55">
        <f ca="1">W77+'Market Prices'!S76</f>
        <v>43.93</v>
      </c>
      <c r="Z176" s="55"/>
    </row>
    <row r="177" spans="1:26" x14ac:dyDescent="0.2">
      <c r="A177" s="10">
        <v>40848.781245659724</v>
      </c>
      <c r="B177" s="55">
        <f>B78+'Market Prices'!M175</f>
        <v>9.5400000000000009</v>
      </c>
      <c r="C177" s="55">
        <f ca="1">C78+'Market Prices'!S175</f>
        <v>46.17</v>
      </c>
      <c r="D177" s="55">
        <f>D78+'Market Prices'!M175</f>
        <v>10.14</v>
      </c>
      <c r="E177" s="55">
        <f>E78+'Market Prices'!M175</f>
        <v>11.34</v>
      </c>
      <c r="H177" s="10">
        <v>40868.781245659724</v>
      </c>
      <c r="I177">
        <f>I78+'Market Prices'!$E77</f>
        <v>58.033206887334401</v>
      </c>
      <c r="J177">
        <f>J78+'Market Prices'!$E77</f>
        <v>56.833206887334406</v>
      </c>
      <c r="K177">
        <f>K78+'Market Prices'!$E77</f>
        <v>56.233206887334404</v>
      </c>
      <c r="L177">
        <f>L78+'Market Prices'!$E77</f>
        <v>56.833206887334406</v>
      </c>
      <c r="Q177" s="10">
        <v>40845.781245659724</v>
      </c>
      <c r="R177" s="55">
        <f>R78+'Market Prices'!$M77</f>
        <v>70.25</v>
      </c>
      <c r="S177" s="55">
        <f>S78+'Market Prices'!$M77</f>
        <v>70.850000000000009</v>
      </c>
      <c r="T177" s="55">
        <f ca="1">T78+'Market Prices'!$S77</f>
        <v>42.730000000000004</v>
      </c>
      <c r="U177" s="55">
        <f>U78+'Market Prices'!$M77</f>
        <v>72.050000000000011</v>
      </c>
      <c r="V177" s="55">
        <f>V78+'Market Prices'!$M77</f>
        <v>72.050000000000011</v>
      </c>
      <c r="W177" s="55">
        <f ca="1">W78+'Market Prices'!S77</f>
        <v>43.93</v>
      </c>
      <c r="Z177" s="55"/>
    </row>
    <row r="178" spans="1:26" x14ac:dyDescent="0.2">
      <c r="A178" s="10">
        <v>40848.791662268515</v>
      </c>
      <c r="B178" s="55">
        <f>B79+'Market Prices'!M176</f>
        <v>46.98</v>
      </c>
      <c r="C178" s="55">
        <f ca="1">C79+'Market Prices'!S176</f>
        <v>44.769999999999996</v>
      </c>
      <c r="D178" s="55">
        <f>D79+'Market Prices'!M176</f>
        <v>47.48</v>
      </c>
      <c r="E178" s="55">
        <f>E79+'Market Prices'!M176</f>
        <v>48.68</v>
      </c>
      <c r="H178" s="10">
        <v>40868.791662268515</v>
      </c>
      <c r="I178">
        <f>I79+'Market Prices'!$E78</f>
        <v>54.524755354852104</v>
      </c>
      <c r="J178">
        <f>J79+'Market Prices'!$E78</f>
        <v>53.324755354852101</v>
      </c>
      <c r="K178">
        <f>K79+'Market Prices'!$E78</f>
        <v>52.824755354852101</v>
      </c>
      <c r="L178">
        <f>L79+'Market Prices'!$E78</f>
        <v>53.324755354852101</v>
      </c>
      <c r="Q178" s="10">
        <v>40845.791662268515</v>
      </c>
      <c r="R178" s="55">
        <f>R79+'Market Prices'!$M78</f>
        <v>52.69</v>
      </c>
      <c r="S178" s="55">
        <f>S79+'Market Prices'!$M78</f>
        <v>53.19</v>
      </c>
      <c r="T178" s="55">
        <f ca="1">T79+'Market Prices'!$S78</f>
        <v>41.92</v>
      </c>
      <c r="U178" s="55">
        <f>U79+'Market Prices'!$M78</f>
        <v>54.39</v>
      </c>
      <c r="V178" s="55">
        <f>V79+'Market Prices'!$M78</f>
        <v>54.39</v>
      </c>
      <c r="W178" s="55">
        <f ca="1">W79+'Market Prices'!S78</f>
        <v>43.120000000000005</v>
      </c>
      <c r="Z178" s="55"/>
    </row>
    <row r="179" spans="1:26" x14ac:dyDescent="0.2">
      <c r="A179" s="10">
        <v>40848.802078877314</v>
      </c>
      <c r="B179" s="55">
        <f>B80+'Market Prices'!M177</f>
        <v>74.929999999999993</v>
      </c>
      <c r="C179" s="55">
        <f ca="1">C80+'Market Prices'!S177</f>
        <v>44.669999999999995</v>
      </c>
      <c r="D179" s="55">
        <f>D80+'Market Prices'!M177</f>
        <v>75.53</v>
      </c>
      <c r="E179" s="55">
        <f>E80+'Market Prices'!M177</f>
        <v>76.72999999999999</v>
      </c>
      <c r="H179" s="10">
        <v>40868.802078877314</v>
      </c>
      <c r="I179">
        <f>I80+'Market Prices'!$E79</f>
        <v>54.524755354852104</v>
      </c>
      <c r="J179">
        <f>J80+'Market Prices'!$E79</f>
        <v>53.324755354852101</v>
      </c>
      <c r="K179">
        <f>K80+'Market Prices'!$E79</f>
        <v>52.7247553548521</v>
      </c>
      <c r="L179">
        <f>L80+'Market Prices'!$E79</f>
        <v>53.324755354852101</v>
      </c>
      <c r="Q179" s="10">
        <v>40845.802078877314</v>
      </c>
      <c r="R179" s="55">
        <f>R80+'Market Prices'!$M79</f>
        <v>52.26</v>
      </c>
      <c r="S179" s="55">
        <f>S80+'Market Prices'!$M79</f>
        <v>52.86</v>
      </c>
      <c r="T179" s="55">
        <f ca="1">T80+'Market Prices'!$S79</f>
        <v>41.92</v>
      </c>
      <c r="U179" s="55">
        <f>U80+'Market Prices'!$M79</f>
        <v>54.06</v>
      </c>
      <c r="V179" s="55">
        <f>V80+'Market Prices'!$M79</f>
        <v>54.06</v>
      </c>
      <c r="W179" s="55">
        <f ca="1">W80+'Market Prices'!S79</f>
        <v>43.120000000000005</v>
      </c>
      <c r="Z179" s="55"/>
    </row>
    <row r="180" spans="1:26" x14ac:dyDescent="0.2">
      <c r="A180" s="10">
        <v>40848.812495486112</v>
      </c>
      <c r="B180" s="55">
        <f>B81+'Market Prices'!M178</f>
        <v>77.47</v>
      </c>
      <c r="C180" s="55">
        <f ca="1">C81+'Market Prices'!S178</f>
        <v>44.57</v>
      </c>
      <c r="D180" s="55">
        <f>D81+'Market Prices'!M178</f>
        <v>78.36999999999999</v>
      </c>
      <c r="E180" s="55">
        <f>E81+'Market Prices'!M178</f>
        <v>79.36999999999999</v>
      </c>
      <c r="H180" s="10">
        <v>40868.812495486112</v>
      </c>
      <c r="I180">
        <f>I81+'Market Prices'!$E80</f>
        <v>54.524755354852104</v>
      </c>
      <c r="J180">
        <f>J81+'Market Prices'!$E80</f>
        <v>53.524755354852104</v>
      </c>
      <c r="K180">
        <f>K81+'Market Prices'!$E80</f>
        <v>52.624755354852105</v>
      </c>
      <c r="L180">
        <f>L81+'Market Prices'!$E80</f>
        <v>53.524755354852104</v>
      </c>
      <c r="Q180" s="10">
        <v>40845.812495486112</v>
      </c>
      <c r="R180" s="55">
        <f>R81+'Market Prices'!$M80</f>
        <v>71.53</v>
      </c>
      <c r="S180" s="55">
        <f>S81+'Market Prices'!$M80</f>
        <v>72.429999999999993</v>
      </c>
      <c r="T180" s="55">
        <f ca="1">T81+'Market Prices'!$S80</f>
        <v>42.120000000000005</v>
      </c>
      <c r="U180" s="55">
        <f>U81+'Market Prices'!$M80</f>
        <v>73.429999999999993</v>
      </c>
      <c r="V180" s="55">
        <f>V81+'Market Prices'!$M80</f>
        <v>73.429999999999993</v>
      </c>
      <c r="W180" s="55">
        <f ca="1">W81+'Market Prices'!S80</f>
        <v>43.120000000000005</v>
      </c>
      <c r="Z180" s="55"/>
    </row>
    <row r="181" spans="1:26" x14ac:dyDescent="0.2">
      <c r="A181" s="10">
        <v>40848.822912094911</v>
      </c>
      <c r="B181" s="55">
        <f>B82+'Market Prices'!M179</f>
        <v>46.26</v>
      </c>
      <c r="C181" s="55">
        <f ca="1">C82+'Market Prices'!S179</f>
        <v>44.47</v>
      </c>
      <c r="D181" s="55">
        <f>D82+'Market Prices'!M179</f>
        <v>47.26</v>
      </c>
      <c r="E181" s="55">
        <f>E82+'Market Prices'!M179</f>
        <v>48.26</v>
      </c>
      <c r="H181" s="10">
        <v>40868.822912094911</v>
      </c>
      <c r="I181">
        <f>I82+'Market Prices'!$E81</f>
        <v>54.524755354852104</v>
      </c>
      <c r="J181">
        <f>J82+'Market Prices'!$E81</f>
        <v>53.524755354852104</v>
      </c>
      <c r="K181">
        <f>K82+'Market Prices'!$E81</f>
        <v>52.524755354852104</v>
      </c>
      <c r="L181">
        <f>L82+'Market Prices'!$E81</f>
        <v>53.524755354852104</v>
      </c>
      <c r="Q181" s="10">
        <v>40845.822912094911</v>
      </c>
      <c r="R181" s="55">
        <f>R82+'Market Prices'!$M81</f>
        <v>57.31</v>
      </c>
      <c r="S181" s="55">
        <f>S82+'Market Prices'!$M81</f>
        <v>58.31</v>
      </c>
      <c r="T181" s="55">
        <f ca="1">T82+'Market Prices'!$S81</f>
        <v>42.120000000000005</v>
      </c>
      <c r="U181" s="55">
        <f>U82+'Market Prices'!$M81</f>
        <v>59.31</v>
      </c>
      <c r="V181" s="55">
        <f>V82+'Market Prices'!$M81</f>
        <v>59.31</v>
      </c>
      <c r="W181" s="55">
        <f ca="1">W82+'Market Prices'!S81</f>
        <v>43.120000000000005</v>
      </c>
      <c r="Z181" s="55"/>
    </row>
    <row r="182" spans="1:26" x14ac:dyDescent="0.2">
      <c r="A182" s="10">
        <v>40848.833328703702</v>
      </c>
      <c r="B182" s="55">
        <f>B83+'Market Prices'!M180</f>
        <v>57.66</v>
      </c>
      <c r="C182" s="55">
        <f ca="1">C83+'Market Prices'!S180</f>
        <v>42.89</v>
      </c>
      <c r="D182" s="55">
        <f>D83+'Market Prices'!M180</f>
        <v>57.76</v>
      </c>
      <c r="E182" s="55">
        <f>E83+'Market Prices'!M180</f>
        <v>58.76</v>
      </c>
      <c r="H182" s="10">
        <v>40868.833328703702</v>
      </c>
      <c r="I182">
        <f>I83+'Market Prices'!$E82</f>
        <v>50.244640483379001</v>
      </c>
      <c r="J182">
        <f>J83+'Market Prices'!$E82</f>
        <v>49.244640483379001</v>
      </c>
      <c r="K182">
        <f>K83+'Market Prices'!$E82</f>
        <v>49.144640483379</v>
      </c>
      <c r="L182">
        <f>L83+'Market Prices'!$E82</f>
        <v>49.244640483379001</v>
      </c>
      <c r="Q182" s="10">
        <v>40845.833328703702</v>
      </c>
      <c r="R182" s="55">
        <f>R83+'Market Prices'!$M82</f>
        <v>81.59</v>
      </c>
      <c r="S182" s="55">
        <f>S83+'Market Prices'!$M82</f>
        <v>81.69</v>
      </c>
      <c r="T182" s="55">
        <f ca="1">T83+'Market Prices'!$S82</f>
        <v>40.729999999999997</v>
      </c>
      <c r="U182" s="55">
        <f>U83+'Market Prices'!$M82</f>
        <v>82.69</v>
      </c>
      <c r="V182" s="55">
        <f>V83+'Market Prices'!$M82</f>
        <v>82.69</v>
      </c>
      <c r="W182" s="55">
        <f ca="1">W83+'Market Prices'!S82</f>
        <v>41.73</v>
      </c>
      <c r="Z182" s="55"/>
    </row>
    <row r="183" spans="1:26" x14ac:dyDescent="0.2">
      <c r="A183" s="10">
        <v>40848.843745312501</v>
      </c>
      <c r="B183" s="55">
        <f>B84+'Market Prices'!M181</f>
        <v>73.44</v>
      </c>
      <c r="C183" s="55">
        <f ca="1">C84+'Market Prices'!S181</f>
        <v>42.79</v>
      </c>
      <c r="D183" s="55">
        <f>D84+'Market Prices'!M181</f>
        <v>73.64</v>
      </c>
      <c r="E183" s="55">
        <f>E84+'Market Prices'!M181</f>
        <v>74.64</v>
      </c>
      <c r="H183" s="10">
        <v>40868.843745312501</v>
      </c>
      <c r="I183">
        <f>I84+'Market Prices'!$E83</f>
        <v>50.244640483379001</v>
      </c>
      <c r="J183">
        <f>J84+'Market Prices'!$E83</f>
        <v>49.244640483379001</v>
      </c>
      <c r="K183">
        <f>K84+'Market Prices'!$E83</f>
        <v>49.044640483378998</v>
      </c>
      <c r="L183">
        <f>L84+'Market Prices'!$E83</f>
        <v>49.244640483379001</v>
      </c>
      <c r="Q183" s="10">
        <v>40845.843745312501</v>
      </c>
      <c r="R183" s="55">
        <f>R84+'Market Prices'!$M83</f>
        <v>91.36</v>
      </c>
      <c r="S183" s="55">
        <f>S84+'Market Prices'!$M83</f>
        <v>91.56</v>
      </c>
      <c r="T183" s="55">
        <f ca="1">T84+'Market Prices'!$S83</f>
        <v>40.729999999999997</v>
      </c>
      <c r="U183" s="55">
        <f>U84+'Market Prices'!$M83</f>
        <v>92.56</v>
      </c>
      <c r="V183" s="55">
        <f>V84+'Market Prices'!$M83</f>
        <v>92.56</v>
      </c>
      <c r="W183" s="55">
        <f ca="1">W84+'Market Prices'!S83</f>
        <v>41.73</v>
      </c>
      <c r="Z183" s="55"/>
    </row>
    <row r="184" spans="1:26" x14ac:dyDescent="0.2">
      <c r="A184" s="10">
        <v>40848.854161921299</v>
      </c>
      <c r="B184" s="55">
        <f>B85+'Market Prices'!M182</f>
        <v>66.790000000000006</v>
      </c>
      <c r="C184" s="55">
        <f ca="1">C85+'Market Prices'!S182</f>
        <v>42.690000000000005</v>
      </c>
      <c r="D184" s="55">
        <f>D85+'Market Prices'!M182</f>
        <v>67.290000000000006</v>
      </c>
      <c r="E184" s="55">
        <f>E85+'Market Prices'!M182</f>
        <v>68.09</v>
      </c>
      <c r="H184" s="10">
        <v>40868.854161921299</v>
      </c>
      <c r="I184">
        <f>I85+'Market Prices'!$E84</f>
        <v>50.244640483379001</v>
      </c>
      <c r="J184">
        <f>J85+'Market Prices'!$E84</f>
        <v>49.444640483379004</v>
      </c>
      <c r="K184">
        <f>K85+'Market Prices'!$E84</f>
        <v>48.944640483379004</v>
      </c>
      <c r="L184">
        <f>L85+'Market Prices'!$E84</f>
        <v>49.444640483379004</v>
      </c>
      <c r="Q184" s="10">
        <v>40845.854161921299</v>
      </c>
      <c r="R184" s="55">
        <f>R85+'Market Prices'!$M84</f>
        <v>79.89</v>
      </c>
      <c r="S184" s="55">
        <f>S85+'Market Prices'!$M84</f>
        <v>80.39</v>
      </c>
      <c r="T184" s="55">
        <f ca="1">T85+'Market Prices'!$S84</f>
        <v>40.93</v>
      </c>
      <c r="U184" s="55">
        <f>U85+'Market Prices'!$M84</f>
        <v>81.19</v>
      </c>
      <c r="V184" s="55">
        <f>V85+'Market Prices'!$M84</f>
        <v>81.19</v>
      </c>
      <c r="W184" s="55">
        <f ca="1">W85+'Market Prices'!S84</f>
        <v>41.73</v>
      </c>
      <c r="Z184" s="55"/>
    </row>
    <row r="185" spans="1:26" x14ac:dyDescent="0.2">
      <c r="A185" s="10">
        <v>40848.864578530091</v>
      </c>
      <c r="B185" s="55">
        <f>B86+'Market Prices'!M183</f>
        <v>74.94</v>
      </c>
      <c r="C185" s="55">
        <f ca="1">C86+'Market Prices'!S183</f>
        <v>42.59</v>
      </c>
      <c r="D185" s="55">
        <f>D86+'Market Prices'!M183</f>
        <v>75.540000000000006</v>
      </c>
      <c r="E185" s="55">
        <f>E86+'Market Prices'!M183</f>
        <v>76.34</v>
      </c>
      <c r="H185" s="10">
        <v>40868.864578530091</v>
      </c>
      <c r="I185">
        <f>I86+'Market Prices'!$E85</f>
        <v>50.244640483379001</v>
      </c>
      <c r="J185">
        <f>J86+'Market Prices'!$E85</f>
        <v>49.444640483379004</v>
      </c>
      <c r="K185">
        <f>K86+'Market Prices'!$E85</f>
        <v>48.844640483379003</v>
      </c>
      <c r="L185">
        <f>L86+'Market Prices'!$E85</f>
        <v>49.444640483379004</v>
      </c>
      <c r="Q185" s="10">
        <v>40845.864578530091</v>
      </c>
      <c r="R185" s="55">
        <f>R86+'Market Prices'!$M85</f>
        <v>24.990000000000002</v>
      </c>
      <c r="S185" s="55">
        <f>S86+'Market Prices'!$M85</f>
        <v>25.59</v>
      </c>
      <c r="T185" s="55">
        <f ca="1">T86+'Market Prices'!$S85</f>
        <v>40.93</v>
      </c>
      <c r="U185" s="55">
        <f>U86+'Market Prices'!$M85</f>
        <v>26.39</v>
      </c>
      <c r="V185" s="55">
        <f>V86+'Market Prices'!$M85</f>
        <v>26.39</v>
      </c>
      <c r="W185" s="55">
        <f ca="1">W86+'Market Prices'!S85</f>
        <v>41.73</v>
      </c>
      <c r="Z185" s="55"/>
    </row>
    <row r="186" spans="1:26" x14ac:dyDescent="0.2">
      <c r="A186" s="10">
        <v>40848.874995138889</v>
      </c>
      <c r="B186" s="55">
        <f>B87+'Market Prices'!M184</f>
        <v>94.050000000000011</v>
      </c>
      <c r="C186" s="55">
        <f ca="1">C87+'Market Prices'!S184</f>
        <v>42.199999999999996</v>
      </c>
      <c r="D186" s="55">
        <f>D87+'Market Prices'!M184</f>
        <v>94.550000000000011</v>
      </c>
      <c r="E186" s="55">
        <f>E87+'Market Prices'!M184</f>
        <v>95.350000000000009</v>
      </c>
      <c r="H186" s="10">
        <v>40868.874995138889</v>
      </c>
      <c r="I186">
        <f>I87+'Market Prices'!$E86</f>
        <v>49.526094975625902</v>
      </c>
      <c r="J186">
        <f>J87+'Market Prices'!$E86</f>
        <v>48.726094975625898</v>
      </c>
      <c r="K186">
        <f>K87+'Market Prices'!$E86</f>
        <v>48.226094975625898</v>
      </c>
      <c r="L186">
        <f>L87+'Market Prices'!$E86</f>
        <v>48.726094975625898</v>
      </c>
      <c r="Q186" s="10">
        <v>40845.874995138889</v>
      </c>
      <c r="R186" s="55">
        <f>R87+'Market Prices'!$M86</f>
        <v>47.87</v>
      </c>
      <c r="S186" s="55">
        <f>S87+'Market Prices'!$M86</f>
        <v>48.37</v>
      </c>
      <c r="T186" s="55">
        <f ca="1">T87+'Market Prices'!$S86</f>
        <v>40.26</v>
      </c>
      <c r="U186" s="55">
        <f>U87+'Market Prices'!$M86</f>
        <v>49.17</v>
      </c>
      <c r="V186" s="55">
        <f>V87+'Market Prices'!$M86</f>
        <v>49.17</v>
      </c>
      <c r="W186" s="55">
        <f ca="1">W87+'Market Prices'!S86</f>
        <v>41.06</v>
      </c>
      <c r="Z186" s="55"/>
    </row>
    <row r="187" spans="1:26" x14ac:dyDescent="0.2">
      <c r="A187" s="10">
        <v>40848.885411747688</v>
      </c>
      <c r="B187" s="55">
        <f>B88+'Market Prices'!M185</f>
        <v>32.65</v>
      </c>
      <c r="C187" s="55">
        <f ca="1">C88+'Market Prices'!S185</f>
        <v>42.099999999999994</v>
      </c>
      <c r="D187" s="55">
        <f>D88+'Market Prices'!M185</f>
        <v>33.25</v>
      </c>
      <c r="E187" s="55">
        <f>E88+'Market Prices'!M185</f>
        <v>34.050000000000004</v>
      </c>
      <c r="H187" s="10">
        <v>40868.885411747688</v>
      </c>
      <c r="I187">
        <f>I88+'Market Prices'!$E87</f>
        <v>49.526094975625902</v>
      </c>
      <c r="J187">
        <f>J88+'Market Prices'!$E87</f>
        <v>48.726094975625898</v>
      </c>
      <c r="K187">
        <f>K88+'Market Prices'!$E87</f>
        <v>48.126094975625897</v>
      </c>
      <c r="L187">
        <f>L88+'Market Prices'!$E87</f>
        <v>48.726094975625898</v>
      </c>
      <c r="Q187" s="10">
        <v>40845.885411747688</v>
      </c>
      <c r="R187" s="55">
        <f>R88+'Market Prices'!$M87</f>
        <v>53.209999999999994</v>
      </c>
      <c r="S187" s="55">
        <f>S88+'Market Prices'!$M87</f>
        <v>53.809999999999995</v>
      </c>
      <c r="T187" s="55">
        <f ca="1">T88+'Market Prices'!$S87</f>
        <v>40.26</v>
      </c>
      <c r="U187" s="55">
        <f>U88+'Market Prices'!$M87</f>
        <v>54.61</v>
      </c>
      <c r="V187" s="55">
        <f>V88+'Market Prices'!$M87</f>
        <v>54.61</v>
      </c>
      <c r="W187" s="55">
        <f ca="1">W88+'Market Prices'!S87</f>
        <v>41.06</v>
      </c>
      <c r="Z187" s="55"/>
    </row>
    <row r="188" spans="1:26" x14ac:dyDescent="0.2">
      <c r="A188" s="10">
        <v>40848.895828356479</v>
      </c>
      <c r="B188" s="55">
        <f>B89+'Market Prices'!M186</f>
        <v>20.189999999999998</v>
      </c>
      <c r="C188" s="55">
        <f ca="1">C89+'Market Prices'!S186</f>
        <v>42</v>
      </c>
      <c r="D188" s="55">
        <f>D89+'Market Prices'!M186</f>
        <v>21.09</v>
      </c>
      <c r="E188" s="55">
        <f>E89+'Market Prices'!M186</f>
        <v>21.689999999999998</v>
      </c>
      <c r="H188" s="10">
        <v>40868.895828356479</v>
      </c>
      <c r="I188">
        <f>I89+'Market Prices'!$E88</f>
        <v>49.526094975625902</v>
      </c>
      <c r="J188">
        <f>J89+'Market Prices'!$E88</f>
        <v>48.926094975625901</v>
      </c>
      <c r="K188">
        <f>K89+'Market Prices'!$E88</f>
        <v>48.026094975625902</v>
      </c>
      <c r="L188">
        <f>L89+'Market Prices'!$E88</f>
        <v>48.926094975625901</v>
      </c>
      <c r="Q188" s="10">
        <v>40845.895828356479</v>
      </c>
      <c r="R188" s="55">
        <f>R89+'Market Prices'!$M88</f>
        <v>52.400000000000006</v>
      </c>
      <c r="S188" s="55">
        <f>S89+'Market Prices'!$M88</f>
        <v>53.300000000000004</v>
      </c>
      <c r="T188" s="55">
        <f ca="1">T89+'Market Prices'!$S88</f>
        <v>40.46</v>
      </c>
      <c r="U188" s="55">
        <f>U89+'Market Prices'!$M88</f>
        <v>53.900000000000006</v>
      </c>
      <c r="V188" s="55">
        <f>V89+'Market Prices'!$M88</f>
        <v>53.900000000000006</v>
      </c>
      <c r="W188" s="55">
        <f ca="1">W89+'Market Prices'!S88</f>
        <v>41.06</v>
      </c>
      <c r="Z188" s="55"/>
    </row>
    <row r="189" spans="1:26" x14ac:dyDescent="0.2">
      <c r="A189" s="10">
        <v>40848.906244965277</v>
      </c>
      <c r="B189" s="55">
        <f>B90+'Market Prices'!M187</f>
        <v>26.35</v>
      </c>
      <c r="C189" s="55">
        <f ca="1">C90+'Market Prices'!S187</f>
        <v>41.9</v>
      </c>
      <c r="D189" s="55">
        <f>D90+'Market Prices'!M187</f>
        <v>27.35</v>
      </c>
      <c r="E189" s="55">
        <f>E90+'Market Prices'!M187</f>
        <v>27.95</v>
      </c>
      <c r="H189" s="10">
        <v>40868.906244965277</v>
      </c>
      <c r="I189">
        <f>I90+'Market Prices'!$E89</f>
        <v>49.526094975625902</v>
      </c>
      <c r="J189">
        <f>J90+'Market Prices'!$E89</f>
        <v>48.926094975625901</v>
      </c>
      <c r="K189">
        <f>K90+'Market Prices'!$E89</f>
        <v>47.926094975625901</v>
      </c>
      <c r="L189">
        <f>L90+'Market Prices'!$E89</f>
        <v>48.926094975625901</v>
      </c>
      <c r="Q189" s="10">
        <v>40845.906244965277</v>
      </c>
      <c r="R189" s="55">
        <f>R90+'Market Prices'!$M89</f>
        <v>85.02</v>
      </c>
      <c r="S189" s="55">
        <f>S90+'Market Prices'!$M89</f>
        <v>86.02</v>
      </c>
      <c r="T189" s="55">
        <f ca="1">T90+'Market Prices'!$S89</f>
        <v>40.46</v>
      </c>
      <c r="U189" s="55">
        <f>U90+'Market Prices'!$M89</f>
        <v>86.62</v>
      </c>
      <c r="V189" s="55">
        <f>V90+'Market Prices'!$M89</f>
        <v>86.62</v>
      </c>
      <c r="W189" s="55">
        <f ca="1">W90+'Market Prices'!S89</f>
        <v>41.06</v>
      </c>
      <c r="Z189" s="55"/>
    </row>
    <row r="190" spans="1:26" x14ac:dyDescent="0.2">
      <c r="A190" s="10">
        <v>40848.916661574076</v>
      </c>
      <c r="B190" s="55">
        <f>B91+'Market Prices'!M188</f>
        <v>93.93</v>
      </c>
      <c r="C190" s="55">
        <f ca="1">C91+'Market Prices'!S188</f>
        <v>40.94</v>
      </c>
      <c r="D190" s="55">
        <f>D91+'Market Prices'!M188</f>
        <v>94.03</v>
      </c>
      <c r="E190" s="55">
        <f>E91+'Market Prices'!M188</f>
        <v>95.43</v>
      </c>
      <c r="H190" s="10">
        <v>40868.916661574076</v>
      </c>
      <c r="I190">
        <f>I91+'Market Prices'!$E90</f>
        <v>46.863401006683901</v>
      </c>
      <c r="J190">
        <f>J91+'Market Prices'!$E90</f>
        <v>45.463401006683902</v>
      </c>
      <c r="K190">
        <f>K91+'Market Prices'!$E90</f>
        <v>45.363401006683901</v>
      </c>
      <c r="L190">
        <f>L91+'Market Prices'!$E90</f>
        <v>45.463401006683902</v>
      </c>
      <c r="Q190" s="10">
        <v>40845.916661574076</v>
      </c>
      <c r="R190" s="55">
        <f>R91+'Market Prices'!$M90</f>
        <v>23.7</v>
      </c>
      <c r="S190" s="55">
        <f>S91+'Market Prices'!$M90</f>
        <v>23.8</v>
      </c>
      <c r="T190" s="55">
        <f ca="1">T91+'Market Prices'!$S90</f>
        <v>39.619999999999997</v>
      </c>
      <c r="U190" s="55">
        <f>U91+'Market Prices'!$M90</f>
        <v>25.2</v>
      </c>
      <c r="V190" s="55">
        <f>V91+'Market Prices'!$M90</f>
        <v>25.2</v>
      </c>
      <c r="W190" s="55">
        <f ca="1">W91+'Market Prices'!S90</f>
        <v>41.019999999999996</v>
      </c>
      <c r="Z190" s="55"/>
    </row>
    <row r="191" spans="1:26" x14ac:dyDescent="0.2">
      <c r="A191" s="10">
        <v>40848.927078182867</v>
      </c>
      <c r="B191" s="55">
        <f>B92+'Market Prices'!M189</f>
        <v>35.019999999999996</v>
      </c>
      <c r="C191" s="55">
        <f ca="1">C92+'Market Prices'!S189</f>
        <v>40.839999999999996</v>
      </c>
      <c r="D191" s="55">
        <f>D92+'Market Prices'!M189</f>
        <v>35.22</v>
      </c>
      <c r="E191" s="55">
        <f>E92+'Market Prices'!M189</f>
        <v>36.619999999999997</v>
      </c>
      <c r="H191" s="10">
        <v>40868.927078182867</v>
      </c>
      <c r="I191">
        <f>I92+'Market Prices'!$E91</f>
        <v>46.863401006683901</v>
      </c>
      <c r="J191">
        <f>J92+'Market Prices'!$E91</f>
        <v>45.463401006683902</v>
      </c>
      <c r="K191">
        <f>K92+'Market Prices'!$E91</f>
        <v>45.2634010066839</v>
      </c>
      <c r="L191">
        <f>L92+'Market Prices'!$E91</f>
        <v>45.463401006683902</v>
      </c>
      <c r="Q191" s="10">
        <v>40845.927078182867</v>
      </c>
      <c r="R191" s="55">
        <f>R92+'Market Prices'!$M91</f>
        <v>40.199999999999996</v>
      </c>
      <c r="S191" s="55">
        <f>S92+'Market Prices'!$M91</f>
        <v>40.4</v>
      </c>
      <c r="T191" s="55">
        <f ca="1">T92+'Market Prices'!$S91</f>
        <v>39.619999999999997</v>
      </c>
      <c r="U191" s="55">
        <f>U92+'Market Prices'!$M91</f>
        <v>41.8</v>
      </c>
      <c r="V191" s="55">
        <f>V92+'Market Prices'!$M91</f>
        <v>41.8</v>
      </c>
      <c r="W191" s="55">
        <f ca="1">W92+'Market Prices'!S91</f>
        <v>41.019999999999996</v>
      </c>
      <c r="Z191" s="55"/>
    </row>
    <row r="192" spans="1:26" x14ac:dyDescent="0.2">
      <c r="A192" s="10">
        <v>40848.937494791666</v>
      </c>
      <c r="B192" s="55">
        <f>B93+'Market Prices'!M190</f>
        <v>92.65</v>
      </c>
      <c r="C192" s="55">
        <f ca="1">C93+'Market Prices'!S190</f>
        <v>40.74</v>
      </c>
      <c r="D192" s="55">
        <f>D93+'Market Prices'!M190</f>
        <v>93.15</v>
      </c>
      <c r="E192" s="55">
        <f>E93+'Market Prices'!M190</f>
        <v>94.350000000000009</v>
      </c>
      <c r="H192" s="10">
        <v>40868.937494791666</v>
      </c>
      <c r="I192">
        <f>I93+'Market Prices'!$E92</f>
        <v>46.863401006683901</v>
      </c>
      <c r="J192">
        <f>J93+'Market Prices'!$E92</f>
        <v>45.663401006683905</v>
      </c>
      <c r="K192">
        <f>K93+'Market Prices'!$E92</f>
        <v>45.163401006683905</v>
      </c>
      <c r="L192">
        <f>L93+'Market Prices'!$E92</f>
        <v>45.663401006683905</v>
      </c>
      <c r="Q192" s="10">
        <v>40845.937494791666</v>
      </c>
      <c r="R192" s="55">
        <f>R93+'Market Prices'!$M92</f>
        <v>80.64</v>
      </c>
      <c r="S192" s="55">
        <f>S93+'Market Prices'!$M92</f>
        <v>81.14</v>
      </c>
      <c r="T192" s="55">
        <f ca="1">T93+'Market Prices'!$S92</f>
        <v>39.82</v>
      </c>
      <c r="U192" s="55">
        <f>U93+'Market Prices'!$M92</f>
        <v>82.34</v>
      </c>
      <c r="V192" s="55">
        <f>V93+'Market Prices'!$M92</f>
        <v>82.34</v>
      </c>
      <c r="W192" s="55">
        <f ca="1">W93+'Market Prices'!S92</f>
        <v>41.019999999999996</v>
      </c>
      <c r="Z192" s="55"/>
    </row>
    <row r="193" spans="1:26" x14ac:dyDescent="0.2">
      <c r="A193" s="10">
        <v>40848.947911400464</v>
      </c>
      <c r="B193" s="55">
        <f>B94+'Market Prices'!M191</f>
        <v>50.25</v>
      </c>
      <c r="C193" s="55">
        <f ca="1">C94+'Market Prices'!S191</f>
        <v>40.64</v>
      </c>
      <c r="D193" s="55">
        <f>D94+'Market Prices'!M191</f>
        <v>50.85</v>
      </c>
      <c r="E193" s="55">
        <f>E94+'Market Prices'!M191</f>
        <v>52.05</v>
      </c>
      <c r="H193" s="10">
        <v>40868.947911400464</v>
      </c>
      <c r="I193">
        <f>I94+'Market Prices'!$E93</f>
        <v>46.863401006683901</v>
      </c>
      <c r="J193">
        <f>J94+'Market Prices'!$E93</f>
        <v>45.663401006683905</v>
      </c>
      <c r="K193">
        <f>K94+'Market Prices'!$E93</f>
        <v>45.063401006683904</v>
      </c>
      <c r="L193">
        <f>L94+'Market Prices'!$E93</f>
        <v>45.663401006683905</v>
      </c>
      <c r="Q193" s="10">
        <v>40845.947911400464</v>
      </c>
      <c r="R193" s="55">
        <f>R94+'Market Prices'!$M93</f>
        <v>3.72</v>
      </c>
      <c r="S193" s="55">
        <f>S94+'Market Prices'!$M93</f>
        <v>4.32</v>
      </c>
      <c r="T193" s="55">
        <f ca="1">T94+'Market Prices'!$S93</f>
        <v>39.82</v>
      </c>
      <c r="U193" s="55">
        <f>U94+'Market Prices'!$M93</f>
        <v>5.52</v>
      </c>
      <c r="V193" s="55">
        <f>V94+'Market Prices'!$M93</f>
        <v>5.52</v>
      </c>
      <c r="W193" s="55">
        <f ca="1">W94+'Market Prices'!S93</f>
        <v>41.019999999999996</v>
      </c>
      <c r="Z193" s="55"/>
    </row>
    <row r="194" spans="1:26" x14ac:dyDescent="0.2">
      <c r="A194" s="10">
        <v>40848.958328009256</v>
      </c>
      <c r="B194" s="55">
        <f>B95+'Market Prices'!M192</f>
        <v>79.86</v>
      </c>
      <c r="C194" s="55">
        <f ca="1">C95+'Market Prices'!S192</f>
        <v>39.11</v>
      </c>
      <c r="D194" s="55">
        <f>D95+'Market Prices'!M192</f>
        <v>80.36</v>
      </c>
      <c r="E194" s="55">
        <f>E95+'Market Prices'!M192</f>
        <v>81.559999999999988</v>
      </c>
      <c r="H194" s="10">
        <v>40868.958328009256</v>
      </c>
      <c r="I194">
        <f>I95+'Market Prices'!$E94</f>
        <v>44.201926990038899</v>
      </c>
      <c r="J194">
        <f>J95+'Market Prices'!$E94</f>
        <v>43.001926990038896</v>
      </c>
      <c r="K194">
        <f>K95+'Market Prices'!$E94</f>
        <v>42.501926990038896</v>
      </c>
      <c r="L194">
        <f>L95+'Market Prices'!$E94</f>
        <v>43.001926990038896</v>
      </c>
      <c r="Q194" s="10">
        <v>40845.958328009256</v>
      </c>
      <c r="R194" s="55">
        <f>R95+'Market Prices'!$M94</f>
        <v>30.2</v>
      </c>
      <c r="S194" s="55">
        <f>S95+'Market Prices'!$M94</f>
        <v>30.7</v>
      </c>
      <c r="T194" s="55">
        <f ca="1">T95+'Market Prices'!$S94</f>
        <v>39.32</v>
      </c>
      <c r="U194" s="55">
        <f>U95+'Market Prices'!$M94</f>
        <v>31.900000000000002</v>
      </c>
      <c r="V194" s="55">
        <f>V95+'Market Prices'!$M94</f>
        <v>31.900000000000002</v>
      </c>
      <c r="W194" s="55">
        <f ca="1">W95+'Market Prices'!S94</f>
        <v>40.520000000000003</v>
      </c>
      <c r="Z194" s="55"/>
    </row>
    <row r="195" spans="1:26" x14ac:dyDescent="0.2">
      <c r="A195" s="10">
        <v>40848.968744618054</v>
      </c>
      <c r="B195" s="55">
        <f>B96+'Market Prices'!M193</f>
        <v>62.37</v>
      </c>
      <c r="C195" s="55">
        <f ca="1">C96+'Market Prices'!S193</f>
        <v>39.01</v>
      </c>
      <c r="D195" s="55">
        <f>D96+'Market Prices'!M193</f>
        <v>62.97</v>
      </c>
      <c r="E195" s="55">
        <f>E96+'Market Prices'!M193</f>
        <v>64.17</v>
      </c>
      <c r="H195" s="10">
        <v>40868.968744618054</v>
      </c>
      <c r="I195">
        <f>I96+'Market Prices'!$E95</f>
        <v>44.201926990038899</v>
      </c>
      <c r="J195">
        <f>J96+'Market Prices'!$E95</f>
        <v>43.001926990038896</v>
      </c>
      <c r="K195">
        <f>K96+'Market Prices'!$E95</f>
        <v>42.401926990038895</v>
      </c>
      <c r="L195">
        <f>L96+'Market Prices'!$E95</f>
        <v>43.001926990038896</v>
      </c>
      <c r="Q195" s="10">
        <v>40845.968744618054</v>
      </c>
      <c r="R195" s="55">
        <f>R96+'Market Prices'!$M95</f>
        <v>90.08</v>
      </c>
      <c r="S195" s="55">
        <f>S96+'Market Prices'!$M95</f>
        <v>90.68</v>
      </c>
      <c r="T195" s="55">
        <f ca="1">T96+'Market Prices'!$S95</f>
        <v>39.32</v>
      </c>
      <c r="U195" s="55">
        <f>U96+'Market Prices'!$M95</f>
        <v>91.88</v>
      </c>
      <c r="V195" s="55">
        <f>V96+'Market Prices'!$M95</f>
        <v>91.88</v>
      </c>
      <c r="W195" s="55">
        <f ca="1">W96+'Market Prices'!S95</f>
        <v>40.520000000000003</v>
      </c>
      <c r="Z195" s="55"/>
    </row>
    <row r="196" spans="1:26" x14ac:dyDescent="0.2">
      <c r="A196" s="10">
        <v>40848.979161226853</v>
      </c>
      <c r="B196" s="55">
        <f>B97+'Market Prices'!M194</f>
        <v>101.4</v>
      </c>
      <c r="C196" s="55">
        <f ca="1">C97+'Market Prices'!S194</f>
        <v>38.910000000000004</v>
      </c>
      <c r="D196" s="55">
        <f>D97+'Market Prices'!M194</f>
        <v>102.3</v>
      </c>
      <c r="E196" s="55">
        <f>E97+'Market Prices'!M194</f>
        <v>103.3</v>
      </c>
      <c r="H196" s="10">
        <v>40868.979161226853</v>
      </c>
      <c r="I196">
        <f>I97+'Market Prices'!$E96</f>
        <v>44.201926990038899</v>
      </c>
      <c r="J196">
        <f>J97+'Market Prices'!$E96</f>
        <v>43.201926990038899</v>
      </c>
      <c r="K196">
        <f>K97+'Market Prices'!$E96</f>
        <v>42.301926990038901</v>
      </c>
      <c r="L196">
        <f>L97+'Market Prices'!$E96</f>
        <v>43.201926990038899</v>
      </c>
      <c r="Q196" s="10">
        <v>40845.979161226853</v>
      </c>
      <c r="R196" s="55">
        <f>R97+'Market Prices'!$M96</f>
        <v>3.79</v>
      </c>
      <c r="S196" s="55">
        <f>S97+'Market Prices'!$M96</f>
        <v>4.6899999999999995</v>
      </c>
      <c r="T196" s="55">
        <f ca="1">T97+'Market Prices'!$S96</f>
        <v>39.520000000000003</v>
      </c>
      <c r="U196" s="55">
        <f>U97+'Market Prices'!$M96</f>
        <v>5.6899999999999995</v>
      </c>
      <c r="V196" s="55">
        <f>V97+'Market Prices'!$M96</f>
        <v>5.6899999999999995</v>
      </c>
      <c r="W196" s="55">
        <f ca="1">W97+'Market Prices'!S96</f>
        <v>40.520000000000003</v>
      </c>
      <c r="Z196" s="55"/>
    </row>
    <row r="197" spans="1:26" x14ac:dyDescent="0.2">
      <c r="A197" s="10">
        <v>40848.989577835651</v>
      </c>
      <c r="B197" s="55">
        <f>B98+'Market Prices'!M195</f>
        <v>23.6</v>
      </c>
      <c r="C197" s="55">
        <f ca="1">C98+'Market Prices'!S195</f>
        <v>38.81</v>
      </c>
      <c r="D197" s="55">
        <f>D98+'Market Prices'!M195</f>
        <v>24.6</v>
      </c>
      <c r="E197" s="55">
        <f>E98+'Market Prices'!M195</f>
        <v>25.6</v>
      </c>
      <c r="H197" s="10">
        <v>40868.989577835651</v>
      </c>
      <c r="I197">
        <f>I98+'Market Prices'!$E97</f>
        <v>44.201926990038899</v>
      </c>
      <c r="J197">
        <f>J98+'Market Prices'!$E97</f>
        <v>43.201926990038899</v>
      </c>
      <c r="K197">
        <f>K98+'Market Prices'!$E97</f>
        <v>42.201926990038899</v>
      </c>
      <c r="L197">
        <f>L98+'Market Prices'!$E97</f>
        <v>43.201926990038899</v>
      </c>
      <c r="Q197" s="10">
        <v>40845.989577835651</v>
      </c>
      <c r="R197" s="55">
        <f>R98+'Market Prices'!$M97</f>
        <v>13.53</v>
      </c>
      <c r="S197" s="55">
        <f>S98+'Market Prices'!$M97</f>
        <v>14.53</v>
      </c>
      <c r="T197" s="55">
        <f ca="1">T98+'Market Prices'!$S97</f>
        <v>39.520000000000003</v>
      </c>
      <c r="U197" s="55">
        <f>U98+'Market Prices'!$M97</f>
        <v>15.53</v>
      </c>
      <c r="V197" s="55">
        <f>V98+'Market Prices'!$M97</f>
        <v>15.53</v>
      </c>
      <c r="W197" s="55">
        <f ca="1">W98+'Market Prices'!S97</f>
        <v>40.520000000000003</v>
      </c>
      <c r="Z197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C1" workbookViewId="0">
      <selection activeCell="Z3" sqref="Z3:Z98"/>
    </sheetView>
  </sheetViews>
  <sheetFormatPr baseColWidth="10" defaultRowHeight="12" x14ac:dyDescent="0.2"/>
  <cols>
    <col min="1" max="1" width="15.83203125" bestFit="1" customWidth="1"/>
    <col min="2" max="5" width="13.6640625" bestFit="1" customWidth="1"/>
    <col min="8" max="8" width="15.83203125" bestFit="1" customWidth="1"/>
    <col min="17" max="17" width="15.83203125" bestFit="1" customWidth="1"/>
  </cols>
  <sheetData>
    <row r="1" spans="1:26" x14ac:dyDescent="0.2">
      <c r="B1">
        <v>10469</v>
      </c>
      <c r="C1">
        <v>10483</v>
      </c>
      <c r="D1">
        <v>10467</v>
      </c>
      <c r="E1">
        <v>10465</v>
      </c>
      <c r="I1">
        <v>10471</v>
      </c>
      <c r="J1">
        <v>10473</v>
      </c>
      <c r="K1">
        <v>10475</v>
      </c>
      <c r="L1">
        <v>10485</v>
      </c>
      <c r="R1">
        <v>10463</v>
      </c>
      <c r="S1">
        <v>10461</v>
      </c>
      <c r="T1">
        <v>10481</v>
      </c>
      <c r="U1">
        <v>10459</v>
      </c>
      <c r="V1">
        <v>10477</v>
      </c>
      <c r="W1">
        <v>10479</v>
      </c>
      <c r="Z1" s="55">
        <f>MAX(Z3:Z98)</f>
        <v>7.815970093361102E-14</v>
      </c>
    </row>
    <row r="2" spans="1:26" x14ac:dyDescent="0.2">
      <c r="A2" s="11"/>
      <c r="B2" s="11" t="s">
        <v>74</v>
      </c>
      <c r="C2" s="11" t="s">
        <v>74</v>
      </c>
      <c r="D2" s="11" t="s">
        <v>74</v>
      </c>
      <c r="E2" s="11" t="s">
        <v>74</v>
      </c>
      <c r="I2" s="11" t="s">
        <v>74</v>
      </c>
      <c r="J2" s="11" t="s">
        <v>74</v>
      </c>
      <c r="K2" s="11" t="s">
        <v>74</v>
      </c>
      <c r="L2" s="11" t="s">
        <v>74</v>
      </c>
      <c r="R2" s="11" t="s">
        <v>74</v>
      </c>
      <c r="S2" s="11" t="s">
        <v>74</v>
      </c>
      <c r="T2" s="11" t="s">
        <v>74</v>
      </c>
      <c r="U2" s="11" t="s">
        <v>74</v>
      </c>
      <c r="V2" s="11" t="s">
        <v>74</v>
      </c>
      <c r="W2" s="11" t="s">
        <v>74</v>
      </c>
    </row>
    <row r="3" spans="1:26" x14ac:dyDescent="0.2">
      <c r="A3" s="10">
        <v>40848</v>
      </c>
      <c r="B3" s="55">
        <f>-'Contract Price'!B102*'Volume MWH and Org unit'!B3</f>
        <v>-40.177500000000002</v>
      </c>
      <c r="C3" s="55">
        <f ca="1">-'Contract Price'!C102*'Volume MWH and Org unit'!C3</f>
        <v>-29.565000000000001</v>
      </c>
      <c r="D3" s="55">
        <f>-'Contract Price'!D102*'Volume MWH and Org unit'!D3</f>
        <v>-80.504999999999995</v>
      </c>
      <c r="E3" s="55">
        <f>-'Contract Price'!E102*'Volume MWH and Org unit'!E3</f>
        <v>-54.67</v>
      </c>
      <c r="H3" s="10">
        <v>40868</v>
      </c>
      <c r="I3" s="55">
        <f>-'Contract Price'!I102*'Volume MWH and Org unit'!I3</f>
        <v>-43.1604215219377</v>
      </c>
      <c r="J3" s="55">
        <f>-'Contract Price'!J102*'Volume MWH and Org unit'!J3</f>
        <v>-63.240632282906546</v>
      </c>
      <c r="K3" s="55">
        <f>-'Contract Price'!K102*'Volume MWH and Org unit'!K3</f>
        <v>-31.545316141453274</v>
      </c>
      <c r="L3" s="55">
        <f>-'Contract Price'!L102*'Volume MWH and Org unit'!L3</f>
        <v>-63.240632282906546</v>
      </c>
      <c r="Q3" s="10">
        <v>40845</v>
      </c>
      <c r="R3" s="55">
        <f>-'Contract Price'!R102*'Volume MWH and Org unit'!R3</f>
        <v>-5.7824999999999989</v>
      </c>
      <c r="S3" s="55">
        <f>-'Contract Price'!S102*'Volume MWH and Org unit'!S3</f>
        <v>-11.715</v>
      </c>
      <c r="T3" s="55">
        <f ca="1">-'Contract Price'!T102*'Volume MWH and Org unit'!T3</f>
        <v>-59.22</v>
      </c>
      <c r="U3" s="55">
        <f>-'Contract Price'!U102*'Volume MWH and Org unit'!U3</f>
        <v>-8.8099999999999987</v>
      </c>
      <c r="V3" s="55">
        <f>-'Contract Price'!V102*'Volume MWH and Org unit'!V3</f>
        <v>-8.8099999999999987</v>
      </c>
      <c r="W3" s="55">
        <f ca="1">-'Contract Price'!W102*'Volume MWH and Org unit'!W3</f>
        <v>-40.479999999999997</v>
      </c>
      <c r="Y3">
        <v>-63.240632282906503</v>
      </c>
      <c r="Z3" s="55">
        <f>J3-Y3</f>
        <v>0</v>
      </c>
    </row>
    <row r="4" spans="1:26" x14ac:dyDescent="0.2">
      <c r="A4" s="10">
        <v>40848.010416666664</v>
      </c>
      <c r="B4" s="55">
        <f>-'Contract Price'!B103*'Volume MWH and Org unit'!B4</f>
        <v>-70.447999999999993</v>
      </c>
      <c r="C4" s="55">
        <f ca="1">-'Contract Price'!C103*'Volume MWH and Org unit'!C4</f>
        <v>-27.523999999999997</v>
      </c>
      <c r="D4" s="55">
        <f>-'Contract Price'!D103*'Volume MWH and Org unit'!D4</f>
        <v>-151.26</v>
      </c>
      <c r="E4" s="55">
        <f>-'Contract Price'!E103*'Volume MWH and Org unit'!E4</f>
        <v>-101.84</v>
      </c>
      <c r="H4" s="10">
        <v>40868.010416666664</v>
      </c>
      <c r="I4" s="55">
        <f>-'Contract Price'!I103*'Volume MWH and Org unit'!I4</f>
        <v>-43.1604215219377</v>
      </c>
      <c r="J4" s="55">
        <f>-'Contract Price'!J103*'Volume MWH and Org unit'!J4</f>
        <v>-63.240632282906546</v>
      </c>
      <c r="K4" s="55">
        <f>-'Contract Price'!K103*'Volume MWH and Org unit'!K4</f>
        <v>-29.372295065356386</v>
      </c>
      <c r="L4" s="55">
        <f>-'Contract Price'!L103*'Volume MWH and Org unit'!L4</f>
        <v>-63.240632282906546</v>
      </c>
      <c r="Q4" s="10">
        <v>40845.010416666664</v>
      </c>
      <c r="R4" s="55">
        <f>-'Contract Price'!R103*'Volume MWH and Org unit'!R4</f>
        <v>-11.234999999999999</v>
      </c>
      <c r="S4" s="55">
        <f>-'Contract Price'!S103*'Volume MWH and Org unit'!S4</f>
        <v>-24.375</v>
      </c>
      <c r="T4" s="55">
        <f ca="1">-'Contract Price'!T103*'Volume MWH and Org unit'!T4</f>
        <v>-59.22</v>
      </c>
      <c r="U4" s="55">
        <f>-'Contract Price'!U103*'Volume MWH and Org unit'!U4</f>
        <v>-17.25</v>
      </c>
      <c r="V4" s="55">
        <f>-'Contract Price'!V103*'Volume MWH and Org unit'!V4</f>
        <v>-17.25</v>
      </c>
      <c r="W4" s="55">
        <f ca="1">-'Contract Price'!W103*'Volume MWH and Org unit'!W4</f>
        <v>-40.479999999999997</v>
      </c>
      <c r="Y4">
        <v>-63.240632282906503</v>
      </c>
      <c r="Z4" s="55">
        <f t="shared" ref="Z4:Z67" si="0">J4-Y4</f>
        <v>0</v>
      </c>
    </row>
    <row r="5" spans="1:26" x14ac:dyDescent="0.2">
      <c r="A5" s="10">
        <v>40848.02083321759</v>
      </c>
      <c r="B5" s="55">
        <f>-'Contract Price'!B104*'Volume MWH and Org unit'!B5</f>
        <v>-11.505000000000001</v>
      </c>
      <c r="C5" s="55">
        <f ca="1">-'Contract Price'!C104*'Volume MWH and Org unit'!C5</f>
        <v>-25.493000000000006</v>
      </c>
      <c r="D5" s="55">
        <f>-'Contract Price'!D104*'Volume MWH and Org unit'!D5</f>
        <v>-22.75</v>
      </c>
      <c r="E5" s="55">
        <f>-'Contract Price'!E104*'Volume MWH and Org unit'!E5</f>
        <v>-19</v>
      </c>
      <c r="H5" s="10">
        <v>40868.02083321759</v>
      </c>
      <c r="I5" s="55">
        <f>-'Contract Price'!I104*'Volume MWH and Org unit'!I5</f>
        <v>-43.1604215219377</v>
      </c>
      <c r="J5" s="55">
        <f>-'Contract Price'!J104*'Volume MWH and Org unit'!J5</f>
        <v>-52.950526902422126</v>
      </c>
      <c r="K5" s="55">
        <f>-'Contract Price'!K104*'Volume MWH and Org unit'!K5</f>
        <v>-27.209273989259508</v>
      </c>
      <c r="L5" s="55">
        <f>-'Contract Price'!L104*'Volume MWH and Org unit'!L5</f>
        <v>-52.950526902422126</v>
      </c>
      <c r="Q5" s="10">
        <v>40845.02083321759</v>
      </c>
      <c r="R5" s="55">
        <f>-'Contract Price'!R104*'Volume MWH and Org unit'!R5</f>
        <v>-50.888500000000008</v>
      </c>
      <c r="S5" s="55">
        <f>-'Contract Price'!S104*'Volume MWH and Org unit'!S5</f>
        <v>-98.487500000000011</v>
      </c>
      <c r="T5" s="55">
        <f ca="1">-'Contract Price'!T104*'Volume MWH and Org unit'!T5</f>
        <v>-49.6</v>
      </c>
      <c r="U5" s="55">
        <f>-'Contract Price'!U104*'Volume MWH and Org unit'!U5</f>
        <v>-79.59</v>
      </c>
      <c r="V5" s="55">
        <f>-'Contract Price'!V104*'Volume MWH and Org unit'!V5</f>
        <v>-79.59</v>
      </c>
      <c r="W5" s="55">
        <f ca="1">-'Contract Price'!W104*'Volume MWH and Org unit'!W5</f>
        <v>-40.479999999999997</v>
      </c>
      <c r="Y5">
        <v>-52.950526902422098</v>
      </c>
      <c r="Z5" s="55">
        <f t="shared" si="0"/>
        <v>0</v>
      </c>
    </row>
    <row r="6" spans="1:26" x14ac:dyDescent="0.2">
      <c r="A6" s="10">
        <v>40848.031249826388</v>
      </c>
      <c r="B6" s="55">
        <f>-'Contract Price'!B105*'Volume MWH and Org unit'!B6</f>
        <v>-52.211999999999996</v>
      </c>
      <c r="C6" s="55">
        <f ca="1">-'Contract Price'!C105*'Volume MWH and Org unit'!C6</f>
        <v>-23.472000000000001</v>
      </c>
      <c r="D6" s="55">
        <f>-'Contract Price'!D105*'Volume MWH and Org unit'!D6</f>
        <v>-109.52500000000001</v>
      </c>
      <c r="E6" s="55">
        <f>-'Contract Price'!E105*'Volume MWH and Org unit'!E6</f>
        <v>-88.42</v>
      </c>
      <c r="H6" s="10">
        <v>40868.031249826388</v>
      </c>
      <c r="I6" s="55">
        <f>-'Contract Price'!I105*'Volume MWH and Org unit'!I6</f>
        <v>-43.1604215219377</v>
      </c>
      <c r="J6" s="55">
        <f>-'Contract Price'!J105*'Volume MWH and Org unit'!J6</f>
        <v>-52.950526902422126</v>
      </c>
      <c r="K6" s="55">
        <f>-'Contract Price'!K105*'Volume MWH and Org unit'!K6</f>
        <v>-25.05625291316262</v>
      </c>
      <c r="L6" s="55">
        <f>-'Contract Price'!L105*'Volume MWH and Org unit'!L6</f>
        <v>-52.950526902422126</v>
      </c>
      <c r="Q6" s="10">
        <v>40845.031249826388</v>
      </c>
      <c r="R6" s="55">
        <f>-'Contract Price'!R105*'Volume MWH and Org unit'!R6</f>
        <v>-59.387999999999991</v>
      </c>
      <c r="S6" s="55">
        <f>-'Contract Price'!S105*'Volume MWH and Org unit'!S6</f>
        <v>-124.47499999999999</v>
      </c>
      <c r="T6" s="55">
        <f ca="1">-'Contract Price'!T105*'Volume MWH and Org unit'!T6</f>
        <v>-49.6</v>
      </c>
      <c r="U6" s="55">
        <f>-'Contract Price'!U105*'Volume MWH and Org unit'!U6</f>
        <v>-100.38</v>
      </c>
      <c r="V6" s="55">
        <f>-'Contract Price'!V105*'Volume MWH and Org unit'!V6</f>
        <v>-100.38</v>
      </c>
      <c r="W6" s="55">
        <f ca="1">-'Contract Price'!W105*'Volume MWH and Org unit'!W6</f>
        <v>-40.479999999999997</v>
      </c>
      <c r="Y6">
        <v>-52.950526902422098</v>
      </c>
      <c r="Z6" s="55">
        <f t="shared" si="0"/>
        <v>0</v>
      </c>
    </row>
    <row r="7" spans="1:26" x14ac:dyDescent="0.2">
      <c r="A7" s="10">
        <v>40848.041666435187</v>
      </c>
      <c r="B7" s="55">
        <f>-'Contract Price'!B106*'Volume MWH and Org unit'!B7</f>
        <v>-73.080000000000013</v>
      </c>
      <c r="C7" s="55">
        <f ca="1">-'Contract Price'!C106*'Volume MWH and Org unit'!C7</f>
        <v>-29.25</v>
      </c>
      <c r="D7" s="55">
        <f>-'Contract Price'!D106*'Volume MWH and Org unit'!D7</f>
        <v>-97.940000000000012</v>
      </c>
      <c r="E7" s="55">
        <f>-'Contract Price'!E106*'Volume MWH and Org unit'!E7</f>
        <v>-90.347100000000012</v>
      </c>
      <c r="H7" s="10">
        <v>40868.041666435187</v>
      </c>
      <c r="I7" s="55">
        <f>-'Contract Price'!I106*'Volume MWH and Org unit'!I7</f>
        <v>-38.052926508592996</v>
      </c>
      <c r="J7" s="55">
        <f>-'Contract Price'!J106*'Volume MWH and Org unit'!J7</f>
        <v>-40.787897823598897</v>
      </c>
      <c r="K7" s="55">
        <f>-'Contract Price'!K106*'Volume MWH and Org unit'!K7</f>
        <v>-30.215923367699173</v>
      </c>
      <c r="L7" s="55">
        <f>-'Contract Price'!L106*'Volume MWH and Org unit'!L7</f>
        <v>-40.787897823598897</v>
      </c>
      <c r="Q7" s="10">
        <v>40845.041666435187</v>
      </c>
      <c r="R7" s="55">
        <f>-'Contract Price'!R106*'Volume MWH and Org unit'!R7</f>
        <v>-12.037500000000001</v>
      </c>
      <c r="S7" s="55">
        <f>-'Contract Price'!S106*'Volume MWH and Org unit'!S7</f>
        <v>-16.55</v>
      </c>
      <c r="T7" s="55">
        <f ca="1">-'Contract Price'!T106*'Volume MWH and Org unit'!T7</f>
        <v>-39.549999999999997</v>
      </c>
      <c r="U7" s="55">
        <f>-'Contract Price'!U106*'Volume MWH and Org unit'!U7</f>
        <v>-15.875250000000001</v>
      </c>
      <c r="V7" s="55">
        <f>-'Contract Price'!V106*'Volume MWH and Org unit'!V7</f>
        <v>-15.875250000000001</v>
      </c>
      <c r="W7" s="55">
        <f ca="1">-'Contract Price'!W106*'Volume MWH and Org unit'!W7</f>
        <v>-36.920250000000003</v>
      </c>
      <c r="Y7">
        <v>-40.787897823598897</v>
      </c>
      <c r="Z7" s="55">
        <f t="shared" si="0"/>
        <v>0</v>
      </c>
    </row>
    <row r="8" spans="1:26" x14ac:dyDescent="0.2">
      <c r="A8" s="10">
        <v>40848.052083043978</v>
      </c>
      <c r="B8" s="55">
        <f>-'Contract Price'!B107*'Volume MWH and Org unit'!B8</f>
        <v>-54.725999999999992</v>
      </c>
      <c r="C8" s="55">
        <f ca="1">-'Contract Price'!C107*'Volume MWH and Org unit'!C8</f>
        <v>-27.229999999999997</v>
      </c>
      <c r="D8" s="55">
        <f>-'Contract Price'!D107*'Volume MWH and Org unit'!D8</f>
        <v>-78.78</v>
      </c>
      <c r="E8" s="55">
        <f>-'Contract Price'!E107*'Volume MWH and Org unit'!E8</f>
        <v>-72.815700000000007</v>
      </c>
      <c r="H8" s="10">
        <v>40868.052083043978</v>
      </c>
      <c r="I8" s="55">
        <f>-'Contract Price'!I107*'Volume MWH and Org unit'!I8</f>
        <v>-38.052926508592996</v>
      </c>
      <c r="J8" s="55">
        <f>-'Contract Price'!J107*'Volume MWH and Org unit'!J8</f>
        <v>-40.787897823598897</v>
      </c>
      <c r="K8" s="55">
        <f>-'Contract Price'!K107*'Volume MWH and Org unit'!K8</f>
        <v>-28.131528476519225</v>
      </c>
      <c r="L8" s="55">
        <f>-'Contract Price'!L107*'Volume MWH and Org unit'!L8</f>
        <v>-40.787897823598897</v>
      </c>
      <c r="Q8" s="10">
        <v>40845.052083043978</v>
      </c>
      <c r="R8" s="55">
        <f>-'Contract Price'!R107*'Volume MWH and Org unit'!R8</f>
        <v>-13.706000000000001</v>
      </c>
      <c r="S8" s="55">
        <f>-'Contract Price'!S107*'Volume MWH and Org unit'!S8</f>
        <v>-20.18</v>
      </c>
      <c r="T8" s="55">
        <f ca="1">-'Contract Price'!T107*'Volume MWH and Org unit'!T8</f>
        <v>-39.549999999999997</v>
      </c>
      <c r="U8" s="55">
        <f>-'Contract Price'!U107*'Volume MWH and Org unit'!U8</f>
        <v>-19.1967</v>
      </c>
      <c r="V8" s="55">
        <f>-'Contract Price'!V107*'Volume MWH and Org unit'!V8</f>
        <v>-19.1967</v>
      </c>
      <c r="W8" s="55">
        <f ca="1">-'Contract Price'!W107*'Volume MWH and Org unit'!W8</f>
        <v>-36.920250000000003</v>
      </c>
      <c r="Y8">
        <v>-40.787897823598897</v>
      </c>
      <c r="Z8" s="55">
        <f t="shared" si="0"/>
        <v>0</v>
      </c>
    </row>
    <row r="9" spans="1:26" x14ac:dyDescent="0.2">
      <c r="A9" s="10">
        <v>40848.062499652777</v>
      </c>
      <c r="B9" s="55">
        <f>-'Contract Price'!B108*'Volume MWH and Org unit'!B9</f>
        <v>-46.930000000000007</v>
      </c>
      <c r="C9" s="55">
        <f ca="1">-'Contract Price'!C108*'Volume MWH and Org unit'!C9</f>
        <v>-25.220000000000002</v>
      </c>
      <c r="D9" s="55">
        <f>-'Contract Price'!D108*'Volume MWH and Org unit'!D9</f>
        <v>-54.824999999999996</v>
      </c>
      <c r="E9" s="55">
        <f>-'Contract Price'!E108*'Volume MWH and Org unit'!E9</f>
        <v>-67.435500000000005</v>
      </c>
      <c r="H9" s="10">
        <v>40868.062499652777</v>
      </c>
      <c r="I9" s="55">
        <f>-'Contract Price'!I108*'Volume MWH and Org unit'!I9</f>
        <v>-38.052926508592996</v>
      </c>
      <c r="J9" s="55">
        <f>-'Contract Price'!J108*'Volume MWH and Org unit'!J9</f>
        <v>-30.740923367699175</v>
      </c>
      <c r="K9" s="55">
        <f>-'Contract Price'!K108*'Volume MWH and Org unit'!K9</f>
        <v>-26.057133585339287</v>
      </c>
      <c r="L9" s="55">
        <f>-'Contract Price'!L108*'Volume MWH and Org unit'!L9</f>
        <v>-30.740923367699175</v>
      </c>
      <c r="Q9" s="10">
        <v>40845.062499652777</v>
      </c>
      <c r="R9" s="55">
        <f>-'Contract Price'!R108*'Volume MWH and Org unit'!R9</f>
        <v>-1.482</v>
      </c>
      <c r="S9" s="55">
        <f>-'Contract Price'!S108*'Volume MWH and Org unit'!S9</f>
        <v>-2.3850000000000002</v>
      </c>
      <c r="T9" s="55">
        <f ca="1">-'Contract Price'!T108*'Volume MWH and Org unit'!T9</f>
        <v>-29.8125</v>
      </c>
      <c r="U9" s="55">
        <f>-'Contract Price'!U108*'Volume MWH and Org unit'!U9</f>
        <v>-3.4587000000000003</v>
      </c>
      <c r="V9" s="55">
        <f>-'Contract Price'!V108*'Volume MWH and Org unit'!V9</f>
        <v>-3.4587000000000003</v>
      </c>
      <c r="W9" s="55">
        <f ca="1">-'Contract Price'!W108*'Volume MWH and Org unit'!W9</f>
        <v>-36.920250000000003</v>
      </c>
      <c r="Y9">
        <v>-30.7409233676992</v>
      </c>
      <c r="Z9" s="55">
        <f t="shared" si="0"/>
        <v>0</v>
      </c>
    </row>
    <row r="10" spans="1:26" x14ac:dyDescent="0.2">
      <c r="A10" s="10">
        <v>40848.072916261575</v>
      </c>
      <c r="B10" s="55">
        <f>-'Contract Price'!B109*'Volume MWH and Org unit'!B10</f>
        <v>-31.757999999999999</v>
      </c>
      <c r="C10" s="55">
        <f ca="1">-'Contract Price'!C109*'Volume MWH and Org unit'!C10</f>
        <v>-23.220000000000002</v>
      </c>
      <c r="D10" s="55">
        <f>-'Contract Price'!D109*'Volume MWH and Org unit'!D10</f>
        <v>-40.447499999999998</v>
      </c>
      <c r="E10" s="55">
        <f>-'Contract Price'!E109*'Volume MWH and Org unit'!E10</f>
        <v>-49.894950000000001</v>
      </c>
      <c r="H10" s="10">
        <v>40868.072916261575</v>
      </c>
      <c r="I10" s="55">
        <f>-'Contract Price'!I109*'Volume MWH and Org unit'!I10</f>
        <v>-38.052926508592996</v>
      </c>
      <c r="J10" s="55">
        <f>-'Contract Price'!J109*'Volume MWH and Org unit'!J10</f>
        <v>-30.740923367699175</v>
      </c>
      <c r="K10" s="55">
        <f>-'Contract Price'!K109*'Volume MWH and Org unit'!K10</f>
        <v>-23.992738694159339</v>
      </c>
      <c r="L10" s="55">
        <f>-'Contract Price'!L109*'Volume MWH and Org unit'!L10</f>
        <v>-30.740923367699175</v>
      </c>
      <c r="Q10" s="10">
        <v>40845.072916261575</v>
      </c>
      <c r="R10" s="55">
        <f>-'Contract Price'!R109*'Volume MWH and Org unit'!R10</f>
        <v>-30.347999999999999</v>
      </c>
      <c r="S10" s="55">
        <f>-'Contract Price'!S109*'Volume MWH and Org unit'!S10</f>
        <v>-38.685000000000002</v>
      </c>
      <c r="T10" s="55">
        <f ca="1">-'Contract Price'!T109*'Volume MWH and Org unit'!T10</f>
        <v>-29.8125</v>
      </c>
      <c r="U10" s="55">
        <f>-'Contract Price'!U109*'Volume MWH and Org unit'!U10</f>
        <v>-47.744700000000002</v>
      </c>
      <c r="V10" s="55">
        <f>-'Contract Price'!V109*'Volume MWH and Org unit'!V10</f>
        <v>-47.744700000000002</v>
      </c>
      <c r="W10" s="55">
        <f ca="1">-'Contract Price'!W109*'Volume MWH and Org unit'!W10</f>
        <v>-36.920250000000003</v>
      </c>
      <c r="Y10">
        <v>-30.7409233676992</v>
      </c>
      <c r="Z10" s="55">
        <f t="shared" si="0"/>
        <v>0</v>
      </c>
    </row>
    <row r="11" spans="1:26" x14ac:dyDescent="0.2">
      <c r="A11" s="10">
        <v>40848.083332870374</v>
      </c>
      <c r="B11" s="55">
        <f>-'Contract Price'!B110*'Volume MWH and Org unit'!B11</f>
        <v>-47.504999999999995</v>
      </c>
      <c r="C11" s="55">
        <f ca="1">-'Contract Price'!C110*'Volume MWH and Org unit'!C11</f>
        <v>-27.645</v>
      </c>
      <c r="D11" s="55">
        <f>-'Contract Price'!D110*'Volume MWH and Org unit'!D11</f>
        <v>-95.16</v>
      </c>
      <c r="E11" s="55">
        <f>-'Contract Price'!E110*'Volume MWH and Org unit'!E11</f>
        <v>-53.979300000000002</v>
      </c>
      <c r="H11" s="10">
        <v>40868.083332870374</v>
      </c>
      <c r="I11" s="55">
        <f>-'Contract Price'!I110*'Volume MWH and Org unit'!I11</f>
        <v>-33.981363951492838</v>
      </c>
      <c r="J11" s="55">
        <f>-'Contract Price'!J110*'Volume MWH and Org unit'!J11</f>
        <v>-59.127682795482599</v>
      </c>
      <c r="K11" s="55">
        <f>-'Contract Price'!K110*'Volume MWH and Org unit'!K11</f>
        <v>-29.488841397741297</v>
      </c>
      <c r="L11" s="55">
        <f>-'Contract Price'!L110*'Volume MWH and Org unit'!L11</f>
        <v>-59.127682795482599</v>
      </c>
      <c r="Q11" s="10">
        <v>40845.083332870374</v>
      </c>
      <c r="R11" s="55">
        <f>-'Contract Price'!R110*'Volume MWH and Org unit'!R11</f>
        <v>-40.207499999999996</v>
      </c>
      <c r="S11" s="55">
        <f>-'Contract Price'!S110*'Volume MWH and Org unit'!S11</f>
        <v>-80.564999999999998</v>
      </c>
      <c r="T11" s="55">
        <f ca="1">-'Contract Price'!T110*'Volume MWH and Org unit'!T11</f>
        <v>-58.349999999999994</v>
      </c>
      <c r="U11" s="55">
        <f>-'Contract Price'!U110*'Volume MWH and Org unit'!U11</f>
        <v>-45.879075</v>
      </c>
      <c r="V11" s="55">
        <f>-'Contract Price'!V110*'Volume MWH and Org unit'!V11</f>
        <v>-45.879075</v>
      </c>
      <c r="W11" s="55">
        <f ca="1">-'Contract Price'!W110*'Volume MWH and Org unit'!W11</f>
        <v>-33.549749999999996</v>
      </c>
      <c r="Y11">
        <v>-59.1276827954825</v>
      </c>
      <c r="Z11" s="55">
        <f t="shared" si="0"/>
        <v>-9.9475983006414026E-14</v>
      </c>
    </row>
    <row r="12" spans="1:26" x14ac:dyDescent="0.2">
      <c r="A12" s="10">
        <v>40848.093749479165</v>
      </c>
      <c r="B12" s="55">
        <f>-'Contract Price'!B111*'Volume MWH and Org unit'!B12</f>
        <v>-32.298000000000002</v>
      </c>
      <c r="C12" s="55">
        <f ca="1">-'Contract Price'!C111*'Volume MWH and Org unit'!C12</f>
        <v>-25.731999999999996</v>
      </c>
      <c r="D12" s="55">
        <f>-'Contract Price'!D111*'Volume MWH and Org unit'!D12</f>
        <v>-69.510000000000005</v>
      </c>
      <c r="E12" s="55">
        <f>-'Contract Price'!E111*'Volume MWH and Org unit'!E12</f>
        <v>-39.743549999999999</v>
      </c>
      <c r="H12" s="10">
        <v>40868.093749479165</v>
      </c>
      <c r="I12" s="55">
        <f>-'Contract Price'!I111*'Volume MWH and Org unit'!I12</f>
        <v>-33.981363951492838</v>
      </c>
      <c r="J12" s="55">
        <f>-'Contract Price'!J111*'Volume MWH and Org unit'!J12</f>
        <v>-59.127682795482599</v>
      </c>
      <c r="K12" s="55">
        <f>-'Contract Price'!K111*'Volume MWH and Org unit'!K12</f>
        <v>-27.452918637891873</v>
      </c>
      <c r="L12" s="55">
        <f>-'Contract Price'!L111*'Volume MWH and Org unit'!L12</f>
        <v>-59.127682795482599</v>
      </c>
      <c r="Q12" s="10">
        <v>40845.093749479165</v>
      </c>
      <c r="R12" s="55">
        <f>-'Contract Price'!R111*'Volume MWH and Org unit'!R12</f>
        <v>-24.520999999999994</v>
      </c>
      <c r="S12" s="55">
        <f>-'Contract Price'!S111*'Volume MWH and Org unit'!S12</f>
        <v>-52.844999999999999</v>
      </c>
      <c r="T12" s="55">
        <f ca="1">-'Contract Price'!T111*'Volume MWH and Org unit'!T12</f>
        <v>-58.349999999999994</v>
      </c>
      <c r="U12" s="55">
        <f>-'Contract Price'!U111*'Volume MWH and Org unit'!U12</f>
        <v>-30.494474999999998</v>
      </c>
      <c r="V12" s="55">
        <f>-'Contract Price'!V111*'Volume MWH and Org unit'!V12</f>
        <v>-30.494474999999998</v>
      </c>
      <c r="W12" s="55">
        <f ca="1">-'Contract Price'!W111*'Volume MWH and Org unit'!W12</f>
        <v>-33.549749999999996</v>
      </c>
      <c r="Y12">
        <v>-59.1276827954825</v>
      </c>
      <c r="Z12" s="55">
        <f t="shared" si="0"/>
        <v>-9.9475983006414026E-14</v>
      </c>
    </row>
    <row r="13" spans="1:26" x14ac:dyDescent="0.2">
      <c r="A13" s="10">
        <v>40848.104166087964</v>
      </c>
      <c r="B13" s="55">
        <f>-'Contract Price'!B112*'Volume MWH and Org unit'!B13</f>
        <v>-31.492500000000003</v>
      </c>
      <c r="C13" s="55">
        <f ca="1">-'Contract Price'!C112*'Volume MWH and Org unit'!C13</f>
        <v>-23.829000000000004</v>
      </c>
      <c r="D13" s="55">
        <f>-'Contract Price'!D112*'Volume MWH and Org unit'!D13</f>
        <v>-61.1875</v>
      </c>
      <c r="E13" s="55">
        <f>-'Contract Price'!E112*'Volume MWH and Org unit'!E13</f>
        <v>-41.749875000000003</v>
      </c>
      <c r="H13" s="10">
        <v>40868.104166087964</v>
      </c>
      <c r="I13" s="55">
        <f>-'Contract Price'!I112*'Volume MWH and Org unit'!I13</f>
        <v>-33.981363951492838</v>
      </c>
      <c r="J13" s="55">
        <f>-'Contract Price'!J112*'Volume MWH and Org unit'!J13</f>
        <v>-49.523068996235502</v>
      </c>
      <c r="K13" s="55">
        <f>-'Contract Price'!K112*'Volume MWH and Org unit'!K13</f>
        <v>-25.426995878042462</v>
      </c>
      <c r="L13" s="55">
        <f>-'Contract Price'!L112*'Volume MWH and Org unit'!L13</f>
        <v>-49.523068996235502</v>
      </c>
      <c r="Q13" s="10">
        <v>40845.104166087964</v>
      </c>
      <c r="R13" s="55">
        <f>-'Contract Price'!R112*'Volume MWH and Org unit'!R13</f>
        <v>-47.723000000000006</v>
      </c>
      <c r="S13" s="55">
        <f>-'Contract Price'!S112*'Volume MWH and Org unit'!S13</f>
        <v>-92.4</v>
      </c>
      <c r="T13" s="55">
        <f ca="1">-'Contract Price'!T112*'Volume MWH and Org unit'!T13</f>
        <v>-48.875</v>
      </c>
      <c r="U13" s="55">
        <f>-'Contract Price'!U112*'Volume MWH and Org unit'!U13</f>
        <v>-62.537400000000005</v>
      </c>
      <c r="V13" s="55">
        <f>-'Contract Price'!V112*'Volume MWH and Org unit'!V13</f>
        <v>-62.537400000000005</v>
      </c>
      <c r="W13" s="55">
        <f ca="1">-'Contract Price'!W112*'Volume MWH and Org unit'!W13</f>
        <v>-33.549749999999996</v>
      </c>
      <c r="Y13">
        <v>-49.523068996235502</v>
      </c>
      <c r="Z13" s="55">
        <f t="shared" si="0"/>
        <v>0</v>
      </c>
    </row>
    <row r="14" spans="1:26" x14ac:dyDescent="0.2">
      <c r="A14" s="10">
        <v>40848.114582696762</v>
      </c>
      <c r="B14" s="55">
        <f>-'Contract Price'!B113*'Volume MWH and Org unit'!B14</f>
        <v>-2.9820000000000002</v>
      </c>
      <c r="C14" s="55">
        <f ca="1">-'Contract Price'!C113*'Volume MWH and Org unit'!C14</f>
        <v>-21.936</v>
      </c>
      <c r="D14" s="55">
        <f>-'Contract Price'!D113*'Volume MWH and Org unit'!D14</f>
        <v>-6.9625000000000004</v>
      </c>
      <c r="E14" s="55">
        <f>-'Contract Price'!E113*'Volume MWH and Org unit'!E14</f>
        <v>-5.6360250000000001</v>
      </c>
      <c r="H14" s="10">
        <v>40868.114582696762</v>
      </c>
      <c r="I14" s="55">
        <f>-'Contract Price'!I113*'Volume MWH and Org unit'!I14</f>
        <v>-33.981363951492838</v>
      </c>
      <c r="J14" s="55">
        <f>-'Contract Price'!J113*'Volume MWH and Org unit'!J14</f>
        <v>-49.523068996235502</v>
      </c>
      <c r="K14" s="55">
        <f>-'Contract Price'!K113*'Volume MWH and Org unit'!K14</f>
        <v>-23.411073118193038</v>
      </c>
      <c r="L14" s="55">
        <f>-'Contract Price'!L113*'Volume MWH and Org unit'!L14</f>
        <v>-49.523068996235502</v>
      </c>
      <c r="Q14" s="10">
        <v>40845.114582696762</v>
      </c>
      <c r="R14" s="55">
        <f>-'Contract Price'!R113*'Volume MWH and Org unit'!R14</f>
        <v>-26.957999999999998</v>
      </c>
      <c r="S14" s="55">
        <f>-'Contract Price'!S113*'Volume MWH and Org unit'!S14</f>
        <v>-56.912500000000001</v>
      </c>
      <c r="T14" s="55">
        <f ca="1">-'Contract Price'!T113*'Volume MWH and Org unit'!T14</f>
        <v>-48.875</v>
      </c>
      <c r="U14" s="55">
        <f>-'Contract Price'!U113*'Volume MWH and Org unit'!U14</f>
        <v>-38.902724999999997</v>
      </c>
      <c r="V14" s="55">
        <f>-'Contract Price'!V113*'Volume MWH and Org unit'!V14</f>
        <v>-38.902724999999997</v>
      </c>
      <c r="W14" s="55">
        <f ca="1">-'Contract Price'!W113*'Volume MWH and Org unit'!W14</f>
        <v>-33.549749999999996</v>
      </c>
      <c r="Y14">
        <v>-49.523068996235502</v>
      </c>
      <c r="Z14" s="55">
        <f t="shared" si="0"/>
        <v>0</v>
      </c>
    </row>
    <row r="15" spans="1:26" x14ac:dyDescent="0.2">
      <c r="A15" s="10">
        <v>40848.124999305554</v>
      </c>
      <c r="B15" s="55">
        <f>-'Contract Price'!B114*'Volume MWH and Org unit'!B15</f>
        <v>-49.320000000000007</v>
      </c>
      <c r="C15" s="55">
        <f ca="1">-'Contract Price'!C114*'Volume MWH and Org unit'!C15</f>
        <v>-25.695</v>
      </c>
      <c r="D15" s="55">
        <f>-'Contract Price'!D114*'Volume MWH and Org unit'!D15</f>
        <v>-66.260000000000005</v>
      </c>
      <c r="E15" s="55">
        <f>-'Contract Price'!E114*'Volume MWH and Org unit'!E15</f>
        <v>-54.136649999999996</v>
      </c>
      <c r="H15" s="10">
        <v>40868.124999305554</v>
      </c>
      <c r="I15" s="55">
        <f>-'Contract Price'!I114*'Volume MWH and Org unit'!I15</f>
        <v>-33.13678634368727</v>
      </c>
      <c r="J15" s="55">
        <f>-'Contract Price'!J114*'Volume MWH and Org unit'!J15</f>
        <v>-40.091945599610298</v>
      </c>
      <c r="K15" s="55">
        <f>-'Contract Price'!K114*'Volume MWH and Org unit'!K15</f>
        <v>-29.693959199707724</v>
      </c>
      <c r="L15" s="55">
        <f>-'Contract Price'!L114*'Volume MWH and Org unit'!L15</f>
        <v>-40.091945599610298</v>
      </c>
      <c r="Q15" s="10">
        <v>40845.124999305554</v>
      </c>
      <c r="R15" s="55">
        <f>-'Contract Price'!R114*'Volume MWH and Org unit'!R15</f>
        <v>-5.7225000000000001</v>
      </c>
      <c r="S15" s="55">
        <f>-'Contract Price'!S114*'Volume MWH and Org unit'!S15</f>
        <v>-8.1300000000000008</v>
      </c>
      <c r="T15" s="55">
        <f ca="1">-'Contract Price'!T114*'Volume MWH and Org unit'!T15</f>
        <v>-39.24</v>
      </c>
      <c r="U15" s="55">
        <f>-'Contract Price'!U114*'Volume MWH and Org unit'!U15</f>
        <v>-7.4873250000000002</v>
      </c>
      <c r="V15" s="55">
        <f>-'Contract Price'!V114*'Volume MWH and Org unit'!V15</f>
        <v>-7.4873250000000002</v>
      </c>
      <c r="W15" s="55">
        <f ca="1">-'Contract Price'!W114*'Volume MWH and Org unit'!W15</f>
        <v>-32.453100000000006</v>
      </c>
      <c r="Y15">
        <v>-40.091945599610298</v>
      </c>
      <c r="Z15" s="55">
        <f t="shared" si="0"/>
        <v>0</v>
      </c>
    </row>
    <row r="16" spans="1:26" x14ac:dyDescent="0.2">
      <c r="A16" s="10">
        <v>40848.135415914352</v>
      </c>
      <c r="B16" s="55">
        <f>-'Contract Price'!B115*'Volume MWH and Org unit'!B16</f>
        <v>-23.904999999999998</v>
      </c>
      <c r="C16" s="55">
        <f ca="1">-'Contract Price'!C115*'Volume MWH and Org unit'!C16</f>
        <v>-23.911999999999995</v>
      </c>
      <c r="D16" s="55">
        <f>-'Contract Price'!D115*'Volume MWH and Org unit'!D16</f>
        <v>-34.75</v>
      </c>
      <c r="E16" s="55">
        <f>-'Contract Price'!E115*'Volume MWH and Org unit'!E16</f>
        <v>-28.849875000000001</v>
      </c>
      <c r="H16" s="10">
        <v>40868.135415914352</v>
      </c>
      <c r="I16" s="55">
        <f>-'Contract Price'!I115*'Volume MWH and Org unit'!I16</f>
        <v>-33.13678634368727</v>
      </c>
      <c r="J16" s="55">
        <f>-'Contract Price'!J115*'Volume MWH and Org unit'!J16</f>
        <v>-40.091945599610298</v>
      </c>
      <c r="K16" s="55">
        <f>-'Contract Price'!K115*'Volume MWH and Org unit'!K16</f>
        <v>-27.644361919727206</v>
      </c>
      <c r="L16" s="55">
        <f>-'Contract Price'!L115*'Volume MWH and Org unit'!L16</f>
        <v>-40.091945599610298</v>
      </c>
      <c r="Q16" s="10">
        <v>40845.135415914352</v>
      </c>
      <c r="R16" s="55">
        <f>-'Contract Price'!R115*'Volume MWH and Org unit'!R16</f>
        <v>-39.262999999999998</v>
      </c>
      <c r="S16" s="55">
        <f>-'Contract Price'!S115*'Volume MWH and Org unit'!S16</f>
        <v>-56.69</v>
      </c>
      <c r="T16" s="55">
        <f ca="1">-'Contract Price'!T115*'Volume MWH and Org unit'!T16</f>
        <v>-39.24</v>
      </c>
      <c r="U16" s="55">
        <f>-'Contract Price'!U115*'Volume MWH and Org unit'!U16</f>
        <v>-46.456724999999999</v>
      </c>
      <c r="V16" s="55">
        <f>-'Contract Price'!V115*'Volume MWH and Org unit'!V16</f>
        <v>-46.456724999999999</v>
      </c>
      <c r="W16" s="55">
        <f ca="1">-'Contract Price'!W115*'Volume MWH and Org unit'!W16</f>
        <v>-32.453100000000006</v>
      </c>
      <c r="Y16">
        <v>-40.091945599610298</v>
      </c>
      <c r="Z16" s="55">
        <f t="shared" si="0"/>
        <v>0</v>
      </c>
    </row>
    <row r="17" spans="1:26" x14ac:dyDescent="0.2">
      <c r="A17" s="10">
        <v>40848.145832523151</v>
      </c>
      <c r="B17" s="55">
        <f>-'Contract Price'!B116*'Volume MWH and Org unit'!B17</f>
        <v>-5.0830000000000002</v>
      </c>
      <c r="C17" s="55">
        <f ca="1">-'Contract Price'!C116*'Volume MWH and Org unit'!C17</f>
        <v>-22.139000000000003</v>
      </c>
      <c r="D17" s="55">
        <f>-'Contract Price'!D116*'Volume MWH and Org unit'!D17</f>
        <v>-6.5400000000000009</v>
      </c>
      <c r="E17" s="55">
        <f>-'Contract Price'!E116*'Volume MWH and Org unit'!E17</f>
        <v>-7.8003</v>
      </c>
      <c r="H17" s="10">
        <v>40868.145832523151</v>
      </c>
      <c r="I17" s="55">
        <f>-'Contract Price'!I116*'Volume MWH and Org unit'!I17</f>
        <v>-33.13678634368727</v>
      </c>
      <c r="J17" s="55">
        <f>-'Contract Price'!J116*'Volume MWH and Org unit'!J17</f>
        <v>-30.218959199707726</v>
      </c>
      <c r="K17" s="55">
        <f>-'Contract Price'!K116*'Volume MWH and Org unit'!K17</f>
        <v>-25.604764639746698</v>
      </c>
      <c r="L17" s="55">
        <f>-'Contract Price'!L116*'Volume MWH and Org unit'!L17</f>
        <v>-30.218959199707726</v>
      </c>
      <c r="Q17" s="10">
        <v>40845.145832523151</v>
      </c>
      <c r="R17" s="55">
        <f>-'Contract Price'!R116*'Volume MWH and Org unit'!R17</f>
        <v>-19.051500000000001</v>
      </c>
      <c r="S17" s="55">
        <f>-'Contract Price'!S116*'Volume MWH and Org unit'!S17</f>
        <v>-22.657499999999999</v>
      </c>
      <c r="T17" s="55">
        <f ca="1">-'Contract Price'!T116*'Volume MWH and Org unit'!T17</f>
        <v>-29.580000000000005</v>
      </c>
      <c r="U17" s="55">
        <f>-'Contract Price'!U116*'Volume MWH and Org unit'!U17</f>
        <v>-25.046025</v>
      </c>
      <c r="V17" s="55">
        <f>-'Contract Price'!V116*'Volume MWH and Org unit'!V17</f>
        <v>-25.046025</v>
      </c>
      <c r="W17" s="55">
        <f ca="1">-'Contract Price'!W116*'Volume MWH and Org unit'!W17</f>
        <v>-32.453100000000006</v>
      </c>
      <c r="Y17">
        <v>-30.2189591997078</v>
      </c>
      <c r="Z17" s="55">
        <f t="shared" si="0"/>
        <v>7.460698725481052E-14</v>
      </c>
    </row>
    <row r="18" spans="1:26" x14ac:dyDescent="0.2">
      <c r="A18" s="10">
        <v>40848.156249131942</v>
      </c>
      <c r="B18" s="55">
        <f>-'Contract Price'!B117*'Volume MWH and Org unit'!B18</f>
        <v>-20.346</v>
      </c>
      <c r="C18" s="55">
        <f ca="1">-'Contract Price'!C117*'Volume MWH and Org unit'!C18</f>
        <v>-20.376000000000001</v>
      </c>
      <c r="D18" s="55">
        <f>-'Contract Price'!D117*'Volume MWH and Org unit'!D18</f>
        <v>-26.182500000000005</v>
      </c>
      <c r="E18" s="55">
        <f>-'Contract Price'!E117*'Volume MWH and Org unit'!E18</f>
        <v>-28.817775000000001</v>
      </c>
      <c r="H18" s="10">
        <v>40868.156249131942</v>
      </c>
      <c r="I18" s="55">
        <f>-'Contract Price'!I117*'Volume MWH and Org unit'!I18</f>
        <v>-33.13678634368727</v>
      </c>
      <c r="J18" s="55">
        <f>-'Contract Price'!J117*'Volume MWH and Org unit'!J18</f>
        <v>-30.218959199707726</v>
      </c>
      <c r="K18" s="55">
        <f>-'Contract Price'!K117*'Volume MWH and Org unit'!K18</f>
        <v>-23.57516735976618</v>
      </c>
      <c r="L18" s="55">
        <f>-'Contract Price'!L117*'Volume MWH and Org unit'!L18</f>
        <v>-30.218959199707726</v>
      </c>
      <c r="Q18" s="10">
        <v>40845.156249131942</v>
      </c>
      <c r="R18" s="55">
        <f>-'Contract Price'!R117*'Volume MWH and Org unit'!R18</f>
        <v>-37.091999999999999</v>
      </c>
      <c r="S18" s="55">
        <f>-'Contract Price'!S117*'Volume MWH and Org unit'!S18</f>
        <v>-47.115000000000002</v>
      </c>
      <c r="T18" s="55">
        <f ca="1">-'Contract Price'!T117*'Volume MWH and Org unit'!T18</f>
        <v>-29.580000000000005</v>
      </c>
      <c r="U18" s="55">
        <f>-'Contract Price'!U117*'Volume MWH and Org unit'!U18</f>
        <v>-51.21555</v>
      </c>
      <c r="V18" s="55">
        <f>-'Contract Price'!V117*'Volume MWH and Org unit'!V18</f>
        <v>-51.21555</v>
      </c>
      <c r="W18" s="55">
        <f ca="1">-'Contract Price'!W117*'Volume MWH and Org unit'!W18</f>
        <v>-32.453100000000006</v>
      </c>
      <c r="Y18">
        <v>-30.2189591997078</v>
      </c>
      <c r="Z18" s="55">
        <f t="shared" si="0"/>
        <v>7.460698725481052E-14</v>
      </c>
    </row>
    <row r="19" spans="1:26" x14ac:dyDescent="0.2">
      <c r="A19" s="10">
        <v>40848.16666574074</v>
      </c>
      <c r="B19" s="55">
        <f>-'Contract Price'!B118*'Volume MWH and Org unit'!B19</f>
        <v>-28.98</v>
      </c>
      <c r="C19" s="55">
        <f ca="1">-'Contract Price'!C118*'Volume MWH and Org unit'!C19</f>
        <v>-27.240000000000002</v>
      </c>
      <c r="D19" s="55">
        <f>-'Contract Price'!D118*'Volume MWH and Org unit'!D19</f>
        <v>-58.11</v>
      </c>
      <c r="E19" s="55">
        <f>-'Contract Price'!E118*'Volume MWH and Org unit'!E19</f>
        <v>-39.74</v>
      </c>
      <c r="H19" s="10">
        <v>40868.16666574074</v>
      </c>
      <c r="I19" s="55">
        <f>-'Contract Price'!I118*'Volume MWH and Org unit'!I19</f>
        <v>-42.698694904513097</v>
      </c>
      <c r="J19" s="55">
        <f>-'Contract Price'!J118*'Volume MWH and Org unit'!J19</f>
        <v>-62.548042356769642</v>
      </c>
      <c r="K19" s="55">
        <f>-'Contract Price'!K118*'Volume MWH and Org unit'!K19</f>
        <v>-31.199021178384822</v>
      </c>
      <c r="L19" s="55">
        <f>-'Contract Price'!L118*'Volume MWH and Org unit'!L19</f>
        <v>-62.548042356769642</v>
      </c>
      <c r="Q19" s="10">
        <v>40845.16666574074</v>
      </c>
      <c r="R19" s="55">
        <f>-'Contract Price'!R118*'Volume MWH and Org unit'!R19</f>
        <v>-66.734999999999999</v>
      </c>
      <c r="S19" s="55">
        <f>-'Contract Price'!S118*'Volume MWH and Org unit'!S19</f>
        <v>-133.62</v>
      </c>
      <c r="T19" s="55">
        <f ca="1">-'Contract Price'!T118*'Volume MWH and Org unit'!T19</f>
        <v>-58.53</v>
      </c>
      <c r="U19" s="55">
        <f>-'Contract Price'!U118*'Volume MWH and Org unit'!U19</f>
        <v>-90.08</v>
      </c>
      <c r="V19" s="55">
        <f>-'Contract Price'!V118*'Volume MWH and Org unit'!V19</f>
        <v>-90.08</v>
      </c>
      <c r="W19" s="55">
        <f ca="1">-'Contract Price'!W118*'Volume MWH and Org unit'!W19</f>
        <v>-40.020000000000003</v>
      </c>
      <c r="Y19">
        <v>-62.548042356769699</v>
      </c>
      <c r="Z19" s="55">
        <f t="shared" si="0"/>
        <v>5.6843418860808015E-14</v>
      </c>
    </row>
    <row r="20" spans="1:26" x14ac:dyDescent="0.2">
      <c r="A20" s="10">
        <v>40848.177082349539</v>
      </c>
      <c r="B20" s="55">
        <f>-'Contract Price'!B119*'Volume MWH and Org unit'!B20</f>
        <v>-49.811999999999998</v>
      </c>
      <c r="C20" s="55">
        <f ca="1">-'Contract Price'!C119*'Volume MWH and Org unit'!C20</f>
        <v>-25.353999999999999</v>
      </c>
      <c r="D20" s="55">
        <f>-'Contract Price'!D119*'Volume MWH and Org unit'!D20</f>
        <v>-107.03999999999999</v>
      </c>
      <c r="E20" s="55">
        <f>-'Contract Price'!E119*'Volume MWH and Org unit'!E20</f>
        <v>-72.36</v>
      </c>
      <c r="H20" s="10">
        <v>40868.177082349539</v>
      </c>
      <c r="I20" s="55">
        <f>-'Contract Price'!I119*'Volume MWH and Org unit'!I20</f>
        <v>-42.698694904513097</v>
      </c>
      <c r="J20" s="55">
        <f>-'Contract Price'!J119*'Volume MWH and Org unit'!J20</f>
        <v>-62.548042356769642</v>
      </c>
      <c r="K20" s="55">
        <f>-'Contract Price'!K119*'Volume MWH and Org unit'!K20</f>
        <v>-29.049086433159164</v>
      </c>
      <c r="L20" s="55">
        <f>-'Contract Price'!L119*'Volume MWH and Org unit'!L20</f>
        <v>-62.548042356769642</v>
      </c>
      <c r="Q20" s="10">
        <v>40845.177082349539</v>
      </c>
      <c r="R20" s="55">
        <f>-'Contract Price'!R119*'Volume MWH and Org unit'!R20</f>
        <v>-63.797999999999995</v>
      </c>
      <c r="S20" s="55">
        <f>-'Contract Price'!S119*'Volume MWH and Org unit'!S20</f>
        <v>-137.01</v>
      </c>
      <c r="T20" s="55">
        <f ca="1">-'Contract Price'!T119*'Volume MWH and Org unit'!T20</f>
        <v>-58.53</v>
      </c>
      <c r="U20" s="55">
        <f>-'Contract Price'!U119*'Volume MWH and Org unit'!U20</f>
        <v>-92.34</v>
      </c>
      <c r="V20" s="55">
        <f>-'Contract Price'!V119*'Volume MWH and Org unit'!V20</f>
        <v>-92.34</v>
      </c>
      <c r="W20" s="55">
        <f ca="1">-'Contract Price'!W119*'Volume MWH and Org unit'!W20</f>
        <v>-40.020000000000003</v>
      </c>
      <c r="Y20">
        <v>-62.548042356769699</v>
      </c>
      <c r="Z20" s="55">
        <f t="shared" si="0"/>
        <v>5.6843418860808015E-14</v>
      </c>
    </row>
    <row r="21" spans="1:26" x14ac:dyDescent="0.2">
      <c r="A21" s="10">
        <v>40848.18749895833</v>
      </c>
      <c r="B21" s="55">
        <f>-'Contract Price'!B120*'Volume MWH and Org unit'!B21</f>
        <v>-2.9250000000000003</v>
      </c>
      <c r="C21" s="55">
        <f ca="1">-'Contract Price'!C120*'Volume MWH and Org unit'!C21</f>
        <v>-23.478000000000005</v>
      </c>
      <c r="D21" s="55">
        <f>-'Contract Price'!D120*'Volume MWH and Org unit'!D21</f>
        <v>-6.25</v>
      </c>
      <c r="E21" s="55">
        <f>-'Contract Price'!E120*'Volume MWH and Org unit'!E21</f>
        <v>-5.8</v>
      </c>
      <c r="H21" s="10">
        <v>40868.18749895833</v>
      </c>
      <c r="I21" s="55">
        <f>-'Contract Price'!I120*'Volume MWH and Org unit'!I21</f>
        <v>-42.698694904513097</v>
      </c>
      <c r="J21" s="55">
        <f>-'Contract Price'!J120*'Volume MWH and Org unit'!J21</f>
        <v>-52.373368630641373</v>
      </c>
      <c r="K21" s="55">
        <f>-'Contract Price'!K120*'Volume MWH and Org unit'!K21</f>
        <v>-26.909151687933516</v>
      </c>
      <c r="L21" s="55">
        <f>-'Contract Price'!L120*'Volume MWH and Org unit'!L21</f>
        <v>-52.373368630641373</v>
      </c>
      <c r="Q21" s="10">
        <v>40845.18749895833</v>
      </c>
      <c r="R21" s="55">
        <f>-'Contract Price'!R120*'Volume MWH and Org unit'!R21</f>
        <v>-16.503500000000003</v>
      </c>
      <c r="S21" s="55">
        <f>-'Contract Price'!S120*'Volume MWH and Org unit'!S21</f>
        <v>-32.362499999999997</v>
      </c>
      <c r="T21" s="55">
        <f ca="1">-'Contract Price'!T120*'Volume MWH and Org unit'!T21</f>
        <v>-49.025000000000006</v>
      </c>
      <c r="U21" s="55">
        <f>-'Contract Price'!U120*'Volume MWH and Org unit'!U21</f>
        <v>-26.69</v>
      </c>
      <c r="V21" s="55">
        <f>-'Contract Price'!V120*'Volume MWH and Org unit'!V21</f>
        <v>-26.69</v>
      </c>
      <c r="W21" s="55">
        <f ca="1">-'Contract Price'!W120*'Volume MWH and Org unit'!W21</f>
        <v>-40.020000000000003</v>
      </c>
      <c r="Y21">
        <v>-52.373368630641401</v>
      </c>
      <c r="Z21" s="55">
        <f t="shared" si="0"/>
        <v>0</v>
      </c>
    </row>
    <row r="22" spans="1:26" x14ac:dyDescent="0.2">
      <c r="A22" s="10">
        <v>40848.197915567129</v>
      </c>
      <c r="B22" s="55">
        <f>-'Contract Price'!B121*'Volume MWH and Org unit'!B22</f>
        <v>-46.217999999999996</v>
      </c>
      <c r="C22" s="55">
        <f ca="1">-'Contract Price'!C121*'Volume MWH and Org unit'!C22</f>
        <v>-21.612000000000002</v>
      </c>
      <c r="D22" s="55">
        <f>-'Contract Price'!D121*'Volume MWH and Org unit'!D22</f>
        <v>-97.037500000000009</v>
      </c>
      <c r="E22" s="55">
        <f>-'Contract Price'!E121*'Volume MWH and Org unit'!E22</f>
        <v>-78.430000000000007</v>
      </c>
      <c r="H22" s="10">
        <v>40868.197915567129</v>
      </c>
      <c r="I22" s="55">
        <f>-'Contract Price'!I121*'Volume MWH and Org unit'!I22</f>
        <v>-42.698694904513097</v>
      </c>
      <c r="J22" s="55">
        <f>-'Contract Price'!J121*'Volume MWH and Org unit'!J22</f>
        <v>-52.373368630641373</v>
      </c>
      <c r="K22" s="55">
        <f>-'Contract Price'!K121*'Volume MWH and Org unit'!K22</f>
        <v>-24.779216942707858</v>
      </c>
      <c r="L22" s="55">
        <f>-'Contract Price'!L121*'Volume MWH and Org unit'!L22</f>
        <v>-52.373368630641373</v>
      </c>
      <c r="Q22" s="10">
        <v>40845.197915567129</v>
      </c>
      <c r="R22" s="55">
        <f>-'Contract Price'!R121*'Volume MWH and Org unit'!R22</f>
        <v>-3.7199999999999993</v>
      </c>
      <c r="S22" s="55">
        <f>-'Contract Price'!S121*'Volume MWH and Org unit'!S22</f>
        <v>-8.5</v>
      </c>
      <c r="T22" s="55">
        <f ca="1">-'Contract Price'!T121*'Volume MWH and Org unit'!T22</f>
        <v>-49.025000000000006</v>
      </c>
      <c r="U22" s="55">
        <f>-'Contract Price'!U121*'Volume MWH and Org unit'!U22</f>
        <v>-7.6</v>
      </c>
      <c r="V22" s="55">
        <f>-'Contract Price'!V121*'Volume MWH and Org unit'!V22</f>
        <v>-7.6</v>
      </c>
      <c r="W22" s="55">
        <f ca="1">-'Contract Price'!W121*'Volume MWH and Org unit'!W22</f>
        <v>-40.020000000000003</v>
      </c>
      <c r="Y22">
        <v>-52.373368630641401</v>
      </c>
      <c r="Z22" s="55">
        <f t="shared" si="0"/>
        <v>0</v>
      </c>
    </row>
    <row r="23" spans="1:26" x14ac:dyDescent="0.2">
      <c r="A23" s="10">
        <v>40848.208332175927</v>
      </c>
      <c r="B23" s="55">
        <f>-'Contract Price'!B122*'Volume MWH and Org unit'!B23</f>
        <v>-75.892500000000013</v>
      </c>
      <c r="C23" s="55">
        <f ca="1">-'Contract Price'!C122*'Volume MWH and Org unit'!C23</f>
        <v>-29.22</v>
      </c>
      <c r="D23" s="55">
        <f>-'Contract Price'!D122*'Volume MWH and Org unit'!D23</f>
        <v>-101.69000000000001</v>
      </c>
      <c r="E23" s="55">
        <f>-'Contract Price'!E122*'Volume MWH and Org unit'!E23</f>
        <v>-93.778350000000017</v>
      </c>
      <c r="H23" s="10">
        <v>40868.208332175927</v>
      </c>
      <c r="I23" s="55">
        <f>-'Contract Price'!I122*'Volume MWH and Org unit'!I23</f>
        <v>-42.615438403198169</v>
      </c>
      <c r="J23" s="55">
        <f>-'Contract Price'!J122*'Volume MWH and Org unit'!J23</f>
        <v>-45.7742496209816</v>
      </c>
      <c r="K23" s="55">
        <f>-'Contract Price'!K122*'Volume MWH and Org unit'!K23</f>
        <v>-33.955687215736198</v>
      </c>
      <c r="L23" s="55">
        <f>-'Contract Price'!L122*'Volume MWH and Org unit'!L23</f>
        <v>-45.7742496209816</v>
      </c>
      <c r="Q23" s="10">
        <v>40845.208332175927</v>
      </c>
      <c r="R23" s="55">
        <f>-'Contract Price'!R122*'Volume MWH and Org unit'!R23</f>
        <v>-6.8849999999999998</v>
      </c>
      <c r="S23" s="55">
        <f>-'Contract Price'!S122*'Volume MWH and Org unit'!S23</f>
        <v>-9.68</v>
      </c>
      <c r="T23" s="55">
        <f ca="1">-'Contract Price'!T122*'Volume MWH and Org unit'!T23</f>
        <v>-39.71</v>
      </c>
      <c r="U23" s="55">
        <f>-'Contract Price'!U122*'Volume MWH and Org unit'!U23</f>
        <v>-9.5891999999999999</v>
      </c>
      <c r="V23" s="55">
        <f>-'Contract Price'!V122*'Volume MWH and Org unit'!V23</f>
        <v>-9.5891999999999999</v>
      </c>
      <c r="W23" s="55">
        <f ca="1">-'Contract Price'!W122*'Volume MWH and Org unit'!W23</f>
        <v>-37.066650000000003</v>
      </c>
      <c r="Y23">
        <v>-45.7742496209816</v>
      </c>
      <c r="Z23" s="55">
        <f t="shared" si="0"/>
        <v>0</v>
      </c>
    </row>
    <row r="24" spans="1:26" x14ac:dyDescent="0.2">
      <c r="A24" s="10">
        <v>40848.218748784719</v>
      </c>
      <c r="B24" s="55">
        <f>-'Contract Price'!B123*'Volume MWH and Org unit'!B24</f>
        <v>-3.7309999999999999</v>
      </c>
      <c r="C24" s="55">
        <f ca="1">-'Contract Price'!C123*'Volume MWH and Org unit'!C24</f>
        <v>-27.201999999999998</v>
      </c>
      <c r="D24" s="55">
        <f>-'Contract Price'!D123*'Volume MWH and Org unit'!D24</f>
        <v>-5.93</v>
      </c>
      <c r="E24" s="55">
        <f>-'Contract Price'!E123*'Volume MWH and Org unit'!E24</f>
        <v>-6.1579500000000005</v>
      </c>
      <c r="H24" s="10">
        <v>40868.218748784719</v>
      </c>
      <c r="I24" s="55">
        <f>-'Contract Price'!I123*'Volume MWH and Org unit'!I24</f>
        <v>-42.615438403198169</v>
      </c>
      <c r="J24" s="55">
        <f>-'Contract Price'!J123*'Volume MWH and Org unit'!J24</f>
        <v>-45.7742496209816</v>
      </c>
      <c r="K24" s="55">
        <f>-'Contract Price'!K123*'Volume MWH and Org unit'!K24</f>
        <v>-31.621974734687118</v>
      </c>
      <c r="L24" s="55">
        <f>-'Contract Price'!L123*'Volume MWH and Org unit'!L24</f>
        <v>-45.7742496209816</v>
      </c>
      <c r="Q24" s="10">
        <v>40845.218748784719</v>
      </c>
      <c r="R24" s="55">
        <f>-'Contract Price'!R123*'Volume MWH and Org unit'!R24</f>
        <v>-69.306999999999988</v>
      </c>
      <c r="S24" s="55">
        <f>-'Contract Price'!S123*'Volume MWH and Org unit'!S24</f>
        <v>-99.61</v>
      </c>
      <c r="T24" s="55">
        <f ca="1">-'Contract Price'!T123*'Volume MWH and Org unit'!T24</f>
        <v>-39.71</v>
      </c>
      <c r="U24" s="55">
        <f>-'Contract Price'!U123*'Volume MWH and Org unit'!U24</f>
        <v>-91.875150000000005</v>
      </c>
      <c r="V24" s="55">
        <f>-'Contract Price'!V123*'Volume MWH and Org unit'!V24</f>
        <v>-91.875150000000005</v>
      </c>
      <c r="W24" s="55">
        <f ca="1">-'Contract Price'!W123*'Volume MWH and Org unit'!W24</f>
        <v>-37.066650000000003</v>
      </c>
      <c r="Y24">
        <v>-45.7742496209816</v>
      </c>
      <c r="Z24" s="55">
        <f t="shared" si="0"/>
        <v>0</v>
      </c>
    </row>
    <row r="25" spans="1:26" x14ac:dyDescent="0.2">
      <c r="A25" s="10">
        <v>40848.229165393517</v>
      </c>
      <c r="B25" s="55">
        <f>-'Contract Price'!B124*'Volume MWH and Org unit'!B25</f>
        <v>-8.9440000000000008</v>
      </c>
      <c r="C25" s="55">
        <f ca="1">-'Contract Price'!C124*'Volume MWH and Org unit'!C25</f>
        <v>-25.194000000000003</v>
      </c>
      <c r="D25" s="55">
        <f>-'Contract Price'!D124*'Volume MWH and Org unit'!D25</f>
        <v>-10.995000000000001</v>
      </c>
      <c r="E25" s="55">
        <f>-'Contract Price'!E124*'Volume MWH and Org unit'!E25</f>
        <v>-13.962900000000001</v>
      </c>
      <c r="H25" s="10">
        <v>40868.229165393517</v>
      </c>
      <c r="I25" s="55">
        <f>-'Contract Price'!I124*'Volume MWH and Org unit'!I25</f>
        <v>-42.615438403198169</v>
      </c>
      <c r="J25" s="55">
        <f>-'Contract Price'!J124*'Volume MWH and Org unit'!J25</f>
        <v>-34.480687215736204</v>
      </c>
      <c r="K25" s="55">
        <f>-'Contract Price'!K124*'Volume MWH and Org unit'!K25</f>
        <v>-29.298262253638043</v>
      </c>
      <c r="L25" s="55">
        <f>-'Contract Price'!L124*'Volume MWH and Org unit'!L25</f>
        <v>-34.480687215736204</v>
      </c>
      <c r="Q25" s="10">
        <v>40845.229165393517</v>
      </c>
      <c r="R25" s="55">
        <f>-'Contract Price'!R124*'Volume MWH and Org unit'!R25</f>
        <v>-21.9375</v>
      </c>
      <c r="S25" s="55">
        <f>-'Contract Price'!S124*'Volume MWH and Org unit'!S25</f>
        <v>-25.987499999999997</v>
      </c>
      <c r="T25" s="55">
        <f ca="1">-'Contract Price'!T124*'Volume MWH and Org unit'!T25</f>
        <v>-29.932500000000005</v>
      </c>
      <c r="U25" s="55">
        <f>-'Contract Price'!U124*'Volume MWH and Org unit'!U25</f>
        <v>-32.253750000000004</v>
      </c>
      <c r="V25" s="55">
        <f>-'Contract Price'!V124*'Volume MWH and Org unit'!V25</f>
        <v>-32.253750000000004</v>
      </c>
      <c r="W25" s="55">
        <f ca="1">-'Contract Price'!W124*'Volume MWH and Org unit'!W25</f>
        <v>-37.066650000000003</v>
      </c>
      <c r="Y25">
        <v>-34.480687215736197</v>
      </c>
      <c r="Z25" s="55">
        <f t="shared" si="0"/>
        <v>0</v>
      </c>
    </row>
    <row r="26" spans="1:26" x14ac:dyDescent="0.2">
      <c r="A26" s="10">
        <v>40848.239582002316</v>
      </c>
      <c r="B26" s="55">
        <f>-'Contract Price'!B125*'Volume MWH and Org unit'!B26</f>
        <v>-38.502000000000002</v>
      </c>
      <c r="C26" s="55">
        <f ca="1">-'Contract Price'!C125*'Volume MWH and Org unit'!C26</f>
        <v>-23.196000000000002</v>
      </c>
      <c r="D26" s="55">
        <f>-'Contract Price'!D125*'Volume MWH and Org unit'!D26</f>
        <v>-48.877499999999998</v>
      </c>
      <c r="E26" s="55">
        <f>-'Contract Price'!E125*'Volume MWH and Org unit'!E26</f>
        <v>-60.179549999999999</v>
      </c>
      <c r="H26" s="10">
        <v>40868.239582002316</v>
      </c>
      <c r="I26" s="55">
        <f>-'Contract Price'!I125*'Volume MWH and Org unit'!I26</f>
        <v>-42.615438403198169</v>
      </c>
      <c r="J26" s="55">
        <f>-'Contract Price'!J125*'Volume MWH and Org unit'!J26</f>
        <v>-34.480687215736204</v>
      </c>
      <c r="K26" s="55">
        <f>-'Contract Price'!K125*'Volume MWH and Org unit'!K26</f>
        <v>-26.984549772588959</v>
      </c>
      <c r="L26" s="55">
        <f>-'Contract Price'!L125*'Volume MWH and Org unit'!L26</f>
        <v>-34.480687215736204</v>
      </c>
      <c r="Q26" s="10">
        <v>40845.239582002316</v>
      </c>
      <c r="R26" s="55">
        <f>-'Contract Price'!R125*'Volume MWH and Org unit'!R26</f>
        <v>-39.935999999999993</v>
      </c>
      <c r="S26" s="55">
        <f>-'Contract Price'!S125*'Volume MWH and Org unit'!S26</f>
        <v>-50.669999999999987</v>
      </c>
      <c r="T26" s="55">
        <f ca="1">-'Contract Price'!T125*'Volume MWH and Org unit'!T26</f>
        <v>-29.932500000000005</v>
      </c>
      <c r="U26" s="55">
        <f>-'Contract Price'!U125*'Volume MWH and Org unit'!U26</f>
        <v>-62.366399999999999</v>
      </c>
      <c r="V26" s="55">
        <f>-'Contract Price'!V125*'Volume MWH and Org unit'!V26</f>
        <v>-62.366399999999999</v>
      </c>
      <c r="W26" s="55">
        <f ca="1">-'Contract Price'!W125*'Volume MWH and Org unit'!W26</f>
        <v>-37.066650000000003</v>
      </c>
      <c r="Y26">
        <v>-34.480687215736197</v>
      </c>
      <c r="Z26" s="55">
        <f t="shared" si="0"/>
        <v>0</v>
      </c>
    </row>
    <row r="27" spans="1:26" x14ac:dyDescent="0.2">
      <c r="A27" s="10">
        <v>40848.249998611114</v>
      </c>
      <c r="B27" s="55">
        <f>-'Contract Price'!B126*'Volume MWH and Org unit'!B27</f>
        <v>-28.477499999999999</v>
      </c>
      <c r="C27" s="55">
        <f ca="1">-'Contract Price'!C126*'Volume MWH and Org unit'!C27</f>
        <v>-31.68</v>
      </c>
      <c r="D27" s="55">
        <f>-'Contract Price'!D126*'Volume MWH and Org unit'!D27</f>
        <v>-57.105000000000004</v>
      </c>
      <c r="E27" s="55">
        <f>-'Contract Price'!E126*'Volume MWH and Org unit'!E27</f>
        <v>-32.858775000000001</v>
      </c>
      <c r="H27" s="10">
        <v>40868.249998611114</v>
      </c>
      <c r="I27" s="55">
        <f>-'Contract Price'!I126*'Volume MWH and Org unit'!I27</f>
        <v>-42.117469311169472</v>
      </c>
      <c r="J27" s="55">
        <f>-'Contract Price'!J126*'Volume MWH and Org unit'!J27</f>
        <v>-73.787332092197246</v>
      </c>
      <c r="K27" s="55">
        <f>-'Contract Price'!K126*'Volume MWH and Org unit'!K27</f>
        <v>-36.818666046098627</v>
      </c>
      <c r="L27" s="55">
        <f>-'Contract Price'!L126*'Volume MWH and Org unit'!L27</f>
        <v>-73.787332092197246</v>
      </c>
      <c r="Q27" s="10">
        <v>40845.249998611114</v>
      </c>
      <c r="R27" s="55">
        <f>-'Contract Price'!R126*'Volume MWH and Org unit'!R27</f>
        <v>-18.809999999999999</v>
      </c>
      <c r="S27" s="55">
        <f>-'Contract Price'!S126*'Volume MWH and Org unit'!S27</f>
        <v>-37.769999999999996</v>
      </c>
      <c r="T27" s="55">
        <f ca="1">-'Contract Price'!T126*'Volume MWH and Org unit'!T27</f>
        <v>-59.97</v>
      </c>
      <c r="U27" s="55">
        <f>-'Contract Price'!U126*'Volume MWH and Org unit'!U27</f>
        <v>-22.127849999999999</v>
      </c>
      <c r="V27" s="55">
        <f>-'Contract Price'!V126*'Volume MWH and Org unit'!V27</f>
        <v>-22.127849999999999</v>
      </c>
      <c r="W27" s="55">
        <f ca="1">-'Contract Price'!W126*'Volume MWH and Org unit'!W27</f>
        <v>-34.44885</v>
      </c>
      <c r="Y27">
        <v>-73.787332092197204</v>
      </c>
      <c r="Z27" s="55">
        <f t="shared" si="0"/>
        <v>0</v>
      </c>
    </row>
    <row r="28" spans="1:26" x14ac:dyDescent="0.2">
      <c r="A28" s="10">
        <v>40848.260415219906</v>
      </c>
      <c r="B28" s="55">
        <f>-'Contract Price'!B127*'Volume MWH and Org unit'!B28</f>
        <v>-54.817</v>
      </c>
      <c r="C28" s="55">
        <f ca="1">-'Contract Price'!C127*'Volume MWH and Org unit'!C28</f>
        <v>-29.497999999999998</v>
      </c>
      <c r="D28" s="55">
        <f>-'Contract Price'!D127*'Volume MWH and Org unit'!D28</f>
        <v>-117.76500000000001</v>
      </c>
      <c r="E28" s="55">
        <f>-'Contract Price'!E127*'Volume MWH and Org unit'!E28</f>
        <v>-66.525075000000015</v>
      </c>
      <c r="H28" s="10">
        <v>40868.260415219906</v>
      </c>
      <c r="I28" s="55">
        <f>-'Contract Price'!I127*'Volume MWH and Org unit'!I28</f>
        <v>-42.117469311169472</v>
      </c>
      <c r="J28" s="55">
        <f>-'Contract Price'!J127*'Volume MWH and Org unit'!J28</f>
        <v>-73.787332092197246</v>
      </c>
      <c r="K28" s="55">
        <f>-'Contract Price'!K127*'Volume MWH and Org unit'!K28</f>
        <v>-34.294088309692043</v>
      </c>
      <c r="L28" s="55">
        <f>-'Contract Price'!L127*'Volume MWH and Org unit'!L28</f>
        <v>-73.787332092197246</v>
      </c>
      <c r="Q28" s="10">
        <v>40845.260415219906</v>
      </c>
      <c r="R28" s="55">
        <f>-'Contract Price'!R127*'Volume MWH and Org unit'!R28</f>
        <v>-29.280999999999995</v>
      </c>
      <c r="S28" s="55">
        <f>-'Contract Price'!S127*'Volume MWH and Org unit'!S28</f>
        <v>-63.045000000000002</v>
      </c>
      <c r="T28" s="55">
        <f ca="1">-'Contract Price'!T127*'Volume MWH and Org unit'!T28</f>
        <v>-59.97</v>
      </c>
      <c r="U28" s="55">
        <f>-'Contract Price'!U127*'Volume MWH and Org unit'!U28</f>
        <v>-36.155475000000003</v>
      </c>
      <c r="V28" s="55">
        <f>-'Contract Price'!V127*'Volume MWH and Org unit'!V28</f>
        <v>-36.155475000000003</v>
      </c>
      <c r="W28" s="55">
        <f ca="1">-'Contract Price'!W127*'Volume MWH and Org unit'!W28</f>
        <v>-34.44885</v>
      </c>
      <c r="Y28">
        <v>-73.787332092197204</v>
      </c>
      <c r="Z28" s="55">
        <f t="shared" si="0"/>
        <v>0</v>
      </c>
    </row>
    <row r="29" spans="1:26" x14ac:dyDescent="0.2">
      <c r="A29" s="10">
        <v>40848.270831828704</v>
      </c>
      <c r="B29" s="55">
        <f>-'Contract Price'!B128*'Volume MWH and Org unit'!B29</f>
        <v>-45.474000000000004</v>
      </c>
      <c r="C29" s="55">
        <f ca="1">-'Contract Price'!C128*'Volume MWH and Org unit'!C29</f>
        <v>-27.326000000000004</v>
      </c>
      <c r="D29" s="55">
        <f>-'Contract Price'!D128*'Volume MWH and Org unit'!D29</f>
        <v>-88.075000000000017</v>
      </c>
      <c r="E29" s="55">
        <f>-'Contract Price'!E128*'Volume MWH and Org unit'!E29</f>
        <v>-59.656950000000009</v>
      </c>
      <c r="H29" s="10">
        <v>40868.270831828704</v>
      </c>
      <c r="I29" s="55">
        <f>-'Contract Price'!I128*'Volume MWH and Org unit'!I29</f>
        <v>-42.117469311169472</v>
      </c>
      <c r="J29" s="55">
        <f>-'Contract Price'!J128*'Volume MWH and Org unit'!J29</f>
        <v>-61.739443410164377</v>
      </c>
      <c r="K29" s="55">
        <f>-'Contract Price'!K128*'Volume MWH and Org unit'!K29</f>
        <v>-31.779510573285478</v>
      </c>
      <c r="L29" s="55">
        <f>-'Contract Price'!L128*'Volume MWH and Org unit'!L29</f>
        <v>-61.739443410164377</v>
      </c>
      <c r="Q29" s="10">
        <v>40845.270831828704</v>
      </c>
      <c r="R29" s="55">
        <f>-'Contract Price'!R128*'Volume MWH and Org unit'!R29</f>
        <v>-35.295000000000002</v>
      </c>
      <c r="S29" s="55">
        <f>-'Contract Price'!S128*'Volume MWH and Org unit'!S29</f>
        <v>-68.5</v>
      </c>
      <c r="T29" s="55">
        <f ca="1">-'Contract Price'!T128*'Volume MWH and Org unit'!T29</f>
        <v>-50.225000000000001</v>
      </c>
      <c r="U29" s="55">
        <f>-'Contract Price'!U128*'Volume MWH and Org unit'!U29</f>
        <v>-46.620000000000005</v>
      </c>
      <c r="V29" s="55">
        <f>-'Contract Price'!V128*'Volume MWH and Org unit'!V29</f>
        <v>-46.620000000000005</v>
      </c>
      <c r="W29" s="55">
        <f ca="1">-'Contract Price'!W128*'Volume MWH and Org unit'!W29</f>
        <v>-34.44885</v>
      </c>
      <c r="Y29">
        <v>-61.739443410164299</v>
      </c>
      <c r="Z29" s="55">
        <f t="shared" si="0"/>
        <v>-7.815970093361102E-14</v>
      </c>
    </row>
    <row r="30" spans="1:26" x14ac:dyDescent="0.2">
      <c r="A30" s="10">
        <v>40848.281248437503</v>
      </c>
      <c r="B30" s="55">
        <f>-'Contract Price'!B129*'Volume MWH and Org unit'!B30</f>
        <v>-43.043999999999997</v>
      </c>
      <c r="C30" s="55">
        <f ca="1">-'Contract Price'!C129*'Volume MWH and Org unit'!C30</f>
        <v>-25.164000000000001</v>
      </c>
      <c r="D30" s="55">
        <f>-'Contract Price'!D129*'Volume MWH and Org unit'!D30</f>
        <v>-90.425000000000011</v>
      </c>
      <c r="E30" s="55">
        <f>-'Contract Price'!E129*'Volume MWH and Org unit'!E30</f>
        <v>-61.222050000000003</v>
      </c>
      <c r="H30" s="10">
        <v>40868.281248437503</v>
      </c>
      <c r="I30" s="55">
        <f>-'Contract Price'!I129*'Volume MWH and Org unit'!I30</f>
        <v>-42.117469311169472</v>
      </c>
      <c r="J30" s="55">
        <f>-'Contract Price'!J129*'Volume MWH and Org unit'!J30</f>
        <v>-61.739443410164377</v>
      </c>
      <c r="K30" s="55">
        <f>-'Contract Price'!K129*'Volume MWH and Org unit'!K30</f>
        <v>-29.2749328368789</v>
      </c>
      <c r="L30" s="55">
        <f>-'Contract Price'!L129*'Volume MWH and Org unit'!L30</f>
        <v>-61.739443410164377</v>
      </c>
      <c r="Q30" s="10">
        <v>40845.281248437503</v>
      </c>
      <c r="R30" s="55">
        <f>-'Contract Price'!R129*'Volume MWH and Org unit'!R30</f>
        <v>-18.923999999999999</v>
      </c>
      <c r="S30" s="55">
        <f>-'Contract Price'!S129*'Volume MWH and Org unit'!S30</f>
        <v>-40.174999999999997</v>
      </c>
      <c r="T30" s="55">
        <f ca="1">-'Contract Price'!T129*'Volume MWH and Org unit'!T30</f>
        <v>-50.225000000000001</v>
      </c>
      <c r="U30" s="55">
        <f>-'Contract Price'!U129*'Volume MWH and Org unit'!U30</f>
        <v>-27.755550000000003</v>
      </c>
      <c r="V30" s="55">
        <f>-'Contract Price'!V129*'Volume MWH and Org unit'!V30</f>
        <v>-27.755550000000003</v>
      </c>
      <c r="W30" s="55">
        <f ca="1">-'Contract Price'!W129*'Volume MWH and Org unit'!W30</f>
        <v>-34.44885</v>
      </c>
      <c r="Y30">
        <v>-61.739443410164299</v>
      </c>
      <c r="Z30" s="55">
        <f t="shared" si="0"/>
        <v>-7.815970093361102E-14</v>
      </c>
    </row>
    <row r="31" spans="1:26" x14ac:dyDescent="0.2">
      <c r="A31" s="10">
        <v>40848.291665046294</v>
      </c>
      <c r="B31" s="55">
        <f>-'Contract Price'!B130*'Volume MWH and Org unit'!B31</f>
        <v>-64.567499999999995</v>
      </c>
      <c r="C31" s="55">
        <f ca="1">-'Contract Price'!C130*'Volume MWH and Org unit'!C31</f>
        <v>-32.76</v>
      </c>
      <c r="D31" s="55">
        <f>-'Contract Price'!D130*'Volume MWH and Org unit'!D31</f>
        <v>-86.59</v>
      </c>
      <c r="E31" s="55">
        <f>-'Contract Price'!E130*'Volume MWH and Org unit'!E31</f>
        <v>-70.451474999999988</v>
      </c>
      <c r="H31" s="10">
        <v>40868.291665046294</v>
      </c>
      <c r="I31" s="55">
        <f>-'Contract Price'!I130*'Volume MWH and Org unit'!I31</f>
        <v>-44.89313588474765</v>
      </c>
      <c r="J31" s="55">
        <f>-'Contract Price'!J130*'Volume MWH and Org unit'!J31</f>
        <v>-54.741602348595201</v>
      </c>
      <c r="K31" s="55">
        <f>-'Contract Price'!K130*'Volume MWH and Org unit'!K31</f>
        <v>-40.681201761446403</v>
      </c>
      <c r="L31" s="55">
        <f>-'Contract Price'!L130*'Volume MWH and Org unit'!L31</f>
        <v>-54.741602348595201</v>
      </c>
      <c r="Q31" s="10">
        <v>40845.291665046294</v>
      </c>
      <c r="R31" s="55">
        <f>-'Contract Price'!R130*'Volume MWH and Org unit'!R31</f>
        <v>-25.695</v>
      </c>
      <c r="S31" s="55">
        <f>-'Contract Price'!S130*'Volume MWH and Org unit'!S31</f>
        <v>-34.76</v>
      </c>
      <c r="T31" s="55">
        <f ca="1">-'Contract Price'!T130*'Volume MWH and Org unit'!T31</f>
        <v>-40.36</v>
      </c>
      <c r="U31" s="55">
        <f>-'Contract Price'!U130*'Volume MWH and Org unit'!U31</f>
        <v>-28.857900000000001</v>
      </c>
      <c r="V31" s="55">
        <f>-'Contract Price'!V130*'Volume MWH and Org unit'!V31</f>
        <v>-28.857900000000001</v>
      </c>
      <c r="W31" s="55">
        <f ca="1">-'Contract Price'!W130*'Volume MWH and Org unit'!W31</f>
        <v>-33.351900000000001</v>
      </c>
      <c r="Y31">
        <v>-54.741602348595201</v>
      </c>
      <c r="Z31" s="55">
        <f t="shared" si="0"/>
        <v>0</v>
      </c>
    </row>
    <row r="32" spans="1:26" x14ac:dyDescent="0.2">
      <c r="A32" s="10">
        <v>40848.302081655092</v>
      </c>
      <c r="B32" s="55">
        <f>-'Contract Price'!B131*'Volume MWH and Org unit'!B32</f>
        <v>-65.617999999999995</v>
      </c>
      <c r="C32" s="55">
        <f ca="1">-'Contract Price'!C131*'Volume MWH and Org unit'!C32</f>
        <v>-30.505999999999997</v>
      </c>
      <c r="D32" s="55">
        <f>-'Contract Price'!D131*'Volume MWH and Org unit'!D32</f>
        <v>-94.34</v>
      </c>
      <c r="E32" s="55">
        <f>-'Contract Price'!E131*'Volume MWH and Org unit'!E32</f>
        <v>-76.670849999999987</v>
      </c>
      <c r="H32" s="10">
        <v>40868.302081655092</v>
      </c>
      <c r="I32" s="55">
        <f>-'Contract Price'!I131*'Volume MWH and Org unit'!I32</f>
        <v>-44.89313588474765</v>
      </c>
      <c r="J32" s="55">
        <f>-'Contract Price'!J131*'Volume MWH and Org unit'!J32</f>
        <v>-54.741602348595201</v>
      </c>
      <c r="K32" s="55">
        <f>-'Contract Price'!K131*'Volume MWH and Org unit'!K32</f>
        <v>-37.899121644016638</v>
      </c>
      <c r="L32" s="55">
        <f>-'Contract Price'!L131*'Volume MWH and Org unit'!L32</f>
        <v>-54.741602348595201</v>
      </c>
      <c r="Q32" s="10">
        <v>40845.302081655092</v>
      </c>
      <c r="R32" s="55">
        <f>-'Contract Price'!R131*'Volume MWH and Org unit'!R32</f>
        <v>-49.454999999999991</v>
      </c>
      <c r="S32" s="55">
        <f>-'Contract Price'!S131*'Volume MWH and Org unit'!S32</f>
        <v>-71.25</v>
      </c>
      <c r="T32" s="55">
        <f ca="1">-'Contract Price'!T131*'Volume MWH and Org unit'!T32</f>
        <v>-40.36</v>
      </c>
      <c r="U32" s="55">
        <f>-'Contract Price'!U131*'Volume MWH and Org unit'!U32</f>
        <v>-58.141124999999988</v>
      </c>
      <c r="V32" s="55">
        <f>-'Contract Price'!V131*'Volume MWH and Org unit'!V32</f>
        <v>-58.141124999999988</v>
      </c>
      <c r="W32" s="55">
        <f ca="1">-'Contract Price'!W131*'Volume MWH and Org unit'!W32</f>
        <v>-33.351900000000001</v>
      </c>
      <c r="Y32">
        <v>-54.741602348595201</v>
      </c>
      <c r="Z32" s="55">
        <f t="shared" si="0"/>
        <v>0</v>
      </c>
    </row>
    <row r="33" spans="1:26" x14ac:dyDescent="0.2">
      <c r="A33" s="10">
        <v>40848.312498263891</v>
      </c>
      <c r="B33" s="55">
        <f>-'Contract Price'!B132*'Volume MWH and Org unit'!B33</f>
        <v>-62.523499999999999</v>
      </c>
      <c r="C33" s="55">
        <f ca="1">-'Contract Price'!C132*'Volume MWH and Org unit'!C33</f>
        <v>-28.262000000000004</v>
      </c>
      <c r="D33" s="55">
        <f>-'Contract Price'!D132*'Volume MWH and Org unit'!D33</f>
        <v>-72.817499999999995</v>
      </c>
      <c r="E33" s="55">
        <f>-'Contract Price'!E132*'Volume MWH and Org unit'!E33</f>
        <v>-78.717224999999985</v>
      </c>
      <c r="H33" s="10">
        <v>40868.312498263891</v>
      </c>
      <c r="I33" s="55">
        <f>-'Contract Price'!I132*'Volume MWH and Org unit'!I33</f>
        <v>-44.89313588474765</v>
      </c>
      <c r="J33" s="55">
        <f>-'Contract Price'!J132*'Volume MWH and Org unit'!J33</f>
        <v>-41.206201761446401</v>
      </c>
      <c r="K33" s="55">
        <f>-'Contract Price'!K132*'Volume MWH and Org unit'!K33</f>
        <v>-35.127041526586886</v>
      </c>
      <c r="L33" s="55">
        <f>-'Contract Price'!L132*'Volume MWH and Org unit'!L33</f>
        <v>-41.206201761446401</v>
      </c>
      <c r="Q33" s="10">
        <v>40845.312498263891</v>
      </c>
      <c r="R33" s="55">
        <f>-'Contract Price'!R132*'Volume MWH and Org unit'!R33</f>
        <v>-28.223000000000003</v>
      </c>
      <c r="S33" s="55">
        <f>-'Contract Price'!S132*'Volume MWH and Org unit'!S33</f>
        <v>-33.24</v>
      </c>
      <c r="T33" s="55">
        <f ca="1">-'Contract Price'!T132*'Volume MWH and Org unit'!T33</f>
        <v>-30.42</v>
      </c>
      <c r="U33" s="55">
        <f>-'Contract Price'!U132*'Volume MWH and Org unit'!U33</f>
        <v>-36.369300000000003</v>
      </c>
      <c r="V33" s="55">
        <f>-'Contract Price'!V132*'Volume MWH and Org unit'!V33</f>
        <v>-36.369300000000003</v>
      </c>
      <c r="W33" s="55">
        <f ca="1">-'Contract Price'!W132*'Volume MWH and Org unit'!W33</f>
        <v>-33.351900000000001</v>
      </c>
      <c r="Y33">
        <v>-41.206201761446401</v>
      </c>
      <c r="Z33" s="55">
        <f t="shared" si="0"/>
        <v>0</v>
      </c>
    </row>
    <row r="34" spans="1:26" x14ac:dyDescent="0.2">
      <c r="A34" s="10">
        <v>40848.322914872682</v>
      </c>
      <c r="B34" s="55">
        <f>-'Contract Price'!B133*'Volume MWH and Org unit'!B34</f>
        <v>-23.657999999999998</v>
      </c>
      <c r="C34" s="55">
        <f ca="1">-'Contract Price'!C133*'Volume MWH and Org unit'!C34</f>
        <v>-26.028000000000002</v>
      </c>
      <c r="D34" s="55">
        <f>-'Contract Price'!D133*'Volume MWH and Org unit'!D34</f>
        <v>-30.322499999999998</v>
      </c>
      <c r="E34" s="55">
        <f>-'Contract Price'!E133*'Volume MWH and Org unit'!E34</f>
        <v>-33.247574999999998</v>
      </c>
      <c r="H34" s="10">
        <v>40868.322914872682</v>
      </c>
      <c r="I34" s="55">
        <f>-'Contract Price'!I133*'Volume MWH and Org unit'!I34</f>
        <v>-44.89313588474765</v>
      </c>
      <c r="J34" s="55">
        <f>-'Contract Price'!J133*'Volume MWH and Org unit'!J34</f>
        <v>-41.206201761446401</v>
      </c>
      <c r="K34" s="55">
        <f>-'Contract Price'!K133*'Volume MWH and Org unit'!K34</f>
        <v>-32.364961409157118</v>
      </c>
      <c r="L34" s="55">
        <f>-'Contract Price'!L133*'Volume MWH and Org unit'!L34</f>
        <v>-41.206201761446401</v>
      </c>
      <c r="Q34" s="10">
        <v>40845.322914872682</v>
      </c>
      <c r="R34" s="55">
        <f>-'Contract Price'!R133*'Volume MWH and Org unit'!R34</f>
        <v>-3.456</v>
      </c>
      <c r="S34" s="55">
        <f>-'Contract Price'!S133*'Volume MWH and Org unit'!S34</f>
        <v>-5.07</v>
      </c>
      <c r="T34" s="55">
        <f ca="1">-'Contract Price'!T133*'Volume MWH and Org unit'!T34</f>
        <v>-30.42</v>
      </c>
      <c r="U34" s="55">
        <f>-'Contract Price'!U133*'Volume MWH and Org unit'!U34</f>
        <v>-6.2273999999999994</v>
      </c>
      <c r="V34" s="55">
        <f>-'Contract Price'!V133*'Volume MWH and Org unit'!V34</f>
        <v>-6.2273999999999994</v>
      </c>
      <c r="W34" s="55">
        <f ca="1">-'Contract Price'!W133*'Volume MWH and Org unit'!W34</f>
        <v>-33.351900000000001</v>
      </c>
      <c r="Y34">
        <v>-41.206201761446401</v>
      </c>
      <c r="Z34" s="55">
        <f t="shared" si="0"/>
        <v>0</v>
      </c>
    </row>
    <row r="35" spans="1:26" x14ac:dyDescent="0.2">
      <c r="A35" s="10">
        <v>40848.333331481481</v>
      </c>
      <c r="B35" s="55">
        <f>-'Contract Price'!B134*'Volume MWH and Org unit'!B35</f>
        <v>-73.192499999999995</v>
      </c>
      <c r="C35" s="55">
        <f ca="1">-'Contract Price'!C134*'Volume MWH and Org unit'!C35</f>
        <v>-33.427500000000002</v>
      </c>
      <c r="D35" s="55">
        <f>-'Contract Price'!D134*'Volume MWH and Org unit'!D35</f>
        <v>-146.535</v>
      </c>
      <c r="E35" s="55">
        <f>-'Contract Price'!E134*'Volume MWH and Org unit'!E35</f>
        <v>-98.69</v>
      </c>
      <c r="H35" s="10">
        <v>40868.333331481481</v>
      </c>
      <c r="I35" s="55">
        <f>-'Contract Price'!I134*'Volume MWH and Org unit'!I35</f>
        <v>-57.3046593177205</v>
      </c>
      <c r="J35" s="55">
        <f>-'Contract Price'!J134*'Volume MWH and Org unit'!J35</f>
        <v>-84.456988976580746</v>
      </c>
      <c r="K35" s="55">
        <f>-'Contract Price'!K134*'Volume MWH and Org unit'!K35</f>
        <v>-42.153494488290377</v>
      </c>
      <c r="L35" s="55">
        <f>-'Contract Price'!L134*'Volume MWH and Org unit'!L35</f>
        <v>-84.456988976580746</v>
      </c>
      <c r="Q35" s="10">
        <v>40845.333331481481</v>
      </c>
      <c r="R35" s="55">
        <f>-'Contract Price'!R134*'Volume MWH and Org unit'!R35</f>
        <v>-32.865000000000002</v>
      </c>
      <c r="S35" s="55">
        <f>-'Contract Price'!S134*'Volume MWH and Org unit'!S35</f>
        <v>-65.88</v>
      </c>
      <c r="T35" s="55">
        <f ca="1">-'Contract Price'!T134*'Volume MWH and Org unit'!T35</f>
        <v>-59.984999999999999</v>
      </c>
      <c r="U35" s="55">
        <f>-'Contract Price'!U134*'Volume MWH and Org unit'!U35</f>
        <v>-44.92</v>
      </c>
      <c r="V35" s="55">
        <f>-'Contract Price'!V134*'Volume MWH and Org unit'!V35</f>
        <v>-44.92</v>
      </c>
      <c r="W35" s="55">
        <f ca="1">-'Contract Price'!W134*'Volume MWH and Org unit'!W35</f>
        <v>-40.99</v>
      </c>
      <c r="Y35">
        <v>-84.456988976580803</v>
      </c>
      <c r="Z35" s="55">
        <f t="shared" si="0"/>
        <v>0</v>
      </c>
    </row>
    <row r="36" spans="1:26" x14ac:dyDescent="0.2">
      <c r="A36" s="10">
        <v>40848.343748090279</v>
      </c>
      <c r="B36" s="55">
        <f>-'Contract Price'!B135*'Volume MWH and Org unit'!B36</f>
        <v>-25.416999999999994</v>
      </c>
      <c r="C36" s="55">
        <f ca="1">-'Contract Price'!C135*'Volume MWH and Org unit'!C36</f>
        <v>-31.128999999999998</v>
      </c>
      <c r="D36" s="55">
        <f>-'Contract Price'!D135*'Volume MWH and Org unit'!D36</f>
        <v>-54.765000000000001</v>
      </c>
      <c r="E36" s="55">
        <f>-'Contract Price'!E135*'Volume MWH and Org unit'!E36</f>
        <v>-37.51</v>
      </c>
      <c r="H36" s="10">
        <v>40868.343748090279</v>
      </c>
      <c r="I36" s="55">
        <f>-'Contract Price'!I135*'Volume MWH and Org unit'!I36</f>
        <v>-57.3046593177205</v>
      </c>
      <c r="J36" s="55">
        <f>-'Contract Price'!J135*'Volume MWH and Org unit'!J36</f>
        <v>-84.456988976580746</v>
      </c>
      <c r="K36" s="55">
        <f>-'Contract Price'!K135*'Volume MWH and Org unit'!K36</f>
        <v>-39.273261522404347</v>
      </c>
      <c r="L36" s="55">
        <f>-'Contract Price'!L135*'Volume MWH and Org unit'!L36</f>
        <v>-84.456988976580746</v>
      </c>
      <c r="Q36" s="10">
        <v>40845.343748090279</v>
      </c>
      <c r="R36" s="55">
        <f>-'Contract Price'!R135*'Volume MWH and Org unit'!R36</f>
        <v>-70.706999999999994</v>
      </c>
      <c r="S36" s="55">
        <f>-'Contract Price'!S135*'Volume MWH and Org unit'!S36</f>
        <v>-151.815</v>
      </c>
      <c r="T36" s="55">
        <f ca="1">-'Contract Price'!T135*'Volume MWH and Org unit'!T36</f>
        <v>-59.984999999999999</v>
      </c>
      <c r="U36" s="55">
        <f>-'Contract Price'!U135*'Volume MWH and Org unit'!U36</f>
        <v>-102.21</v>
      </c>
      <c r="V36" s="55">
        <f>-'Contract Price'!V135*'Volume MWH and Org unit'!V36</f>
        <v>-102.21</v>
      </c>
      <c r="W36" s="55">
        <f ca="1">-'Contract Price'!W135*'Volume MWH and Org unit'!W36</f>
        <v>-40.99</v>
      </c>
      <c r="Y36">
        <v>-84.456988976580803</v>
      </c>
      <c r="Z36" s="55">
        <f t="shared" si="0"/>
        <v>0</v>
      </c>
    </row>
    <row r="37" spans="1:26" x14ac:dyDescent="0.2">
      <c r="A37" s="10">
        <v>40848.354164699071</v>
      </c>
      <c r="B37" s="55">
        <f>-'Contract Price'!B136*'Volume MWH and Org unit'!B37</f>
        <v>-6.7665000000000006</v>
      </c>
      <c r="C37" s="55">
        <f ca="1">-'Contract Price'!C136*'Volume MWH and Org unit'!C37</f>
        <v>-28.840500000000002</v>
      </c>
      <c r="D37" s="55">
        <f>-'Contract Price'!D136*'Volume MWH and Org unit'!D37</f>
        <v>-13.637499999999999</v>
      </c>
      <c r="E37" s="55">
        <f>-'Contract Price'!E136*'Volume MWH and Org unit'!E37</f>
        <v>-11.71</v>
      </c>
      <c r="H37" s="10">
        <v>40868.354164699071</v>
      </c>
      <c r="I37" s="55">
        <f>-'Contract Price'!I136*'Volume MWH and Org unit'!I37</f>
        <v>-57.3046593177205</v>
      </c>
      <c r="J37" s="55">
        <f>-'Contract Price'!J136*'Volume MWH and Org unit'!J37</f>
        <v>-70.630824147150634</v>
      </c>
      <c r="K37" s="55">
        <f>-'Contract Price'!K136*'Volume MWH and Org unit'!K37</f>
        <v>-36.403028556518329</v>
      </c>
      <c r="L37" s="55">
        <f>-'Contract Price'!L136*'Volume MWH and Org unit'!L37</f>
        <v>-70.630824147150634</v>
      </c>
      <c r="Q37" s="10">
        <v>40845.354164699071</v>
      </c>
      <c r="R37" s="55">
        <f>-'Contract Price'!R136*'Volume MWH and Org unit'!R37</f>
        <v>-27.911000000000005</v>
      </c>
      <c r="S37" s="55">
        <f>-'Contract Price'!S136*'Volume MWH and Org unit'!S37</f>
        <v>-54.300000000000004</v>
      </c>
      <c r="T37" s="55">
        <f ca="1">-'Contract Price'!T136*'Volume MWH and Org unit'!T37</f>
        <v>-50.237500000000004</v>
      </c>
      <c r="U37" s="55">
        <f>-'Contract Price'!U136*'Volume MWH and Org unit'!U37</f>
        <v>-44.24</v>
      </c>
      <c r="V37" s="55">
        <f>-'Contract Price'!V136*'Volume MWH and Org unit'!V37</f>
        <v>-44.24</v>
      </c>
      <c r="W37" s="55">
        <f ca="1">-'Contract Price'!W136*'Volume MWH and Org unit'!W37</f>
        <v>-40.99</v>
      </c>
      <c r="Y37">
        <v>-70.630824147150605</v>
      </c>
      <c r="Z37" s="55">
        <f t="shared" si="0"/>
        <v>0</v>
      </c>
    </row>
    <row r="38" spans="1:26" x14ac:dyDescent="0.2">
      <c r="A38" s="10">
        <v>40848.364581307869</v>
      </c>
      <c r="B38" s="55">
        <f>-'Contract Price'!B137*'Volume MWH and Org unit'!B38</f>
        <v>-18.966000000000001</v>
      </c>
      <c r="C38" s="55">
        <f ca="1">-'Contract Price'!C137*'Volume MWH and Org unit'!C38</f>
        <v>-26.562000000000001</v>
      </c>
      <c r="D38" s="55">
        <f>-'Contract Price'!D137*'Volume MWH and Org unit'!D38</f>
        <v>-40.262500000000003</v>
      </c>
      <c r="E38" s="55">
        <f>-'Contract Price'!E137*'Volume MWH and Org unit'!E38</f>
        <v>-33.010000000000005</v>
      </c>
      <c r="H38" s="10">
        <v>40868.364581307869</v>
      </c>
      <c r="I38" s="55">
        <f>-'Contract Price'!I137*'Volume MWH and Org unit'!I38</f>
        <v>-57.3046593177205</v>
      </c>
      <c r="J38" s="55">
        <f>-'Contract Price'!J137*'Volume MWH and Org unit'!J38</f>
        <v>-70.630824147150634</v>
      </c>
      <c r="K38" s="55">
        <f>-'Contract Price'!K137*'Volume MWH and Org unit'!K38</f>
        <v>-33.542795590632302</v>
      </c>
      <c r="L38" s="55">
        <f>-'Contract Price'!L137*'Volume MWH and Org unit'!L38</f>
        <v>-70.630824147150634</v>
      </c>
      <c r="Q38" s="10">
        <v>40845.364581307869</v>
      </c>
      <c r="R38" s="55">
        <f>-'Contract Price'!R137*'Volume MWH and Org unit'!R38</f>
        <v>-19.068000000000001</v>
      </c>
      <c r="S38" s="55">
        <f>-'Contract Price'!S137*'Volume MWH and Org unit'!S38</f>
        <v>-40.475000000000001</v>
      </c>
      <c r="T38" s="55">
        <f ca="1">-'Contract Price'!T137*'Volume MWH and Org unit'!T38</f>
        <v>-50.237500000000004</v>
      </c>
      <c r="U38" s="55">
        <f>-'Contract Price'!U137*'Volume MWH and Org unit'!U38</f>
        <v>-33.18</v>
      </c>
      <c r="V38" s="55">
        <f>-'Contract Price'!V137*'Volume MWH and Org unit'!V38</f>
        <v>-33.18</v>
      </c>
      <c r="W38" s="55">
        <f ca="1">-'Contract Price'!W137*'Volume MWH and Org unit'!W38</f>
        <v>-40.99</v>
      </c>
      <c r="Y38">
        <v>-70.630824147150605</v>
      </c>
      <c r="Z38" s="55">
        <f t="shared" si="0"/>
        <v>0</v>
      </c>
    </row>
    <row r="39" spans="1:26" x14ac:dyDescent="0.2">
      <c r="A39" s="10">
        <v>40848.374997916668</v>
      </c>
      <c r="B39" s="55">
        <f>-'Contract Price'!B138*'Volume MWH and Org unit'!B39</f>
        <v>-41.055</v>
      </c>
      <c r="C39" s="55">
        <f ca="1">-'Contract Price'!C138*'Volume MWH and Org unit'!C39</f>
        <v>-33.547499999999999</v>
      </c>
      <c r="D39" s="55">
        <f>-'Contract Price'!D138*'Volume MWH and Org unit'!D39</f>
        <v>-55.24</v>
      </c>
      <c r="E39" s="55">
        <f>-'Contract Price'!E138*'Volume MWH and Org unit'!E39</f>
        <v>-51.276600000000009</v>
      </c>
      <c r="H39" s="10">
        <v>40868.374997916668</v>
      </c>
      <c r="I39" s="55">
        <f>-'Contract Price'!I138*'Volume MWH and Org unit'!I39</f>
        <v>-51.243994411329282</v>
      </c>
      <c r="J39" s="55">
        <f>-'Contract Price'!J138*'Volume MWH and Org unit'!J39</f>
        <v>-55.204365476862598</v>
      </c>
      <c r="K39" s="55">
        <f>-'Contract Price'!K138*'Volume MWH and Org unit'!K39</f>
        <v>-41.028274107646951</v>
      </c>
      <c r="L39" s="55">
        <f>-'Contract Price'!L138*'Volume MWH and Org unit'!L39</f>
        <v>-55.204365476862598</v>
      </c>
      <c r="Q39" s="10">
        <v>40845.374997916668</v>
      </c>
      <c r="R39" s="55">
        <f>-'Contract Price'!R138*'Volume MWH and Org unit'!R39</f>
        <v>-65.67</v>
      </c>
      <c r="S39" s="55">
        <f>-'Contract Price'!S138*'Volume MWH and Org unit'!S39</f>
        <v>-88.06</v>
      </c>
      <c r="T39" s="55">
        <f ca="1">-'Contract Price'!T138*'Volume MWH and Org unit'!T39</f>
        <v>-41.28</v>
      </c>
      <c r="U39" s="55">
        <f>-'Contract Price'!U138*'Volume MWH and Org unit'!U39</f>
        <v>-81.306899999999999</v>
      </c>
      <c r="V39" s="55">
        <f>-'Contract Price'!V138*'Volume MWH and Org unit'!V39</f>
        <v>-81.306899999999999</v>
      </c>
      <c r="W39" s="55">
        <f ca="1">-'Contract Price'!W138*'Volume MWH and Org unit'!W39</f>
        <v>-38.503200000000007</v>
      </c>
      <c r="Y39">
        <v>-55.204365476862598</v>
      </c>
      <c r="Z39" s="55">
        <f t="shared" si="0"/>
        <v>0</v>
      </c>
    </row>
    <row r="40" spans="1:26" x14ac:dyDescent="0.2">
      <c r="A40" s="10">
        <v>40848.385414525466</v>
      </c>
      <c r="B40" s="55">
        <f>-'Contract Price'!B139*'Volume MWH and Org unit'!B40</f>
        <v>-46.304999999999993</v>
      </c>
      <c r="C40" s="55">
        <f ca="1">-'Contract Price'!C139*'Volume MWH and Org unit'!C40</f>
        <v>-31.240999999999996</v>
      </c>
      <c r="D40" s="55">
        <f>-'Contract Price'!D139*'Volume MWH and Org unit'!D40</f>
        <v>-66.75</v>
      </c>
      <c r="E40" s="55">
        <f>-'Contract Price'!E139*'Volume MWH and Org unit'!E40</f>
        <v>-61.808250000000001</v>
      </c>
      <c r="H40" s="10">
        <v>40868.385414525466</v>
      </c>
      <c r="I40" s="55">
        <f>-'Contract Price'!I139*'Volume MWH and Org unit'!I40</f>
        <v>-51.243994411329282</v>
      </c>
      <c r="J40" s="55">
        <f>-'Contract Price'!J139*'Volume MWH and Org unit'!J40</f>
        <v>-55.204365476862598</v>
      </c>
      <c r="K40" s="55">
        <f>-'Contract Price'!K139*'Volume MWH and Org unit'!K40</f>
        <v>-38.223055833803812</v>
      </c>
      <c r="L40" s="55">
        <f>-'Contract Price'!L139*'Volume MWH and Org unit'!L40</f>
        <v>-55.204365476862598</v>
      </c>
      <c r="Q40" s="10">
        <v>40845.385414525466</v>
      </c>
      <c r="R40" s="55">
        <f>-'Contract Price'!R139*'Volume MWH and Org unit'!R40</f>
        <v>-56.972999999999999</v>
      </c>
      <c r="S40" s="55">
        <f>-'Contract Price'!S139*'Volume MWH and Org unit'!S40</f>
        <v>-81.990000000000009</v>
      </c>
      <c r="T40" s="55">
        <f ca="1">-'Contract Price'!T139*'Volume MWH and Org unit'!T40</f>
        <v>-41.28</v>
      </c>
      <c r="U40" s="55">
        <f>-'Contract Price'!U139*'Volume MWH and Org unit'!U40</f>
        <v>-75.752850000000009</v>
      </c>
      <c r="V40" s="55">
        <f>-'Contract Price'!V139*'Volume MWH and Org unit'!V40</f>
        <v>-75.752850000000009</v>
      </c>
      <c r="W40" s="55">
        <f ca="1">-'Contract Price'!W139*'Volume MWH and Org unit'!W40</f>
        <v>-38.503200000000007</v>
      </c>
      <c r="Y40">
        <v>-55.204365476862598</v>
      </c>
      <c r="Z40" s="55">
        <f t="shared" si="0"/>
        <v>0</v>
      </c>
    </row>
    <row r="41" spans="1:26" x14ac:dyDescent="0.2">
      <c r="A41" s="10">
        <v>40848.395831134258</v>
      </c>
      <c r="B41" s="55">
        <f>-'Contract Price'!B140*'Volume MWH and Org unit'!B41</f>
        <v>-35.197500000000005</v>
      </c>
      <c r="C41" s="55">
        <f ca="1">-'Contract Price'!C140*'Volume MWH and Org unit'!C41</f>
        <v>-28.944500000000001</v>
      </c>
      <c r="D41" s="55">
        <f>-'Contract Price'!D140*'Volume MWH and Org unit'!D41</f>
        <v>-41.287500000000001</v>
      </c>
      <c r="E41" s="55">
        <f>-'Contract Price'!E140*'Volume MWH and Org unit'!E41</f>
        <v>-50.919750000000008</v>
      </c>
      <c r="H41" s="10">
        <v>40868.395831134258</v>
      </c>
      <c r="I41" s="55">
        <f>-'Contract Price'!I140*'Volume MWH and Org unit'!I41</f>
        <v>-51.243994411329282</v>
      </c>
      <c r="J41" s="55">
        <f>-'Contract Price'!J140*'Volume MWH and Org unit'!J41</f>
        <v>-41.553274107646949</v>
      </c>
      <c r="K41" s="55">
        <f>-'Contract Price'!K140*'Volume MWH and Org unit'!K41</f>
        <v>-35.427837559960693</v>
      </c>
      <c r="L41" s="55">
        <f>-'Contract Price'!L140*'Volume MWH and Org unit'!L41</f>
        <v>-41.553274107646949</v>
      </c>
      <c r="Q41" s="10">
        <v>40845.395831134258</v>
      </c>
      <c r="R41" s="55">
        <f>-'Contract Price'!R140*'Volume MWH and Org unit'!R41</f>
        <v>-19.759999999999998</v>
      </c>
      <c r="S41" s="55">
        <f>-'Contract Price'!S140*'Volume MWH and Org unit'!S41</f>
        <v>-23.475000000000001</v>
      </c>
      <c r="T41" s="55">
        <f ca="1">-'Contract Price'!T140*'Volume MWH and Org unit'!T41</f>
        <v>-31.110000000000003</v>
      </c>
      <c r="U41" s="55">
        <f>-'Contract Price'!U140*'Volume MWH and Org unit'!U41</f>
        <v>-29.188500000000001</v>
      </c>
      <c r="V41" s="55">
        <f>-'Contract Price'!V140*'Volume MWH and Org unit'!V41</f>
        <v>-29.188500000000001</v>
      </c>
      <c r="W41" s="55">
        <f ca="1">-'Contract Price'!W140*'Volume MWH and Org unit'!W41</f>
        <v>-38.503200000000007</v>
      </c>
      <c r="Y41">
        <v>-41.553274107646899</v>
      </c>
      <c r="Z41" s="55">
        <f t="shared" si="0"/>
        <v>0</v>
      </c>
    </row>
    <row r="42" spans="1:26" x14ac:dyDescent="0.2">
      <c r="A42" s="10">
        <v>40848.406247743056</v>
      </c>
      <c r="B42" s="55">
        <f>-'Contract Price'!B141*'Volume MWH and Org unit'!B42</f>
        <v>-60.395999999999994</v>
      </c>
      <c r="C42" s="55">
        <f ca="1">-'Contract Price'!C141*'Volume MWH and Org unit'!C42</f>
        <v>-26.657999999999998</v>
      </c>
      <c r="D42" s="55">
        <f>-'Contract Price'!D141*'Volume MWH and Org unit'!D42</f>
        <v>-76.245000000000005</v>
      </c>
      <c r="E42" s="55">
        <f>-'Contract Price'!E141*'Volume MWH and Org unit'!E42</f>
        <v>-93.567900000000009</v>
      </c>
      <c r="H42" s="10">
        <v>40868.406247743056</v>
      </c>
      <c r="I42" s="55">
        <f>-'Contract Price'!I141*'Volume MWH and Org unit'!I42</f>
        <v>-51.243994411329282</v>
      </c>
      <c r="J42" s="55">
        <f>-'Contract Price'!J141*'Volume MWH and Org unit'!J42</f>
        <v>-41.553274107646949</v>
      </c>
      <c r="K42" s="55">
        <f>-'Contract Price'!K141*'Volume MWH and Org unit'!K42</f>
        <v>-32.642619286117558</v>
      </c>
      <c r="L42" s="55">
        <f>-'Contract Price'!L141*'Volume MWH and Org unit'!L42</f>
        <v>-41.553274107646949</v>
      </c>
      <c r="Q42" s="10">
        <v>40845.406247743056</v>
      </c>
      <c r="R42" s="55">
        <f>-'Contract Price'!R141*'Volume MWH and Org unit'!R42</f>
        <v>-1.8660000000000001</v>
      </c>
      <c r="S42" s="55">
        <f>-'Contract Price'!S141*'Volume MWH and Org unit'!S42</f>
        <v>-3.0825000000000005</v>
      </c>
      <c r="T42" s="55">
        <f ca="1">-'Contract Price'!T141*'Volume MWH and Org unit'!T42</f>
        <v>-31.110000000000003</v>
      </c>
      <c r="U42" s="55">
        <f>-'Contract Price'!U141*'Volume MWH and Org unit'!U42</f>
        <v>-4.3096500000000004</v>
      </c>
      <c r="V42" s="55">
        <f>-'Contract Price'!V141*'Volume MWH and Org unit'!V42</f>
        <v>-4.3096500000000004</v>
      </c>
      <c r="W42" s="55">
        <f ca="1">-'Contract Price'!W141*'Volume MWH and Org unit'!W42</f>
        <v>-38.503200000000007</v>
      </c>
      <c r="Y42">
        <v>-41.553274107646899</v>
      </c>
      <c r="Z42" s="55">
        <f t="shared" si="0"/>
        <v>0</v>
      </c>
    </row>
    <row r="43" spans="1:26" x14ac:dyDescent="0.2">
      <c r="A43" s="10">
        <v>40848.416664351855</v>
      </c>
      <c r="B43" s="55">
        <f>-'Contract Price'!B142*'Volume MWH and Org unit'!B43</f>
        <v>-63.300000000000004</v>
      </c>
      <c r="C43" s="55">
        <f ca="1">-'Contract Price'!C142*'Volume MWH and Org unit'!C43</f>
        <v>-33.082499999999996</v>
      </c>
      <c r="D43" s="55">
        <f>-'Contract Price'!D142*'Volume MWH and Org unit'!D43</f>
        <v>-126.75</v>
      </c>
      <c r="E43" s="55">
        <f>-'Contract Price'!E142*'Volume MWH and Org unit'!E43</f>
        <v>-71.511750000000006</v>
      </c>
      <c r="H43" s="10">
        <v>40868.416664351855</v>
      </c>
      <c r="I43" s="55">
        <f>-'Contract Price'!I142*'Volume MWH and Org unit'!I43</f>
        <v>-45.802884817010359</v>
      </c>
      <c r="J43" s="55">
        <f>-'Contract Price'!J142*'Volume MWH and Org unit'!J43</f>
        <v>-80.427720391009657</v>
      </c>
      <c r="K43" s="55">
        <f>-'Contract Price'!K142*'Volume MWH and Org unit'!K43</f>
        <v>-40.138860195504826</v>
      </c>
      <c r="L43" s="55">
        <f>-'Contract Price'!L142*'Volume MWH and Org unit'!L43</f>
        <v>-80.427720391009657</v>
      </c>
      <c r="Q43" s="10">
        <v>40845.416664351855</v>
      </c>
      <c r="R43" s="55">
        <f>-'Contract Price'!R142*'Volume MWH and Org unit'!R43</f>
        <v>-18.405000000000001</v>
      </c>
      <c r="S43" s="55">
        <f>-'Contract Price'!S142*'Volume MWH and Org unit'!S43</f>
        <v>-36.96</v>
      </c>
      <c r="T43" s="55">
        <f ca="1">-'Contract Price'!T142*'Volume MWH and Org unit'!T43</f>
        <v>-61.605000000000004</v>
      </c>
      <c r="U43" s="55">
        <f>-'Contract Price'!U142*'Volume MWH and Org unit'!U43</f>
        <v>-21.6783</v>
      </c>
      <c r="V43" s="55">
        <f>-'Contract Price'!V142*'Volume MWH and Org unit'!V43</f>
        <v>-21.6783</v>
      </c>
      <c r="W43" s="55">
        <f ca="1">-'Contract Price'!W142*'Volume MWH and Org unit'!W43</f>
        <v>-35.356274999999997</v>
      </c>
      <c r="Y43">
        <v>-80.427720391009601</v>
      </c>
      <c r="Z43" s="55">
        <f t="shared" si="0"/>
        <v>0</v>
      </c>
    </row>
    <row r="44" spans="1:26" x14ac:dyDescent="0.2">
      <c r="A44" s="10">
        <v>40848.427080960646</v>
      </c>
      <c r="B44" s="55">
        <f>-'Contract Price'!B143*'Volume MWH and Org unit'!B44</f>
        <v>-58.806999999999988</v>
      </c>
      <c r="C44" s="55">
        <f ca="1">-'Contract Price'!C143*'Volume MWH and Org unit'!C44</f>
        <v>-30.806999999999995</v>
      </c>
      <c r="D44" s="55">
        <f>-'Contract Price'!D143*'Volume MWH and Org unit'!D44</f>
        <v>-126.315</v>
      </c>
      <c r="E44" s="55">
        <f>-'Contract Price'!E143*'Volume MWH and Org unit'!E44</f>
        <v>-71.270325</v>
      </c>
      <c r="H44" s="10">
        <v>40868.427080960646</v>
      </c>
      <c r="I44" s="55">
        <f>-'Contract Price'!I143*'Volume MWH and Org unit'!I44</f>
        <v>-45.802884817010359</v>
      </c>
      <c r="J44" s="55">
        <f>-'Contract Price'!J143*'Volume MWH and Org unit'!J44</f>
        <v>-80.427720391009657</v>
      </c>
      <c r="K44" s="55">
        <f>-'Contract Price'!K143*'Volume MWH and Org unit'!K44</f>
        <v>-37.392936182471168</v>
      </c>
      <c r="L44" s="55">
        <f>-'Contract Price'!L143*'Volume MWH and Org unit'!L44</f>
        <v>-80.427720391009657</v>
      </c>
      <c r="Q44" s="10">
        <v>40845.427080960646</v>
      </c>
      <c r="R44" s="55">
        <f>-'Contract Price'!R143*'Volume MWH and Org unit'!R44</f>
        <v>-9.31</v>
      </c>
      <c r="S44" s="55">
        <f>-'Contract Price'!S143*'Volume MWH and Org unit'!S44</f>
        <v>-20.25</v>
      </c>
      <c r="T44" s="55">
        <f ca="1">-'Contract Price'!T143*'Volume MWH and Org unit'!T44</f>
        <v>-61.605000000000004</v>
      </c>
      <c r="U44" s="55">
        <f>-'Contract Price'!U143*'Volume MWH and Org unit'!U44</f>
        <v>-12.404250000000001</v>
      </c>
      <c r="V44" s="55">
        <f>-'Contract Price'!V143*'Volume MWH and Org unit'!V44</f>
        <v>-12.404250000000001</v>
      </c>
      <c r="W44" s="55">
        <f ca="1">-'Contract Price'!W143*'Volume MWH and Org unit'!W44</f>
        <v>-35.356274999999997</v>
      </c>
      <c r="Y44">
        <v>-80.427720391009601</v>
      </c>
      <c r="Z44" s="55">
        <f t="shared" si="0"/>
        <v>0</v>
      </c>
    </row>
    <row r="45" spans="1:26" x14ac:dyDescent="0.2">
      <c r="A45" s="10">
        <v>40848.437497569445</v>
      </c>
      <c r="B45" s="55">
        <f>-'Contract Price'!B144*'Volume MWH and Org unit'!B45</f>
        <v>-2.4179999999999997</v>
      </c>
      <c r="C45" s="55">
        <f ca="1">-'Contract Price'!C144*'Volume MWH and Org unit'!C45</f>
        <v>-28.541500000000003</v>
      </c>
      <c r="D45" s="55">
        <f>-'Contract Price'!D144*'Volume MWH and Org unit'!D45</f>
        <v>-5.2750000000000004</v>
      </c>
      <c r="E45" s="55">
        <f>-'Contract Price'!E144*'Volume MWH and Org unit'!E45</f>
        <v>-4.5121500000000001</v>
      </c>
      <c r="H45" s="10">
        <v>40868.437497569445</v>
      </c>
      <c r="I45" s="55">
        <f>-'Contract Price'!I144*'Volume MWH and Org unit'!I45</f>
        <v>-45.802884817010359</v>
      </c>
      <c r="J45" s="55">
        <f>-'Contract Price'!J144*'Volume MWH and Org unit'!J45</f>
        <v>-67.273100325841384</v>
      </c>
      <c r="K45" s="55">
        <f>-'Contract Price'!K144*'Volume MWH and Org unit'!K45</f>
        <v>-34.657012169437522</v>
      </c>
      <c r="L45" s="55">
        <f>-'Contract Price'!L144*'Volume MWH and Org unit'!L45</f>
        <v>-67.273100325841384</v>
      </c>
      <c r="Q45" s="10">
        <v>40845.437497569445</v>
      </c>
      <c r="R45" s="55">
        <f>-'Contract Price'!R144*'Volume MWH and Org unit'!R45</f>
        <v>-47.45</v>
      </c>
      <c r="S45" s="55">
        <f>-'Contract Price'!S144*'Volume MWH and Org unit'!S45</f>
        <v>-91.875</v>
      </c>
      <c r="T45" s="55">
        <f ca="1">-'Contract Price'!T144*'Volume MWH and Org unit'!T45</f>
        <v>-51.587500000000006</v>
      </c>
      <c r="U45" s="55">
        <f>-'Contract Price'!U144*'Volume MWH and Org unit'!U45</f>
        <v>-62.187750000000001</v>
      </c>
      <c r="V45" s="55">
        <f>-'Contract Price'!V144*'Volume MWH and Org unit'!V45</f>
        <v>-62.187750000000001</v>
      </c>
      <c r="W45" s="55">
        <f ca="1">-'Contract Price'!W144*'Volume MWH and Org unit'!W45</f>
        <v>-35.356274999999997</v>
      </c>
      <c r="Y45">
        <v>-67.273100325841398</v>
      </c>
      <c r="Z45" s="55">
        <f t="shared" si="0"/>
        <v>0</v>
      </c>
    </row>
    <row r="46" spans="1:26" x14ac:dyDescent="0.2">
      <c r="A46" s="10">
        <v>40848.447914178243</v>
      </c>
      <c r="B46" s="55">
        <f>-'Contract Price'!B145*'Volume MWH and Org unit'!B46</f>
        <v>-12.174000000000001</v>
      </c>
      <c r="C46" s="55">
        <f ca="1">-'Contract Price'!C145*'Volume MWH and Org unit'!C46</f>
        <v>-26.286000000000001</v>
      </c>
      <c r="D46" s="55">
        <f>-'Contract Price'!D145*'Volume MWH and Org unit'!D46</f>
        <v>-26.112500000000001</v>
      </c>
      <c r="E46" s="55">
        <f>-'Contract Price'!E145*'Volume MWH and Org unit'!E46</f>
        <v>-18.389925000000002</v>
      </c>
      <c r="H46" s="10">
        <v>40868.447914178243</v>
      </c>
      <c r="I46" s="55">
        <f>-'Contract Price'!I145*'Volume MWH and Org unit'!I46</f>
        <v>-45.802884817010359</v>
      </c>
      <c r="J46" s="55">
        <f>-'Contract Price'!J145*'Volume MWH and Org unit'!J46</f>
        <v>-67.273100325841384</v>
      </c>
      <c r="K46" s="55">
        <f>-'Contract Price'!K145*'Volume MWH and Org unit'!K46</f>
        <v>-31.93108815640386</v>
      </c>
      <c r="L46" s="55">
        <f>-'Contract Price'!L145*'Volume MWH and Org unit'!L46</f>
        <v>-67.273100325841384</v>
      </c>
      <c r="Q46" s="10">
        <v>40845.447914178243</v>
      </c>
      <c r="R46" s="55">
        <f>-'Contract Price'!R145*'Volume MWH and Org unit'!R46</f>
        <v>-11.712000000000002</v>
      </c>
      <c r="S46" s="55">
        <f>-'Contract Price'!S145*'Volume MWH and Org unit'!S46</f>
        <v>-25.150000000000002</v>
      </c>
      <c r="T46" s="55">
        <f ca="1">-'Contract Price'!T145*'Volume MWH and Org unit'!T46</f>
        <v>-51.587500000000006</v>
      </c>
      <c r="U46" s="55">
        <f>-'Contract Price'!U145*'Volume MWH and Org unit'!U46</f>
        <v>-17.748899999999999</v>
      </c>
      <c r="V46" s="55">
        <f>-'Contract Price'!V145*'Volume MWH and Org unit'!V46</f>
        <v>-17.748899999999999</v>
      </c>
      <c r="W46" s="55">
        <f ca="1">-'Contract Price'!W145*'Volume MWH and Org unit'!W46</f>
        <v>-35.356274999999997</v>
      </c>
      <c r="Y46">
        <v>-67.273100325841398</v>
      </c>
      <c r="Z46" s="55">
        <f t="shared" si="0"/>
        <v>0</v>
      </c>
    </row>
    <row r="47" spans="1:26" x14ac:dyDescent="0.2">
      <c r="A47" s="10">
        <v>40848.458330787034</v>
      </c>
      <c r="B47" s="55">
        <f>-'Contract Price'!B146*'Volume MWH and Org unit'!B47</f>
        <v>-69.697500000000005</v>
      </c>
      <c r="C47" s="55">
        <f ca="1">-'Contract Price'!C146*'Volume MWH and Org unit'!C47</f>
        <v>-33.03</v>
      </c>
      <c r="D47" s="55">
        <f>-'Contract Price'!D146*'Volume MWH and Org unit'!D47</f>
        <v>-93.43</v>
      </c>
      <c r="E47" s="55">
        <f>-'Contract Price'!E146*'Volume MWH and Org unit'!E47</f>
        <v>-75.940574999999995</v>
      </c>
      <c r="H47" s="10">
        <v>40868.458330787034</v>
      </c>
      <c r="I47" s="55">
        <f>-'Contract Price'!I146*'Volume MWH and Org unit'!I47</f>
        <v>-43.805931659133407</v>
      </c>
      <c r="J47" s="55">
        <f>-'Contract Price'!J146*'Volume MWH and Org unit'!J47</f>
        <v>-53.386830727892097</v>
      </c>
      <c r="K47" s="55">
        <f>-'Contract Price'!K146*'Volume MWH and Org unit'!K47</f>
        <v>-39.665123045919074</v>
      </c>
      <c r="L47" s="55">
        <f>-'Contract Price'!L146*'Volume MWH and Org unit'!L47</f>
        <v>-53.386830727892097</v>
      </c>
      <c r="Q47" s="10">
        <v>40845.458330787034</v>
      </c>
      <c r="R47" s="55">
        <f>-'Contract Price'!R146*'Volume MWH and Org unit'!R47</f>
        <v>-25.740000000000002</v>
      </c>
      <c r="S47" s="55">
        <f>-'Contract Price'!S146*'Volume MWH and Org unit'!S47</f>
        <v>-34.82</v>
      </c>
      <c r="T47" s="55">
        <f ca="1">-'Contract Price'!T146*'Volume MWH and Org unit'!T47</f>
        <v>-41.39</v>
      </c>
      <c r="U47" s="55">
        <f>-'Contract Price'!U146*'Volume MWH and Org unit'!U47</f>
        <v>-28.90605</v>
      </c>
      <c r="V47" s="55">
        <f>-'Contract Price'!V146*'Volume MWH and Org unit'!V47</f>
        <v>-28.90605</v>
      </c>
      <c r="W47" s="55">
        <f ca="1">-'Contract Price'!W146*'Volume MWH and Org unit'!W47</f>
        <v>-34.178474999999999</v>
      </c>
      <c r="Y47">
        <v>-53.386830727892097</v>
      </c>
      <c r="Z47" s="55">
        <f t="shared" si="0"/>
        <v>0</v>
      </c>
    </row>
    <row r="48" spans="1:26" x14ac:dyDescent="0.2">
      <c r="A48" s="10">
        <v>40848.468747395833</v>
      </c>
      <c r="B48" s="55">
        <f>-'Contract Price'!B147*'Volume MWH and Org unit'!B48</f>
        <v>-61.753999999999998</v>
      </c>
      <c r="C48" s="55">
        <f ca="1">-'Contract Price'!C147*'Volume MWH and Org unit'!C48</f>
        <v>-30.757999999999996</v>
      </c>
      <c r="D48" s="55">
        <f>-'Contract Price'!D147*'Volume MWH and Org unit'!D48</f>
        <v>-88.820000000000007</v>
      </c>
      <c r="E48" s="55">
        <f>-'Contract Price'!E147*'Volume MWH and Org unit'!E48</f>
        <v>-72.241050000000001</v>
      </c>
      <c r="H48" s="10">
        <v>40868.468747395833</v>
      </c>
      <c r="I48" s="55">
        <f>-'Contract Price'!I147*'Volume MWH and Org unit'!I48</f>
        <v>-43.805931659133407</v>
      </c>
      <c r="J48" s="55">
        <f>-'Contract Price'!J147*'Volume MWH and Org unit'!J48</f>
        <v>-53.386830727892097</v>
      </c>
      <c r="K48" s="55">
        <f>-'Contract Price'!K147*'Volume MWH and Org unit'!K48</f>
        <v>-36.950781509524461</v>
      </c>
      <c r="L48" s="55">
        <f>-'Contract Price'!L147*'Volume MWH and Org unit'!L48</f>
        <v>-53.386830727892097</v>
      </c>
      <c r="Q48" s="10">
        <v>40845.468747395833</v>
      </c>
      <c r="R48" s="55">
        <f>-'Contract Price'!R147*'Volume MWH and Org unit'!R48</f>
        <v>-54.550999999999995</v>
      </c>
      <c r="S48" s="55">
        <f>-'Contract Price'!S147*'Volume MWH and Org unit'!S48</f>
        <v>-78.53</v>
      </c>
      <c r="T48" s="55">
        <f ca="1">-'Contract Price'!T147*'Volume MWH and Org unit'!T48</f>
        <v>-41.39</v>
      </c>
      <c r="U48" s="55">
        <f>-'Contract Price'!U147*'Volume MWH and Org unit'!U48</f>
        <v>-63.983324999999994</v>
      </c>
      <c r="V48" s="55">
        <f>-'Contract Price'!V147*'Volume MWH and Org unit'!V48</f>
        <v>-63.983324999999994</v>
      </c>
      <c r="W48" s="55">
        <f ca="1">-'Contract Price'!W147*'Volume MWH and Org unit'!W48</f>
        <v>-34.178474999999999</v>
      </c>
      <c r="Y48">
        <v>-53.386830727892097</v>
      </c>
      <c r="Z48" s="55">
        <f t="shared" si="0"/>
        <v>0</v>
      </c>
    </row>
    <row r="49" spans="1:26" x14ac:dyDescent="0.2">
      <c r="A49" s="10">
        <v>40848.479164004631</v>
      </c>
      <c r="B49" s="55">
        <f>-'Contract Price'!B148*'Volume MWH and Org unit'!B49</f>
        <v>-36.166000000000004</v>
      </c>
      <c r="C49" s="55">
        <f ca="1">-'Contract Price'!C148*'Volume MWH and Org unit'!C49</f>
        <v>-28.496000000000002</v>
      </c>
      <c r="D49" s="55">
        <f>-'Contract Price'!D148*'Volume MWH and Org unit'!D49</f>
        <v>-42.405000000000001</v>
      </c>
      <c r="E49" s="55">
        <f>-'Contract Price'!E148*'Volume MWH and Org unit'!E49</f>
        <v>-46.175849999999997</v>
      </c>
      <c r="H49" s="10">
        <v>40868.479164004631</v>
      </c>
      <c r="I49" s="55">
        <f>-'Contract Price'!I148*'Volume MWH and Org unit'!I49</f>
        <v>-43.805931659133407</v>
      </c>
      <c r="J49" s="55">
        <f>-'Contract Price'!J148*'Volume MWH and Org unit'!J49</f>
        <v>-40.190123045919073</v>
      </c>
      <c r="K49" s="55">
        <f>-'Contract Price'!K148*'Volume MWH and Org unit'!K49</f>
        <v>-34.246439973129867</v>
      </c>
      <c r="L49" s="55">
        <f>-'Contract Price'!L148*'Volume MWH and Org unit'!L49</f>
        <v>-40.190123045919073</v>
      </c>
      <c r="Q49" s="10">
        <v>40845.479164004631</v>
      </c>
      <c r="R49" s="55">
        <f>-'Contract Price'!R148*'Volume MWH and Org unit'!R49</f>
        <v>-36.822500000000005</v>
      </c>
      <c r="S49" s="55">
        <f>-'Contract Price'!S148*'Volume MWH and Org unit'!S49</f>
        <v>-43.162500000000001</v>
      </c>
      <c r="T49" s="55">
        <f ca="1">-'Contract Price'!T148*'Volume MWH and Org unit'!T49</f>
        <v>-31.192500000000003</v>
      </c>
      <c r="U49" s="55">
        <f>-'Contract Price'!U148*'Volume MWH and Org unit'!U49</f>
        <v>-46.986375000000002</v>
      </c>
      <c r="V49" s="55">
        <f>-'Contract Price'!V148*'Volume MWH and Org unit'!V49</f>
        <v>-46.986375000000002</v>
      </c>
      <c r="W49" s="55">
        <f ca="1">-'Contract Price'!W148*'Volume MWH and Org unit'!W49</f>
        <v>-34.178474999999999</v>
      </c>
      <c r="Y49">
        <v>-40.190123045919101</v>
      </c>
      <c r="Z49" s="55">
        <f t="shared" si="0"/>
        <v>0</v>
      </c>
    </row>
    <row r="50" spans="1:26" x14ac:dyDescent="0.2">
      <c r="A50" s="10">
        <v>40848.489580613423</v>
      </c>
      <c r="B50" s="55">
        <f>-'Contract Price'!B149*'Volume MWH and Org unit'!B50</f>
        <v>-54.527999999999999</v>
      </c>
      <c r="C50" s="55">
        <f ca="1">-'Contract Price'!C149*'Volume MWH and Org unit'!C50</f>
        <v>-26.244</v>
      </c>
      <c r="D50" s="55">
        <f>-'Contract Price'!D149*'Volume MWH and Org unit'!D50</f>
        <v>-68.91</v>
      </c>
      <c r="E50" s="55">
        <f>-'Contract Price'!E149*'Volume MWH and Org unit'!E50</f>
        <v>-74.536199999999994</v>
      </c>
      <c r="H50" s="10">
        <v>40868.489580613423</v>
      </c>
      <c r="I50" s="55">
        <f>-'Contract Price'!I149*'Volume MWH and Org unit'!I50</f>
        <v>-43.805931659133407</v>
      </c>
      <c r="J50" s="55">
        <f>-'Contract Price'!J149*'Volume MWH and Org unit'!J50</f>
        <v>-40.190123045919073</v>
      </c>
      <c r="K50" s="55">
        <f>-'Contract Price'!K149*'Volume MWH and Org unit'!K50</f>
        <v>-31.552098436735257</v>
      </c>
      <c r="L50" s="55">
        <f>-'Contract Price'!L149*'Volume MWH and Org unit'!L50</f>
        <v>-40.190123045919073</v>
      </c>
      <c r="Q50" s="10">
        <v>40845.489580613423</v>
      </c>
      <c r="R50" s="55">
        <f>-'Contract Price'!R149*'Volume MWH and Org unit'!R50</f>
        <v>-54.731999999999999</v>
      </c>
      <c r="S50" s="55">
        <f>-'Contract Price'!S149*'Volume MWH and Org unit'!S50</f>
        <v>-69.164999999999992</v>
      </c>
      <c r="T50" s="55">
        <f ca="1">-'Contract Price'!T149*'Volume MWH and Org unit'!T50</f>
        <v>-31.192500000000003</v>
      </c>
      <c r="U50" s="55">
        <f>-'Contract Price'!U149*'Volume MWH and Org unit'!U50</f>
        <v>-74.809049999999999</v>
      </c>
      <c r="V50" s="55">
        <f>-'Contract Price'!V149*'Volume MWH and Org unit'!V50</f>
        <v>-74.809049999999999</v>
      </c>
      <c r="W50" s="55">
        <f ca="1">-'Contract Price'!W149*'Volume MWH and Org unit'!W50</f>
        <v>-34.178474999999999</v>
      </c>
      <c r="Y50">
        <v>-40.190123045919101</v>
      </c>
      <c r="Z50" s="55">
        <f t="shared" si="0"/>
        <v>0</v>
      </c>
    </row>
    <row r="51" spans="1:26" x14ac:dyDescent="0.2">
      <c r="A51" s="10">
        <v>40848.499997222221</v>
      </c>
      <c r="B51" s="55">
        <f>-'Contract Price'!B150*'Volume MWH and Org unit'!B51</f>
        <v>-9.0225000000000009</v>
      </c>
      <c r="C51" s="55">
        <f ca="1">-'Contract Price'!C150*'Volume MWH and Org unit'!C51</f>
        <v>-32.79</v>
      </c>
      <c r="D51" s="55">
        <f>-'Contract Price'!D150*'Volume MWH and Org unit'!D51</f>
        <v>-18.195</v>
      </c>
      <c r="E51" s="55">
        <f>-'Contract Price'!E150*'Volume MWH and Org unit'!E51</f>
        <v>-13.13</v>
      </c>
      <c r="H51" s="10">
        <v>40868.499997222221</v>
      </c>
      <c r="I51" s="55">
        <f>-'Contract Price'!I150*'Volume MWH and Org unit'!I51</f>
        <v>-52.515490522266198</v>
      </c>
      <c r="J51" s="55">
        <f>-'Contract Price'!J150*'Volume MWH and Org unit'!J51</f>
        <v>-77.273235783399301</v>
      </c>
      <c r="K51" s="55">
        <f>-'Contract Price'!K150*'Volume MWH and Org unit'!K51</f>
        <v>-38.561617891699647</v>
      </c>
      <c r="L51" s="55">
        <f>-'Contract Price'!L150*'Volume MWH and Org unit'!L51</f>
        <v>-77.273235783399301</v>
      </c>
      <c r="Q51" s="10">
        <v>40845.499997222221</v>
      </c>
      <c r="R51" s="55">
        <f>-'Contract Price'!R150*'Volume MWH and Org unit'!R51</f>
        <v>-23.197499999999998</v>
      </c>
      <c r="S51" s="55">
        <f>-'Contract Price'!S150*'Volume MWH and Org unit'!S51</f>
        <v>-46.545000000000002</v>
      </c>
      <c r="T51" s="55">
        <f ca="1">-'Contract Price'!T150*'Volume MWH and Org unit'!T51</f>
        <v>-60.914999999999999</v>
      </c>
      <c r="U51" s="55">
        <f>-'Contract Price'!U150*'Volume MWH and Org unit'!U51</f>
        <v>-32.03</v>
      </c>
      <c r="V51" s="55">
        <f>-'Contract Price'!V150*'Volume MWH and Org unit'!V51</f>
        <v>-32.03</v>
      </c>
      <c r="W51" s="55">
        <f ca="1">-'Contract Price'!W150*'Volume MWH and Org unit'!W51</f>
        <v>-41.61</v>
      </c>
      <c r="Y51">
        <v>-77.273235783399301</v>
      </c>
      <c r="Z51" s="55">
        <f t="shared" si="0"/>
        <v>0</v>
      </c>
    </row>
    <row r="52" spans="1:26" x14ac:dyDescent="0.2">
      <c r="A52" s="10">
        <v>40848.51041383102</v>
      </c>
      <c r="B52" s="55">
        <f>-'Contract Price'!B151*'Volume MWH and Org unit'!B52</f>
        <v>-32.584999999999994</v>
      </c>
      <c r="C52" s="55">
        <f ca="1">-'Contract Price'!C151*'Volume MWH and Org unit'!C52</f>
        <v>-30.533999999999995</v>
      </c>
      <c r="D52" s="55">
        <f>-'Contract Price'!D151*'Volume MWH and Org unit'!D52</f>
        <v>-70.125</v>
      </c>
      <c r="E52" s="55">
        <f>-'Contract Price'!E151*'Volume MWH and Org unit'!E52</f>
        <v>-47.75</v>
      </c>
      <c r="H52" s="10">
        <v>40868.51041383102</v>
      </c>
      <c r="I52" s="55">
        <f>-'Contract Price'!I151*'Volume MWH and Org unit'!I52</f>
        <v>-52.515490522266198</v>
      </c>
      <c r="J52" s="55">
        <f>-'Contract Price'!J151*'Volume MWH and Org unit'!J52</f>
        <v>-77.273235783399301</v>
      </c>
      <c r="K52" s="55">
        <f>-'Contract Price'!K151*'Volume MWH and Org unit'!K52</f>
        <v>-35.920843365586336</v>
      </c>
      <c r="L52" s="55">
        <f>-'Contract Price'!L151*'Volume MWH and Org unit'!L52</f>
        <v>-77.273235783399301</v>
      </c>
      <c r="Q52" s="10">
        <v>40845.51041383102</v>
      </c>
      <c r="R52" s="55">
        <f>-'Contract Price'!R151*'Volume MWH and Org unit'!R52</f>
        <v>-68.194000000000003</v>
      </c>
      <c r="S52" s="55">
        <f>-'Contract Price'!S151*'Volume MWH and Org unit'!S52</f>
        <v>-146.43</v>
      </c>
      <c r="T52" s="55">
        <f ca="1">-'Contract Price'!T151*'Volume MWH and Org unit'!T52</f>
        <v>-60.914999999999999</v>
      </c>
      <c r="U52" s="55">
        <f>-'Contract Price'!U151*'Volume MWH and Org unit'!U52</f>
        <v>-98.62</v>
      </c>
      <c r="V52" s="55">
        <f>-'Contract Price'!V151*'Volume MWH and Org unit'!V52</f>
        <v>-98.62</v>
      </c>
      <c r="W52" s="55">
        <f ca="1">-'Contract Price'!W151*'Volume MWH and Org unit'!W52</f>
        <v>-41.61</v>
      </c>
      <c r="Y52">
        <v>-77.273235783399301</v>
      </c>
      <c r="Z52" s="55">
        <f t="shared" si="0"/>
        <v>0</v>
      </c>
    </row>
    <row r="53" spans="1:26" x14ac:dyDescent="0.2">
      <c r="A53" s="10">
        <v>40848.520830439818</v>
      </c>
      <c r="B53" s="55">
        <f>-'Contract Price'!B152*'Volume MWH and Org unit'!B53</f>
        <v>-4.2510000000000003</v>
      </c>
      <c r="C53" s="55">
        <f ca="1">-'Contract Price'!C152*'Volume MWH and Org unit'!C53</f>
        <v>-28.288000000000004</v>
      </c>
      <c r="D53" s="55">
        <f>-'Contract Price'!D152*'Volume MWH and Org unit'!D53</f>
        <v>-8.8000000000000007</v>
      </c>
      <c r="E53" s="55">
        <f>-'Contract Price'!E152*'Volume MWH and Org unit'!E53</f>
        <v>-7.84</v>
      </c>
      <c r="H53" s="10">
        <v>40868.520830439818</v>
      </c>
      <c r="I53" s="55">
        <f>-'Contract Price'!I152*'Volume MWH and Org unit'!I53</f>
        <v>-52.515490522266198</v>
      </c>
      <c r="J53" s="55">
        <f>-'Contract Price'!J152*'Volume MWH and Org unit'!J53</f>
        <v>-64.644363152832753</v>
      </c>
      <c r="K53" s="55">
        <f>-'Contract Price'!K152*'Volume MWH and Org unit'!K53</f>
        <v>-33.29006883947303</v>
      </c>
      <c r="L53" s="55">
        <f>-'Contract Price'!L152*'Volume MWH and Org unit'!L53</f>
        <v>-64.644363152832753</v>
      </c>
      <c r="Q53" s="10">
        <v>40845.520830439818</v>
      </c>
      <c r="R53" s="55">
        <f>-'Contract Price'!R152*'Volume MWH and Org unit'!R53</f>
        <v>-9.5289999999999999</v>
      </c>
      <c r="S53" s="55">
        <f>-'Contract Price'!S152*'Volume MWH and Org unit'!S53</f>
        <v>-18.95</v>
      </c>
      <c r="T53" s="55">
        <f ca="1">-'Contract Price'!T152*'Volume MWH and Org unit'!T53</f>
        <v>-51.012500000000003</v>
      </c>
      <c r="U53" s="55">
        <f>-'Contract Price'!U152*'Volume MWH and Org unit'!U53</f>
        <v>-15.96</v>
      </c>
      <c r="V53" s="55">
        <f>-'Contract Price'!V152*'Volume MWH and Org unit'!V53</f>
        <v>-15.96</v>
      </c>
      <c r="W53" s="55">
        <f ca="1">-'Contract Price'!W152*'Volume MWH and Org unit'!W53</f>
        <v>-41.61</v>
      </c>
      <c r="Y53">
        <v>-64.644363152832696</v>
      </c>
      <c r="Z53" s="55">
        <f t="shared" si="0"/>
        <v>0</v>
      </c>
    </row>
    <row r="54" spans="1:26" x14ac:dyDescent="0.2">
      <c r="A54" s="10">
        <v>40848.53124704861</v>
      </c>
      <c r="B54" s="55">
        <f>-'Contract Price'!B153*'Volume MWH and Org unit'!B54</f>
        <v>-6.69</v>
      </c>
      <c r="C54" s="55">
        <f ca="1">-'Contract Price'!C153*'Volume MWH and Org unit'!C54</f>
        <v>-26.052</v>
      </c>
      <c r="D54" s="55">
        <f>-'Contract Price'!D153*'Volume MWH and Org unit'!D54</f>
        <v>-14.6875</v>
      </c>
      <c r="E54" s="55">
        <f>-'Contract Price'!E153*'Volume MWH and Org unit'!E54</f>
        <v>-12.55</v>
      </c>
      <c r="H54" s="10">
        <v>40868.53124704861</v>
      </c>
      <c r="I54" s="55">
        <f>-'Contract Price'!I153*'Volume MWH and Org unit'!I54</f>
        <v>-52.515490522266198</v>
      </c>
      <c r="J54" s="55">
        <f>-'Contract Price'!J153*'Volume MWH and Org unit'!J54</f>
        <v>-64.644363152832753</v>
      </c>
      <c r="K54" s="55">
        <f>-'Contract Price'!K153*'Volume MWH and Org unit'!K54</f>
        <v>-30.669294313359718</v>
      </c>
      <c r="L54" s="55">
        <f>-'Contract Price'!L153*'Volume MWH and Org unit'!L54</f>
        <v>-64.644363152832753</v>
      </c>
      <c r="Q54" s="10">
        <v>40845.53124704861</v>
      </c>
      <c r="R54" s="55">
        <f>-'Contract Price'!R153*'Volume MWH and Org unit'!R54</f>
        <v>-17.922000000000001</v>
      </c>
      <c r="S54" s="55">
        <f>-'Contract Price'!S153*'Volume MWH and Org unit'!S54</f>
        <v>-38.087499999999999</v>
      </c>
      <c r="T54" s="55">
        <f ca="1">-'Contract Price'!T153*'Volume MWH and Org unit'!T54</f>
        <v>-51.012500000000003</v>
      </c>
      <c r="U54" s="55">
        <f>-'Contract Price'!U153*'Volume MWH and Org unit'!U54</f>
        <v>-31.27</v>
      </c>
      <c r="V54" s="55">
        <f>-'Contract Price'!V153*'Volume MWH and Org unit'!V54</f>
        <v>-31.27</v>
      </c>
      <c r="W54" s="55">
        <f ca="1">-'Contract Price'!W153*'Volume MWH and Org unit'!W54</f>
        <v>-41.61</v>
      </c>
      <c r="Y54">
        <v>-64.644363152832696</v>
      </c>
      <c r="Z54" s="55">
        <f t="shared" si="0"/>
        <v>0</v>
      </c>
    </row>
    <row r="55" spans="1:26" x14ac:dyDescent="0.2">
      <c r="A55" s="10">
        <v>40848.541663657408</v>
      </c>
      <c r="B55" s="55">
        <f>-'Contract Price'!B154*'Volume MWH and Org unit'!B55</f>
        <v>-33.195</v>
      </c>
      <c r="C55" s="55">
        <f ca="1">-'Contract Price'!C154*'Volume MWH and Org unit'!C55</f>
        <v>-32.512500000000003</v>
      </c>
      <c r="D55" s="55">
        <f>-'Contract Price'!D154*'Volume MWH and Org unit'!D55</f>
        <v>-44.76</v>
      </c>
      <c r="E55" s="55">
        <f>-'Contract Price'!E154*'Volume MWH and Org unit'!E55</f>
        <v>-41.687400000000004</v>
      </c>
      <c r="H55" s="10">
        <v>40868.541663657408</v>
      </c>
      <c r="I55" s="55">
        <f>-'Contract Price'!I154*'Volume MWH and Org unit'!I55</f>
        <v>-47.682741156213801</v>
      </c>
      <c r="J55" s="55">
        <f>-'Contract Price'!J154*'Volume MWH and Org unit'!J55</f>
        <v>-51.312285416627098</v>
      </c>
      <c r="K55" s="55">
        <f>-'Contract Price'!K154*'Volume MWH and Org unit'!K55</f>
        <v>-38.109214062470322</v>
      </c>
      <c r="L55" s="55">
        <f>-'Contract Price'!L154*'Volume MWH and Org unit'!L55</f>
        <v>-51.312285416627098</v>
      </c>
      <c r="Q55" s="10">
        <v>40845.541663657408</v>
      </c>
      <c r="R55" s="55">
        <f>-'Contract Price'!R154*'Volume MWH and Org unit'!R55</f>
        <v>-67.17</v>
      </c>
      <c r="S55" s="55">
        <f>-'Contract Price'!S154*'Volume MWH and Org unit'!S55</f>
        <v>-90.06</v>
      </c>
      <c r="T55" s="55">
        <f ca="1">-'Contract Price'!T154*'Volume MWH and Org unit'!T55</f>
        <v>-40.35</v>
      </c>
      <c r="U55" s="55">
        <f>-'Contract Price'!U154*'Volume MWH and Org unit'!U55</f>
        <v>-83.136899999999997</v>
      </c>
      <c r="V55" s="55">
        <f>-'Contract Price'!V154*'Volume MWH and Org unit'!V55</f>
        <v>-83.136899999999997</v>
      </c>
      <c r="W55" s="55">
        <f ca="1">-'Contract Price'!W154*'Volume MWH and Org unit'!W55</f>
        <v>-37.652250000000009</v>
      </c>
      <c r="Y55">
        <v>-51.312285416627098</v>
      </c>
      <c r="Z55" s="55">
        <f t="shared" si="0"/>
        <v>0</v>
      </c>
    </row>
    <row r="56" spans="1:26" x14ac:dyDescent="0.2">
      <c r="A56" s="10">
        <v>40848.552080266207</v>
      </c>
      <c r="B56" s="55">
        <f>-'Contract Price'!B155*'Volume MWH and Org unit'!B56</f>
        <v>-42.188999999999993</v>
      </c>
      <c r="C56" s="55">
        <f ca="1">-'Contract Price'!C155*'Volume MWH and Org unit'!C56</f>
        <v>-30.274999999999999</v>
      </c>
      <c r="D56" s="55">
        <f>-'Contract Price'!D155*'Volume MWH and Org unit'!D56</f>
        <v>-60.87</v>
      </c>
      <c r="E56" s="55">
        <f>-'Contract Price'!E155*'Volume MWH and Org unit'!E56</f>
        <v>-56.428050000000006</v>
      </c>
      <c r="H56" s="10">
        <v>40868.552080266207</v>
      </c>
      <c r="I56" s="55">
        <f>-'Contract Price'!I155*'Volume MWH and Org unit'!I56</f>
        <v>-47.682741156213801</v>
      </c>
      <c r="J56" s="55">
        <f>-'Contract Price'!J155*'Volume MWH and Org unit'!J56</f>
        <v>-51.312285416627098</v>
      </c>
      <c r="K56" s="55">
        <f>-'Contract Price'!K155*'Volume MWH and Org unit'!K56</f>
        <v>-35.498599791638966</v>
      </c>
      <c r="L56" s="55">
        <f>-'Contract Price'!L155*'Volume MWH and Org unit'!L56</f>
        <v>-51.312285416627098</v>
      </c>
      <c r="Q56" s="10">
        <v>40845.552080266207</v>
      </c>
      <c r="R56" s="55">
        <f>-'Contract Price'!R155*'Volume MWH and Org unit'!R56</f>
        <v>-33.858999999999995</v>
      </c>
      <c r="S56" s="55">
        <f>-'Contract Price'!S155*'Volume MWH and Org unit'!S56</f>
        <v>-48.97</v>
      </c>
      <c r="T56" s="55">
        <f ca="1">-'Contract Price'!T155*'Volume MWH and Org unit'!T56</f>
        <v>-40.35</v>
      </c>
      <c r="U56" s="55">
        <f>-'Contract Price'!U155*'Volume MWH and Org unit'!U56</f>
        <v>-45.539550000000006</v>
      </c>
      <c r="V56" s="55">
        <f>-'Contract Price'!V155*'Volume MWH and Org unit'!V56</f>
        <v>-45.539550000000006</v>
      </c>
      <c r="W56" s="55">
        <f ca="1">-'Contract Price'!W155*'Volume MWH and Org unit'!W56</f>
        <v>-37.652250000000009</v>
      </c>
      <c r="Y56">
        <v>-51.312285416627098</v>
      </c>
      <c r="Z56" s="55">
        <f t="shared" si="0"/>
        <v>0</v>
      </c>
    </row>
    <row r="57" spans="1:26" x14ac:dyDescent="0.2">
      <c r="A57" s="10">
        <v>40848.562496874998</v>
      </c>
      <c r="B57" s="55">
        <f>-'Contract Price'!B156*'Volume MWH and Org unit'!B57</f>
        <v>-31.798000000000002</v>
      </c>
      <c r="C57" s="55">
        <f ca="1">-'Contract Price'!C156*'Volume MWH and Org unit'!C57</f>
        <v>-28.047500000000003</v>
      </c>
      <c r="D57" s="55">
        <f>-'Contract Price'!D156*'Volume MWH and Org unit'!D57</f>
        <v>-37.365000000000002</v>
      </c>
      <c r="E57" s="55">
        <f>-'Contract Price'!E156*'Volume MWH and Org unit'!E57</f>
        <v>-46.134300000000003</v>
      </c>
      <c r="H57" s="10">
        <v>40868.562496874998</v>
      </c>
      <c r="I57" s="55">
        <f>-'Contract Price'!I156*'Volume MWH and Org unit'!I57</f>
        <v>-47.682741156213801</v>
      </c>
      <c r="J57" s="55">
        <f>-'Contract Price'!J156*'Volume MWH and Org unit'!J57</f>
        <v>-38.634214062470328</v>
      </c>
      <c r="K57" s="55">
        <f>-'Contract Price'!K156*'Volume MWH and Org unit'!K57</f>
        <v>-32.897985520807616</v>
      </c>
      <c r="L57" s="55">
        <f>-'Contract Price'!L156*'Volume MWH and Org unit'!L57</f>
        <v>-38.634214062470328</v>
      </c>
      <c r="Q57" s="10">
        <v>40845.562496874998</v>
      </c>
      <c r="R57" s="55">
        <f>-'Contract Price'!R156*'Volume MWH and Org unit'!R57</f>
        <v>-13.240500000000001</v>
      </c>
      <c r="S57" s="55">
        <f>-'Contract Price'!S156*'Volume MWH and Org unit'!S57</f>
        <v>-15.952500000000002</v>
      </c>
      <c r="T57" s="55">
        <f ca="1">-'Contract Price'!T156*'Volume MWH and Org unit'!T57</f>
        <v>-30.412500000000001</v>
      </c>
      <c r="U57" s="55">
        <f>-'Contract Price'!U156*'Volume MWH and Org unit'!U57</f>
        <v>-20.011050000000001</v>
      </c>
      <c r="V57" s="55">
        <f>-'Contract Price'!V156*'Volume MWH and Org unit'!V57</f>
        <v>-20.011050000000001</v>
      </c>
      <c r="W57" s="55">
        <f ca="1">-'Contract Price'!W156*'Volume MWH and Org unit'!W57</f>
        <v>-37.652250000000009</v>
      </c>
      <c r="Y57">
        <v>-38.634214062470299</v>
      </c>
      <c r="Z57" s="55">
        <f t="shared" si="0"/>
        <v>0</v>
      </c>
    </row>
    <row r="58" spans="1:26" x14ac:dyDescent="0.2">
      <c r="A58" s="10">
        <v>40848.572913483797</v>
      </c>
      <c r="B58" s="55">
        <f>-'Contract Price'!B157*'Volume MWH and Org unit'!B58</f>
        <v>-26.004000000000001</v>
      </c>
      <c r="C58" s="55">
        <f ca="1">-'Contract Price'!C157*'Volume MWH and Org unit'!C58</f>
        <v>-25.830000000000002</v>
      </c>
      <c r="D58" s="55">
        <f>-'Contract Price'!D157*'Volume MWH and Org unit'!D58</f>
        <v>-33.255000000000003</v>
      </c>
      <c r="E58" s="55">
        <f>-'Contract Price'!E157*'Volume MWH and Org unit'!E58</f>
        <v>-41.120100000000008</v>
      </c>
      <c r="H58" s="10">
        <v>40868.572913483797</v>
      </c>
      <c r="I58" s="55">
        <f>-'Contract Price'!I157*'Volume MWH and Org unit'!I58</f>
        <v>-47.682741156213801</v>
      </c>
      <c r="J58" s="55">
        <f>-'Contract Price'!J157*'Volume MWH and Org unit'!J58</f>
        <v>-38.634214062470328</v>
      </c>
      <c r="K58" s="55">
        <f>-'Contract Price'!K157*'Volume MWH and Org unit'!K58</f>
        <v>-30.30737124997626</v>
      </c>
      <c r="L58" s="55">
        <f>-'Contract Price'!L157*'Volume MWH and Org unit'!L58</f>
        <v>-38.634214062470328</v>
      </c>
      <c r="Q58" s="10">
        <v>40845.572913483797</v>
      </c>
      <c r="R58" s="55">
        <f>-'Contract Price'!R157*'Volume MWH and Org unit'!R58</f>
        <v>-40.301999999999992</v>
      </c>
      <c r="S58" s="55">
        <f>-'Contract Price'!S157*'Volume MWH and Org unit'!S58</f>
        <v>-51.127499999999991</v>
      </c>
      <c r="T58" s="55">
        <f ca="1">-'Contract Price'!T157*'Volume MWH and Org unit'!T58</f>
        <v>-30.412500000000001</v>
      </c>
      <c r="U58" s="55">
        <f>-'Contract Price'!U157*'Volume MWH and Org unit'!U58</f>
        <v>-62.924549999999996</v>
      </c>
      <c r="V58" s="55">
        <f>-'Contract Price'!V157*'Volume MWH and Org unit'!V58</f>
        <v>-62.924549999999996</v>
      </c>
      <c r="W58" s="55">
        <f ca="1">-'Contract Price'!W157*'Volume MWH and Org unit'!W58</f>
        <v>-37.652250000000009</v>
      </c>
      <c r="Y58">
        <v>-38.634214062470299</v>
      </c>
      <c r="Z58" s="55">
        <f t="shared" si="0"/>
        <v>0</v>
      </c>
    </row>
    <row r="59" spans="1:26" x14ac:dyDescent="0.2">
      <c r="A59" s="10">
        <v>40848.583330092595</v>
      </c>
      <c r="B59" s="55">
        <f>-'Contract Price'!B158*'Volume MWH and Org unit'!B59</f>
        <v>-60.772500000000001</v>
      </c>
      <c r="C59" s="55">
        <f ca="1">-'Contract Price'!C158*'Volume MWH and Org unit'!C59</f>
        <v>-32.362499999999997</v>
      </c>
      <c r="D59" s="55">
        <f>-'Contract Price'!D158*'Volume MWH and Org unit'!D59</f>
        <v>-121.69499999999999</v>
      </c>
      <c r="E59" s="55">
        <f>-'Contract Price'!E158*'Volume MWH and Org unit'!E59</f>
        <v>-68.706225000000003</v>
      </c>
      <c r="H59" s="10">
        <v>40868.583330092595</v>
      </c>
      <c r="I59" s="55">
        <f>-'Contract Price'!I158*'Volume MWH and Org unit'!I59</f>
        <v>-43.68934455781838</v>
      </c>
      <c r="J59" s="55">
        <f>-'Contract Price'!J158*'Volume MWH and Org unit'!J59</f>
        <v>-76.619539743816901</v>
      </c>
      <c r="K59" s="55">
        <f>-'Contract Price'!K158*'Volume MWH and Org unit'!K59</f>
        <v>-38.234769871908448</v>
      </c>
      <c r="L59" s="55">
        <f>-'Contract Price'!L158*'Volume MWH and Org unit'!L59</f>
        <v>-76.619539743816901</v>
      </c>
      <c r="Q59" s="10">
        <v>40845.583330092595</v>
      </c>
      <c r="R59" s="55">
        <f>-'Contract Price'!R158*'Volume MWH and Org unit'!R59</f>
        <v>-31.1325</v>
      </c>
      <c r="S59" s="55">
        <f>-'Contract Price'!S158*'Volume MWH and Org unit'!S59</f>
        <v>-62.414999999999999</v>
      </c>
      <c r="T59" s="55">
        <f ca="1">-'Contract Price'!T158*'Volume MWH and Org unit'!T59</f>
        <v>-59.804999999999993</v>
      </c>
      <c r="U59" s="55">
        <f>-'Contract Price'!U158*'Volume MWH and Org unit'!U59</f>
        <v>-35.805824999999999</v>
      </c>
      <c r="V59" s="55">
        <f>-'Contract Price'!V158*'Volume MWH and Org unit'!V59</f>
        <v>-35.805824999999999</v>
      </c>
      <c r="W59" s="55">
        <f ca="1">-'Contract Price'!W158*'Volume MWH and Org unit'!W59</f>
        <v>-34.357274999999994</v>
      </c>
      <c r="Y59">
        <v>-76.619539743816901</v>
      </c>
      <c r="Z59" s="55">
        <f t="shared" si="0"/>
        <v>0</v>
      </c>
    </row>
    <row r="60" spans="1:26" x14ac:dyDescent="0.2">
      <c r="A60" s="10">
        <v>40848.593746701386</v>
      </c>
      <c r="B60" s="55">
        <f>-'Contract Price'!B159*'Volume MWH and Org unit'!B60</f>
        <v>-29.966999999999995</v>
      </c>
      <c r="C60" s="55">
        <f ca="1">-'Contract Price'!C159*'Volume MWH and Org unit'!C60</f>
        <v>-30.134999999999994</v>
      </c>
      <c r="D60" s="55">
        <f>-'Contract Price'!D159*'Volume MWH and Org unit'!D60</f>
        <v>-64.515000000000001</v>
      </c>
      <c r="E60" s="55">
        <f>-'Contract Price'!E159*'Volume MWH and Org unit'!E60</f>
        <v>-36.971325</v>
      </c>
      <c r="H60" s="10">
        <v>40868.593746701386</v>
      </c>
      <c r="I60" s="55">
        <f>-'Contract Price'!I159*'Volume MWH and Org unit'!I60</f>
        <v>-43.68934455781838</v>
      </c>
      <c r="J60" s="55">
        <f>-'Contract Price'!J159*'Volume MWH and Org unit'!J60</f>
        <v>-76.619539743816901</v>
      </c>
      <c r="K60" s="55">
        <f>-'Contract Price'!K159*'Volume MWH and Org unit'!K60</f>
        <v>-35.615785213781216</v>
      </c>
      <c r="L60" s="55">
        <f>-'Contract Price'!L159*'Volume MWH and Org unit'!L60</f>
        <v>-76.619539743816901</v>
      </c>
      <c r="Q60" s="10">
        <v>40845.593746701386</v>
      </c>
      <c r="R60" s="55">
        <f>-'Contract Price'!R159*'Volume MWH and Org unit'!R60</f>
        <v>-32.878999999999998</v>
      </c>
      <c r="S60" s="55">
        <f>-'Contract Price'!S159*'Volume MWH and Org unit'!S60</f>
        <v>-70.754999999999995</v>
      </c>
      <c r="T60" s="55">
        <f ca="1">-'Contract Price'!T159*'Volume MWH and Org unit'!T60</f>
        <v>-59.804999999999993</v>
      </c>
      <c r="U60" s="55">
        <f>-'Contract Price'!U159*'Volume MWH and Org unit'!U60</f>
        <v>-40.434525000000001</v>
      </c>
      <c r="V60" s="55">
        <f>-'Contract Price'!V159*'Volume MWH and Org unit'!V60</f>
        <v>-40.434525000000001</v>
      </c>
      <c r="W60" s="55">
        <f ca="1">-'Contract Price'!W159*'Volume MWH and Org unit'!W60</f>
        <v>-34.357274999999994</v>
      </c>
      <c r="Y60">
        <v>-76.619539743816901</v>
      </c>
      <c r="Z60" s="55">
        <f t="shared" si="0"/>
        <v>0</v>
      </c>
    </row>
    <row r="61" spans="1:26" x14ac:dyDescent="0.2">
      <c r="A61" s="10">
        <v>40848.604163310185</v>
      </c>
      <c r="B61" s="55">
        <f>-'Contract Price'!B160*'Volume MWH and Org unit'!B61</f>
        <v>-35.6785</v>
      </c>
      <c r="C61" s="55">
        <f ca="1">-'Contract Price'!C160*'Volume MWH and Org unit'!C61</f>
        <v>-27.917500000000004</v>
      </c>
      <c r="D61" s="55">
        <f>-'Contract Price'!D160*'Volume MWH and Org unit'!D61</f>
        <v>-69.237499999999997</v>
      </c>
      <c r="E61" s="55">
        <f>-'Contract Price'!E160*'Volume MWH and Org unit'!E61</f>
        <v>-47.111174999999996</v>
      </c>
      <c r="H61" s="10">
        <v>40868.604163310185</v>
      </c>
      <c r="I61" s="55">
        <f>-'Contract Price'!I160*'Volume MWH and Org unit'!I61</f>
        <v>-43.68934455781838</v>
      </c>
      <c r="J61" s="55">
        <f>-'Contract Price'!J160*'Volume MWH and Org unit'!J61</f>
        <v>-64.099616453180758</v>
      </c>
      <c r="K61" s="55">
        <f>-'Contract Price'!K160*'Volume MWH and Org unit'!K61</f>
        <v>-33.006800555653996</v>
      </c>
      <c r="L61" s="55">
        <f>-'Contract Price'!L160*'Volume MWH and Org unit'!L61</f>
        <v>-64.099616453180758</v>
      </c>
      <c r="Q61" s="10">
        <v>40845.604163310185</v>
      </c>
      <c r="R61" s="55">
        <f>-'Contract Price'!R160*'Volume MWH and Org unit'!R61</f>
        <v>-41.957500000000003</v>
      </c>
      <c r="S61" s="55">
        <f>-'Contract Price'!S160*'Volume MWH and Org unit'!S61</f>
        <v>-81.3125</v>
      </c>
      <c r="T61" s="55">
        <f ca="1">-'Contract Price'!T160*'Volume MWH and Org unit'!T61</f>
        <v>-50.087499999999999</v>
      </c>
      <c r="U61" s="55">
        <f>-'Contract Price'!U160*'Volume MWH and Org unit'!U61</f>
        <v>-55.153125000000003</v>
      </c>
      <c r="V61" s="55">
        <f>-'Contract Price'!V160*'Volume MWH and Org unit'!V61</f>
        <v>-55.153125000000003</v>
      </c>
      <c r="W61" s="55">
        <f ca="1">-'Contract Price'!W160*'Volume MWH and Org unit'!W61</f>
        <v>-34.357274999999994</v>
      </c>
      <c r="Y61">
        <v>-64.099616453180701</v>
      </c>
      <c r="Z61" s="55">
        <f t="shared" si="0"/>
        <v>0</v>
      </c>
    </row>
    <row r="62" spans="1:26" x14ac:dyDescent="0.2">
      <c r="A62" s="10">
        <v>40848.614579918984</v>
      </c>
      <c r="B62" s="55">
        <f>-'Contract Price'!B161*'Volume MWH and Org unit'!B62</f>
        <v>-53.118000000000002</v>
      </c>
      <c r="C62" s="55">
        <f ca="1">-'Contract Price'!C161*'Volume MWH and Org unit'!C62</f>
        <v>-25.71</v>
      </c>
      <c r="D62" s="55">
        <f>-'Contract Price'!D161*'Volume MWH and Org unit'!D62</f>
        <v>-111.41250000000001</v>
      </c>
      <c r="E62" s="55">
        <f>-'Contract Price'!E161*'Volume MWH and Org unit'!E62</f>
        <v>-75.199725000000015</v>
      </c>
      <c r="H62" s="10">
        <v>40868.614579918984</v>
      </c>
      <c r="I62" s="55">
        <f>-'Contract Price'!I161*'Volume MWH and Org unit'!I62</f>
        <v>-43.68934455781838</v>
      </c>
      <c r="J62" s="55">
        <f>-'Contract Price'!J161*'Volume MWH and Org unit'!J62</f>
        <v>-64.099616453180758</v>
      </c>
      <c r="K62" s="55">
        <f>-'Contract Price'!K161*'Volume MWH and Org unit'!K62</f>
        <v>-30.40781589752676</v>
      </c>
      <c r="L62" s="55">
        <f>-'Contract Price'!L161*'Volume MWH and Org unit'!L62</f>
        <v>-64.099616453180758</v>
      </c>
      <c r="Q62" s="10">
        <v>40845.614579918984</v>
      </c>
      <c r="R62" s="55">
        <f>-'Contract Price'!R161*'Volume MWH and Org unit'!R62</f>
        <v>-30.251999999999999</v>
      </c>
      <c r="S62" s="55">
        <f>-'Contract Price'!S161*'Volume MWH and Org unit'!S62</f>
        <v>-63.775000000000006</v>
      </c>
      <c r="T62" s="55">
        <f ca="1">-'Contract Price'!T161*'Volume MWH and Org unit'!T62</f>
        <v>-50.087499999999999</v>
      </c>
      <c r="U62" s="55">
        <f>-'Contract Price'!U161*'Volume MWH and Org unit'!U62</f>
        <v>-43.473149999999997</v>
      </c>
      <c r="V62" s="55">
        <f>-'Contract Price'!V161*'Volume MWH and Org unit'!V62</f>
        <v>-43.473149999999997</v>
      </c>
      <c r="W62" s="55">
        <f ca="1">-'Contract Price'!W161*'Volume MWH and Org unit'!W62</f>
        <v>-34.357274999999994</v>
      </c>
      <c r="Y62">
        <v>-64.099616453180701</v>
      </c>
      <c r="Z62" s="55">
        <f t="shared" si="0"/>
        <v>0</v>
      </c>
    </row>
    <row r="63" spans="1:26" x14ac:dyDescent="0.2">
      <c r="A63" s="10">
        <v>40848.624996527775</v>
      </c>
      <c r="B63" s="55">
        <f>-'Contract Price'!B162*'Volume MWH and Org unit'!B63</f>
        <v>-48.570000000000007</v>
      </c>
      <c r="C63" s="55">
        <f ca="1">-'Contract Price'!C162*'Volume MWH and Org unit'!C63</f>
        <v>-32.414999999999999</v>
      </c>
      <c r="D63" s="55">
        <f>-'Contract Price'!D162*'Volume MWH and Org unit'!D63</f>
        <v>-65.260000000000005</v>
      </c>
      <c r="E63" s="55">
        <f>-'Contract Price'!E162*'Volume MWH and Org unit'!E63</f>
        <v>-53.334149999999994</v>
      </c>
      <c r="H63" s="10">
        <v>40868.624996527775</v>
      </c>
      <c r="I63" s="55">
        <f>-'Contract Price'!I162*'Volume MWH and Org unit'!I63</f>
        <v>-44.092908231954986</v>
      </c>
      <c r="J63" s="55">
        <f>-'Contract Price'!J162*'Volume MWH and Org unit'!J63</f>
        <v>-53.744433933900297</v>
      </c>
      <c r="K63" s="55">
        <f>-'Contract Price'!K162*'Volume MWH and Org unit'!K63</f>
        <v>-39.933325450425222</v>
      </c>
      <c r="L63" s="55">
        <f>-'Contract Price'!L162*'Volume MWH and Org unit'!L63</f>
        <v>-53.744433933900297</v>
      </c>
      <c r="Q63" s="10">
        <v>40845.624996527775</v>
      </c>
      <c r="R63" s="55">
        <f>-'Contract Price'!R162*'Volume MWH and Org unit'!R63</f>
        <v>-31.68</v>
      </c>
      <c r="S63" s="55">
        <f>-'Contract Price'!S162*'Volume MWH and Org unit'!S63</f>
        <v>-42.74</v>
      </c>
      <c r="T63" s="55">
        <f ca="1">-'Contract Price'!T162*'Volume MWH and Org unit'!T63</f>
        <v>-40.339999999999996</v>
      </c>
      <c r="U63" s="55">
        <f>-'Contract Price'!U162*'Volume MWH and Org unit'!U63</f>
        <v>-35.261850000000003</v>
      </c>
      <c r="V63" s="55">
        <f>-'Contract Price'!V162*'Volume MWH and Org unit'!V63</f>
        <v>-35.261850000000003</v>
      </c>
      <c r="W63" s="55">
        <f ca="1">-'Contract Price'!W162*'Volume MWH and Org unit'!W63</f>
        <v>-33.335850000000001</v>
      </c>
      <c r="Y63">
        <v>-53.744433933900297</v>
      </c>
      <c r="Z63" s="55">
        <f t="shared" si="0"/>
        <v>0</v>
      </c>
    </row>
    <row r="64" spans="1:26" x14ac:dyDescent="0.2">
      <c r="A64" s="10">
        <v>40848.635413136573</v>
      </c>
      <c r="B64" s="55">
        <f>-'Contract Price'!B163*'Volume MWH and Org unit'!B64</f>
        <v>-68.837999999999994</v>
      </c>
      <c r="C64" s="55">
        <f ca="1">-'Contract Price'!C163*'Volume MWH and Org unit'!C64</f>
        <v>-30.183999999999997</v>
      </c>
      <c r="D64" s="55">
        <f>-'Contract Price'!D163*'Volume MWH and Org unit'!D64</f>
        <v>-98.940000000000012</v>
      </c>
      <c r="E64" s="55">
        <f>-'Contract Price'!E163*'Volume MWH and Org unit'!E64</f>
        <v>-80.362350000000006</v>
      </c>
      <c r="H64" s="10">
        <v>40868.635413136573</v>
      </c>
      <c r="I64" s="55">
        <f>-'Contract Price'!I163*'Volume MWH and Org unit'!I64</f>
        <v>-44.092908231954986</v>
      </c>
      <c r="J64" s="55">
        <f>-'Contract Price'!J163*'Volume MWH and Org unit'!J64</f>
        <v>-53.744433933900297</v>
      </c>
      <c r="K64" s="55">
        <f>-'Contract Price'!K163*'Volume MWH and Org unit'!K64</f>
        <v>-37.201103753730202</v>
      </c>
      <c r="L64" s="55">
        <f>-'Contract Price'!L163*'Volume MWH and Org unit'!L64</f>
        <v>-53.744433933900297</v>
      </c>
      <c r="Q64" s="10">
        <v>40845.635413136573</v>
      </c>
      <c r="R64" s="55">
        <f>-'Contract Price'!R163*'Volume MWH and Org unit'!R64</f>
        <v>-2.4499999999999997</v>
      </c>
      <c r="S64" s="55">
        <f>-'Contract Price'!S163*'Volume MWH and Org unit'!S64</f>
        <v>-4.0999999999999996</v>
      </c>
      <c r="T64" s="55">
        <f ca="1">-'Contract Price'!T163*'Volume MWH and Org unit'!T64</f>
        <v>-40.339999999999996</v>
      </c>
      <c r="U64" s="55">
        <f>-'Contract Price'!U163*'Volume MWH and Org unit'!U64</f>
        <v>-4.2532499999999995</v>
      </c>
      <c r="V64" s="55">
        <f>-'Contract Price'!V163*'Volume MWH and Org unit'!V64</f>
        <v>-4.2532499999999995</v>
      </c>
      <c r="W64" s="55">
        <f ca="1">-'Contract Price'!W163*'Volume MWH and Org unit'!W64</f>
        <v>-33.335850000000001</v>
      </c>
      <c r="Y64">
        <v>-53.744433933900297</v>
      </c>
      <c r="Z64" s="55">
        <f t="shared" si="0"/>
        <v>0</v>
      </c>
    </row>
    <row r="65" spans="1:26" x14ac:dyDescent="0.2">
      <c r="A65" s="10">
        <v>40848.645829745372</v>
      </c>
      <c r="B65" s="55">
        <f>-'Contract Price'!B164*'Volume MWH and Org unit'!B65</f>
        <v>-45.838000000000001</v>
      </c>
      <c r="C65" s="55">
        <f ca="1">-'Contract Price'!C164*'Volume MWH and Org unit'!C65</f>
        <v>-27.963000000000005</v>
      </c>
      <c r="D65" s="55">
        <f>-'Contract Price'!D164*'Volume MWH and Org unit'!D65</f>
        <v>-53.564999999999991</v>
      </c>
      <c r="E65" s="55">
        <f>-'Contract Price'!E164*'Volume MWH and Org unit'!E65</f>
        <v>-58.117049999999992</v>
      </c>
      <c r="H65" s="10">
        <v>40868.645829745372</v>
      </c>
      <c r="I65" s="55">
        <f>-'Contract Price'!I164*'Volume MWH and Org unit'!I65</f>
        <v>-44.092908231954986</v>
      </c>
      <c r="J65" s="55">
        <f>-'Contract Price'!J164*'Volume MWH and Org unit'!J65</f>
        <v>-40.458325450425221</v>
      </c>
      <c r="K65" s="55">
        <f>-'Contract Price'!K164*'Volume MWH and Org unit'!K65</f>
        <v>-34.4788820570352</v>
      </c>
      <c r="L65" s="55">
        <f>-'Contract Price'!L164*'Volume MWH and Org unit'!L65</f>
        <v>-40.458325450425221</v>
      </c>
      <c r="Q65" s="10">
        <v>40845.645829745372</v>
      </c>
      <c r="R65" s="55">
        <f>-'Contract Price'!R164*'Volume MWH and Org unit'!R65</f>
        <v>-22.808500000000002</v>
      </c>
      <c r="S65" s="55">
        <f>-'Contract Price'!S164*'Volume MWH and Org unit'!S65</f>
        <v>-26.9925</v>
      </c>
      <c r="T65" s="55">
        <f ca="1">-'Contract Price'!T164*'Volume MWH and Org unit'!T65</f>
        <v>-30.405000000000001</v>
      </c>
      <c r="U65" s="55">
        <f>-'Contract Price'!U164*'Volume MWH and Org unit'!U65</f>
        <v>-29.684475000000003</v>
      </c>
      <c r="V65" s="55">
        <f>-'Contract Price'!V164*'Volume MWH and Org unit'!V65</f>
        <v>-29.684475000000003</v>
      </c>
      <c r="W65" s="55">
        <f ca="1">-'Contract Price'!W164*'Volume MWH and Org unit'!W65</f>
        <v>-33.335850000000001</v>
      </c>
      <c r="Y65">
        <v>-40.4583254504252</v>
      </c>
      <c r="Z65" s="55">
        <f t="shared" si="0"/>
        <v>0</v>
      </c>
    </row>
    <row r="66" spans="1:26" x14ac:dyDescent="0.2">
      <c r="A66" s="10">
        <v>40848.656246354163</v>
      </c>
      <c r="B66" s="55">
        <f>-'Contract Price'!B165*'Volume MWH and Org unit'!B66</f>
        <v>-41.777999999999999</v>
      </c>
      <c r="C66" s="55">
        <f ca="1">-'Contract Price'!C165*'Volume MWH and Org unit'!C66</f>
        <v>-25.751999999999999</v>
      </c>
      <c r="D66" s="55">
        <f>-'Contract Price'!D165*'Volume MWH and Org unit'!D66</f>
        <v>-52.972499999999997</v>
      </c>
      <c r="E66" s="55">
        <f>-'Contract Price'!E165*'Volume MWH and Org unit'!E66</f>
        <v>-57.483074999999992</v>
      </c>
      <c r="H66" s="10">
        <v>40868.656246354163</v>
      </c>
      <c r="I66" s="55">
        <f>-'Contract Price'!I165*'Volume MWH and Org unit'!I66</f>
        <v>-44.092908231954986</v>
      </c>
      <c r="J66" s="55">
        <f>-'Contract Price'!J165*'Volume MWH and Org unit'!J66</f>
        <v>-40.458325450425221</v>
      </c>
      <c r="K66" s="55">
        <f>-'Contract Price'!K165*'Volume MWH and Org unit'!K66</f>
        <v>-31.766660360340179</v>
      </c>
      <c r="L66" s="55">
        <f>-'Contract Price'!L165*'Volume MWH and Org unit'!L66</f>
        <v>-40.458325450425221</v>
      </c>
      <c r="Q66" s="10">
        <v>40845.656246354163</v>
      </c>
      <c r="R66" s="55">
        <f>-'Contract Price'!R165*'Volume MWH and Org unit'!R66</f>
        <v>-58.08</v>
      </c>
      <c r="S66" s="55">
        <f>-'Contract Price'!S165*'Volume MWH and Org unit'!S66</f>
        <v>-73.349999999999994</v>
      </c>
      <c r="T66" s="55">
        <f ca="1">-'Contract Price'!T165*'Volume MWH and Org unit'!T66</f>
        <v>-30.405000000000001</v>
      </c>
      <c r="U66" s="55">
        <f>-'Contract Price'!U165*'Volume MWH and Org unit'!U66</f>
        <v>-79.286999999999992</v>
      </c>
      <c r="V66" s="55">
        <f>-'Contract Price'!V165*'Volume MWH and Org unit'!V66</f>
        <v>-79.286999999999992</v>
      </c>
      <c r="W66" s="55">
        <f ca="1">-'Contract Price'!W165*'Volume MWH and Org unit'!W66</f>
        <v>-33.335850000000001</v>
      </c>
      <c r="Y66">
        <v>-40.4583254504252</v>
      </c>
      <c r="Z66" s="55">
        <f t="shared" si="0"/>
        <v>0</v>
      </c>
    </row>
    <row r="67" spans="1:26" x14ac:dyDescent="0.2">
      <c r="A67" s="10">
        <v>40848.666662962962</v>
      </c>
      <c r="B67" s="55">
        <f>-'Contract Price'!B166*'Volume MWH and Org unit'!B67</f>
        <v>-35.662499999999994</v>
      </c>
      <c r="C67" s="55">
        <f ca="1">-'Contract Price'!C166*'Volume MWH and Org unit'!C67</f>
        <v>-33.217500000000001</v>
      </c>
      <c r="D67" s="55">
        <f>-'Contract Price'!D166*'Volume MWH and Org unit'!D67</f>
        <v>-71.474999999999994</v>
      </c>
      <c r="E67" s="55">
        <f>-'Contract Price'!E166*'Volume MWH and Org unit'!E67</f>
        <v>-48.65</v>
      </c>
      <c r="H67" s="10">
        <v>40868.666662962962</v>
      </c>
      <c r="I67" s="55">
        <f>-'Contract Price'!I166*'Volume MWH and Org unit'!I67</f>
        <v>-57.893103433438199</v>
      </c>
      <c r="J67" s="55">
        <f>-'Contract Price'!J166*'Volume MWH and Org unit'!J67</f>
        <v>-85.339655150157299</v>
      </c>
      <c r="K67" s="55">
        <f>-'Contract Price'!K166*'Volume MWH and Org unit'!K67</f>
        <v>-42.594827575078646</v>
      </c>
      <c r="L67" s="55">
        <f>-'Contract Price'!L166*'Volume MWH and Org unit'!L67</f>
        <v>-85.339655150157299</v>
      </c>
      <c r="Q67" s="10">
        <v>40845.666662962962</v>
      </c>
      <c r="R67" s="55">
        <f>-'Contract Price'!R166*'Volume MWH and Org unit'!R67</f>
        <v>-48.022500000000001</v>
      </c>
      <c r="S67" s="55">
        <f>-'Contract Price'!S166*'Volume MWH and Org unit'!S67</f>
        <v>-96.194999999999993</v>
      </c>
      <c r="T67" s="55">
        <f ca="1">-'Contract Price'!T166*'Volume MWH and Org unit'!T67</f>
        <v>-60.734999999999999</v>
      </c>
      <c r="U67" s="55">
        <f>-'Contract Price'!U166*'Volume MWH and Org unit'!U67</f>
        <v>-65.13</v>
      </c>
      <c r="V67" s="55">
        <f>-'Contract Price'!V166*'Volume MWH and Org unit'!V67</f>
        <v>-65.13</v>
      </c>
      <c r="W67" s="55">
        <f ca="1">-'Contract Price'!W166*'Volume MWH and Org unit'!W67</f>
        <v>-41.49</v>
      </c>
      <c r="Y67">
        <v>-85.339655150157299</v>
      </c>
      <c r="Z67" s="55">
        <f t="shared" si="0"/>
        <v>0</v>
      </c>
    </row>
    <row r="68" spans="1:26" x14ac:dyDescent="0.2">
      <c r="A68" s="10">
        <v>40848.67707957176</v>
      </c>
      <c r="B68" s="55">
        <f>-'Contract Price'!B167*'Volume MWH and Org unit'!B68</f>
        <v>-27.369999999999994</v>
      </c>
      <c r="C68" s="55">
        <f ca="1">-'Contract Price'!C167*'Volume MWH and Org unit'!C68</f>
        <v>-30.932999999999996</v>
      </c>
      <c r="D68" s="55">
        <f>-'Contract Price'!D167*'Volume MWH and Org unit'!D68</f>
        <v>-58.949999999999996</v>
      </c>
      <c r="E68" s="55">
        <f>-'Contract Price'!E167*'Volume MWH and Org unit'!E68</f>
        <v>-40.299999999999997</v>
      </c>
      <c r="H68" s="10">
        <v>40868.67707957176</v>
      </c>
      <c r="I68" s="55">
        <f>-'Contract Price'!I167*'Volume MWH and Org unit'!I68</f>
        <v>-57.893103433438199</v>
      </c>
      <c r="J68" s="55">
        <f>-'Contract Price'!J167*'Volume MWH and Org unit'!J68</f>
        <v>-85.339655150157299</v>
      </c>
      <c r="K68" s="55">
        <f>-'Contract Price'!K167*'Volume MWH and Org unit'!K68</f>
        <v>-39.685172403406732</v>
      </c>
      <c r="L68" s="55">
        <f>-'Contract Price'!L167*'Volume MWH and Org unit'!L68</f>
        <v>-85.339655150157299</v>
      </c>
      <c r="Q68" s="10">
        <v>40845.67707957176</v>
      </c>
      <c r="R68" s="55">
        <f>-'Contract Price'!R167*'Volume MWH and Org unit'!R68</f>
        <v>-18.486999999999998</v>
      </c>
      <c r="S68" s="55">
        <f>-'Contract Price'!S167*'Volume MWH and Org unit'!S68</f>
        <v>-39.914999999999999</v>
      </c>
      <c r="T68" s="55">
        <f ca="1">-'Contract Price'!T167*'Volume MWH and Org unit'!T68</f>
        <v>-60.734999999999999</v>
      </c>
      <c r="U68" s="55">
        <f>-'Contract Price'!U167*'Volume MWH and Org unit'!U68</f>
        <v>-27.61</v>
      </c>
      <c r="V68" s="55">
        <f>-'Contract Price'!V167*'Volume MWH and Org unit'!V68</f>
        <v>-27.61</v>
      </c>
      <c r="W68" s="55">
        <f ca="1">-'Contract Price'!W167*'Volume MWH and Org unit'!W68</f>
        <v>-41.49</v>
      </c>
      <c r="Y68">
        <v>-85.339655150157299</v>
      </c>
      <c r="Z68" s="55">
        <f t="shared" ref="Z68:Z98" si="1">J68-Y68</f>
        <v>0</v>
      </c>
    </row>
    <row r="69" spans="1:26" x14ac:dyDescent="0.2">
      <c r="A69" s="10">
        <v>40848.687496180559</v>
      </c>
      <c r="B69" s="55">
        <f>-'Contract Price'!B168*'Volume MWH and Org unit'!B69</f>
        <v>-55.158999999999999</v>
      </c>
      <c r="C69" s="55">
        <f ca="1">-'Contract Price'!C168*'Volume MWH and Org unit'!C69</f>
        <v>-28.658500000000004</v>
      </c>
      <c r="D69" s="55">
        <f>-'Contract Price'!D168*'Volume MWH and Org unit'!D69</f>
        <v>-106.7</v>
      </c>
      <c r="E69" s="55">
        <f>-'Contract Price'!E168*'Volume MWH and Org unit'!E69</f>
        <v>-86.16</v>
      </c>
      <c r="H69" s="10">
        <v>40868.687496180559</v>
      </c>
      <c r="I69" s="55">
        <f>-'Contract Price'!I168*'Volume MWH and Org unit'!I69</f>
        <v>-57.893103433438199</v>
      </c>
      <c r="J69" s="55">
        <f>-'Contract Price'!J168*'Volume MWH and Org unit'!J69</f>
        <v>-71.366379291797756</v>
      </c>
      <c r="K69" s="55">
        <f>-'Contract Price'!K168*'Volume MWH and Org unit'!K69</f>
        <v>-36.785517231734829</v>
      </c>
      <c r="L69" s="55">
        <f>-'Contract Price'!L168*'Volume MWH and Org unit'!L69</f>
        <v>-71.366379291797756</v>
      </c>
      <c r="Q69" s="10">
        <v>40845.687496180559</v>
      </c>
      <c r="R69" s="55">
        <f>-'Contract Price'!R168*'Volume MWH and Org unit'!R69</f>
        <v>-1.573</v>
      </c>
      <c r="S69" s="55">
        <f>-'Contract Price'!S168*'Volume MWH and Org unit'!S69</f>
        <v>-3.65</v>
      </c>
      <c r="T69" s="55">
        <f ca="1">-'Contract Price'!T168*'Volume MWH and Org unit'!T69</f>
        <v>-50.862500000000004</v>
      </c>
      <c r="U69" s="55">
        <f>-'Contract Price'!U168*'Volume MWH and Org unit'!U69</f>
        <v>-3.7199999999999998</v>
      </c>
      <c r="V69" s="55">
        <f>-'Contract Price'!V168*'Volume MWH and Org unit'!V69</f>
        <v>-3.7199999999999998</v>
      </c>
      <c r="W69" s="55">
        <f ca="1">-'Contract Price'!W168*'Volume MWH and Org unit'!W69</f>
        <v>-41.49</v>
      </c>
      <c r="Y69">
        <v>-71.366379291797799</v>
      </c>
      <c r="Z69" s="55">
        <f t="shared" si="1"/>
        <v>0</v>
      </c>
    </row>
    <row r="70" spans="1:26" x14ac:dyDescent="0.2">
      <c r="A70" s="10">
        <v>40848.69791278935</v>
      </c>
      <c r="B70" s="55">
        <f>-'Contract Price'!B169*'Volume MWH and Org unit'!B70</f>
        <v>-2.718</v>
      </c>
      <c r="C70" s="55">
        <f ca="1">-'Contract Price'!C169*'Volume MWH and Org unit'!C70</f>
        <v>-26.394000000000002</v>
      </c>
      <c r="D70" s="55">
        <f>-'Contract Price'!D169*'Volume MWH and Org unit'!D70</f>
        <v>-6.4125000000000014</v>
      </c>
      <c r="E70" s="55">
        <f>-'Contract Price'!E169*'Volume MWH and Org unit'!E70</f>
        <v>-5.93</v>
      </c>
      <c r="H70" s="10">
        <v>40868.69791278935</v>
      </c>
      <c r="I70" s="55">
        <f>-'Contract Price'!I169*'Volume MWH and Org unit'!I70</f>
        <v>-57.893103433438199</v>
      </c>
      <c r="J70" s="55">
        <f>-'Contract Price'!J169*'Volume MWH and Org unit'!J70</f>
        <v>-71.366379291797756</v>
      </c>
      <c r="K70" s="55">
        <f>-'Contract Price'!K169*'Volume MWH and Org unit'!K70</f>
        <v>-33.895862060062917</v>
      </c>
      <c r="L70" s="55">
        <f>-'Contract Price'!L169*'Volume MWH and Org unit'!L70</f>
        <v>-71.366379291797756</v>
      </c>
      <c r="Q70" s="10">
        <v>40845.69791278935</v>
      </c>
      <c r="R70" s="55">
        <f>-'Contract Price'!R169*'Volume MWH and Org unit'!R70</f>
        <v>-46.271999999999991</v>
      </c>
      <c r="S70" s="55">
        <f>-'Contract Price'!S169*'Volume MWH and Org unit'!S70</f>
        <v>-97.15</v>
      </c>
      <c r="T70" s="55">
        <f ca="1">-'Contract Price'!T169*'Volume MWH and Org unit'!T70</f>
        <v>-50.862500000000004</v>
      </c>
      <c r="U70" s="55">
        <f>-'Contract Price'!U169*'Volume MWH and Org unit'!U70</f>
        <v>-78.52</v>
      </c>
      <c r="V70" s="55">
        <f>-'Contract Price'!V169*'Volume MWH and Org unit'!V70</f>
        <v>-78.52</v>
      </c>
      <c r="W70" s="55">
        <f ca="1">-'Contract Price'!W169*'Volume MWH and Org unit'!W70</f>
        <v>-41.49</v>
      </c>
      <c r="Y70">
        <v>-71.366379291797799</v>
      </c>
      <c r="Z70" s="55">
        <f t="shared" si="1"/>
        <v>0</v>
      </c>
    </row>
    <row r="71" spans="1:26" x14ac:dyDescent="0.2">
      <c r="A71" s="10">
        <v>40848.708329398149</v>
      </c>
      <c r="B71" s="55">
        <f>-'Contract Price'!B170*'Volume MWH and Org unit'!B71</f>
        <v>-10.057500000000001</v>
      </c>
      <c r="C71" s="55">
        <f ca="1">-'Contract Price'!C170*'Volume MWH and Org unit'!C71</f>
        <v>-35.294999999999995</v>
      </c>
      <c r="D71" s="55">
        <f>-'Contract Price'!D170*'Volume MWH and Org unit'!D71</f>
        <v>-13.91</v>
      </c>
      <c r="E71" s="55">
        <f>-'Contract Price'!E170*'Volume MWH and Org unit'!E71</f>
        <v>-13.459650000000002</v>
      </c>
      <c r="H71" s="10">
        <v>40868.708329398149</v>
      </c>
      <c r="I71" s="55">
        <f>-'Contract Price'!I170*'Volume MWH and Org unit'!I71</f>
        <v>-56.21657661760905</v>
      </c>
      <c r="J71" s="55">
        <f>-'Contract Price'!J170*'Volume MWH and Org unit'!J71</f>
        <v>-60.638881549299498</v>
      </c>
      <c r="K71" s="55">
        <f>-'Contract Price'!K170*'Volume MWH and Org unit'!K71</f>
        <v>-45.104161161974623</v>
      </c>
      <c r="L71" s="55">
        <f>-'Contract Price'!L170*'Volume MWH and Org unit'!L71</f>
        <v>-60.638881549299498</v>
      </c>
      <c r="Q71" s="10">
        <v>40845.708329398149</v>
      </c>
      <c r="R71" s="55">
        <f>-'Contract Price'!R170*'Volume MWH and Org unit'!R71</f>
        <v>-34.282499999999999</v>
      </c>
      <c r="S71" s="55">
        <f>-'Contract Price'!S170*'Volume MWH and Org unit'!S71</f>
        <v>-46.21</v>
      </c>
      <c r="T71" s="55">
        <f ca="1">-'Contract Price'!T170*'Volume MWH and Org unit'!T71</f>
        <v>-42.1</v>
      </c>
      <c r="U71" s="55">
        <f>-'Contract Price'!U170*'Volume MWH and Org unit'!U71</f>
        <v>-43.014150000000008</v>
      </c>
      <c r="V71" s="55">
        <f>-'Contract Price'!V170*'Volume MWH and Org unit'!V71</f>
        <v>-43.014150000000008</v>
      </c>
      <c r="W71" s="55">
        <f ca="1">-'Contract Price'!W170*'Volume MWH and Org unit'!W71</f>
        <v>-39.25350000000001</v>
      </c>
      <c r="Y71">
        <v>-60.638881549299498</v>
      </c>
      <c r="Z71" s="55">
        <f t="shared" si="1"/>
        <v>0</v>
      </c>
    </row>
    <row r="72" spans="1:26" x14ac:dyDescent="0.2">
      <c r="A72" s="10">
        <v>40848.718746006947</v>
      </c>
      <c r="B72" s="55">
        <f>-'Contract Price'!B171*'Volume MWH and Org unit'!B72</f>
        <v>-1.9599999999999997</v>
      </c>
      <c r="C72" s="55">
        <f ca="1">-'Contract Price'!C171*'Volume MWH and Org unit'!C72</f>
        <v>-32.871999999999993</v>
      </c>
      <c r="D72" s="55">
        <f>-'Contract Price'!D171*'Volume MWH and Org unit'!D72</f>
        <v>-3.4</v>
      </c>
      <c r="E72" s="55">
        <f>-'Contract Price'!E171*'Volume MWH and Org unit'!E72</f>
        <v>-3.8430000000000004</v>
      </c>
      <c r="H72" s="10">
        <v>40868.718746006947</v>
      </c>
      <c r="I72" s="55">
        <f>-'Contract Price'!I171*'Volume MWH and Org unit'!I72</f>
        <v>-56.21657661760905</v>
      </c>
      <c r="J72" s="55">
        <f>-'Contract Price'!J171*'Volume MWH and Org unit'!J72</f>
        <v>-60.638881549299498</v>
      </c>
      <c r="K72" s="55">
        <f>-'Contract Price'!K171*'Volume MWH and Org unit'!K72</f>
        <v>-42.027217084509644</v>
      </c>
      <c r="L72" s="55">
        <f>-'Contract Price'!L171*'Volume MWH and Org unit'!L72</f>
        <v>-60.638881549299498</v>
      </c>
      <c r="Q72" s="10">
        <v>40845.718746006947</v>
      </c>
      <c r="R72" s="55">
        <f>-'Contract Price'!R171*'Volume MWH and Org unit'!R72</f>
        <v>-52.352999999999994</v>
      </c>
      <c r="S72" s="55">
        <f>-'Contract Price'!S171*'Volume MWH and Org unit'!S72</f>
        <v>-75.39</v>
      </c>
      <c r="T72" s="55">
        <f ca="1">-'Contract Price'!T171*'Volume MWH and Org unit'!T72</f>
        <v>-42.1</v>
      </c>
      <c r="U72" s="55">
        <f>-'Contract Price'!U171*'Volume MWH and Org unit'!U72</f>
        <v>-69.713849999999994</v>
      </c>
      <c r="V72" s="55">
        <f>-'Contract Price'!V171*'Volume MWH and Org unit'!V72</f>
        <v>-69.713849999999994</v>
      </c>
      <c r="W72" s="55">
        <f ca="1">-'Contract Price'!W171*'Volume MWH and Org unit'!W72</f>
        <v>-39.25350000000001</v>
      </c>
      <c r="Y72">
        <v>-60.638881549299498</v>
      </c>
      <c r="Z72" s="55">
        <f t="shared" si="1"/>
        <v>0</v>
      </c>
    </row>
    <row r="73" spans="1:26" x14ac:dyDescent="0.2">
      <c r="A73" s="10">
        <v>40848.729162615738</v>
      </c>
      <c r="B73" s="55">
        <f>-'Contract Price'!B172*'Volume MWH and Org unit'!B73</f>
        <v>-48.58100000000001</v>
      </c>
      <c r="C73" s="55">
        <f ca="1">-'Contract Price'!C172*'Volume MWH and Org unit'!C73</f>
        <v>-30.459</v>
      </c>
      <c r="D73" s="55">
        <f>-'Contract Price'!D172*'Volume MWH and Org unit'!D73</f>
        <v>-56.730000000000004</v>
      </c>
      <c r="E73" s="55">
        <f>-'Contract Price'!E172*'Volume MWH and Org unit'!E73</f>
        <v>-69.759600000000006</v>
      </c>
      <c r="H73" s="10">
        <v>40868.729162615738</v>
      </c>
      <c r="I73" s="55">
        <f>-'Contract Price'!I172*'Volume MWH and Org unit'!I73</f>
        <v>-56.21657661760905</v>
      </c>
      <c r="J73" s="55">
        <f>-'Contract Price'!J172*'Volume MWH and Org unit'!J73</f>
        <v>-45.629161161974622</v>
      </c>
      <c r="K73" s="55">
        <f>-'Contract Price'!K172*'Volume MWH and Org unit'!K73</f>
        <v>-38.960273007044677</v>
      </c>
      <c r="L73" s="55">
        <f>-'Contract Price'!L172*'Volume MWH and Org unit'!L73</f>
        <v>-45.629161161974622</v>
      </c>
      <c r="Q73" s="10">
        <v>40845.729162615738</v>
      </c>
      <c r="R73" s="55">
        <f>-'Contract Price'!R172*'Volume MWH and Org unit'!R73</f>
        <v>-7.7219999999999995</v>
      </c>
      <c r="S73" s="55">
        <f>-'Contract Price'!S172*'Volume MWH and Org unit'!S73</f>
        <v>-9.5849999999999991</v>
      </c>
      <c r="T73" s="55">
        <f ca="1">-'Contract Price'!T172*'Volume MWH and Org unit'!T73</f>
        <v>-31.725000000000001</v>
      </c>
      <c r="U73" s="55">
        <f>-'Contract Price'!U172*'Volume MWH and Org unit'!U73</f>
        <v>-12.242699999999999</v>
      </c>
      <c r="V73" s="55">
        <f>-'Contract Price'!V172*'Volume MWH and Org unit'!V73</f>
        <v>-12.242699999999999</v>
      </c>
      <c r="W73" s="55">
        <f ca="1">-'Contract Price'!W172*'Volume MWH and Org unit'!W73</f>
        <v>-39.25350000000001</v>
      </c>
      <c r="Y73">
        <v>-45.6291611619747</v>
      </c>
      <c r="Z73" s="55">
        <f t="shared" si="1"/>
        <v>7.815970093361102E-14</v>
      </c>
    </row>
    <row r="74" spans="1:26" x14ac:dyDescent="0.2">
      <c r="A74" s="10">
        <v>40848.739579224537</v>
      </c>
      <c r="B74" s="55">
        <f>-'Contract Price'!B173*'Volume MWH and Org unit'!B74</f>
        <v>-5.8739999999999997</v>
      </c>
      <c r="C74" s="55">
        <f ca="1">-'Contract Price'!C173*'Volume MWH and Org unit'!C74</f>
        <v>-28.055999999999997</v>
      </c>
      <c r="D74" s="55">
        <f>-'Contract Price'!D173*'Volume MWH and Org unit'!D74</f>
        <v>-8.0924999999999994</v>
      </c>
      <c r="E74" s="55">
        <f>-'Contract Price'!E173*'Volume MWH and Org unit'!E74</f>
        <v>-10.421850000000001</v>
      </c>
      <c r="H74" s="10">
        <v>40868.739579224537</v>
      </c>
      <c r="I74" s="55">
        <f>-'Contract Price'!I173*'Volume MWH and Org unit'!I74</f>
        <v>-56.21657661760905</v>
      </c>
      <c r="J74" s="55">
        <f>-'Contract Price'!J173*'Volume MWH and Org unit'!J74</f>
        <v>-45.629161161974622</v>
      </c>
      <c r="K74" s="55">
        <f>-'Contract Price'!K173*'Volume MWH and Org unit'!K74</f>
        <v>-35.9033289295797</v>
      </c>
      <c r="L74" s="55">
        <f>-'Contract Price'!L173*'Volume MWH and Org unit'!L74</f>
        <v>-45.629161161974622</v>
      </c>
      <c r="Q74" s="10">
        <v>40845.739579224537</v>
      </c>
      <c r="R74" s="55">
        <f>-'Contract Price'!R173*'Volume MWH and Org unit'!R74</f>
        <v>-2.8619999999999997</v>
      </c>
      <c r="S74" s="55">
        <f>-'Contract Price'!S173*'Volume MWH and Org unit'!S74</f>
        <v>-4.3274999999999997</v>
      </c>
      <c r="T74" s="55">
        <f ca="1">-'Contract Price'!T173*'Volume MWH and Org unit'!T74</f>
        <v>-31.725000000000001</v>
      </c>
      <c r="U74" s="55">
        <f>-'Contract Price'!U173*'Volume MWH and Org unit'!U74</f>
        <v>-5.8285499999999999</v>
      </c>
      <c r="V74" s="55">
        <f>-'Contract Price'!V173*'Volume MWH and Org unit'!V74</f>
        <v>-5.8285499999999999</v>
      </c>
      <c r="W74" s="55">
        <f ca="1">-'Contract Price'!W173*'Volume MWH and Org unit'!W74</f>
        <v>-39.25350000000001</v>
      </c>
      <c r="Y74">
        <v>-45.6291611619747</v>
      </c>
      <c r="Z74" s="55">
        <f t="shared" si="1"/>
        <v>7.815970093361102E-14</v>
      </c>
    </row>
    <row r="75" spans="1:26" x14ac:dyDescent="0.2">
      <c r="A75" s="10">
        <v>40848.749995833336</v>
      </c>
      <c r="B75" s="55">
        <f>-'Contract Price'!B174*'Volume MWH and Org unit'!B75</f>
        <v>-9.067499999999999</v>
      </c>
      <c r="C75" s="55">
        <f ca="1">-'Contract Price'!C174*'Volume MWH and Org unit'!C75</f>
        <v>-34.852499999999999</v>
      </c>
      <c r="D75" s="55">
        <f>-'Contract Price'!D174*'Volume MWH and Org unit'!D75</f>
        <v>-18.285</v>
      </c>
      <c r="E75" s="55">
        <f>-'Contract Price'!E174*'Volume MWH and Org unit'!E75</f>
        <v>-11.313675</v>
      </c>
      <c r="H75" s="10">
        <v>40868.749995833336</v>
      </c>
      <c r="I75" s="55">
        <f>-'Contract Price'!I174*'Volume MWH and Org unit'!I75</f>
        <v>-48.312644733705888</v>
      </c>
      <c r="J75" s="55">
        <f>-'Contract Price'!J174*'Volume MWH and Org unit'!J75</f>
        <v>-84.949810331001601</v>
      </c>
      <c r="K75" s="55">
        <f>-'Contract Price'!K174*'Volume MWH and Org unit'!K75</f>
        <v>-42.399905165500797</v>
      </c>
      <c r="L75" s="55">
        <f>-'Contract Price'!L174*'Volume MWH and Org unit'!L75</f>
        <v>-84.949810331001601</v>
      </c>
      <c r="Q75" s="10">
        <v>40845.749995833336</v>
      </c>
      <c r="R75" s="55">
        <f>-'Contract Price'!R174*'Volume MWH and Org unit'!R75</f>
        <v>-29.152499999999996</v>
      </c>
      <c r="S75" s="55">
        <f>-'Contract Price'!S174*'Volume MWH and Org unit'!S75</f>
        <v>-58.454999999999998</v>
      </c>
      <c r="T75" s="55">
        <f ca="1">-'Contract Price'!T174*'Volume MWH and Org unit'!T75</f>
        <v>-63.795000000000002</v>
      </c>
      <c r="U75" s="55">
        <f>-'Contract Price'!U174*'Volume MWH and Org unit'!U75</f>
        <v>-33.608024999999998</v>
      </c>
      <c r="V75" s="55">
        <f>-'Contract Price'!V174*'Volume MWH and Org unit'!V75</f>
        <v>-33.608024999999998</v>
      </c>
      <c r="W75" s="55">
        <f ca="1">-'Contract Price'!W174*'Volume MWH and Org unit'!W75</f>
        <v>-36.571725000000001</v>
      </c>
      <c r="Y75">
        <v>-84.949810331001601</v>
      </c>
      <c r="Z75" s="55">
        <f t="shared" si="1"/>
        <v>0</v>
      </c>
    </row>
    <row r="76" spans="1:26" x14ac:dyDescent="0.2">
      <c r="A76" s="10">
        <v>40848.760412442127</v>
      </c>
      <c r="B76" s="55">
        <f>-'Contract Price'!B175*'Volume MWH and Org unit'!B76</f>
        <v>-61.256999999999991</v>
      </c>
      <c r="C76" s="55">
        <f ca="1">-'Contract Price'!C175*'Volume MWH and Org unit'!C76</f>
        <v>-32.458999999999996</v>
      </c>
      <c r="D76" s="55">
        <f>-'Contract Price'!D175*'Volume MWH and Org unit'!D76</f>
        <v>-131.565</v>
      </c>
      <c r="E76" s="55">
        <f>-'Contract Price'!E175*'Volume MWH and Org unit'!E76</f>
        <v>-74.184075000000007</v>
      </c>
      <c r="H76" s="10">
        <v>40868.760412442127</v>
      </c>
      <c r="I76" s="55">
        <f>-'Contract Price'!I175*'Volume MWH and Org unit'!I76</f>
        <v>-48.312644733705888</v>
      </c>
      <c r="J76" s="55">
        <f>-'Contract Price'!J175*'Volume MWH and Org unit'!J76</f>
        <v>-84.949810331001601</v>
      </c>
      <c r="K76" s="55">
        <f>-'Contract Price'!K175*'Volume MWH and Org unit'!K76</f>
        <v>-39.503244821134075</v>
      </c>
      <c r="L76" s="55">
        <f>-'Contract Price'!L175*'Volume MWH and Org unit'!L76</f>
        <v>-84.949810331001601</v>
      </c>
      <c r="Q76" s="10">
        <v>40845.760412442127</v>
      </c>
      <c r="R76" s="55">
        <f>-'Contract Price'!R175*'Volume MWH and Org unit'!R76</f>
        <v>-65.932999999999993</v>
      </c>
      <c r="S76" s="55">
        <f>-'Contract Price'!S175*'Volume MWH and Org unit'!S76</f>
        <v>-141.58500000000001</v>
      </c>
      <c r="T76" s="55">
        <f ca="1">-'Contract Price'!T175*'Volume MWH and Org unit'!T76</f>
        <v>-63.795000000000002</v>
      </c>
      <c r="U76" s="55">
        <f>-'Contract Price'!U175*'Volume MWH and Org unit'!U76</f>
        <v>-79.745175000000003</v>
      </c>
      <c r="V76" s="55">
        <f>-'Contract Price'!V175*'Volume MWH and Org unit'!V76</f>
        <v>-79.745175000000003</v>
      </c>
      <c r="W76" s="55">
        <f ca="1">-'Contract Price'!W175*'Volume MWH and Org unit'!W76</f>
        <v>-36.571725000000001</v>
      </c>
      <c r="Y76">
        <v>-84.949810331001601</v>
      </c>
      <c r="Z76" s="55">
        <f t="shared" si="1"/>
        <v>0</v>
      </c>
    </row>
    <row r="77" spans="1:26" x14ac:dyDescent="0.2">
      <c r="A77" s="10">
        <v>40848.770829050925</v>
      </c>
      <c r="B77" s="55">
        <f>-'Contract Price'!B176*'Volume MWH and Org unit'!B77</f>
        <v>-21.697000000000003</v>
      </c>
      <c r="C77" s="55">
        <f ca="1">-'Contract Price'!C176*'Volume MWH and Org unit'!C77</f>
        <v>-30.075500000000002</v>
      </c>
      <c r="D77" s="55">
        <f>-'Contract Price'!D176*'Volume MWH and Org unit'!D77</f>
        <v>-42.35</v>
      </c>
      <c r="E77" s="55">
        <f>-'Contract Price'!E176*'Volume MWH and Org unit'!E77</f>
        <v>-29.2041</v>
      </c>
      <c r="H77" s="10">
        <v>40868.770829050925</v>
      </c>
      <c r="I77" s="55">
        <f>-'Contract Price'!I176*'Volume MWH and Org unit'!I77</f>
        <v>-48.312644733705888</v>
      </c>
      <c r="J77" s="55">
        <f>-'Contract Price'!J176*'Volume MWH and Org unit'!J77</f>
        <v>-71.041508609168005</v>
      </c>
      <c r="K77" s="55">
        <f>-'Contract Price'!K176*'Volume MWH and Org unit'!K77</f>
        <v>-36.616584476767365</v>
      </c>
      <c r="L77" s="55">
        <f>-'Contract Price'!L176*'Volume MWH and Org unit'!L77</f>
        <v>-71.041508609168005</v>
      </c>
      <c r="Q77" s="10">
        <v>40845.770829050925</v>
      </c>
      <c r="R77" s="55">
        <f>-'Contract Price'!R176*'Volume MWH and Org unit'!R77</f>
        <v>-61.938500000000005</v>
      </c>
      <c r="S77" s="55">
        <f>-'Contract Price'!S176*'Volume MWH and Org unit'!S77</f>
        <v>-119.73750000000001</v>
      </c>
      <c r="T77" s="55">
        <f ca="1">-'Contract Price'!T176*'Volume MWH and Org unit'!T77</f>
        <v>-53.412500000000009</v>
      </c>
      <c r="U77" s="55">
        <f>-'Contract Price'!U176*'Volume MWH and Org unit'!U77</f>
        <v>-80.744175000000013</v>
      </c>
      <c r="V77" s="55">
        <f>-'Contract Price'!V176*'Volume MWH and Org unit'!V77</f>
        <v>-80.744175000000013</v>
      </c>
      <c r="W77" s="55">
        <f ca="1">-'Contract Price'!W176*'Volume MWH and Org unit'!W77</f>
        <v>-36.571725000000001</v>
      </c>
      <c r="Y77">
        <v>-71.041508609168005</v>
      </c>
      <c r="Z77" s="55">
        <f t="shared" si="1"/>
        <v>0</v>
      </c>
    </row>
    <row r="78" spans="1:26" x14ac:dyDescent="0.2">
      <c r="A78" s="10">
        <v>40848.781245659724</v>
      </c>
      <c r="B78" s="55">
        <f>-'Contract Price'!B177*'Volume MWH and Org unit'!B78</f>
        <v>-5.7240000000000002</v>
      </c>
      <c r="C78" s="55">
        <f ca="1">-'Contract Price'!C177*'Volume MWH and Org unit'!C78</f>
        <v>-27.702000000000002</v>
      </c>
      <c r="D78" s="55">
        <f>-'Contract Price'!D177*'Volume MWH and Org unit'!D78</f>
        <v>-12.675000000000001</v>
      </c>
      <c r="E78" s="55">
        <f>-'Contract Price'!E177*'Volume MWH and Org unit'!E78</f>
        <v>-9.44055</v>
      </c>
      <c r="H78" s="10">
        <v>40868.781245659724</v>
      </c>
      <c r="I78" s="55">
        <f>-'Contract Price'!I177*'Volume MWH and Org unit'!I78</f>
        <v>-48.312644733705888</v>
      </c>
      <c r="J78" s="55">
        <f>-'Contract Price'!J177*'Volume MWH and Org unit'!J78</f>
        <v>-71.041508609168005</v>
      </c>
      <c r="K78" s="55">
        <f>-'Contract Price'!K177*'Volume MWH and Org unit'!K78</f>
        <v>-33.739924132400638</v>
      </c>
      <c r="L78" s="55">
        <f>-'Contract Price'!L177*'Volume MWH and Org unit'!L78</f>
        <v>-71.041508609168005</v>
      </c>
      <c r="Q78" s="10">
        <v>40845.781245659724</v>
      </c>
      <c r="R78" s="55">
        <f>-'Contract Price'!R177*'Volume MWH and Org unit'!R78</f>
        <v>-42.15</v>
      </c>
      <c r="S78" s="55">
        <f>-'Contract Price'!S177*'Volume MWH and Org unit'!S78</f>
        <v>-88.562500000000014</v>
      </c>
      <c r="T78" s="55">
        <f ca="1">-'Contract Price'!T177*'Volume MWH and Org unit'!T78</f>
        <v>-53.412500000000009</v>
      </c>
      <c r="U78" s="55">
        <f>-'Contract Price'!U177*'Volume MWH and Org unit'!U78</f>
        <v>-59.981625000000008</v>
      </c>
      <c r="V78" s="55">
        <f>-'Contract Price'!V177*'Volume MWH and Org unit'!V78</f>
        <v>-59.981625000000008</v>
      </c>
      <c r="W78" s="55">
        <f ca="1">-'Contract Price'!W177*'Volume MWH and Org unit'!W78</f>
        <v>-36.571725000000001</v>
      </c>
      <c r="Y78">
        <v>-71.041508609168005</v>
      </c>
      <c r="Z78" s="55">
        <f t="shared" si="1"/>
        <v>0</v>
      </c>
    </row>
    <row r="79" spans="1:26" x14ac:dyDescent="0.2">
      <c r="A79" s="10">
        <v>40848.791662268515</v>
      </c>
      <c r="B79" s="55">
        <f>-'Contract Price'!B178*'Volume MWH and Org unit'!B79</f>
        <v>-35.234999999999999</v>
      </c>
      <c r="C79" s="55">
        <f ca="1">-'Contract Price'!C178*'Volume MWH and Org unit'!C79</f>
        <v>-33.577500000000001</v>
      </c>
      <c r="D79" s="55">
        <f>-'Contract Price'!D178*'Volume MWH and Org unit'!D79</f>
        <v>-47.48</v>
      </c>
      <c r="E79" s="55">
        <f>-'Contract Price'!E178*'Volume MWH and Org unit'!E79</f>
        <v>-39.0657</v>
      </c>
      <c r="H79" s="10">
        <v>40868.791662268515</v>
      </c>
      <c r="I79" s="55">
        <f>-'Contract Price'!I178*'Volume MWH and Org unit'!I79</f>
        <v>-43.756116172268811</v>
      </c>
      <c r="J79" s="55">
        <f>-'Contract Price'!J178*'Volume MWH and Org unit'!J79</f>
        <v>-53.324755354852101</v>
      </c>
      <c r="K79" s="55">
        <f>-'Contract Price'!K178*'Volume MWH and Org unit'!K79</f>
        <v>-39.618566516139076</v>
      </c>
      <c r="L79" s="55">
        <f>-'Contract Price'!L178*'Volume MWH and Org unit'!L79</f>
        <v>-53.324755354852101</v>
      </c>
      <c r="Q79" s="10">
        <v>40845.791662268515</v>
      </c>
      <c r="R79" s="55">
        <f>-'Contract Price'!R178*'Volume MWH and Org unit'!R79</f>
        <v>-39.517499999999998</v>
      </c>
      <c r="S79" s="55">
        <f>-'Contract Price'!S178*'Volume MWH and Org unit'!S79</f>
        <v>-53.19</v>
      </c>
      <c r="T79" s="55">
        <f ca="1">-'Contract Price'!T178*'Volume MWH and Org unit'!T79</f>
        <v>-41.92</v>
      </c>
      <c r="U79" s="55">
        <f>-'Contract Price'!U178*'Volume MWH and Org unit'!U79</f>
        <v>-43.647975000000002</v>
      </c>
      <c r="V79" s="55">
        <f>-'Contract Price'!V178*'Volume MWH and Org unit'!V79</f>
        <v>-43.647975000000002</v>
      </c>
      <c r="W79" s="55">
        <f ca="1">-'Contract Price'!W178*'Volume MWH and Org unit'!W79</f>
        <v>-34.603800000000007</v>
      </c>
      <c r="Y79">
        <v>-53.324755354852101</v>
      </c>
      <c r="Z79" s="55">
        <f t="shared" si="1"/>
        <v>0</v>
      </c>
    </row>
    <row r="80" spans="1:26" x14ac:dyDescent="0.2">
      <c r="A80" s="10">
        <v>40848.802078877314</v>
      </c>
      <c r="B80" s="55">
        <f>-'Contract Price'!B179*'Volume MWH and Org unit'!B80</f>
        <v>-52.450999999999993</v>
      </c>
      <c r="C80" s="55">
        <f ca="1">-'Contract Price'!C179*'Volume MWH and Org unit'!C80</f>
        <v>-31.268999999999995</v>
      </c>
      <c r="D80" s="55">
        <f>-'Contract Price'!D179*'Volume MWH and Org unit'!D80</f>
        <v>-75.53</v>
      </c>
      <c r="E80" s="55">
        <f>-'Contract Price'!E179*'Volume MWH and Org unit'!E80</f>
        <v>-61.575824999999988</v>
      </c>
      <c r="H80" s="10">
        <v>40868.802078877314</v>
      </c>
      <c r="I80" s="55">
        <f>-'Contract Price'!I179*'Volume MWH and Org unit'!I80</f>
        <v>-43.756116172268811</v>
      </c>
      <c r="J80" s="55">
        <f>-'Contract Price'!J179*'Volume MWH and Org unit'!J80</f>
        <v>-53.324755354852101</v>
      </c>
      <c r="K80" s="55">
        <f>-'Contract Price'!K179*'Volume MWH and Org unit'!K80</f>
        <v>-36.907328748396466</v>
      </c>
      <c r="L80" s="55">
        <f>-'Contract Price'!L179*'Volume MWH and Org unit'!L80</f>
        <v>-53.324755354852101</v>
      </c>
      <c r="Q80" s="10">
        <v>40845.802078877314</v>
      </c>
      <c r="R80" s="55">
        <f>-'Contract Price'!R179*'Volume MWH and Org unit'!R80</f>
        <v>-36.581999999999994</v>
      </c>
      <c r="S80" s="55">
        <f>-'Contract Price'!S179*'Volume MWH and Org unit'!S80</f>
        <v>-52.86</v>
      </c>
      <c r="T80" s="55">
        <f ca="1">-'Contract Price'!T179*'Volume MWH and Org unit'!T80</f>
        <v>-41.92</v>
      </c>
      <c r="U80" s="55">
        <f>-'Contract Price'!U179*'Volume MWH and Org unit'!U80</f>
        <v>-43.383150000000001</v>
      </c>
      <c r="V80" s="55">
        <f>-'Contract Price'!V179*'Volume MWH and Org unit'!V80</f>
        <v>-43.383150000000001</v>
      </c>
      <c r="W80" s="55">
        <f ca="1">-'Contract Price'!W179*'Volume MWH and Org unit'!W80</f>
        <v>-34.603800000000007</v>
      </c>
      <c r="Y80">
        <v>-53.324755354852101</v>
      </c>
      <c r="Z80" s="55">
        <f t="shared" si="1"/>
        <v>0</v>
      </c>
    </row>
    <row r="81" spans="1:26" x14ac:dyDescent="0.2">
      <c r="A81" s="10">
        <v>40848.812495486112</v>
      </c>
      <c r="B81" s="55">
        <f>-'Contract Price'!B180*'Volume MWH and Org unit'!B81</f>
        <v>-50.355499999999999</v>
      </c>
      <c r="C81" s="55">
        <f ca="1">-'Contract Price'!C180*'Volume MWH and Org unit'!C81</f>
        <v>-28.970500000000001</v>
      </c>
      <c r="D81" s="55">
        <f>-'Contract Price'!D180*'Volume MWH and Org unit'!D81</f>
        <v>-58.777499999999989</v>
      </c>
      <c r="E81" s="55">
        <f>-'Contract Price'!E180*'Volume MWH and Org unit'!E81</f>
        <v>-63.694424999999988</v>
      </c>
      <c r="H81" s="10">
        <v>40868.812495486112</v>
      </c>
      <c r="I81" s="55">
        <f>-'Contract Price'!I180*'Volume MWH and Org unit'!I81</f>
        <v>-43.756116172268811</v>
      </c>
      <c r="J81" s="55">
        <f>-'Contract Price'!J180*'Volume MWH and Org unit'!J81</f>
        <v>-40.143566516139074</v>
      </c>
      <c r="K81" s="55">
        <f>-'Contract Price'!K180*'Volume MWH and Org unit'!K81</f>
        <v>-34.206090980653869</v>
      </c>
      <c r="L81" s="55">
        <f>-'Contract Price'!L180*'Volume MWH and Org unit'!L81</f>
        <v>-40.143566516139074</v>
      </c>
      <c r="Q81" s="10">
        <v>40845.812495486112</v>
      </c>
      <c r="R81" s="55">
        <f>-'Contract Price'!R180*'Volume MWH and Org unit'!R81</f>
        <v>-46.494500000000002</v>
      </c>
      <c r="S81" s="55">
        <f>-'Contract Price'!S180*'Volume MWH and Org unit'!S81</f>
        <v>-54.322499999999991</v>
      </c>
      <c r="T81" s="55">
        <f ca="1">-'Contract Price'!T180*'Volume MWH and Org unit'!T81</f>
        <v>-31.590000000000003</v>
      </c>
      <c r="U81" s="55">
        <f>-'Contract Price'!U180*'Volume MWH and Org unit'!U81</f>
        <v>-58.92757499999999</v>
      </c>
      <c r="V81" s="55">
        <f>-'Contract Price'!V180*'Volume MWH and Org unit'!V81</f>
        <v>-58.92757499999999</v>
      </c>
      <c r="W81" s="55">
        <f ca="1">-'Contract Price'!W180*'Volume MWH and Org unit'!W81</f>
        <v>-34.603800000000007</v>
      </c>
      <c r="Y81">
        <v>-40.143566516139103</v>
      </c>
      <c r="Z81" s="55">
        <f t="shared" si="1"/>
        <v>0</v>
      </c>
    </row>
    <row r="82" spans="1:26" x14ac:dyDescent="0.2">
      <c r="A82" s="10">
        <v>40848.822912094911</v>
      </c>
      <c r="B82" s="55">
        <f>-'Contract Price'!B181*'Volume MWH and Org unit'!B82</f>
        <v>-27.755999999999997</v>
      </c>
      <c r="C82" s="55">
        <f ca="1">-'Contract Price'!C181*'Volume MWH and Org unit'!C82</f>
        <v>-26.681999999999999</v>
      </c>
      <c r="D82" s="55">
        <f>-'Contract Price'!D181*'Volume MWH and Org unit'!D82</f>
        <v>-35.445</v>
      </c>
      <c r="E82" s="55">
        <f>-'Contract Price'!E181*'Volume MWH and Org unit'!E82</f>
        <v>-38.728649999999995</v>
      </c>
      <c r="H82" s="10">
        <v>40868.822912094911</v>
      </c>
      <c r="I82" s="55">
        <f>-'Contract Price'!I181*'Volume MWH and Org unit'!I82</f>
        <v>-43.756116172268811</v>
      </c>
      <c r="J82" s="55">
        <f>-'Contract Price'!J181*'Volume MWH and Org unit'!J82</f>
        <v>-40.143566516139074</v>
      </c>
      <c r="K82" s="55">
        <f>-'Contract Price'!K181*'Volume MWH and Org unit'!K82</f>
        <v>-31.514853212911262</v>
      </c>
      <c r="L82" s="55">
        <f>-'Contract Price'!L181*'Volume MWH and Org unit'!L82</f>
        <v>-40.143566516139074</v>
      </c>
      <c r="Q82" s="10">
        <v>40845.822912094911</v>
      </c>
      <c r="R82" s="55">
        <f>-'Contract Price'!R181*'Volume MWH and Org unit'!R82</f>
        <v>-34.386000000000003</v>
      </c>
      <c r="S82" s="55">
        <f>-'Contract Price'!S181*'Volume MWH and Org unit'!S82</f>
        <v>-43.732500000000002</v>
      </c>
      <c r="T82" s="55">
        <f ca="1">-'Contract Price'!T181*'Volume MWH and Org unit'!T82</f>
        <v>-31.590000000000003</v>
      </c>
      <c r="U82" s="55">
        <f>-'Contract Price'!U181*'Volume MWH and Org unit'!U82</f>
        <v>-47.596274999999999</v>
      </c>
      <c r="V82" s="55">
        <f>-'Contract Price'!V181*'Volume MWH and Org unit'!V82</f>
        <v>-47.596274999999999</v>
      </c>
      <c r="W82" s="55">
        <f ca="1">-'Contract Price'!W181*'Volume MWH and Org unit'!W82</f>
        <v>-34.603800000000007</v>
      </c>
      <c r="Y82">
        <v>-40.143566516139103</v>
      </c>
      <c r="Z82" s="55">
        <f t="shared" si="1"/>
        <v>0</v>
      </c>
    </row>
    <row r="83" spans="1:26" x14ac:dyDescent="0.2">
      <c r="A83" s="10">
        <v>40848.833328703702</v>
      </c>
      <c r="B83" s="55">
        <f>-'Contract Price'!B182*'Volume MWH and Org unit'!B83</f>
        <v>-43.244999999999997</v>
      </c>
      <c r="C83" s="55">
        <f ca="1">-'Contract Price'!C182*'Volume MWH and Org unit'!C83</f>
        <v>-32.167500000000004</v>
      </c>
      <c r="D83" s="55">
        <f>-'Contract Price'!D182*'Volume MWH and Org unit'!D83</f>
        <v>-86.64</v>
      </c>
      <c r="E83" s="55">
        <f>-'Contract Price'!E182*'Volume MWH and Org unit'!E83</f>
        <v>-58.76</v>
      </c>
      <c r="H83" s="10">
        <v>40868.833328703702</v>
      </c>
      <c r="I83" s="55">
        <f>-'Contract Price'!I182*'Volume MWH and Org unit'!I83</f>
        <v>-50.244640483379001</v>
      </c>
      <c r="J83" s="55">
        <f>-'Contract Price'!J182*'Volume MWH and Org unit'!J83</f>
        <v>-73.866960725068509</v>
      </c>
      <c r="K83" s="55">
        <f>-'Contract Price'!K182*'Volume MWH and Org unit'!K83</f>
        <v>-36.858480362534252</v>
      </c>
      <c r="L83" s="55">
        <f>-'Contract Price'!L182*'Volume MWH and Org unit'!L83</f>
        <v>-73.866960725068509</v>
      </c>
      <c r="Q83" s="10">
        <v>40845.833328703702</v>
      </c>
      <c r="R83" s="55">
        <f>-'Contract Price'!R182*'Volume MWH and Org unit'!R83</f>
        <v>-61.192500000000003</v>
      </c>
      <c r="S83" s="55">
        <f>-'Contract Price'!S182*'Volume MWH and Org unit'!S83</f>
        <v>-122.535</v>
      </c>
      <c r="T83" s="55">
        <f ca="1">-'Contract Price'!T182*'Volume MWH and Org unit'!T83</f>
        <v>-61.094999999999999</v>
      </c>
      <c r="U83" s="55">
        <f>-'Contract Price'!U182*'Volume MWH and Org unit'!U83</f>
        <v>-82.69</v>
      </c>
      <c r="V83" s="55">
        <f>-'Contract Price'!V182*'Volume MWH and Org unit'!V83</f>
        <v>-82.69</v>
      </c>
      <c r="W83" s="55">
        <f ca="1">-'Contract Price'!W182*'Volume MWH and Org unit'!W83</f>
        <v>-41.73</v>
      </c>
      <c r="Y83">
        <v>-73.866960725068594</v>
      </c>
      <c r="Z83" s="55">
        <f t="shared" si="1"/>
        <v>0</v>
      </c>
    </row>
    <row r="84" spans="1:26" x14ac:dyDescent="0.2">
      <c r="A84" s="10">
        <v>40848.843745312501</v>
      </c>
      <c r="B84" s="55">
        <f>-'Contract Price'!B183*'Volume MWH and Org unit'!B84</f>
        <v>-51.407999999999994</v>
      </c>
      <c r="C84" s="55">
        <f ca="1">-'Contract Price'!C183*'Volume MWH and Org unit'!C84</f>
        <v>-29.952999999999996</v>
      </c>
      <c r="D84" s="55">
        <f>-'Contract Price'!D183*'Volume MWH and Org unit'!D84</f>
        <v>-110.46000000000001</v>
      </c>
      <c r="E84" s="55">
        <f>-'Contract Price'!E183*'Volume MWH and Org unit'!E84</f>
        <v>-74.64</v>
      </c>
      <c r="H84" s="10">
        <v>40868.843745312501</v>
      </c>
      <c r="I84" s="55">
        <f>-'Contract Price'!I183*'Volume MWH and Org unit'!I84</f>
        <v>-50.244640483379001</v>
      </c>
      <c r="J84" s="55">
        <f>-'Contract Price'!J183*'Volume MWH and Org unit'!J84</f>
        <v>-73.866960725068509</v>
      </c>
      <c r="K84" s="55">
        <f>-'Contract Price'!K183*'Volume MWH and Org unit'!K84</f>
        <v>-34.331248338365299</v>
      </c>
      <c r="L84" s="55">
        <f>-'Contract Price'!L183*'Volume MWH and Org unit'!L84</f>
        <v>-73.866960725068509</v>
      </c>
      <c r="Q84" s="10">
        <v>40845.843745312501</v>
      </c>
      <c r="R84" s="55">
        <f>-'Contract Price'!R183*'Volume MWH and Org unit'!R84</f>
        <v>-63.951999999999998</v>
      </c>
      <c r="S84" s="55">
        <f>-'Contract Price'!S183*'Volume MWH and Org unit'!S84</f>
        <v>-137.34</v>
      </c>
      <c r="T84" s="55">
        <f ca="1">-'Contract Price'!T183*'Volume MWH and Org unit'!T84</f>
        <v>-61.094999999999999</v>
      </c>
      <c r="U84" s="55">
        <f>-'Contract Price'!U183*'Volume MWH and Org unit'!U84</f>
        <v>-92.56</v>
      </c>
      <c r="V84" s="55">
        <f>-'Contract Price'!V183*'Volume MWH and Org unit'!V84</f>
        <v>-92.56</v>
      </c>
      <c r="W84" s="55">
        <f ca="1">-'Contract Price'!W183*'Volume MWH and Org unit'!W84</f>
        <v>-41.73</v>
      </c>
      <c r="Y84">
        <v>-73.866960725068594</v>
      </c>
      <c r="Z84" s="55">
        <f t="shared" si="1"/>
        <v>0</v>
      </c>
    </row>
    <row r="85" spans="1:26" x14ac:dyDescent="0.2">
      <c r="A85" s="10">
        <v>40848.854161921299</v>
      </c>
      <c r="B85" s="55">
        <f>-'Contract Price'!B184*'Volume MWH and Org unit'!B85</f>
        <v>-43.413500000000006</v>
      </c>
      <c r="C85" s="55">
        <f ca="1">-'Contract Price'!C184*'Volume MWH and Org unit'!C85</f>
        <v>-27.748500000000003</v>
      </c>
      <c r="D85" s="55">
        <f>-'Contract Price'!D184*'Volume MWH and Org unit'!D85</f>
        <v>-84.112500000000011</v>
      </c>
      <c r="E85" s="55">
        <f>-'Contract Price'!E184*'Volume MWH and Org unit'!E85</f>
        <v>-68.09</v>
      </c>
      <c r="H85" s="10">
        <v>40868.854161921299</v>
      </c>
      <c r="I85" s="55">
        <f>-'Contract Price'!I184*'Volume MWH and Org unit'!I85</f>
        <v>-50.244640483379001</v>
      </c>
      <c r="J85" s="55">
        <f>-'Contract Price'!J184*'Volume MWH and Org unit'!J85</f>
        <v>-61.805800604223755</v>
      </c>
      <c r="K85" s="55">
        <f>-'Contract Price'!K184*'Volume MWH and Org unit'!K85</f>
        <v>-31.814016314196355</v>
      </c>
      <c r="L85" s="55">
        <f>-'Contract Price'!L184*'Volume MWH and Org unit'!L85</f>
        <v>-61.805800604223755</v>
      </c>
      <c r="Q85" s="10">
        <v>40845.854161921299</v>
      </c>
      <c r="R85" s="55">
        <f>-'Contract Price'!R184*'Volume MWH and Org unit'!R85</f>
        <v>-51.9285</v>
      </c>
      <c r="S85" s="55">
        <f>-'Contract Price'!S184*'Volume MWH and Org unit'!S85</f>
        <v>-100.4875</v>
      </c>
      <c r="T85" s="55">
        <f ca="1">-'Contract Price'!T184*'Volume MWH and Org unit'!T85</f>
        <v>-51.162500000000001</v>
      </c>
      <c r="U85" s="55">
        <f>-'Contract Price'!U184*'Volume MWH and Org unit'!U85</f>
        <v>-81.19</v>
      </c>
      <c r="V85" s="55">
        <f>-'Contract Price'!V184*'Volume MWH and Org unit'!V85</f>
        <v>-81.19</v>
      </c>
      <c r="W85" s="55">
        <f ca="1">-'Contract Price'!W184*'Volume MWH and Org unit'!W85</f>
        <v>-41.73</v>
      </c>
      <c r="Y85">
        <v>-61.805800604223798</v>
      </c>
      <c r="Z85" s="55">
        <f t="shared" si="1"/>
        <v>0</v>
      </c>
    </row>
    <row r="86" spans="1:26" x14ac:dyDescent="0.2">
      <c r="A86" s="10">
        <v>40848.864578530091</v>
      </c>
      <c r="B86" s="55">
        <f>-'Contract Price'!B185*'Volume MWH and Org unit'!B86</f>
        <v>-44.963999999999999</v>
      </c>
      <c r="C86" s="55">
        <f ca="1">-'Contract Price'!C185*'Volume MWH and Org unit'!C86</f>
        <v>-25.554000000000002</v>
      </c>
      <c r="D86" s="55">
        <f>-'Contract Price'!D185*'Volume MWH and Org unit'!D86</f>
        <v>-94.425000000000011</v>
      </c>
      <c r="E86" s="55">
        <f>-'Contract Price'!E185*'Volume MWH and Org unit'!E86</f>
        <v>-76.34</v>
      </c>
      <c r="H86" s="10">
        <v>40868.864578530091</v>
      </c>
      <c r="I86" s="55">
        <f>-'Contract Price'!I185*'Volume MWH and Org unit'!I86</f>
        <v>-50.244640483379001</v>
      </c>
      <c r="J86" s="55">
        <f>-'Contract Price'!J185*'Volume MWH and Org unit'!J86</f>
        <v>-61.805800604223755</v>
      </c>
      <c r="K86" s="55">
        <f>-'Contract Price'!K185*'Volume MWH and Org unit'!K86</f>
        <v>-29.306784290027402</v>
      </c>
      <c r="L86" s="55">
        <f>-'Contract Price'!L185*'Volume MWH and Org unit'!L86</f>
        <v>-61.805800604223755</v>
      </c>
      <c r="Q86" s="10">
        <v>40845.864578530091</v>
      </c>
      <c r="R86" s="55">
        <f>-'Contract Price'!R185*'Volume MWH and Org unit'!R86</f>
        <v>-14.994</v>
      </c>
      <c r="S86" s="55">
        <f>-'Contract Price'!S185*'Volume MWH and Org unit'!S86</f>
        <v>-31.987500000000001</v>
      </c>
      <c r="T86" s="55">
        <f ca="1">-'Contract Price'!T185*'Volume MWH and Org unit'!T86</f>
        <v>-51.162500000000001</v>
      </c>
      <c r="U86" s="55">
        <f>-'Contract Price'!U185*'Volume MWH and Org unit'!U86</f>
        <v>-26.39</v>
      </c>
      <c r="V86" s="55">
        <f>-'Contract Price'!V185*'Volume MWH and Org unit'!V86</f>
        <v>-26.39</v>
      </c>
      <c r="W86" s="55">
        <f ca="1">-'Contract Price'!W185*'Volume MWH and Org unit'!W86</f>
        <v>-41.73</v>
      </c>
      <c r="Y86">
        <v>-61.805800604223798</v>
      </c>
      <c r="Z86" s="55">
        <f t="shared" si="1"/>
        <v>0</v>
      </c>
    </row>
    <row r="87" spans="1:26" x14ac:dyDescent="0.2">
      <c r="A87" s="10">
        <v>40848.874995138889</v>
      </c>
      <c r="B87" s="55">
        <f>-'Contract Price'!B186*'Volume MWH and Org unit'!B87</f>
        <v>-70.537500000000009</v>
      </c>
      <c r="C87" s="55">
        <f ca="1">-'Contract Price'!C186*'Volume MWH and Org unit'!C87</f>
        <v>-31.65</v>
      </c>
      <c r="D87" s="55">
        <f>-'Contract Price'!D186*'Volume MWH and Org unit'!D87</f>
        <v>-94.550000000000011</v>
      </c>
      <c r="E87" s="55">
        <f>-'Contract Price'!E186*'Volume MWH and Org unit'!E87</f>
        <v>-87.245250000000013</v>
      </c>
      <c r="H87" s="10">
        <v>40868.874995138889</v>
      </c>
      <c r="I87" s="55">
        <f>-'Contract Price'!I186*'Volume MWH and Org unit'!I87</f>
        <v>-45.316376902697705</v>
      </c>
      <c r="J87" s="55">
        <f>-'Contract Price'!J186*'Volume MWH and Org unit'!J87</f>
        <v>-48.726094975625898</v>
      </c>
      <c r="K87" s="55">
        <f>-'Contract Price'!K186*'Volume MWH and Org unit'!K87</f>
        <v>-36.169571231719424</v>
      </c>
      <c r="L87" s="55">
        <f>-'Contract Price'!L186*'Volume MWH and Org unit'!L87</f>
        <v>-48.726094975625898</v>
      </c>
      <c r="Q87" s="10">
        <v>40845.874995138889</v>
      </c>
      <c r="R87" s="55">
        <f>-'Contract Price'!R186*'Volume MWH and Org unit'!R87</f>
        <v>-35.902499999999996</v>
      </c>
      <c r="S87" s="55">
        <f>-'Contract Price'!S186*'Volume MWH and Org unit'!S87</f>
        <v>-48.37</v>
      </c>
      <c r="T87" s="55">
        <f ca="1">-'Contract Price'!T186*'Volume MWH and Org unit'!T87</f>
        <v>-40.26</v>
      </c>
      <c r="U87" s="55">
        <f>-'Contract Price'!U186*'Volume MWH and Org unit'!U87</f>
        <v>-44.990550000000006</v>
      </c>
      <c r="V87" s="55">
        <f>-'Contract Price'!V186*'Volume MWH and Org unit'!V87</f>
        <v>-44.990550000000006</v>
      </c>
      <c r="W87" s="55">
        <f ca="1">-'Contract Price'!W186*'Volume MWH and Org unit'!W87</f>
        <v>-37.569900000000004</v>
      </c>
      <c r="Y87">
        <v>-48.726094975625898</v>
      </c>
      <c r="Z87" s="55">
        <f t="shared" si="1"/>
        <v>0</v>
      </c>
    </row>
    <row r="88" spans="1:26" x14ac:dyDescent="0.2">
      <c r="A88" s="10">
        <v>40848.885411747688</v>
      </c>
      <c r="B88" s="55">
        <f>-'Contract Price'!B187*'Volume MWH and Org unit'!B88</f>
        <v>-22.854999999999997</v>
      </c>
      <c r="C88" s="55">
        <f ca="1">-'Contract Price'!C187*'Volume MWH and Org unit'!C88</f>
        <v>-29.469999999999995</v>
      </c>
      <c r="D88" s="55">
        <f>-'Contract Price'!D187*'Volume MWH and Org unit'!D88</f>
        <v>-33.25</v>
      </c>
      <c r="E88" s="55">
        <f>-'Contract Price'!E187*'Volume MWH and Org unit'!E88</f>
        <v>-31.155750000000005</v>
      </c>
      <c r="H88" s="10">
        <v>40868.885411747688</v>
      </c>
      <c r="I88" s="55">
        <f>-'Contract Price'!I187*'Volume MWH and Org unit'!I88</f>
        <v>-45.316376902697705</v>
      </c>
      <c r="J88" s="55">
        <f>-'Contract Price'!J187*'Volume MWH and Org unit'!J88</f>
        <v>-48.726094975625898</v>
      </c>
      <c r="K88" s="55">
        <f>-'Contract Price'!K187*'Volume MWH and Org unit'!K88</f>
        <v>-33.688266482938126</v>
      </c>
      <c r="L88" s="55">
        <f>-'Contract Price'!L187*'Volume MWH and Org unit'!L88</f>
        <v>-48.726094975625898</v>
      </c>
      <c r="Q88" s="10">
        <v>40845.885411747688</v>
      </c>
      <c r="R88" s="55">
        <f>-'Contract Price'!R187*'Volume MWH and Org unit'!R88</f>
        <v>-37.246999999999993</v>
      </c>
      <c r="S88" s="55">
        <f>-'Contract Price'!S187*'Volume MWH and Org unit'!S88</f>
        <v>-53.809999999999995</v>
      </c>
      <c r="T88" s="55">
        <f ca="1">-'Contract Price'!T187*'Volume MWH and Org unit'!T88</f>
        <v>-40.26</v>
      </c>
      <c r="U88" s="55">
        <f>-'Contract Price'!U187*'Volume MWH and Org unit'!U88</f>
        <v>-49.968150000000001</v>
      </c>
      <c r="V88" s="55">
        <f>-'Contract Price'!V187*'Volume MWH and Org unit'!V88</f>
        <v>-49.968150000000001</v>
      </c>
      <c r="W88" s="55">
        <f ca="1">-'Contract Price'!W187*'Volume MWH and Org unit'!W88</f>
        <v>-37.569900000000004</v>
      </c>
      <c r="Y88">
        <v>-48.726094975625898</v>
      </c>
      <c r="Z88" s="55">
        <f t="shared" si="1"/>
        <v>0</v>
      </c>
    </row>
    <row r="89" spans="1:26" x14ac:dyDescent="0.2">
      <c r="A89" s="10">
        <v>40848.895828356479</v>
      </c>
      <c r="B89" s="55">
        <f>-'Contract Price'!B188*'Volume MWH and Org unit'!B89</f>
        <v>-13.123499999999998</v>
      </c>
      <c r="C89" s="55">
        <f ca="1">-'Contract Price'!C188*'Volume MWH and Org unit'!C89</f>
        <v>-27.3</v>
      </c>
      <c r="D89" s="55">
        <f>-'Contract Price'!D188*'Volume MWH and Org unit'!D89</f>
        <v>-15.817499999999999</v>
      </c>
      <c r="E89" s="55">
        <f>-'Contract Price'!E188*'Volume MWH and Org unit'!E89</f>
        <v>-19.846349999999997</v>
      </c>
      <c r="H89" s="10">
        <v>40868.895828356479</v>
      </c>
      <c r="I89" s="55">
        <f>-'Contract Price'!I188*'Volume MWH and Org unit'!I89</f>
        <v>-45.316376902697705</v>
      </c>
      <c r="J89" s="55">
        <f>-'Contract Price'!J188*'Volume MWH and Org unit'!J89</f>
        <v>-36.694571231719422</v>
      </c>
      <c r="K89" s="55">
        <f>-'Contract Price'!K188*'Volume MWH and Org unit'!K89</f>
        <v>-31.216961734156836</v>
      </c>
      <c r="L89" s="55">
        <f>-'Contract Price'!L188*'Volume MWH and Org unit'!L89</f>
        <v>-36.694571231719422</v>
      </c>
      <c r="Q89" s="10">
        <v>40845.895828356479</v>
      </c>
      <c r="R89" s="55">
        <f>-'Contract Price'!R188*'Volume MWH and Org unit'!R89</f>
        <v>-34.06</v>
      </c>
      <c r="S89" s="55">
        <f>-'Contract Price'!S188*'Volume MWH and Org unit'!S89</f>
        <v>-39.975000000000001</v>
      </c>
      <c r="T89" s="55">
        <f ca="1">-'Contract Price'!T188*'Volume MWH and Org unit'!T89</f>
        <v>-30.344999999999999</v>
      </c>
      <c r="U89" s="55">
        <f>-'Contract Price'!U188*'Volume MWH and Org unit'!U89</f>
        <v>-49.318500000000007</v>
      </c>
      <c r="V89" s="55">
        <f>-'Contract Price'!V188*'Volume MWH and Org unit'!V89</f>
        <v>-49.318500000000007</v>
      </c>
      <c r="W89" s="55">
        <f ca="1">-'Contract Price'!W188*'Volume MWH and Org unit'!W89</f>
        <v>-37.569900000000004</v>
      </c>
      <c r="Y89">
        <v>-36.694571231719401</v>
      </c>
      <c r="Z89" s="55">
        <f t="shared" si="1"/>
        <v>0</v>
      </c>
    </row>
    <row r="90" spans="1:26" x14ac:dyDescent="0.2">
      <c r="A90" s="10">
        <v>40848.906244965277</v>
      </c>
      <c r="B90" s="55">
        <f>-'Contract Price'!B189*'Volume MWH and Org unit'!B90</f>
        <v>-15.81</v>
      </c>
      <c r="C90" s="55">
        <f ca="1">-'Contract Price'!C189*'Volume MWH and Org unit'!C90</f>
        <v>-25.139999999999997</v>
      </c>
      <c r="D90" s="55">
        <f>-'Contract Price'!D189*'Volume MWH and Org unit'!D90</f>
        <v>-20.512500000000003</v>
      </c>
      <c r="E90" s="55">
        <f>-'Contract Price'!E189*'Volume MWH and Org unit'!E90</f>
        <v>-25.574249999999999</v>
      </c>
      <c r="H90" s="10">
        <v>40868.906244965277</v>
      </c>
      <c r="I90" s="55">
        <f>-'Contract Price'!I189*'Volume MWH and Org unit'!I90</f>
        <v>-45.316376902697705</v>
      </c>
      <c r="J90" s="55">
        <f>-'Contract Price'!J189*'Volume MWH and Org unit'!J90</f>
        <v>-36.694571231719422</v>
      </c>
      <c r="K90" s="55">
        <f>-'Contract Price'!K189*'Volume MWH and Org unit'!K90</f>
        <v>-28.755656985375541</v>
      </c>
      <c r="L90" s="55">
        <f>-'Contract Price'!L189*'Volume MWH and Org unit'!L90</f>
        <v>-36.694571231719422</v>
      </c>
      <c r="Q90" s="10">
        <v>40845.906244965277</v>
      </c>
      <c r="R90" s="55">
        <f>-'Contract Price'!R189*'Volume MWH and Org unit'!R90</f>
        <v>-51.011999999999993</v>
      </c>
      <c r="S90" s="55">
        <f>-'Contract Price'!S189*'Volume MWH and Org unit'!S90</f>
        <v>-64.515000000000001</v>
      </c>
      <c r="T90" s="55">
        <f ca="1">-'Contract Price'!T189*'Volume MWH and Org unit'!T90</f>
        <v>-30.344999999999999</v>
      </c>
      <c r="U90" s="55">
        <f>-'Contract Price'!U189*'Volume MWH and Org unit'!U90</f>
        <v>-79.257300000000001</v>
      </c>
      <c r="V90" s="55">
        <f>-'Contract Price'!V189*'Volume MWH and Org unit'!V90</f>
        <v>-79.257300000000001</v>
      </c>
      <c r="W90" s="55">
        <f ca="1">-'Contract Price'!W189*'Volume MWH and Org unit'!W90</f>
        <v>-37.569900000000004</v>
      </c>
      <c r="Y90">
        <v>-36.694571231719401</v>
      </c>
      <c r="Z90" s="55">
        <f t="shared" si="1"/>
        <v>0</v>
      </c>
    </row>
    <row r="91" spans="1:26" x14ac:dyDescent="0.2">
      <c r="A91" s="10">
        <v>40848.916661574076</v>
      </c>
      <c r="B91" s="55">
        <f>-'Contract Price'!B190*'Volume MWH and Org unit'!B91</f>
        <v>-70.447500000000005</v>
      </c>
      <c r="C91" s="55">
        <f ca="1">-'Contract Price'!C190*'Volume MWH and Org unit'!C91</f>
        <v>-30.704999999999998</v>
      </c>
      <c r="D91" s="55">
        <f>-'Contract Price'!D190*'Volume MWH and Org unit'!D91</f>
        <v>-141.04500000000002</v>
      </c>
      <c r="E91" s="55">
        <f>-'Contract Price'!E190*'Volume MWH and Org unit'!E91</f>
        <v>-79.445475000000002</v>
      </c>
      <c r="H91" s="10">
        <v>40868.916661574076</v>
      </c>
      <c r="I91" s="55">
        <f>-'Contract Price'!I190*'Volume MWH and Org unit'!I91</f>
        <v>-39.013781338064348</v>
      </c>
      <c r="J91" s="55">
        <f>-'Contract Price'!J190*'Volume MWH and Org unit'!J91</f>
        <v>-68.19510151002585</v>
      </c>
      <c r="K91" s="55">
        <f>-'Contract Price'!K190*'Volume MWH and Org unit'!K91</f>
        <v>-34.022550755012929</v>
      </c>
      <c r="L91" s="55">
        <f>-'Contract Price'!L190*'Volume MWH and Org unit'!L91</f>
        <v>-68.19510151002585</v>
      </c>
      <c r="Q91" s="10">
        <v>40845.916661574076</v>
      </c>
      <c r="R91" s="55">
        <f>-'Contract Price'!R190*'Volume MWH and Org unit'!R91</f>
        <v>-17.774999999999999</v>
      </c>
      <c r="S91" s="55">
        <f>-'Contract Price'!S190*'Volume MWH and Org unit'!S91</f>
        <v>-35.700000000000003</v>
      </c>
      <c r="T91" s="55">
        <f ca="1">-'Contract Price'!T190*'Volume MWH and Org unit'!T91</f>
        <v>-59.429999999999993</v>
      </c>
      <c r="U91" s="55">
        <f>-'Contract Price'!U190*'Volume MWH and Org unit'!U91</f>
        <v>-20.978999999999999</v>
      </c>
      <c r="V91" s="55">
        <f>-'Contract Price'!V190*'Volume MWH and Org unit'!V91</f>
        <v>-20.978999999999999</v>
      </c>
      <c r="W91" s="55">
        <f ca="1">-'Contract Price'!W190*'Volume MWH and Org unit'!W91</f>
        <v>-34.149149999999999</v>
      </c>
      <c r="Y91">
        <v>-68.195101510025793</v>
      </c>
      <c r="Z91" s="55">
        <f t="shared" si="1"/>
        <v>0</v>
      </c>
    </row>
    <row r="92" spans="1:26" x14ac:dyDescent="0.2">
      <c r="A92" s="10">
        <v>40848.927078182867</v>
      </c>
      <c r="B92" s="55">
        <f>-'Contract Price'!B191*'Volume MWH and Org unit'!B92</f>
        <v>-24.513999999999996</v>
      </c>
      <c r="C92" s="55">
        <f ca="1">-'Contract Price'!C191*'Volume MWH and Org unit'!C92</f>
        <v>-28.587999999999994</v>
      </c>
      <c r="D92" s="55">
        <f>-'Contract Price'!D191*'Volume MWH and Org unit'!D92</f>
        <v>-52.83</v>
      </c>
      <c r="E92" s="55">
        <f>-'Contract Price'!E191*'Volume MWH and Org unit'!E92</f>
        <v>-30.486149999999999</v>
      </c>
      <c r="H92" s="10">
        <v>40868.927078182867</v>
      </c>
      <c r="I92" s="55">
        <f>-'Contract Price'!I191*'Volume MWH and Org unit'!I92</f>
        <v>-39.013781338064348</v>
      </c>
      <c r="J92" s="55">
        <f>-'Contract Price'!J191*'Volume MWH and Org unit'!J92</f>
        <v>-68.19510151002585</v>
      </c>
      <c r="K92" s="55">
        <f>-'Contract Price'!K191*'Volume MWH and Org unit'!K92</f>
        <v>-31.684380704678727</v>
      </c>
      <c r="L92" s="55">
        <f>-'Contract Price'!L191*'Volume MWH and Org unit'!L92</f>
        <v>-68.19510151002585</v>
      </c>
      <c r="Q92" s="10">
        <v>40845.927078182867</v>
      </c>
      <c r="R92" s="55">
        <f>-'Contract Price'!R191*'Volume MWH and Org unit'!R92</f>
        <v>-28.139999999999993</v>
      </c>
      <c r="S92" s="55">
        <f>-'Contract Price'!S191*'Volume MWH and Org unit'!S92</f>
        <v>-60.599999999999994</v>
      </c>
      <c r="T92" s="55">
        <f ca="1">-'Contract Price'!T191*'Volume MWH and Org unit'!T92</f>
        <v>-59.429999999999993</v>
      </c>
      <c r="U92" s="55">
        <f>-'Contract Price'!U191*'Volume MWH and Org unit'!U92</f>
        <v>-34.798499999999997</v>
      </c>
      <c r="V92" s="55">
        <f>-'Contract Price'!V191*'Volume MWH and Org unit'!V92</f>
        <v>-34.798499999999997</v>
      </c>
      <c r="W92" s="55">
        <f ca="1">-'Contract Price'!W191*'Volume MWH and Org unit'!W92</f>
        <v>-34.149149999999999</v>
      </c>
      <c r="Y92">
        <v>-68.195101510025793</v>
      </c>
      <c r="Z92" s="55">
        <f t="shared" si="1"/>
        <v>0</v>
      </c>
    </row>
    <row r="93" spans="1:26" x14ac:dyDescent="0.2">
      <c r="A93" s="10">
        <v>40848.937494791666</v>
      </c>
      <c r="B93" s="55">
        <f>-'Contract Price'!B192*'Volume MWH and Org unit'!B93</f>
        <v>-60.222500000000004</v>
      </c>
      <c r="C93" s="55">
        <f ca="1">-'Contract Price'!C192*'Volume MWH and Org unit'!C93</f>
        <v>-26.481000000000002</v>
      </c>
      <c r="D93" s="55">
        <f>-'Contract Price'!D192*'Volume MWH and Org unit'!D93</f>
        <v>-116.4375</v>
      </c>
      <c r="E93" s="55">
        <f>-'Contract Price'!E192*'Volume MWH and Org unit'!E93</f>
        <v>-78.546375000000012</v>
      </c>
      <c r="H93" s="10">
        <v>40868.937494791666</v>
      </c>
      <c r="I93" s="55">
        <f>-'Contract Price'!I192*'Volume MWH and Org unit'!I93</f>
        <v>-39.013781338064348</v>
      </c>
      <c r="J93" s="55">
        <f>-'Contract Price'!J192*'Volume MWH and Org unit'!J93</f>
        <v>-57.07925125835488</v>
      </c>
      <c r="K93" s="55">
        <f>-'Contract Price'!K192*'Volume MWH and Org unit'!K93</f>
        <v>-29.35621065434454</v>
      </c>
      <c r="L93" s="55">
        <f>-'Contract Price'!L192*'Volume MWH and Org unit'!L93</f>
        <v>-57.07925125835488</v>
      </c>
      <c r="Q93" s="10">
        <v>40845.937494791666</v>
      </c>
      <c r="R93" s="55">
        <f>-'Contract Price'!R192*'Volume MWH and Org unit'!R93</f>
        <v>-52.416000000000004</v>
      </c>
      <c r="S93" s="55">
        <f>-'Contract Price'!S192*'Volume MWH and Org unit'!S93</f>
        <v>-101.425</v>
      </c>
      <c r="T93" s="55">
        <f ca="1">-'Contract Price'!T192*'Volume MWH and Org unit'!T93</f>
        <v>-49.774999999999999</v>
      </c>
      <c r="U93" s="55">
        <f>-'Contract Price'!U192*'Volume MWH and Org unit'!U93</f>
        <v>-68.548050000000003</v>
      </c>
      <c r="V93" s="55">
        <f>-'Contract Price'!V192*'Volume MWH and Org unit'!V93</f>
        <v>-68.548050000000003</v>
      </c>
      <c r="W93" s="55">
        <f ca="1">-'Contract Price'!W192*'Volume MWH and Org unit'!W93</f>
        <v>-34.149149999999999</v>
      </c>
      <c r="Y93">
        <v>-57.079251258354802</v>
      </c>
      <c r="Z93" s="55">
        <f t="shared" si="1"/>
        <v>-7.815970093361102E-14</v>
      </c>
    </row>
    <row r="94" spans="1:26" x14ac:dyDescent="0.2">
      <c r="A94" s="10">
        <v>40848.947911400464</v>
      </c>
      <c r="B94" s="55">
        <f>-'Contract Price'!B193*'Volume MWH and Org unit'!B94</f>
        <v>-30.15</v>
      </c>
      <c r="C94" s="55">
        <f ca="1">-'Contract Price'!C193*'Volume MWH and Org unit'!C94</f>
        <v>-24.384</v>
      </c>
      <c r="D94" s="55">
        <f>-'Contract Price'!D193*'Volume MWH and Org unit'!D94</f>
        <v>-63.5625</v>
      </c>
      <c r="E94" s="55">
        <f>-'Contract Price'!E193*'Volume MWH and Org unit'!E94</f>
        <v>-43.331624999999995</v>
      </c>
      <c r="H94" s="10">
        <v>40868.947911400464</v>
      </c>
      <c r="I94" s="55">
        <f>-'Contract Price'!I193*'Volume MWH and Org unit'!I94</f>
        <v>-39.013781338064348</v>
      </c>
      <c r="J94" s="55">
        <f>-'Contract Price'!J193*'Volume MWH and Org unit'!J94</f>
        <v>-57.07925125835488</v>
      </c>
      <c r="K94" s="55">
        <f>-'Contract Price'!K193*'Volume MWH and Org unit'!K94</f>
        <v>-27.038040604010341</v>
      </c>
      <c r="L94" s="55">
        <f>-'Contract Price'!L193*'Volume MWH and Org unit'!L94</f>
        <v>-57.07925125835488</v>
      </c>
      <c r="Q94" s="10">
        <v>40845.947911400464</v>
      </c>
      <c r="R94" s="55">
        <f>-'Contract Price'!R193*'Volume MWH and Org unit'!R94</f>
        <v>-2.2320000000000002</v>
      </c>
      <c r="S94" s="55">
        <f>-'Contract Price'!S193*'Volume MWH and Org unit'!S94</f>
        <v>-5.4</v>
      </c>
      <c r="T94" s="55">
        <f ca="1">-'Contract Price'!T193*'Volume MWH and Org unit'!T94</f>
        <v>-49.774999999999999</v>
      </c>
      <c r="U94" s="55">
        <f>-'Contract Price'!U193*'Volume MWH and Org unit'!U94</f>
        <v>-4.5953999999999997</v>
      </c>
      <c r="V94" s="55">
        <f>-'Contract Price'!V193*'Volume MWH and Org unit'!V94</f>
        <v>-4.5953999999999997</v>
      </c>
      <c r="W94" s="55">
        <f ca="1">-'Contract Price'!W193*'Volume MWH and Org unit'!W94</f>
        <v>-34.149149999999999</v>
      </c>
      <c r="Y94">
        <v>-57.079251258354802</v>
      </c>
      <c r="Z94" s="55">
        <f t="shared" si="1"/>
        <v>-7.815970093361102E-14</v>
      </c>
    </row>
    <row r="95" spans="1:26" x14ac:dyDescent="0.2">
      <c r="A95" s="10">
        <v>40848.958328009256</v>
      </c>
      <c r="B95" s="55">
        <f>-'Contract Price'!B194*'Volume MWH and Org unit'!B95</f>
        <v>-59.894999999999996</v>
      </c>
      <c r="C95" s="55">
        <f ca="1">-'Contract Price'!C194*'Volume MWH and Org unit'!C95</f>
        <v>-29.3325</v>
      </c>
      <c r="D95" s="55">
        <f>-'Contract Price'!D194*'Volume MWH and Org unit'!D95</f>
        <v>-80.36</v>
      </c>
      <c r="E95" s="55">
        <f>-'Contract Price'!E194*'Volume MWH and Org unit'!E95</f>
        <v>-65.451899999999995</v>
      </c>
      <c r="H95" s="10">
        <v>40868.958328009256</v>
      </c>
      <c r="I95" s="55">
        <f>-'Contract Price'!I194*'Volume MWH and Org unit'!I95</f>
        <v>-35.472046409506213</v>
      </c>
      <c r="J95" s="55">
        <f>-'Contract Price'!J194*'Volume MWH and Org unit'!J95</f>
        <v>-43.001926990038896</v>
      </c>
      <c r="K95" s="55">
        <f>-'Contract Price'!K194*'Volume MWH and Org unit'!K95</f>
        <v>-31.876445242529172</v>
      </c>
      <c r="L95" s="55">
        <f>-'Contract Price'!L194*'Volume MWH and Org unit'!L95</f>
        <v>-43.001926990038896</v>
      </c>
      <c r="Q95" s="10">
        <v>40845.958328009256</v>
      </c>
      <c r="R95" s="55">
        <f>-'Contract Price'!R194*'Volume MWH and Org unit'!R95</f>
        <v>-22.65</v>
      </c>
      <c r="S95" s="55">
        <f>-'Contract Price'!S194*'Volume MWH and Org unit'!S95</f>
        <v>-30.7</v>
      </c>
      <c r="T95" s="55">
        <f ca="1">-'Contract Price'!T194*'Volume MWH and Org unit'!T95</f>
        <v>-39.32</v>
      </c>
      <c r="U95" s="55">
        <f>-'Contract Price'!U194*'Volume MWH and Org unit'!U95</f>
        <v>-25.59975</v>
      </c>
      <c r="V95" s="55">
        <f>-'Contract Price'!V194*'Volume MWH and Org unit'!V95</f>
        <v>-25.59975</v>
      </c>
      <c r="W95" s="55">
        <f ca="1">-'Contract Price'!W194*'Volume MWH and Org unit'!W95</f>
        <v>-32.517299999999999</v>
      </c>
      <c r="Y95">
        <v>-43.001926990038903</v>
      </c>
      <c r="Z95" s="55">
        <f t="shared" si="1"/>
        <v>0</v>
      </c>
    </row>
    <row r="96" spans="1:26" x14ac:dyDescent="0.2">
      <c r="A96" s="10">
        <v>40848.968744618054</v>
      </c>
      <c r="B96" s="55">
        <f>-'Contract Price'!B195*'Volume MWH and Org unit'!B96</f>
        <v>-43.658999999999999</v>
      </c>
      <c r="C96" s="55">
        <f ca="1">-'Contract Price'!C195*'Volume MWH and Org unit'!C96</f>
        <v>-27.306999999999999</v>
      </c>
      <c r="D96" s="55">
        <f>-'Contract Price'!D195*'Volume MWH and Org unit'!D96</f>
        <v>-62.97</v>
      </c>
      <c r="E96" s="55">
        <f>-'Contract Price'!E195*'Volume MWH and Org unit'!E96</f>
        <v>-51.496425000000002</v>
      </c>
      <c r="H96" s="10">
        <v>40868.968744618054</v>
      </c>
      <c r="I96" s="55">
        <f>-'Contract Price'!I195*'Volume MWH and Org unit'!I96</f>
        <v>-35.472046409506213</v>
      </c>
      <c r="J96" s="55">
        <f>-'Contract Price'!J195*'Volume MWH and Org unit'!J96</f>
        <v>-43.001926990038896</v>
      </c>
      <c r="K96" s="55">
        <f>-'Contract Price'!K195*'Volume MWH and Org unit'!K96</f>
        <v>-29.681348893027224</v>
      </c>
      <c r="L96" s="55">
        <f>-'Contract Price'!L195*'Volume MWH and Org unit'!L96</f>
        <v>-43.001926990038896</v>
      </c>
      <c r="Q96" s="10">
        <v>40845.968744618054</v>
      </c>
      <c r="R96" s="55">
        <f>-'Contract Price'!R195*'Volume MWH and Org unit'!R96</f>
        <v>-63.055999999999997</v>
      </c>
      <c r="S96" s="55">
        <f>-'Contract Price'!S195*'Volume MWH and Org unit'!S96</f>
        <v>-90.68</v>
      </c>
      <c r="T96" s="55">
        <f ca="1">-'Contract Price'!T195*'Volume MWH and Org unit'!T96</f>
        <v>-39.32</v>
      </c>
      <c r="U96" s="55">
        <f>-'Contract Price'!U195*'Volume MWH and Org unit'!U96</f>
        <v>-73.733699999999999</v>
      </c>
      <c r="V96" s="55">
        <f>-'Contract Price'!V195*'Volume MWH and Org unit'!V96</f>
        <v>-73.733699999999999</v>
      </c>
      <c r="W96" s="55">
        <f ca="1">-'Contract Price'!W195*'Volume MWH and Org unit'!W96</f>
        <v>-32.517299999999999</v>
      </c>
      <c r="Y96">
        <v>-43.001926990038903</v>
      </c>
      <c r="Z96" s="55">
        <f t="shared" si="1"/>
        <v>0</v>
      </c>
    </row>
    <row r="97" spans="1:26" x14ac:dyDescent="0.2">
      <c r="A97" s="10">
        <v>40848.979161226853</v>
      </c>
      <c r="B97" s="55">
        <f>-'Contract Price'!B196*'Volume MWH and Org unit'!B97</f>
        <v>-65.910000000000011</v>
      </c>
      <c r="C97" s="55">
        <f ca="1">-'Contract Price'!C196*'Volume MWH and Org unit'!C97</f>
        <v>-25.291500000000003</v>
      </c>
      <c r="D97" s="55">
        <f>-'Contract Price'!D196*'Volume MWH and Org unit'!D97</f>
        <v>-76.724999999999994</v>
      </c>
      <c r="E97" s="55">
        <f>-'Contract Price'!E196*'Volume MWH and Org unit'!E97</f>
        <v>-82.89824999999999</v>
      </c>
      <c r="H97" s="10">
        <v>40868.979161226853</v>
      </c>
      <c r="I97" s="55">
        <f>-'Contract Price'!I196*'Volume MWH and Org unit'!I97</f>
        <v>-35.472046409506213</v>
      </c>
      <c r="J97" s="55">
        <f>-'Contract Price'!J196*'Volume MWH and Org unit'!J97</f>
        <v>-32.401445242529178</v>
      </c>
      <c r="K97" s="55">
        <f>-'Contract Price'!K196*'Volume MWH and Org unit'!K97</f>
        <v>-27.496252543525287</v>
      </c>
      <c r="L97" s="55">
        <f>-'Contract Price'!L196*'Volume MWH and Org unit'!L97</f>
        <v>-32.401445242529178</v>
      </c>
      <c r="Q97" s="10">
        <v>40845.979161226853</v>
      </c>
      <c r="R97" s="55">
        <f>-'Contract Price'!R196*'Volume MWH and Org unit'!R97</f>
        <v>-2.4635000000000002</v>
      </c>
      <c r="S97" s="55">
        <f>-'Contract Price'!S196*'Volume MWH and Org unit'!S97</f>
        <v>-3.5174999999999996</v>
      </c>
      <c r="T97" s="55">
        <f ca="1">-'Contract Price'!T196*'Volume MWH and Org unit'!T97</f>
        <v>-29.64</v>
      </c>
      <c r="U97" s="55">
        <f>-'Contract Price'!U196*'Volume MWH and Org unit'!U97</f>
        <v>-4.5662249999999993</v>
      </c>
      <c r="V97" s="55">
        <f>-'Contract Price'!V196*'Volume MWH and Org unit'!V97</f>
        <v>-4.5662249999999993</v>
      </c>
      <c r="W97" s="55">
        <f ca="1">-'Contract Price'!W196*'Volume MWH and Org unit'!W97</f>
        <v>-32.517299999999999</v>
      </c>
      <c r="Y97">
        <v>-32.401445242529199</v>
      </c>
      <c r="Z97" s="55">
        <f t="shared" si="1"/>
        <v>0</v>
      </c>
    </row>
    <row r="98" spans="1:26" x14ac:dyDescent="0.2">
      <c r="A98" s="10">
        <v>40848.989577835651</v>
      </c>
      <c r="B98" s="55">
        <f>-'Contract Price'!B197*'Volume MWH and Org unit'!B98</f>
        <v>-14.16</v>
      </c>
      <c r="C98" s="55">
        <f ca="1">-'Contract Price'!C197*'Volume MWH and Org unit'!C98</f>
        <v>-23.286000000000001</v>
      </c>
      <c r="D98" s="55">
        <f>-'Contract Price'!D197*'Volume MWH and Org unit'!D98</f>
        <v>-18.450000000000003</v>
      </c>
      <c r="E98" s="55">
        <f>-'Contract Price'!E197*'Volume MWH and Org unit'!E98</f>
        <v>-20.544</v>
      </c>
      <c r="H98" s="10">
        <v>40868.989577835651</v>
      </c>
      <c r="I98" s="55">
        <f>-'Contract Price'!I197*'Volume MWH and Org unit'!I98</f>
        <v>-35.472046409506213</v>
      </c>
      <c r="J98" s="55">
        <f>-'Contract Price'!J197*'Volume MWH and Org unit'!J98</f>
        <v>-32.401445242529178</v>
      </c>
      <c r="K98" s="55">
        <f>-'Contract Price'!K197*'Volume MWH and Org unit'!K98</f>
        <v>-25.321156194023338</v>
      </c>
      <c r="L98" s="55">
        <f>-'Contract Price'!L197*'Volume MWH and Org unit'!L98</f>
        <v>-32.401445242529178</v>
      </c>
      <c r="Q98" s="10">
        <v>40845.989577835651</v>
      </c>
      <c r="R98" s="55">
        <f>-'Contract Price'!R197*'Volume MWH and Org unit'!R98</f>
        <v>-8.1179999999999986</v>
      </c>
      <c r="S98" s="55">
        <f>-'Contract Price'!S197*'Volume MWH and Org unit'!S98</f>
        <v>-10.897499999999999</v>
      </c>
      <c r="T98" s="55">
        <f ca="1">-'Contract Price'!T197*'Volume MWH and Org unit'!T98</f>
        <v>-29.64</v>
      </c>
      <c r="U98" s="55">
        <f>-'Contract Price'!U197*'Volume MWH and Org unit'!U98</f>
        <v>-12.462824999999999</v>
      </c>
      <c r="V98" s="55">
        <f>-'Contract Price'!V197*'Volume MWH and Org unit'!V98</f>
        <v>-12.462824999999999</v>
      </c>
      <c r="W98" s="55">
        <f ca="1">-'Contract Price'!W197*'Volume MWH and Org unit'!W98</f>
        <v>-32.517299999999999</v>
      </c>
      <c r="Y98">
        <v>-32.401445242529199</v>
      </c>
      <c r="Z98" s="5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Transactions</vt:lpstr>
      <vt:lpstr>Market Prices</vt:lpstr>
      <vt:lpstr>Volume MWH and Org unit</vt:lpstr>
      <vt:lpstr>PL</vt:lpstr>
      <vt:lpstr>Contract Price</vt:lpstr>
      <vt:lpstr>Contract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2016-04-15T08:58:38Z</dcterms:created>
  <dcterms:modified xsi:type="dcterms:W3CDTF">2016-04-19T07:06:51Z</dcterms:modified>
</cp:coreProperties>
</file>