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OneDrive\OneDrive - Brady Plc\"/>
    </mc:Choice>
  </mc:AlternateContent>
  <bookViews>
    <workbookView xWindow="0" yWindow="0" windowWidth="28800" windowHeight="13635"/>
  </bookViews>
  <sheets>
    <sheet name="EURNOK-EUR" sheetId="3" r:id="rId1"/>
    <sheet name="EURNOK-NOK" sheetId="2" r:id="rId2"/>
    <sheet name="EURUSD-NOK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C24" i="3"/>
  <c r="H24" i="3" s="1"/>
  <c r="I24" i="3" s="1"/>
  <c r="J24" i="3" s="1"/>
  <c r="K24" i="3" s="1"/>
  <c r="D24" i="3"/>
  <c r="E24" i="3"/>
  <c r="F24" i="3"/>
  <c r="C25" i="3"/>
  <c r="H25" i="3" s="1"/>
  <c r="I25" i="3" s="1"/>
  <c r="J25" i="3" s="1"/>
  <c r="K25" i="3" s="1"/>
  <c r="D25" i="3"/>
  <c r="E25" i="3"/>
  <c r="F25" i="3"/>
  <c r="D22" i="3"/>
  <c r="E22" i="3"/>
  <c r="F22" i="3"/>
  <c r="C22" i="3"/>
  <c r="H23" i="3"/>
  <c r="I23" i="3" s="1"/>
  <c r="J23" i="3" s="1"/>
  <c r="K23" i="3" s="1"/>
  <c r="F15" i="3"/>
  <c r="F13" i="3"/>
  <c r="F14" i="3"/>
  <c r="F13" i="2"/>
  <c r="F14" i="2" s="1"/>
  <c r="F24" i="2"/>
  <c r="E24" i="2"/>
  <c r="D24" i="2"/>
  <c r="C24" i="2"/>
  <c r="F23" i="2"/>
  <c r="E23" i="2"/>
  <c r="D23" i="2"/>
  <c r="C23" i="2"/>
  <c r="H23" i="2" s="1"/>
  <c r="F22" i="2"/>
  <c r="E22" i="2"/>
  <c r="D22" i="2"/>
  <c r="C22" i="2"/>
  <c r="F21" i="2"/>
  <c r="E21" i="2"/>
  <c r="D21" i="2"/>
  <c r="C21" i="2"/>
  <c r="H21" i="2" s="1"/>
  <c r="L36" i="1"/>
  <c r="K36" i="1"/>
  <c r="J36" i="1"/>
  <c r="I36" i="1"/>
  <c r="F36" i="1"/>
  <c r="R36" i="1" s="1"/>
  <c r="E36" i="1"/>
  <c r="Q36" i="1" s="1"/>
  <c r="D36" i="1"/>
  <c r="P36" i="1" s="1"/>
  <c r="C36" i="1"/>
  <c r="O36" i="1" s="1"/>
  <c r="T36" i="1" s="1"/>
  <c r="U36" i="1" s="1"/>
  <c r="V36" i="1" s="1"/>
  <c r="W36" i="1" s="1"/>
  <c r="L35" i="1"/>
  <c r="K35" i="1"/>
  <c r="J35" i="1"/>
  <c r="I35" i="1"/>
  <c r="F35" i="1"/>
  <c r="R35" i="1" s="1"/>
  <c r="E35" i="1"/>
  <c r="Q35" i="1" s="1"/>
  <c r="D35" i="1"/>
  <c r="P35" i="1" s="1"/>
  <c r="C35" i="1"/>
  <c r="O35" i="1" s="1"/>
  <c r="T35" i="1" s="1"/>
  <c r="U35" i="1" s="1"/>
  <c r="V35" i="1" s="1"/>
  <c r="W35" i="1" s="1"/>
  <c r="L34" i="1"/>
  <c r="K34" i="1"/>
  <c r="J34" i="1"/>
  <c r="I34" i="1"/>
  <c r="F34" i="1"/>
  <c r="R34" i="1" s="1"/>
  <c r="E34" i="1"/>
  <c r="Q34" i="1" s="1"/>
  <c r="D34" i="1"/>
  <c r="P34" i="1" s="1"/>
  <c r="C34" i="1"/>
  <c r="O34" i="1" s="1"/>
  <c r="T34" i="1" s="1"/>
  <c r="U34" i="1" s="1"/>
  <c r="V34" i="1" s="1"/>
  <c r="W34" i="1" s="1"/>
  <c r="L33" i="1"/>
  <c r="K33" i="1"/>
  <c r="J33" i="1"/>
  <c r="I33" i="1"/>
  <c r="F33" i="1"/>
  <c r="R33" i="1" s="1"/>
  <c r="E33" i="1"/>
  <c r="Q33" i="1" s="1"/>
  <c r="D33" i="1"/>
  <c r="P33" i="1" s="1"/>
  <c r="C33" i="1"/>
  <c r="O33" i="1" s="1"/>
  <c r="T33" i="1" s="1"/>
  <c r="U33" i="1" s="1"/>
  <c r="V33" i="1" s="1"/>
  <c r="W33" i="1" s="1"/>
  <c r="L27" i="1"/>
  <c r="K27" i="1"/>
  <c r="J27" i="1"/>
  <c r="I27" i="1"/>
  <c r="F27" i="1"/>
  <c r="R27" i="1" s="1"/>
  <c r="E27" i="1"/>
  <c r="Q27" i="1" s="1"/>
  <c r="D27" i="1"/>
  <c r="P27" i="1" s="1"/>
  <c r="C27" i="1"/>
  <c r="O27" i="1" s="1"/>
  <c r="T27" i="1" s="1"/>
  <c r="U27" i="1" s="1"/>
  <c r="V27" i="1" s="1"/>
  <c r="W27" i="1" s="1"/>
  <c r="L26" i="1"/>
  <c r="K26" i="1"/>
  <c r="J26" i="1"/>
  <c r="I26" i="1"/>
  <c r="F26" i="1"/>
  <c r="R26" i="1" s="1"/>
  <c r="E26" i="1"/>
  <c r="Q26" i="1" s="1"/>
  <c r="D26" i="1"/>
  <c r="P26" i="1" s="1"/>
  <c r="C26" i="1"/>
  <c r="O26" i="1" s="1"/>
  <c r="T26" i="1" s="1"/>
  <c r="U26" i="1" s="1"/>
  <c r="V26" i="1" s="1"/>
  <c r="W26" i="1" s="1"/>
  <c r="L25" i="1"/>
  <c r="K25" i="1"/>
  <c r="J25" i="1"/>
  <c r="I25" i="1"/>
  <c r="F25" i="1"/>
  <c r="R25" i="1" s="1"/>
  <c r="E25" i="1"/>
  <c r="Q25" i="1" s="1"/>
  <c r="D25" i="1"/>
  <c r="P25" i="1" s="1"/>
  <c r="C25" i="1"/>
  <c r="O25" i="1" s="1"/>
  <c r="T25" i="1" s="1"/>
  <c r="U25" i="1" s="1"/>
  <c r="V25" i="1" s="1"/>
  <c r="W25" i="1" s="1"/>
  <c r="L24" i="1"/>
  <c r="K24" i="1"/>
  <c r="J24" i="1"/>
  <c r="I24" i="1"/>
  <c r="F24" i="1"/>
  <c r="R24" i="1" s="1"/>
  <c r="E24" i="1"/>
  <c r="Q24" i="1" s="1"/>
  <c r="D24" i="1"/>
  <c r="P24" i="1" s="1"/>
  <c r="C24" i="1"/>
  <c r="O24" i="1" s="1"/>
  <c r="T24" i="1" s="1"/>
  <c r="U24" i="1" s="1"/>
  <c r="V24" i="1" s="1"/>
  <c r="W24" i="1" s="1"/>
  <c r="F13" i="1"/>
  <c r="E13" i="1"/>
  <c r="F15" i="1" s="1"/>
  <c r="F16" i="1" s="1"/>
  <c r="F17" i="1" s="1"/>
  <c r="D13" i="1"/>
  <c r="C13" i="1"/>
  <c r="H22" i="3" l="1"/>
  <c r="I22" i="3" s="1"/>
  <c r="J22" i="3" s="1"/>
  <c r="K22" i="3" s="1"/>
  <c r="H22" i="2"/>
  <c r="H24" i="2"/>
  <c r="I24" i="2" s="1"/>
  <c r="J24" i="2" s="1"/>
  <c r="I22" i="2"/>
  <c r="J22" i="2" s="1"/>
  <c r="I21" i="2"/>
  <c r="J21" i="2" s="1"/>
  <c r="I23" i="2"/>
  <c r="J23" i="2" s="1"/>
</calcChain>
</file>

<file path=xl/sharedStrings.xml><?xml version="1.0" encoding="utf-8"?>
<sst xmlns="http://schemas.openxmlformats.org/spreadsheetml/2006/main" count="79" uniqueCount="30">
  <si>
    <t>K</t>
  </si>
  <si>
    <t>Q</t>
  </si>
  <si>
    <t>Base Case</t>
  </si>
  <si>
    <t>USDNOK</t>
  </si>
  <si>
    <t>EURNOK</t>
  </si>
  <si>
    <t>EURUSD (Slave)</t>
  </si>
  <si>
    <t>AVG</t>
  </si>
  <si>
    <t>CF/PL USD</t>
  </si>
  <si>
    <t>Avg Price</t>
  </si>
  <si>
    <t>CF USD</t>
  </si>
  <si>
    <t>CF NOK</t>
  </si>
  <si>
    <t>Num Exposure</t>
  </si>
  <si>
    <t>Exposure USD</t>
  </si>
  <si>
    <t>Base Currency</t>
  </si>
  <si>
    <t>EUR</t>
  </si>
  <si>
    <t>Cross Currency</t>
  </si>
  <si>
    <t>USD</t>
  </si>
  <si>
    <t>CF/PL NOK</t>
  </si>
  <si>
    <t>Delta</t>
  </si>
  <si>
    <t>NOK</t>
  </si>
  <si>
    <t>Avg Period</t>
  </si>
  <si>
    <t>1-3</t>
  </si>
  <si>
    <t xml:space="preserve">Settlement  Period </t>
  </si>
  <si>
    <t xml:space="preserve">Settlement Period </t>
  </si>
  <si>
    <t>Report Currency</t>
  </si>
  <si>
    <t>CF EUR</t>
  </si>
  <si>
    <t>CF/PL EUR</t>
  </si>
  <si>
    <t>Exposure EUR</t>
  </si>
  <si>
    <t>Exposure NOK</t>
  </si>
  <si>
    <t>NOKEUR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</si>
</sst>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/>
    <xf numFmtId="0" fontId="0" fillId="3" borderId="3" xfId="0" applyFill="1" applyBorder="1"/>
    <xf numFmtId="0" fontId="0" fillId="3" borderId="0" xfId="0" applyFill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4" borderId="3" xfId="0" applyFill="1" applyBorder="1"/>
    <xf numFmtId="0" fontId="0" fillId="4" borderId="0" xfId="0" applyFill="1" applyBorder="1"/>
    <xf numFmtId="0" fontId="0" fillId="5" borderId="3" xfId="0" applyFill="1" applyBorder="1"/>
    <xf numFmtId="0" fontId="0" fillId="5" borderId="0" xfId="0" applyFill="1"/>
    <xf numFmtId="164" fontId="0" fillId="3" borderId="3" xfId="0" applyNumberFormat="1" applyFill="1" applyBorder="1"/>
    <xf numFmtId="164" fontId="0" fillId="3" borderId="0" xfId="0" applyNumberFormat="1" applyFill="1"/>
    <xf numFmtId="0" fontId="0" fillId="0" borderId="3" xfId="0" applyBorder="1"/>
    <xf numFmtId="0" fontId="1" fillId="0" borderId="2" xfId="0" applyFon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F14" sqref="F14"/>
    </sheetView>
  </sheetViews>
  <sheetFormatPr defaultRowHeight="15" x14ac:dyDescent="0.25"/>
  <cols>
    <col min="2" max="2" width="17.42578125" customWidth="1"/>
    <col min="3" max="3" width="11" bestFit="1" customWidth="1"/>
    <col min="4" max="4" width="13.7109375" bestFit="1" customWidth="1"/>
    <col min="5" max="5" width="11.5703125" bestFit="1" customWidth="1"/>
    <col min="6" max="6" width="15.7109375" bestFit="1" customWidth="1"/>
    <col min="11" max="11" width="13.85546875" customWidth="1"/>
  </cols>
  <sheetData>
    <row r="1" spans="2:6" x14ac:dyDescent="0.25">
      <c r="B1" t="s">
        <v>24</v>
      </c>
      <c r="C1" s="21" t="s">
        <v>14</v>
      </c>
    </row>
    <row r="2" spans="2:6" x14ac:dyDescent="0.25">
      <c r="B2" t="s">
        <v>13</v>
      </c>
      <c r="C2" s="21" t="s">
        <v>14</v>
      </c>
    </row>
    <row r="3" spans="2:6" x14ac:dyDescent="0.25">
      <c r="B3" t="s">
        <v>15</v>
      </c>
      <c r="C3" s="21" t="s">
        <v>19</v>
      </c>
    </row>
    <row r="4" spans="2:6" x14ac:dyDescent="0.25">
      <c r="B4" t="s">
        <v>20</v>
      </c>
      <c r="C4" s="22" t="s">
        <v>21</v>
      </c>
    </row>
    <row r="5" spans="2:6" x14ac:dyDescent="0.25">
      <c r="B5" t="s">
        <v>22</v>
      </c>
      <c r="C5">
        <v>4</v>
      </c>
    </row>
    <row r="6" spans="2:6" x14ac:dyDescent="0.25">
      <c r="B6" t="s">
        <v>0</v>
      </c>
      <c r="C6">
        <v>8</v>
      </c>
    </row>
    <row r="7" spans="2:6" x14ac:dyDescent="0.25">
      <c r="B7" t="s">
        <v>1</v>
      </c>
      <c r="C7">
        <v>1000</v>
      </c>
    </row>
    <row r="9" spans="2:6" x14ac:dyDescent="0.25">
      <c r="B9" s="1" t="s">
        <v>2</v>
      </c>
    </row>
    <row r="10" spans="2:6" x14ac:dyDescent="0.25">
      <c r="B10" s="2"/>
      <c r="C10" s="3">
        <v>1</v>
      </c>
      <c r="D10" s="2">
        <v>2</v>
      </c>
      <c r="E10" s="2">
        <v>3</v>
      </c>
      <c r="F10" s="2">
        <v>4</v>
      </c>
    </row>
    <row r="11" spans="2:6" x14ac:dyDescent="0.25">
      <c r="B11" t="s">
        <v>4</v>
      </c>
      <c r="C11" s="4">
        <v>9.1</v>
      </c>
      <c r="D11" s="5">
        <v>11.2</v>
      </c>
      <c r="E11" s="5">
        <v>13.5</v>
      </c>
      <c r="F11" s="5">
        <v>16</v>
      </c>
    </row>
    <row r="13" spans="2:6" x14ac:dyDescent="0.25">
      <c r="B13" t="s">
        <v>6</v>
      </c>
      <c r="F13">
        <f>AVERAGE(C11:E11)</f>
        <v>11.266666666666666</v>
      </c>
    </row>
    <row r="14" spans="2:6" x14ac:dyDescent="0.25">
      <c r="B14" t="s">
        <v>17</v>
      </c>
      <c r="F14">
        <f>(F13-$C$6)*$C$7</f>
        <v>3266.6666666666656</v>
      </c>
    </row>
    <row r="15" spans="2:6" x14ac:dyDescent="0.25">
      <c r="B15" t="s">
        <v>26</v>
      </c>
      <c r="F15">
        <f>F14/F11</f>
        <v>204.1666666666666</v>
      </c>
    </row>
    <row r="17" spans="2:11" x14ac:dyDescent="0.25">
      <c r="B17" t="s">
        <v>18</v>
      </c>
      <c r="C17">
        <v>1E-8</v>
      </c>
      <c r="G17" s="8"/>
    </row>
    <row r="19" spans="2:11" x14ac:dyDescent="0.25">
      <c r="B19" s="1" t="s">
        <v>28</v>
      </c>
    </row>
    <row r="21" spans="2:11" x14ac:dyDescent="0.25">
      <c r="B21" s="9" t="s">
        <v>29</v>
      </c>
      <c r="C21" s="19">
        <v>1</v>
      </c>
      <c r="D21" s="24">
        <v>2</v>
      </c>
      <c r="E21" s="24">
        <v>3</v>
      </c>
      <c r="F21" s="24">
        <v>4</v>
      </c>
      <c r="H21" s="9" t="s">
        <v>8</v>
      </c>
      <c r="I21" s="20" t="s">
        <v>10</v>
      </c>
      <c r="J21" s="20" t="s">
        <v>25</v>
      </c>
      <c r="K21" s="20" t="s">
        <v>11</v>
      </c>
    </row>
    <row r="22" spans="2:11" x14ac:dyDescent="0.25">
      <c r="B22">
        <v>1</v>
      </c>
      <c r="C22" s="14">
        <f>1/(1/C$11+IF($B22=C$21,$C$17,0))</f>
        <v>9.0999991719000768</v>
      </c>
      <c r="D22" s="14">
        <f t="shared" ref="D22:F25" si="0">1/(1/D$11+IF($B22=D$21,$C$17,0))</f>
        <v>11.2</v>
      </c>
      <c r="E22" s="14">
        <f t="shared" si="0"/>
        <v>13.5</v>
      </c>
      <c r="F22" s="14">
        <f t="shared" si="0"/>
        <v>16</v>
      </c>
      <c r="H22">
        <f>AVERAGE(C22:E22)</f>
        <v>11.266666390633359</v>
      </c>
      <c r="I22" s="19">
        <f>($H22-$C$6)*$C$7</f>
        <v>3266.6663906333592</v>
      </c>
      <c r="J22" s="19">
        <f>I22/F22</f>
        <v>204.16664941458495</v>
      </c>
      <c r="K22" s="19">
        <f>(J22-$F$15)/$C$17</f>
        <v>-1725.2081647711748</v>
      </c>
    </row>
    <row r="23" spans="2:11" x14ac:dyDescent="0.25">
      <c r="B23">
        <v>2</v>
      </c>
      <c r="C23" s="14">
        <f t="shared" ref="C23:C25" si="1">1/(1/C$11+IF($B23=C$21,$C$17,0))</f>
        <v>9.1</v>
      </c>
      <c r="D23" s="14">
        <f t="shared" si="0"/>
        <v>11.199998745600141</v>
      </c>
      <c r="E23" s="14">
        <f t="shared" si="0"/>
        <v>13.5</v>
      </c>
      <c r="F23" s="14">
        <f t="shared" si="0"/>
        <v>16</v>
      </c>
      <c r="H23">
        <f t="shared" ref="H23:H25" si="2">AVERAGE(C23:E23)</f>
        <v>11.266666248533381</v>
      </c>
      <c r="I23" s="19">
        <f>($H23-$C$6)*$C$7</f>
        <v>3266.6662485333813</v>
      </c>
      <c r="J23" s="19">
        <f t="shared" ref="J23:J25" si="3">I23/F23</f>
        <v>204.16664053333633</v>
      </c>
      <c r="K23" s="19">
        <f>(J23-$F$15)/$C$17</f>
        <v>-2613.3330266020494</v>
      </c>
    </row>
    <row r="24" spans="2:11" x14ac:dyDescent="0.25">
      <c r="B24">
        <v>3</v>
      </c>
      <c r="C24" s="14">
        <f t="shared" si="1"/>
        <v>9.1</v>
      </c>
      <c r="D24" s="14">
        <f t="shared" si="0"/>
        <v>11.2</v>
      </c>
      <c r="E24" s="14">
        <f t="shared" si="0"/>
        <v>13.499998177500247</v>
      </c>
      <c r="F24" s="14">
        <f t="shared" si="0"/>
        <v>16</v>
      </c>
      <c r="H24">
        <f t="shared" si="2"/>
        <v>11.266666059166747</v>
      </c>
      <c r="I24" s="19">
        <f>($H24-$C$6)*$C$7</f>
        <v>3266.6660591667469</v>
      </c>
      <c r="J24" s="19">
        <f t="shared" si="3"/>
        <v>204.16662869792168</v>
      </c>
      <c r="K24" s="19">
        <f>(J24-$F$15)/$C$17</f>
        <v>-3796.874491968083</v>
      </c>
    </row>
    <row r="25" spans="2:11" x14ac:dyDescent="0.25">
      <c r="B25">
        <v>4</v>
      </c>
      <c r="C25" s="14">
        <f t="shared" si="1"/>
        <v>9.1</v>
      </c>
      <c r="D25" s="14">
        <f t="shared" si="0"/>
        <v>11.2</v>
      </c>
      <c r="E25" s="14">
        <f t="shared" si="0"/>
        <v>13.5</v>
      </c>
      <c r="F25" s="14">
        <f t="shared" si="0"/>
        <v>15.999997440000412</v>
      </c>
      <c r="H25">
        <f t="shared" si="2"/>
        <v>11.266666666666666</v>
      </c>
      <c r="I25" s="19">
        <f>($H25-$C$6)*$C$7</f>
        <v>3266.6666666666656</v>
      </c>
      <c r="J25" s="19">
        <f t="shared" si="3"/>
        <v>204.16669933333324</v>
      </c>
      <c r="K25" s="19">
        <f>(J25-$F$15)/$C$17</f>
        <v>3266.6666641034681</v>
      </c>
    </row>
    <row r="28" spans="2:11" x14ac:dyDescent="0.25">
      <c r="B2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K21" sqref="K21"/>
    </sheetView>
  </sheetViews>
  <sheetFormatPr defaultRowHeight="15" x14ac:dyDescent="0.25"/>
  <cols>
    <col min="2" max="2" width="17.42578125" customWidth="1"/>
    <col min="3" max="3" width="11" bestFit="1" customWidth="1"/>
    <col min="4" max="4" width="13.7109375" bestFit="1" customWidth="1"/>
    <col min="5" max="5" width="11.5703125" bestFit="1" customWidth="1"/>
    <col min="6" max="6" width="15.7109375" bestFit="1" customWidth="1"/>
    <col min="10" max="10" width="13.85546875" customWidth="1"/>
  </cols>
  <sheetData>
    <row r="1" spans="2:7" x14ac:dyDescent="0.25">
      <c r="B1" t="s">
        <v>24</v>
      </c>
      <c r="C1" s="21" t="s">
        <v>19</v>
      </c>
    </row>
    <row r="2" spans="2:7" x14ac:dyDescent="0.25">
      <c r="B2" t="s">
        <v>13</v>
      </c>
      <c r="C2" s="21" t="s">
        <v>14</v>
      </c>
    </row>
    <row r="3" spans="2:7" x14ac:dyDescent="0.25">
      <c r="B3" t="s">
        <v>15</v>
      </c>
      <c r="C3" s="21" t="s">
        <v>19</v>
      </c>
    </row>
    <row r="4" spans="2:7" x14ac:dyDescent="0.25">
      <c r="B4" t="s">
        <v>20</v>
      </c>
      <c r="C4" s="22" t="s">
        <v>21</v>
      </c>
    </row>
    <row r="5" spans="2:7" x14ac:dyDescent="0.25">
      <c r="B5" t="s">
        <v>22</v>
      </c>
      <c r="C5">
        <v>4</v>
      </c>
    </row>
    <row r="6" spans="2:7" x14ac:dyDescent="0.25">
      <c r="B6" t="s">
        <v>0</v>
      </c>
      <c r="C6">
        <v>8</v>
      </c>
    </row>
    <row r="7" spans="2:7" x14ac:dyDescent="0.25">
      <c r="B7" t="s">
        <v>1</v>
      </c>
      <c r="C7">
        <v>1000</v>
      </c>
    </row>
    <row r="9" spans="2:7" x14ac:dyDescent="0.25">
      <c r="B9" s="1" t="s">
        <v>2</v>
      </c>
    </row>
    <row r="10" spans="2:7" x14ac:dyDescent="0.25">
      <c r="B10" s="2"/>
      <c r="C10" s="3">
        <v>1</v>
      </c>
      <c r="D10" s="2">
        <v>2</v>
      </c>
      <c r="E10" s="2">
        <v>3</v>
      </c>
      <c r="F10" s="2">
        <v>4</v>
      </c>
    </row>
    <row r="11" spans="2:7" x14ac:dyDescent="0.25">
      <c r="B11" t="s">
        <v>4</v>
      </c>
      <c r="C11" s="4">
        <v>9.1</v>
      </c>
      <c r="D11" s="5">
        <v>11.2</v>
      </c>
      <c r="E11" s="5">
        <v>13.5</v>
      </c>
      <c r="F11" s="5">
        <v>16</v>
      </c>
    </row>
    <row r="13" spans="2:7" x14ac:dyDescent="0.25">
      <c r="B13" t="s">
        <v>6</v>
      </c>
      <c r="F13">
        <f>AVERAGE(C11:E11)</f>
        <v>11.266666666666666</v>
      </c>
    </row>
    <row r="14" spans="2:7" x14ac:dyDescent="0.25">
      <c r="B14" t="s">
        <v>17</v>
      </c>
      <c r="F14">
        <f>(F13-$C$6)*$C$7</f>
        <v>3266.6666666666656</v>
      </c>
    </row>
    <row r="16" spans="2:7" x14ac:dyDescent="0.25">
      <c r="B16" t="s">
        <v>18</v>
      </c>
      <c r="C16">
        <v>1E-8</v>
      </c>
      <c r="G16" s="8"/>
    </row>
    <row r="18" spans="2:10" x14ac:dyDescent="0.25">
      <c r="B18" s="1" t="s">
        <v>27</v>
      </c>
    </row>
    <row r="20" spans="2:10" x14ac:dyDescent="0.25">
      <c r="B20" s="9" t="s">
        <v>4</v>
      </c>
      <c r="C20" s="3">
        <v>1</v>
      </c>
      <c r="D20" s="2">
        <v>2</v>
      </c>
      <c r="E20" s="2">
        <v>3</v>
      </c>
      <c r="F20" s="2">
        <v>4</v>
      </c>
      <c r="H20" s="9" t="s">
        <v>8</v>
      </c>
      <c r="I20" s="20" t="s">
        <v>10</v>
      </c>
      <c r="J20" s="20" t="s">
        <v>11</v>
      </c>
    </row>
    <row r="21" spans="2:10" x14ac:dyDescent="0.25">
      <c r="B21">
        <v>1</v>
      </c>
      <c r="C21" s="13">
        <f t="shared" ref="C21:F24" si="0">C$11+IF($B21=C$20,$C$16,0)</f>
        <v>9.1000000100000005</v>
      </c>
      <c r="D21" s="14">
        <f t="shared" si="0"/>
        <v>11.2</v>
      </c>
      <c r="E21" s="14">
        <f t="shared" si="0"/>
        <v>13.5</v>
      </c>
      <c r="F21" s="14">
        <f t="shared" si="0"/>
        <v>16</v>
      </c>
      <c r="H21">
        <f>AVERAGE(C21:E21)</f>
        <v>11.266666669999999</v>
      </c>
      <c r="I21" s="19">
        <f>($H21-$C$6)*$C$7</f>
        <v>3266.6666699999992</v>
      </c>
      <c r="J21" s="19">
        <f>(I21-$F$14)/$C$16</f>
        <v>333.33335522911511</v>
      </c>
    </row>
    <row r="22" spans="2:10" x14ac:dyDescent="0.25">
      <c r="B22">
        <v>2</v>
      </c>
      <c r="C22" s="13">
        <f t="shared" si="0"/>
        <v>9.1</v>
      </c>
      <c r="D22" s="14">
        <f t="shared" si="0"/>
        <v>11.20000001</v>
      </c>
      <c r="E22" s="14">
        <f t="shared" si="0"/>
        <v>13.5</v>
      </c>
      <c r="F22" s="14">
        <f t="shared" si="0"/>
        <v>16</v>
      </c>
      <c r="H22">
        <f t="shared" ref="H22:H24" si="1">AVERAGE(C22:E22)</f>
        <v>11.266666669999999</v>
      </c>
      <c r="I22" s="19">
        <f>($H22-$C$6)*$C$7</f>
        <v>3266.6666699999992</v>
      </c>
      <c r="J22" s="19">
        <f t="shared" ref="J22:J24" si="2">(I22-$F$14)/$C$16</f>
        <v>333.33335522911511</v>
      </c>
    </row>
    <row r="23" spans="2:10" x14ac:dyDescent="0.25">
      <c r="B23">
        <v>3</v>
      </c>
      <c r="C23" s="13">
        <f t="shared" si="0"/>
        <v>9.1</v>
      </c>
      <c r="D23" s="14">
        <f t="shared" si="0"/>
        <v>11.2</v>
      </c>
      <c r="E23" s="14">
        <f t="shared" si="0"/>
        <v>13.500000010000001</v>
      </c>
      <c r="F23" s="14">
        <f t="shared" si="0"/>
        <v>16</v>
      </c>
      <c r="H23">
        <f t="shared" si="1"/>
        <v>11.266666669999999</v>
      </c>
      <c r="I23" s="19">
        <f>($H23-$C$6)*$C$7</f>
        <v>3266.6666699999992</v>
      </c>
      <c r="J23" s="19">
        <f t="shared" si="2"/>
        <v>333.33335522911511</v>
      </c>
    </row>
    <row r="24" spans="2:10" x14ac:dyDescent="0.25">
      <c r="B24">
        <v>4</v>
      </c>
      <c r="C24" s="13">
        <f t="shared" si="0"/>
        <v>9.1</v>
      </c>
      <c r="D24" s="14">
        <f t="shared" si="0"/>
        <v>11.2</v>
      </c>
      <c r="E24" s="14">
        <f t="shared" si="0"/>
        <v>13.5</v>
      </c>
      <c r="F24" s="14">
        <f t="shared" si="0"/>
        <v>16.000000010000001</v>
      </c>
      <c r="H24">
        <f t="shared" si="1"/>
        <v>11.266666666666666</v>
      </c>
      <c r="I24" s="19">
        <f>($H24-$C$6)*$C$7</f>
        <v>3266.6666666666656</v>
      </c>
      <c r="J24" s="19">
        <f t="shared" si="2"/>
        <v>0</v>
      </c>
    </row>
    <row r="27" spans="2:10" x14ac:dyDescent="0.25">
      <c r="B2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7"/>
  <sheetViews>
    <sheetView workbookViewId="0">
      <selection activeCell="D39" sqref="D39"/>
    </sheetView>
  </sheetViews>
  <sheetFormatPr defaultRowHeight="15" x14ac:dyDescent="0.25"/>
  <cols>
    <col min="2" max="2" width="15" customWidth="1"/>
    <col min="3" max="3" width="11" bestFit="1" customWidth="1"/>
    <col min="4" max="4" width="13.7109375" bestFit="1" customWidth="1"/>
    <col min="5" max="5" width="11.5703125" bestFit="1" customWidth="1"/>
    <col min="6" max="6" width="15.7109375" bestFit="1" customWidth="1"/>
    <col min="8" max="8" width="12" bestFit="1" customWidth="1"/>
    <col min="9" max="11" width="11" bestFit="1" customWidth="1"/>
    <col min="12" max="12" width="12" bestFit="1" customWidth="1"/>
    <col min="14" max="14" width="14.7109375" bestFit="1" customWidth="1"/>
    <col min="15" max="18" width="12.5703125" bestFit="1" customWidth="1"/>
    <col min="23" max="23" width="13.85546875" customWidth="1"/>
  </cols>
  <sheetData>
    <row r="1" spans="2:6" x14ac:dyDescent="0.25">
      <c r="B1" t="s">
        <v>24</v>
      </c>
      <c r="C1" s="21" t="s">
        <v>19</v>
      </c>
    </row>
    <row r="2" spans="2:6" x14ac:dyDescent="0.25">
      <c r="B2" t="s">
        <v>13</v>
      </c>
      <c r="C2" s="21" t="s">
        <v>14</v>
      </c>
    </row>
    <row r="3" spans="2:6" x14ac:dyDescent="0.25">
      <c r="B3" t="s">
        <v>15</v>
      </c>
      <c r="C3" s="21" t="s">
        <v>16</v>
      </c>
    </row>
    <row r="4" spans="2:6" x14ac:dyDescent="0.25">
      <c r="B4" t="s">
        <v>20</v>
      </c>
      <c r="C4" s="23" t="s">
        <v>21</v>
      </c>
    </row>
    <row r="5" spans="2:6" x14ac:dyDescent="0.25">
      <c r="B5" t="s">
        <v>23</v>
      </c>
      <c r="C5">
        <v>4</v>
      </c>
    </row>
    <row r="6" spans="2:6" x14ac:dyDescent="0.25">
      <c r="B6" t="s">
        <v>0</v>
      </c>
      <c r="C6">
        <v>2</v>
      </c>
    </row>
    <row r="7" spans="2:6" x14ac:dyDescent="0.25">
      <c r="B7" t="s">
        <v>1</v>
      </c>
      <c r="C7">
        <v>1000</v>
      </c>
    </row>
    <row r="9" spans="2:6" x14ac:dyDescent="0.25">
      <c r="B9" s="1" t="s">
        <v>2</v>
      </c>
    </row>
    <row r="10" spans="2:6" x14ac:dyDescent="0.25">
      <c r="B10" s="2"/>
      <c r="C10" s="3">
        <v>1</v>
      </c>
      <c r="D10" s="2">
        <v>2</v>
      </c>
      <c r="E10" s="2">
        <v>3</v>
      </c>
      <c r="F10" s="2">
        <v>4</v>
      </c>
    </row>
    <row r="11" spans="2:6" x14ac:dyDescent="0.25">
      <c r="B11" t="s">
        <v>3</v>
      </c>
      <c r="C11" s="4">
        <v>7</v>
      </c>
      <c r="D11" s="5">
        <v>8</v>
      </c>
      <c r="E11" s="5">
        <v>9</v>
      </c>
      <c r="F11" s="5">
        <v>10</v>
      </c>
    </row>
    <row r="12" spans="2:6" x14ac:dyDescent="0.25">
      <c r="B12" t="s">
        <v>4</v>
      </c>
      <c r="C12" s="4">
        <v>9.1</v>
      </c>
      <c r="D12" s="5">
        <v>11.2</v>
      </c>
      <c r="E12" s="5">
        <v>13.5</v>
      </c>
      <c r="F12" s="5">
        <v>16</v>
      </c>
    </row>
    <row r="13" spans="2:6" x14ac:dyDescent="0.25">
      <c r="B13" t="s">
        <v>5</v>
      </c>
      <c r="C13" s="6">
        <f>C12/C11</f>
        <v>1.3</v>
      </c>
      <c r="D13" s="7">
        <f>D12/D11</f>
        <v>1.4</v>
      </c>
      <c r="E13" s="7">
        <f>E12/E11</f>
        <v>1.5</v>
      </c>
      <c r="F13" s="7">
        <f>F12/F11</f>
        <v>1.6</v>
      </c>
    </row>
    <row r="15" spans="2:6" x14ac:dyDescent="0.25">
      <c r="B15" t="s">
        <v>6</v>
      </c>
      <c r="F15">
        <f>AVERAGE(C13:E13)</f>
        <v>1.4000000000000001</v>
      </c>
    </row>
    <row r="16" spans="2:6" x14ac:dyDescent="0.25">
      <c r="B16" t="s">
        <v>7</v>
      </c>
      <c r="F16">
        <f>(F15-$C$6)*$C$7</f>
        <v>-599.99999999999989</v>
      </c>
    </row>
    <row r="17" spans="2:23" x14ac:dyDescent="0.25">
      <c r="B17" t="s">
        <v>17</v>
      </c>
      <c r="F17">
        <f>F16*F11</f>
        <v>-5999.9999999999991</v>
      </c>
    </row>
    <row r="19" spans="2:23" x14ac:dyDescent="0.25">
      <c r="B19" t="s">
        <v>18</v>
      </c>
      <c r="C19">
        <v>1E-8</v>
      </c>
      <c r="G19" s="8"/>
    </row>
    <row r="21" spans="2:23" x14ac:dyDescent="0.25">
      <c r="B21" s="1" t="s">
        <v>14</v>
      </c>
    </row>
    <row r="22" spans="2:23" x14ac:dyDescent="0.25">
      <c r="H22" s="8"/>
    </row>
    <row r="23" spans="2:23" x14ac:dyDescent="0.25">
      <c r="B23" s="9" t="s">
        <v>4</v>
      </c>
      <c r="C23" s="3">
        <v>1</v>
      </c>
      <c r="D23" s="2">
        <v>2</v>
      </c>
      <c r="E23" s="2">
        <v>3</v>
      </c>
      <c r="F23" s="2">
        <v>4</v>
      </c>
      <c r="H23" s="10" t="s">
        <v>3</v>
      </c>
      <c r="I23" s="11">
        <v>1</v>
      </c>
      <c r="J23" s="12">
        <v>2</v>
      </c>
      <c r="K23" s="12">
        <v>3</v>
      </c>
      <c r="L23" s="12">
        <v>4</v>
      </c>
      <c r="N23" s="9" t="s">
        <v>5</v>
      </c>
      <c r="O23" s="3">
        <v>1</v>
      </c>
      <c r="P23" s="2">
        <v>2</v>
      </c>
      <c r="Q23" s="2">
        <v>3</v>
      </c>
      <c r="R23" s="2">
        <v>4</v>
      </c>
      <c r="T23" s="9" t="s">
        <v>8</v>
      </c>
      <c r="U23" s="20" t="s">
        <v>9</v>
      </c>
      <c r="V23" s="20" t="s">
        <v>10</v>
      </c>
      <c r="W23" s="20" t="s">
        <v>11</v>
      </c>
    </row>
    <row r="24" spans="2:23" x14ac:dyDescent="0.25">
      <c r="B24">
        <v>1</v>
      </c>
      <c r="C24" s="13">
        <f t="shared" ref="C24:F27" si="0">C$12+IF($B24=C$23,$C$19,0)</f>
        <v>9.1000000100000005</v>
      </c>
      <c r="D24" s="14">
        <f t="shared" si="0"/>
        <v>11.2</v>
      </c>
      <c r="E24" s="14">
        <f t="shared" si="0"/>
        <v>13.5</v>
      </c>
      <c r="F24" s="14">
        <f t="shared" si="0"/>
        <v>16</v>
      </c>
      <c r="H24" s="8">
        <v>1</v>
      </c>
      <c r="I24" s="15">
        <f>C$11</f>
        <v>7</v>
      </c>
      <c r="J24" s="16">
        <f t="shared" ref="J24:L27" si="1">D$11</f>
        <v>8</v>
      </c>
      <c r="K24" s="16">
        <f t="shared" si="1"/>
        <v>9</v>
      </c>
      <c r="L24" s="16">
        <f t="shared" si="1"/>
        <v>10</v>
      </c>
      <c r="N24">
        <v>1</v>
      </c>
      <c r="O24" s="17">
        <f>C24/I24</f>
        <v>1.3000000014285715</v>
      </c>
      <c r="P24" s="18">
        <f t="shared" ref="P24:R27" si="2">D24/J24</f>
        <v>1.4</v>
      </c>
      <c r="Q24" s="18">
        <f t="shared" si="2"/>
        <v>1.5</v>
      </c>
      <c r="R24" s="18">
        <f t="shared" si="2"/>
        <v>1.6</v>
      </c>
      <c r="T24">
        <f>(AVERAGE($O24:$Q24))</f>
        <v>1.4000000004761903</v>
      </c>
      <c r="U24" s="19">
        <f>($T24-$C$6)*$C$7</f>
        <v>-599.99999952380972</v>
      </c>
      <c r="V24" s="19">
        <f>$U24*L24</f>
        <v>-5999.9999952380967</v>
      </c>
      <c r="W24" s="19">
        <f>(V24-$F$17)/$C$19</f>
        <v>476.19023462175392</v>
      </c>
    </row>
    <row r="25" spans="2:23" x14ac:dyDescent="0.25">
      <c r="B25">
        <v>2</v>
      </c>
      <c r="C25" s="13">
        <f t="shared" si="0"/>
        <v>9.1</v>
      </c>
      <c r="D25" s="14">
        <f t="shared" si="0"/>
        <v>11.20000001</v>
      </c>
      <c r="E25" s="14">
        <f t="shared" si="0"/>
        <v>13.5</v>
      </c>
      <c r="F25" s="14">
        <f t="shared" si="0"/>
        <v>16</v>
      </c>
      <c r="H25" s="8">
        <v>2</v>
      </c>
      <c r="I25" s="15">
        <f t="shared" ref="I25:I27" si="3">C$11</f>
        <v>7</v>
      </c>
      <c r="J25" s="16">
        <f t="shared" si="1"/>
        <v>8</v>
      </c>
      <c r="K25" s="16">
        <f t="shared" si="1"/>
        <v>9</v>
      </c>
      <c r="L25" s="16">
        <f t="shared" si="1"/>
        <v>10</v>
      </c>
      <c r="N25">
        <v>2</v>
      </c>
      <c r="O25" s="17">
        <f t="shared" ref="O25:O27" si="4">C25/I25</f>
        <v>1.3</v>
      </c>
      <c r="P25" s="18">
        <f t="shared" si="2"/>
        <v>1.40000000125</v>
      </c>
      <c r="Q25" s="18">
        <f t="shared" si="2"/>
        <v>1.5</v>
      </c>
      <c r="R25" s="18">
        <f t="shared" si="2"/>
        <v>1.6</v>
      </c>
      <c r="T25">
        <f t="shared" ref="T25:T27" si="5">(AVERAGE($O25:$Q25))</f>
        <v>1.4000000004166668</v>
      </c>
      <c r="U25" s="19">
        <f>($T25-$C$6)*$C$7</f>
        <v>-599.99999958333319</v>
      </c>
      <c r="V25" s="19">
        <f t="shared" ref="V25:V27" si="6">$U25*L25</f>
        <v>-5999.9999958333319</v>
      </c>
      <c r="W25" s="19">
        <f>(V25-$F$17)/$C$19</f>
        <v>416.66671677376144</v>
      </c>
    </row>
    <row r="26" spans="2:23" x14ac:dyDescent="0.25">
      <c r="B26">
        <v>3</v>
      </c>
      <c r="C26" s="13">
        <f t="shared" si="0"/>
        <v>9.1</v>
      </c>
      <c r="D26" s="14">
        <f t="shared" si="0"/>
        <v>11.2</v>
      </c>
      <c r="E26" s="14">
        <f t="shared" si="0"/>
        <v>13.500000010000001</v>
      </c>
      <c r="F26" s="14">
        <f t="shared" si="0"/>
        <v>16</v>
      </c>
      <c r="H26" s="8">
        <v>3</v>
      </c>
      <c r="I26" s="15">
        <f t="shared" si="3"/>
        <v>7</v>
      </c>
      <c r="J26" s="16">
        <f t="shared" si="1"/>
        <v>8</v>
      </c>
      <c r="K26" s="16">
        <f t="shared" si="1"/>
        <v>9</v>
      </c>
      <c r="L26" s="16">
        <f t="shared" si="1"/>
        <v>10</v>
      </c>
      <c r="N26">
        <v>3</v>
      </c>
      <c r="O26" s="17">
        <f t="shared" si="4"/>
        <v>1.3</v>
      </c>
      <c r="P26" s="18">
        <f t="shared" si="2"/>
        <v>1.4</v>
      </c>
      <c r="Q26" s="18">
        <f t="shared" si="2"/>
        <v>1.5000000011111112</v>
      </c>
      <c r="R26" s="18">
        <f t="shared" si="2"/>
        <v>1.6</v>
      </c>
      <c r="T26">
        <f t="shared" si="5"/>
        <v>1.4000000003703705</v>
      </c>
      <c r="U26" s="19">
        <f>($T26-$C$6)*$C$7</f>
        <v>-599.99999962962943</v>
      </c>
      <c r="V26" s="19">
        <f t="shared" si="6"/>
        <v>-5999.9999962962938</v>
      </c>
      <c r="W26" s="19">
        <f>(V26-$F$17)/$C$19</f>
        <v>370.37052607047372</v>
      </c>
    </row>
    <row r="27" spans="2:23" x14ac:dyDescent="0.25">
      <c r="B27">
        <v>4</v>
      </c>
      <c r="C27" s="13">
        <f t="shared" si="0"/>
        <v>9.1</v>
      </c>
      <c r="D27" s="14">
        <f t="shared" si="0"/>
        <v>11.2</v>
      </c>
      <c r="E27" s="14">
        <f t="shared" si="0"/>
        <v>13.5</v>
      </c>
      <c r="F27" s="14">
        <f t="shared" si="0"/>
        <v>16.000000010000001</v>
      </c>
      <c r="H27" s="8">
        <v>4</v>
      </c>
      <c r="I27" s="15">
        <f t="shared" si="3"/>
        <v>7</v>
      </c>
      <c r="J27" s="16">
        <f t="shared" si="1"/>
        <v>8</v>
      </c>
      <c r="K27" s="16">
        <f t="shared" si="1"/>
        <v>9</v>
      </c>
      <c r="L27" s="16">
        <f t="shared" si="1"/>
        <v>10</v>
      </c>
      <c r="N27">
        <v>4</v>
      </c>
      <c r="O27" s="17">
        <f t="shared" si="4"/>
        <v>1.3</v>
      </c>
      <c r="P27" s="18">
        <f t="shared" si="2"/>
        <v>1.4</v>
      </c>
      <c r="Q27" s="18">
        <f t="shared" si="2"/>
        <v>1.5</v>
      </c>
      <c r="R27" s="18">
        <f t="shared" si="2"/>
        <v>1.6000000010000002</v>
      </c>
      <c r="T27">
        <f t="shared" si="5"/>
        <v>1.4000000000000001</v>
      </c>
      <c r="U27" s="19">
        <f>($T27-$C$6)*$C$7</f>
        <v>-599.99999999999989</v>
      </c>
      <c r="V27" s="19">
        <f t="shared" si="6"/>
        <v>-5999.9999999999991</v>
      </c>
      <c r="W27" s="19">
        <f>(V27-$F$17)/$C$19</f>
        <v>0</v>
      </c>
    </row>
    <row r="30" spans="2:23" x14ac:dyDescent="0.25">
      <c r="B30" s="1" t="s">
        <v>12</v>
      </c>
    </row>
    <row r="32" spans="2:23" x14ac:dyDescent="0.25">
      <c r="B32" s="10" t="s">
        <v>4</v>
      </c>
      <c r="C32" s="11">
        <v>1</v>
      </c>
      <c r="D32" s="12">
        <v>2</v>
      </c>
      <c r="E32" s="12">
        <v>3</v>
      </c>
      <c r="F32" s="12">
        <v>4</v>
      </c>
      <c r="H32" s="9" t="s">
        <v>3</v>
      </c>
      <c r="I32" s="3">
        <v>1</v>
      </c>
      <c r="J32" s="2">
        <v>2</v>
      </c>
      <c r="K32" s="2">
        <v>3</v>
      </c>
      <c r="L32" s="2">
        <v>4</v>
      </c>
      <c r="N32" s="9" t="s">
        <v>5</v>
      </c>
      <c r="O32" s="3">
        <v>1</v>
      </c>
      <c r="P32" s="2">
        <v>2</v>
      </c>
      <c r="Q32" s="2">
        <v>3</v>
      </c>
      <c r="R32" s="2">
        <v>4</v>
      </c>
      <c r="T32" s="9" t="s">
        <v>8</v>
      </c>
      <c r="U32" s="20" t="s">
        <v>9</v>
      </c>
      <c r="V32" s="20" t="s">
        <v>10</v>
      </c>
      <c r="W32" s="20" t="s">
        <v>11</v>
      </c>
    </row>
    <row r="33" spans="2:23" x14ac:dyDescent="0.25">
      <c r="B33" s="8">
        <v>1</v>
      </c>
      <c r="C33" s="15">
        <f>C$12</f>
        <v>9.1</v>
      </c>
      <c r="D33" s="16">
        <f t="shared" ref="D33:F36" si="7">D$12</f>
        <v>11.2</v>
      </c>
      <c r="E33" s="16">
        <f t="shared" si="7"/>
        <v>13.5</v>
      </c>
      <c r="F33" s="16">
        <f t="shared" si="7"/>
        <v>16</v>
      </c>
      <c r="H33">
        <v>1</v>
      </c>
      <c r="I33" s="13">
        <f t="shared" ref="I33:L36" si="8">C$11+IF($H33=I$32,$C$19,0)</f>
        <v>7.0000000099999999</v>
      </c>
      <c r="J33" s="14">
        <f t="shared" si="8"/>
        <v>8</v>
      </c>
      <c r="K33" s="14">
        <f t="shared" si="8"/>
        <v>9</v>
      </c>
      <c r="L33" s="14">
        <f t="shared" si="8"/>
        <v>10</v>
      </c>
      <c r="N33">
        <v>1</v>
      </c>
      <c r="O33" s="17">
        <f>C33/I33</f>
        <v>1.2999999981428572</v>
      </c>
      <c r="P33" s="18">
        <f t="shared" ref="P33:R36" si="9">D33/J33</f>
        <v>1.4</v>
      </c>
      <c r="Q33" s="18">
        <f t="shared" si="9"/>
        <v>1.5</v>
      </c>
      <c r="R33" s="18">
        <f t="shared" si="9"/>
        <v>1.6</v>
      </c>
      <c r="T33">
        <f>(AVERAGE($O33:$Q33))</f>
        <v>1.3999999993809524</v>
      </c>
      <c r="U33" s="19">
        <f>($T33-$C$6)*$C$7</f>
        <v>-600.00000061904757</v>
      </c>
      <c r="V33" s="19">
        <f>$U33*L33</f>
        <v>-6000.0000061904757</v>
      </c>
      <c r="W33" s="19">
        <f>(V33-$F$17)/$C$19</f>
        <v>-619.04765971121378</v>
      </c>
    </row>
    <row r="34" spans="2:23" x14ac:dyDescent="0.25">
      <c r="B34" s="8">
        <v>2</v>
      </c>
      <c r="C34" s="15">
        <f t="shared" ref="C34:C36" si="10">C$12</f>
        <v>9.1</v>
      </c>
      <c r="D34" s="16">
        <f t="shared" si="7"/>
        <v>11.2</v>
      </c>
      <c r="E34" s="16">
        <f t="shared" si="7"/>
        <v>13.5</v>
      </c>
      <c r="F34" s="16">
        <f t="shared" si="7"/>
        <v>16</v>
      </c>
      <c r="H34">
        <v>2</v>
      </c>
      <c r="I34" s="13">
        <f t="shared" si="8"/>
        <v>7</v>
      </c>
      <c r="J34" s="14">
        <f t="shared" si="8"/>
        <v>8.0000000100000008</v>
      </c>
      <c r="K34" s="14">
        <f t="shared" si="8"/>
        <v>9</v>
      </c>
      <c r="L34" s="14">
        <f t="shared" si="8"/>
        <v>10</v>
      </c>
      <c r="N34">
        <v>2</v>
      </c>
      <c r="O34" s="17">
        <f t="shared" ref="O34:O36" si="11">C34/I34</f>
        <v>1.3</v>
      </c>
      <c r="P34" s="18">
        <f t="shared" si="9"/>
        <v>1.3999999982499998</v>
      </c>
      <c r="Q34" s="18">
        <f t="shared" si="9"/>
        <v>1.5</v>
      </c>
      <c r="R34" s="18">
        <f t="shared" si="9"/>
        <v>1.6</v>
      </c>
      <c r="T34">
        <f t="shared" ref="T34:T36" si="12">(AVERAGE($O34:$Q34))</f>
        <v>1.3999999994166668</v>
      </c>
      <c r="U34" s="19">
        <f>($T34-$C$6)*$C$7</f>
        <v>-600.0000005833333</v>
      </c>
      <c r="V34" s="19">
        <f t="shared" ref="V34:V36" si="13">$U34*L34</f>
        <v>-6000.0000058333335</v>
      </c>
      <c r="W34" s="19">
        <f>(V34-$F$17)/$C$19</f>
        <v>-583.33343986305408</v>
      </c>
    </row>
    <row r="35" spans="2:23" x14ac:dyDescent="0.25">
      <c r="B35" s="8">
        <v>3</v>
      </c>
      <c r="C35" s="15">
        <f t="shared" si="10"/>
        <v>9.1</v>
      </c>
      <c r="D35" s="16">
        <f t="shared" si="7"/>
        <v>11.2</v>
      </c>
      <c r="E35" s="16">
        <f t="shared" si="7"/>
        <v>13.5</v>
      </c>
      <c r="F35" s="16">
        <f t="shared" si="7"/>
        <v>16</v>
      </c>
      <c r="H35">
        <v>3</v>
      </c>
      <c r="I35" s="13">
        <f t="shared" si="8"/>
        <v>7</v>
      </c>
      <c r="J35" s="14">
        <f t="shared" si="8"/>
        <v>8</v>
      </c>
      <c r="K35" s="14">
        <f t="shared" si="8"/>
        <v>9.0000000100000008</v>
      </c>
      <c r="L35" s="14">
        <f t="shared" si="8"/>
        <v>10</v>
      </c>
      <c r="N35">
        <v>3</v>
      </c>
      <c r="O35" s="17">
        <f>C35/I35</f>
        <v>1.3</v>
      </c>
      <c r="P35" s="18">
        <f t="shared" si="9"/>
        <v>1.4</v>
      </c>
      <c r="Q35" s="18">
        <f t="shared" si="9"/>
        <v>1.4999999983333332</v>
      </c>
      <c r="R35" s="18">
        <f t="shared" si="9"/>
        <v>1.6</v>
      </c>
      <c r="T35">
        <f t="shared" si="12"/>
        <v>1.3999999994444445</v>
      </c>
      <c r="U35" s="19">
        <f>($T35-$C$6)*$C$7</f>
        <v>-600.00000055555552</v>
      </c>
      <c r="V35" s="19">
        <f t="shared" si="13"/>
        <v>-6000.0000055555556</v>
      </c>
      <c r="W35" s="19">
        <f>(V35-$F$17)/$C$19</f>
        <v>-555.55565268150531</v>
      </c>
    </row>
    <row r="36" spans="2:23" x14ac:dyDescent="0.25">
      <c r="B36" s="8">
        <v>4</v>
      </c>
      <c r="C36" s="15">
        <f t="shared" si="10"/>
        <v>9.1</v>
      </c>
      <c r="D36" s="16">
        <f t="shared" si="7"/>
        <v>11.2</v>
      </c>
      <c r="E36" s="16">
        <f t="shared" si="7"/>
        <v>13.5</v>
      </c>
      <c r="F36" s="16">
        <f t="shared" si="7"/>
        <v>16</v>
      </c>
      <c r="H36">
        <v>4</v>
      </c>
      <c r="I36" s="13">
        <f t="shared" si="8"/>
        <v>7</v>
      </c>
      <c r="J36" s="14">
        <f t="shared" si="8"/>
        <v>8</v>
      </c>
      <c r="K36" s="14">
        <f t="shared" si="8"/>
        <v>9</v>
      </c>
      <c r="L36" s="14">
        <f t="shared" si="8"/>
        <v>10.000000010000001</v>
      </c>
      <c r="N36">
        <v>4</v>
      </c>
      <c r="O36" s="17">
        <f t="shared" si="11"/>
        <v>1.3</v>
      </c>
      <c r="P36" s="18">
        <f t="shared" si="9"/>
        <v>1.4</v>
      </c>
      <c r="Q36" s="18">
        <f t="shared" si="9"/>
        <v>1.5</v>
      </c>
      <c r="R36" s="18">
        <f t="shared" si="9"/>
        <v>1.5999999984</v>
      </c>
      <c r="T36">
        <f t="shared" si="12"/>
        <v>1.4000000000000001</v>
      </c>
      <c r="U36" s="19">
        <f>($T36-$C$6)*$C$7</f>
        <v>-599.99999999999989</v>
      </c>
      <c r="V36" s="19">
        <f t="shared" si="13"/>
        <v>-6000.0000059999993</v>
      </c>
      <c r="W36" s="19">
        <f>(V36-$F$17)/$C$19</f>
        <v>-600.00002122251317</v>
      </c>
    </row>
    <row r="37" spans="2:23" x14ac:dyDescent="0.25">
      <c r="B3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EURNOK-EUR</vt:lpstr>
      <vt:lpstr>EURNOK-NOK</vt:lpstr>
      <vt:lpstr>EURUSD-NOK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2015-06-16T07:04:17Z</dcterms:created>
  <dcterms:modified xsi:type="dcterms:W3CDTF">2015-06-18T14:25:33Z</dcterms:modified>
</cp:coreProperties>
</file>