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e8dfc90c96fc6c/2 Dokumente/09 Reisen/Velotouren/2024/Frankreich/"/>
    </mc:Choice>
  </mc:AlternateContent>
  <xr:revisionPtr revIDLastSave="221" documentId="13_ncr:1_{70A6F678-C46F-4244-9D83-3D11BE1B61E3}" xr6:coauthVersionLast="47" xr6:coauthVersionMax="47" xr10:uidLastSave="{990B83F3-D0AD-0947-AE18-BADB419C81E2}"/>
  <bookViews>
    <workbookView xWindow="8980" yWindow="3460" windowWidth="33880" windowHeight="19620" activeTab="3" xr2:uid="{68E91D07-06CE-684D-8EE9-357F653CD33A}"/>
  </bookViews>
  <sheets>
    <sheet name="Statistik" sheetId="6" r:id="rId1"/>
    <sheet name="Gemacht" sheetId="2" r:id="rId2"/>
    <sheet name="Kosten" sheetId="5" r:id="rId3"/>
    <sheet name="Geplant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G4" i="5"/>
  <c r="G5" i="5"/>
  <c r="G6" i="5"/>
  <c r="G7" i="5"/>
  <c r="G8" i="5"/>
  <c r="G9" i="5"/>
  <c r="G10" i="5"/>
  <c r="G11" i="5"/>
  <c r="G3" i="5"/>
  <c r="H13" i="5"/>
  <c r="F13" i="5"/>
  <c r="F15" i="5" s="1"/>
  <c r="T14" i="2"/>
  <c r="I9" i="1"/>
  <c r="I24" i="1"/>
  <c r="I25" i="1"/>
  <c r="I26" i="1"/>
  <c r="D25" i="1"/>
  <c r="D26" i="1"/>
  <c r="I4" i="1"/>
  <c r="I5" i="1"/>
  <c r="I6" i="1"/>
  <c r="I7" i="1"/>
  <c r="I8" i="1"/>
  <c r="I3" i="1"/>
  <c r="H14" i="5" l="1"/>
  <c r="H15" i="5"/>
  <c r="F14" i="5"/>
  <c r="C6" i="6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D13" i="2"/>
  <c r="D14" i="2"/>
  <c r="R13" i="2"/>
  <c r="R14" i="2"/>
  <c r="O13" i="2"/>
  <c r="O14" i="2"/>
  <c r="M6" i="2"/>
  <c r="O6" i="2" s="1"/>
  <c r="M7" i="2"/>
  <c r="O7" i="2" s="1"/>
  <c r="M8" i="2"/>
  <c r="M9" i="2"/>
  <c r="O9" i="2" s="1"/>
  <c r="M10" i="2"/>
  <c r="M11" i="2"/>
  <c r="M12" i="2"/>
  <c r="M13" i="2"/>
  <c r="M14" i="2"/>
  <c r="M5" i="2"/>
  <c r="O5" i="2" s="1"/>
  <c r="R5" i="2"/>
  <c r="R6" i="2"/>
  <c r="R7" i="2"/>
  <c r="R8" i="2"/>
  <c r="R9" i="2"/>
  <c r="R10" i="2"/>
  <c r="R11" i="2"/>
  <c r="R12" i="2"/>
  <c r="R4" i="2"/>
  <c r="Q16" i="2"/>
  <c r="J16" i="2"/>
  <c r="I16" i="2"/>
  <c r="C5" i="6" s="1"/>
  <c r="S11" i="2"/>
  <c r="T11" i="2" s="1"/>
  <c r="S12" i="2"/>
  <c r="T12" i="2" s="1"/>
  <c r="S13" i="2"/>
  <c r="T13" i="2" s="1"/>
  <c r="S14" i="2"/>
  <c r="O12" i="2"/>
  <c r="O11" i="2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4" i="2"/>
  <c r="O8" i="2"/>
  <c r="O10" i="2"/>
  <c r="O4" i="2"/>
  <c r="D12" i="2"/>
  <c r="D11" i="2"/>
  <c r="D10" i="2"/>
  <c r="D9" i="2"/>
  <c r="D8" i="2"/>
  <c r="D7" i="2"/>
  <c r="D6" i="2"/>
  <c r="D5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D24" i="1"/>
  <c r="D9" i="1"/>
  <c r="D8" i="1"/>
  <c r="D7" i="1"/>
  <c r="D6" i="1"/>
  <c r="D5" i="1"/>
  <c r="D4" i="1"/>
  <c r="J3" i="1"/>
  <c r="P16" i="2"/>
  <c r="E5" i="6" s="1"/>
  <c r="K13" i="5"/>
  <c r="C7" i="6" s="1"/>
  <c r="C8" i="6" s="1"/>
  <c r="T4" i="2" l="1"/>
  <c r="U4" i="2" s="1"/>
  <c r="U5" i="2" s="1"/>
  <c r="U6" i="2" s="1"/>
  <c r="U7" i="2" s="1"/>
  <c r="U8" i="2" s="1"/>
  <c r="U9" i="2" s="1"/>
  <c r="U10" i="2" s="1"/>
  <c r="U12" i="2" s="1"/>
  <c r="K15" i="5"/>
  <c r="K14" i="5"/>
  <c r="G13" i="5"/>
  <c r="J4" i="1"/>
  <c r="J5" i="1" s="1"/>
  <c r="J6" i="1" s="1"/>
  <c r="J7" i="1" s="1"/>
  <c r="J8" i="1" s="1"/>
  <c r="J9" i="1" s="1"/>
  <c r="J24" i="1" l="1"/>
  <c r="J25" i="1" s="1"/>
  <c r="J26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G15" i="5"/>
  <c r="G14" i="5"/>
  <c r="E7" i="6" s="1"/>
  <c r="E6" i="6"/>
  <c r="U11" i="2"/>
  <c r="U13" i="2" s="1"/>
  <c r="E8" i="6" l="1"/>
  <c r="U14" i="2"/>
  <c r="U15" i="2" s="1"/>
  <c r="U16" i="2" s="1"/>
  <c r="C4" i="6" l="1"/>
  <c r="K16" i="5"/>
  <c r="F8" i="6"/>
  <c r="E4" i="6"/>
</calcChain>
</file>

<file path=xl/sharedStrings.xml><?xml version="1.0" encoding="utf-8"?>
<sst xmlns="http://schemas.openxmlformats.org/spreadsheetml/2006/main" count="139" uniqueCount="70">
  <si>
    <t>Etappe</t>
  </si>
  <si>
    <t>Tag</t>
  </si>
  <si>
    <t>Datum</t>
  </si>
  <si>
    <t>Start</t>
  </si>
  <si>
    <t>Ziel</t>
  </si>
  <si>
    <t>Auf</t>
  </si>
  <si>
    <t>Ab</t>
  </si>
  <si>
    <t>Tot [km]</t>
  </si>
  <si>
    <t>Bemerkungen</t>
  </si>
  <si>
    <t>Etappe 1</t>
  </si>
  <si>
    <t>Etappe 2</t>
  </si>
  <si>
    <t>Etappe 3</t>
  </si>
  <si>
    <t>Etappe 4</t>
  </si>
  <si>
    <t>Etappe 5</t>
  </si>
  <si>
    <t>Etappe 6</t>
  </si>
  <si>
    <t>Etappe 7</t>
  </si>
  <si>
    <t>Etappe 8</t>
  </si>
  <si>
    <t>m</t>
  </si>
  <si>
    <t>Distanz</t>
  </si>
  <si>
    <t>[km]</t>
  </si>
  <si>
    <t>LK [km]</t>
  </si>
  <si>
    <t>Link Route</t>
  </si>
  <si>
    <t>Link Hotels Booking.com</t>
  </si>
  <si>
    <t>h</t>
  </si>
  <si>
    <t>Ankunft</t>
  </si>
  <si>
    <t>Zeit</t>
  </si>
  <si>
    <t>Gemäss Komoot</t>
  </si>
  <si>
    <t>Vd</t>
  </si>
  <si>
    <t>km/h</t>
  </si>
  <si>
    <t>km</t>
  </si>
  <si>
    <t>H Start</t>
  </si>
  <si>
    <t>H Ziel</t>
  </si>
  <si>
    <t>H Diff</t>
  </si>
  <si>
    <t>Gemäss Google Earth</t>
  </si>
  <si>
    <t>Ort</t>
  </si>
  <si>
    <t>Hotel</t>
  </si>
  <si>
    <t>Uebernachtung</t>
  </si>
  <si>
    <t>Essen</t>
  </si>
  <si>
    <t>Total</t>
  </si>
  <si>
    <t>pro Uebernachtung</t>
  </si>
  <si>
    <t>pro km</t>
  </si>
  <si>
    <t>CHF</t>
  </si>
  <si>
    <t>Uebernachtungen</t>
  </si>
  <si>
    <t>Pro Tag</t>
  </si>
  <si>
    <t>Kosten Total</t>
  </si>
  <si>
    <t>Höhenmeter</t>
  </si>
  <si>
    <t xml:space="preserve">Statistik </t>
  </si>
  <si>
    <t>Basel</t>
  </si>
  <si>
    <t>Link Hotels direkt</t>
  </si>
  <si>
    <t>Telefon</t>
  </si>
  <si>
    <t>Kurs</t>
  </si>
  <si>
    <t>Divers</t>
  </si>
  <si>
    <t>Velotour Frankreich</t>
  </si>
  <si>
    <t>xx</t>
  </si>
  <si>
    <t>Etappe 9</t>
  </si>
  <si>
    <t>Etappe 10</t>
  </si>
  <si>
    <t>Etappe 11</t>
  </si>
  <si>
    <t>Etappe 12</t>
  </si>
  <si>
    <t>Etappe 13</t>
  </si>
  <si>
    <t>Etappe 14</t>
  </si>
  <si>
    <t>Etappe 15</t>
  </si>
  <si>
    <t>Etappe 16</t>
  </si>
  <si>
    <t>Etappe 17</t>
  </si>
  <si>
    <t>Etappe 18</t>
  </si>
  <si>
    <t>Etappe 19</t>
  </si>
  <si>
    <t>Etappe 20</t>
  </si>
  <si>
    <t>Etappe 21</t>
  </si>
  <si>
    <t>Belfort</t>
  </si>
  <si>
    <t>https://www.booking.com/hotel/fr/quality-belfort-centre.de.html#map_closed</t>
  </si>
  <si>
    <t>https://mercurebelfortcentre.com/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</si>
</sst>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CHF&quot;_-;\-* #,##0.00\ &quot;CHF&quot;_-;_-* &quot;-&quot;??\ &quot;CHF&quot;_-;_-@_-"/>
    <numFmt numFmtId="165" formatCode="[$-807]dddd\,\ d/\ mmmm\ yy"/>
    <numFmt numFmtId="166" formatCode="[$-807]ddd\,\ d/\ mmmm\ yy"/>
    <numFmt numFmtId="167" formatCode="0.0"/>
    <numFmt numFmtId="168" formatCode="#,##0_ ;\-#,##0\ "/>
    <numFmt numFmtId="169" formatCode="ddd\ dd/mmm/yy"/>
    <numFmt numFmtId="170" formatCode="_-* #,##0.00\ [$EUR]_-;\-* #,##0.00\ [$EUR]_-;_-* &quot;-&quot;??\ [$EUR]_-;_-@_-"/>
    <numFmt numFmtId="171" formatCode="#,##0.00_ ;\-#,##0.00\ 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14" fontId="2" fillId="3" borderId="1" xfId="0" applyNumberFormat="1" applyFont="1" applyFill="1" applyBorder="1"/>
    <xf numFmtId="0" fontId="1" fillId="4" borderId="3" xfId="0" applyFont="1" applyFill="1" applyBorder="1" applyAlignment="1">
      <alignment wrapText="1"/>
    </xf>
    <xf numFmtId="165" fontId="1" fillId="4" borderId="3" xfId="0" applyNumberFormat="1" applyFont="1" applyFill="1" applyBorder="1" applyAlignment="1">
      <alignment horizontal="center" wrapText="1"/>
    </xf>
    <xf numFmtId="0" fontId="2" fillId="5" borderId="1" xfId="0" applyFont="1" applyFill="1" applyBorder="1"/>
    <xf numFmtId="0" fontId="1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3" fontId="2" fillId="4" borderId="2" xfId="0" applyNumberFormat="1" applyFont="1" applyFill="1" applyBorder="1"/>
    <xf numFmtId="3" fontId="1" fillId="4" borderId="3" xfId="0" applyNumberFormat="1" applyFont="1" applyFill="1" applyBorder="1" applyAlignment="1">
      <alignment wrapText="1"/>
    </xf>
    <xf numFmtId="3" fontId="2" fillId="2" borderId="1" xfId="0" applyNumberFormat="1" applyFont="1" applyFill="1" applyBorder="1"/>
    <xf numFmtId="3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4" fillId="0" borderId="6" xfId="1" applyBorder="1"/>
    <xf numFmtId="0" fontId="4" fillId="0" borderId="7" xfId="1" applyBorder="1"/>
    <xf numFmtId="0" fontId="2" fillId="0" borderId="8" xfId="0" applyFont="1" applyBorder="1"/>
    <xf numFmtId="0" fontId="4" fillId="0" borderId="9" xfId="1" applyBorder="1"/>
    <xf numFmtId="20" fontId="2" fillId="0" borderId="1" xfId="0" applyNumberFormat="1" applyFont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2" fillId="6" borderId="11" xfId="0" applyFont="1" applyFill="1" applyBorder="1"/>
    <xf numFmtId="0" fontId="2" fillId="6" borderId="12" xfId="0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center"/>
    </xf>
    <xf numFmtId="0" fontId="2" fillId="7" borderId="11" xfId="0" applyFont="1" applyFill="1" applyBorder="1"/>
    <xf numFmtId="0" fontId="2" fillId="7" borderId="12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5" fillId="0" borderId="0" xfId="0" applyFont="1"/>
    <xf numFmtId="164" fontId="2" fillId="0" borderId="1" xfId="0" applyNumberFormat="1" applyFont="1" applyBorder="1"/>
    <xf numFmtId="0" fontId="1" fillId="0" borderId="1" xfId="0" applyFont="1" applyBorder="1"/>
    <xf numFmtId="0" fontId="2" fillId="0" borderId="13" xfId="0" applyFont="1" applyBorder="1"/>
    <xf numFmtId="164" fontId="2" fillId="0" borderId="13" xfId="0" applyNumberFormat="1" applyFont="1" applyBorder="1"/>
    <xf numFmtId="3" fontId="2" fillId="0" borderId="13" xfId="0" applyNumberFormat="1" applyFont="1" applyBorder="1"/>
    <xf numFmtId="0" fontId="2" fillId="0" borderId="14" xfId="0" applyFont="1" applyBorder="1"/>
    <xf numFmtId="3" fontId="2" fillId="0" borderId="14" xfId="0" applyNumberFormat="1" applyFont="1" applyBorder="1"/>
    <xf numFmtId="0" fontId="2" fillId="0" borderId="9" xfId="0" applyFont="1" applyBorder="1"/>
    <xf numFmtId="164" fontId="1" fillId="5" borderId="1" xfId="0" applyNumberFormat="1" applyFont="1" applyFill="1" applyBorder="1"/>
    <xf numFmtId="0" fontId="5" fillId="0" borderId="4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6" xfId="0" applyFont="1" applyBorder="1"/>
    <xf numFmtId="3" fontId="5" fillId="0" borderId="0" xfId="0" applyNumberFormat="1" applyFont="1"/>
    <xf numFmtId="0" fontId="5" fillId="0" borderId="7" xfId="0" applyFont="1" applyBorder="1"/>
    <xf numFmtId="168" fontId="5" fillId="0" borderId="0" xfId="0" applyNumberFormat="1" applyFo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168" fontId="6" fillId="0" borderId="11" xfId="0" applyNumberFormat="1" applyFont="1" applyBorder="1"/>
    <xf numFmtId="3" fontId="6" fillId="0" borderId="11" xfId="0" applyNumberFormat="1" applyFont="1" applyBorder="1"/>
    <xf numFmtId="2" fontId="6" fillId="0" borderId="12" xfId="0" applyNumberFormat="1" applyFont="1" applyBorder="1"/>
    <xf numFmtId="0" fontId="2" fillId="0" borderId="6" xfId="0" applyFont="1" applyBorder="1"/>
    <xf numFmtId="0" fontId="2" fillId="0" borderId="2" xfId="0" applyFont="1" applyBorder="1"/>
    <xf numFmtId="0" fontId="4" fillId="0" borderId="15" xfId="1" applyBorder="1"/>
    <xf numFmtId="0" fontId="4" fillId="0" borderId="15" xfId="1" applyNumberFormat="1" applyBorder="1"/>
    <xf numFmtId="0" fontId="7" fillId="0" borderId="15" xfId="1" applyNumberFormat="1" applyFont="1" applyBorder="1"/>
    <xf numFmtId="0" fontId="5" fillId="0" borderId="3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166" fontId="2" fillId="5" borderId="1" xfId="0" applyNumberFormat="1" applyFont="1" applyFill="1" applyBorder="1" applyAlignment="1">
      <alignment horizontal="center"/>
    </xf>
    <xf numFmtId="0" fontId="2" fillId="4" borderId="13" xfId="0" applyFont="1" applyFill="1" applyBorder="1"/>
    <xf numFmtId="0" fontId="4" fillId="0" borderId="0" xfId="1" applyBorder="1"/>
    <xf numFmtId="0" fontId="4" fillId="0" borderId="0" xfId="1" quotePrefix="1" applyBorder="1"/>
    <xf numFmtId="0" fontId="4" fillId="0" borderId="16" xfId="1" applyBorder="1"/>
    <xf numFmtId="0" fontId="8" fillId="0" borderId="0" xfId="1" applyFont="1" applyBorder="1"/>
    <xf numFmtId="169" fontId="2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/>
    <xf numFmtId="170" fontId="1" fillId="5" borderId="1" xfId="0" applyNumberFormat="1" applyFont="1" applyFill="1" applyBorder="1"/>
    <xf numFmtId="164" fontId="1" fillId="0" borderId="14" xfId="0" applyNumberFormat="1" applyFont="1" applyBorder="1"/>
    <xf numFmtId="170" fontId="2" fillId="0" borderId="1" xfId="0" applyNumberFormat="1" applyFont="1" applyBorder="1" applyAlignment="1">
      <alignment horizontal="center"/>
    </xf>
    <xf numFmtId="170" fontId="2" fillId="5" borderId="1" xfId="0" applyNumberFormat="1" applyFont="1" applyFill="1" applyBorder="1" applyAlignment="1">
      <alignment horizontal="center"/>
    </xf>
    <xf numFmtId="170" fontId="2" fillId="0" borderId="1" xfId="0" applyNumberFormat="1" applyFont="1" applyBorder="1"/>
    <xf numFmtId="171" fontId="2" fillId="0" borderId="1" xfId="0" applyNumberFormat="1" applyFont="1" applyBorder="1"/>
  </cellXfs>
  <cellStyles count="2">
    <cellStyle name="Link" xfId="1" builtinId="8"/>
    <cellStyle name="Standard" xfId="0" builtinId="0"/>
  </cellStyles>
  <dxfs count="4">
    <dxf>
      <font>
        <b val="0"/>
        <i val="0"/>
        <color auto="1"/>
      </font>
      <fill>
        <patternFill>
          <bgColor rgb="FFFF7E57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font>
        <b val="0"/>
        <i val="0"/>
        <color auto="1"/>
      </font>
      <fill>
        <patternFill>
          <bgColor rgb="FFFF7E57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B3BD-36B7-9B46-AE0A-756279BB0525}">
  <dimension ref="B2:F8"/>
  <sheetViews>
    <sheetView workbookViewId="0">
      <selection activeCell="C21" sqref="C21"/>
    </sheetView>
  </sheetViews>
  <sheetFormatPr baseColWidth="10" defaultColWidth="10.83203125" defaultRowHeight="16" x14ac:dyDescent="0.2"/>
  <cols>
    <col min="1" max="1" width="4" style="42" customWidth="1"/>
    <col min="2" max="2" width="17.83203125" style="42" bestFit="1" customWidth="1"/>
    <col min="3" max="3" width="14.83203125" style="42" bestFit="1" customWidth="1"/>
    <col min="4" max="4" width="5.33203125" style="42" bestFit="1" customWidth="1"/>
    <col min="5" max="5" width="8.33203125" style="42" bestFit="1" customWidth="1"/>
    <col min="6" max="6" width="7.33203125" style="42" bestFit="1" customWidth="1"/>
    <col min="7" max="16384" width="10.83203125" style="42"/>
  </cols>
  <sheetData>
    <row r="2" spans="2:6" x14ac:dyDescent="0.2">
      <c r="B2" s="59" t="s">
        <v>46</v>
      </c>
      <c r="C2" s="60" t="s">
        <v>52</v>
      </c>
      <c r="D2" s="60"/>
      <c r="E2" s="60"/>
      <c r="F2" s="61"/>
    </row>
    <row r="3" spans="2:6" x14ac:dyDescent="0.2">
      <c r="B3" s="52" t="s">
        <v>42</v>
      </c>
      <c r="C3" s="53">
        <v>1</v>
      </c>
      <c r="D3" s="53"/>
      <c r="E3" s="53" t="s">
        <v>43</v>
      </c>
      <c r="F3" s="54" t="s">
        <v>40</v>
      </c>
    </row>
    <row r="4" spans="2:6" x14ac:dyDescent="0.2">
      <c r="B4" s="55" t="s">
        <v>18</v>
      </c>
      <c r="C4" s="56">
        <f>Gemacht!U16</f>
        <v>0</v>
      </c>
      <c r="D4" s="42" t="s">
        <v>29</v>
      </c>
      <c r="E4" s="56">
        <f>C4/C$3</f>
        <v>0</v>
      </c>
      <c r="F4" s="57"/>
    </row>
    <row r="5" spans="2:6" x14ac:dyDescent="0.2">
      <c r="B5" s="55" t="s">
        <v>45</v>
      </c>
      <c r="C5" s="56">
        <f>Gemacht!I16</f>
        <v>0</v>
      </c>
      <c r="D5" s="42" t="s">
        <v>17</v>
      </c>
      <c r="E5" s="56">
        <f>C5/C$3</f>
        <v>0</v>
      </c>
      <c r="F5" s="57"/>
    </row>
    <row r="6" spans="2:6" x14ac:dyDescent="0.2">
      <c r="B6" s="55" t="s">
        <v>35</v>
      </c>
      <c r="C6" s="58">
        <f>Kosten!F14</f>
        <v>0</v>
      </c>
      <c r="D6" s="42" t="s">
        <v>41</v>
      </c>
      <c r="E6" s="56">
        <f>C6/C$3</f>
        <v>0</v>
      </c>
      <c r="F6" s="57"/>
    </row>
    <row r="7" spans="2:6" x14ac:dyDescent="0.2">
      <c r="B7" s="55" t="s">
        <v>38</v>
      </c>
      <c r="C7" s="58">
        <f>Kosten!K13</f>
        <v>0</v>
      </c>
      <c r="D7" s="42" t="s">
        <v>41</v>
      </c>
      <c r="E7" s="56">
        <f>C7/C$3</f>
        <v>0</v>
      </c>
      <c r="F7" s="57"/>
    </row>
    <row r="8" spans="2:6" x14ac:dyDescent="0.2">
      <c r="B8" s="59" t="s">
        <v>44</v>
      </c>
      <c r="C8" s="62">
        <f>C7</f>
        <v>0</v>
      </c>
      <c r="D8" s="60" t="s">
        <v>41</v>
      </c>
      <c r="E8" s="63">
        <f>C8/C$3</f>
        <v>0</v>
      </c>
      <c r="F8" s="64" t="e">
        <f>C8/C4</f>
        <v>#DIV/0!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F347-B0ED-924D-B78E-258F73646AE3}">
  <dimension ref="A1:Y16"/>
  <sheetViews>
    <sheetView zoomScale="130" zoomScaleNormal="130" workbookViewId="0">
      <pane ySplit="3" topLeftCell="A4" activePane="bottomLeft" state="frozen"/>
      <selection activeCell="H1" sqref="H1"/>
      <selection pane="bottomLeft" activeCell="R29" sqref="R29"/>
    </sheetView>
  </sheetViews>
  <sheetFormatPr baseColWidth="10" defaultColWidth="10.83203125" defaultRowHeight="13" outlineLevelCol="1" x14ac:dyDescent="0.15"/>
  <cols>
    <col min="1" max="1" width="9.33203125" style="15" bestFit="1" customWidth="1"/>
    <col min="2" max="2" width="4.1640625" style="15" bestFit="1" customWidth="1"/>
    <col min="3" max="3" width="18.6640625" style="15" bestFit="1" customWidth="1"/>
    <col min="4" max="5" width="12.1640625" style="15" bestFit="1" customWidth="1"/>
    <col min="6" max="6" width="6.33203125" style="16" customWidth="1"/>
    <col min="7" max="7" width="6.83203125" style="16" bestFit="1" customWidth="1"/>
    <col min="8" max="8" width="7.6640625" style="15" bestFit="1" customWidth="1"/>
    <col min="9" max="9" width="6.33203125" style="16" customWidth="1"/>
    <col min="10" max="10" width="5.1640625" style="16" bestFit="1" customWidth="1"/>
    <col min="11" max="11" width="6.33203125" style="16" hidden="1" customWidth="1" outlineLevel="1"/>
    <col min="12" max="12" width="6.6640625" style="16" hidden="1" customWidth="1" outlineLevel="1"/>
    <col min="13" max="13" width="7.1640625" style="15" hidden="1" customWidth="1" outlineLevel="1"/>
    <col min="14" max="14" width="9.1640625" style="15" hidden="1" customWidth="1" outlineLevel="1"/>
    <col min="15" max="15" width="7.1640625" style="15" hidden="1" customWidth="1" outlineLevel="1"/>
    <col min="16" max="16" width="6.33203125" style="16" hidden="1" customWidth="1" outlineLevel="1"/>
    <col min="17" max="17" width="5.1640625" style="16" hidden="1" customWidth="1" outlineLevel="1"/>
    <col min="18" max="18" width="7.1640625" style="15" bestFit="1" customWidth="1" collapsed="1"/>
    <col min="19" max="19" width="7.1640625" style="15" bestFit="1" customWidth="1"/>
    <col min="20" max="20" width="7.33203125" style="15" bestFit="1" customWidth="1"/>
    <col min="21" max="21" width="10.83203125" style="21"/>
    <col min="22" max="22" width="32" style="15" bestFit="1" customWidth="1"/>
    <col min="23" max="23" width="3.6640625" style="15" customWidth="1"/>
    <col min="24" max="24" width="31" style="15" customWidth="1"/>
    <col min="25" max="25" width="30.83203125" style="15" customWidth="1"/>
    <col min="26" max="16384" width="10.83203125" style="15"/>
  </cols>
  <sheetData>
    <row r="1" spans="1:25" x14ac:dyDescent="0.15">
      <c r="F1" s="29" t="s">
        <v>26</v>
      </c>
      <c r="G1" s="30"/>
      <c r="H1" s="31"/>
      <c r="I1" s="30"/>
      <c r="J1" s="32"/>
      <c r="K1" s="34" t="s">
        <v>33</v>
      </c>
      <c r="L1" s="35"/>
      <c r="M1" s="36"/>
      <c r="N1" s="36"/>
      <c r="O1" s="36"/>
      <c r="P1" s="35"/>
      <c r="Q1" s="37"/>
      <c r="R1" s="36"/>
    </row>
    <row r="2" spans="1:25" x14ac:dyDescent="0.15">
      <c r="A2" s="13"/>
      <c r="B2" s="13"/>
      <c r="C2" s="13"/>
      <c r="D2" s="13"/>
      <c r="E2" s="13"/>
      <c r="F2" s="14" t="s">
        <v>25</v>
      </c>
      <c r="G2" s="14" t="s">
        <v>18</v>
      </c>
      <c r="H2" s="14" t="s">
        <v>27</v>
      </c>
      <c r="I2" s="14" t="s">
        <v>5</v>
      </c>
      <c r="J2" s="14" t="s">
        <v>6</v>
      </c>
      <c r="K2" s="14" t="s">
        <v>3</v>
      </c>
      <c r="L2" s="14" t="s">
        <v>24</v>
      </c>
      <c r="M2" s="14" t="s">
        <v>30</v>
      </c>
      <c r="N2" s="14" t="s">
        <v>31</v>
      </c>
      <c r="O2" s="14" t="s">
        <v>32</v>
      </c>
      <c r="P2" s="14" t="s">
        <v>5</v>
      </c>
      <c r="Q2" s="14" t="s">
        <v>6</v>
      </c>
      <c r="R2" s="14" t="s">
        <v>32</v>
      </c>
      <c r="S2" s="14" t="s">
        <v>18</v>
      </c>
      <c r="T2" s="13" t="s">
        <v>18</v>
      </c>
      <c r="U2" s="18"/>
      <c r="V2" s="13"/>
    </row>
    <row r="3" spans="1:25" ht="14" x14ac:dyDescent="0.1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10" t="s">
        <v>23</v>
      </c>
      <c r="G3" s="10" t="s">
        <v>29</v>
      </c>
      <c r="H3" s="10" t="s">
        <v>28</v>
      </c>
      <c r="I3" s="10" t="s">
        <v>17</v>
      </c>
      <c r="J3" s="10" t="s">
        <v>17</v>
      </c>
      <c r="K3" s="10" t="s">
        <v>23</v>
      </c>
      <c r="L3" s="10" t="s">
        <v>23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19</v>
      </c>
      <c r="T3" s="7" t="s">
        <v>20</v>
      </c>
      <c r="U3" s="19" t="s">
        <v>7</v>
      </c>
      <c r="V3" s="7" t="s">
        <v>8</v>
      </c>
      <c r="X3" s="22" t="s">
        <v>22</v>
      </c>
      <c r="Y3" s="66" t="s">
        <v>21</v>
      </c>
    </row>
    <row r="4" spans="1:25" ht="16" x14ac:dyDescent="0.2">
      <c r="A4" s="15" t="s">
        <v>9</v>
      </c>
      <c r="B4" s="1">
        <v>1</v>
      </c>
      <c r="C4" s="79"/>
      <c r="D4" s="1" t="s">
        <v>47</v>
      </c>
      <c r="E4" s="1" t="s">
        <v>53</v>
      </c>
      <c r="F4" s="28"/>
      <c r="G4" s="33"/>
      <c r="H4" s="33"/>
      <c r="I4" s="11"/>
      <c r="J4" s="11"/>
      <c r="K4" s="28"/>
      <c r="L4" s="28"/>
      <c r="M4" s="38">
        <v>385</v>
      </c>
      <c r="N4" s="38"/>
      <c r="O4" s="39">
        <f>N4-M4</f>
        <v>-385</v>
      </c>
      <c r="P4" s="38"/>
      <c r="Q4" s="38"/>
      <c r="R4" s="39">
        <f>P4-Q4</f>
        <v>0</v>
      </c>
      <c r="S4" s="39">
        <f>G4</f>
        <v>0</v>
      </c>
      <c r="T4" s="40">
        <f>I4/100+S4</f>
        <v>0</v>
      </c>
      <c r="U4" s="20">
        <f>T4</f>
        <v>0</v>
      </c>
      <c r="V4" s="1"/>
      <c r="X4" s="24"/>
      <c r="Y4" s="67"/>
    </row>
    <row r="5" spans="1:25" ht="16" x14ac:dyDescent="0.2">
      <c r="A5" s="15" t="s">
        <v>9</v>
      </c>
      <c r="B5" s="1">
        <v>1</v>
      </c>
      <c r="C5" s="79"/>
      <c r="D5" s="3" t="str">
        <f>E4</f>
        <v>xx</v>
      </c>
      <c r="E5" s="1"/>
      <c r="F5" s="28"/>
      <c r="G5" s="11"/>
      <c r="H5" s="11"/>
      <c r="I5" s="11"/>
      <c r="J5" s="11"/>
      <c r="K5" s="28"/>
      <c r="L5" s="28"/>
      <c r="M5" s="39">
        <f>N4</f>
        <v>0</v>
      </c>
      <c r="N5" s="38"/>
      <c r="O5" s="39">
        <f t="shared" ref="O5:O14" si="0">N5-M5</f>
        <v>0</v>
      </c>
      <c r="P5" s="38"/>
      <c r="Q5" s="38"/>
      <c r="R5" s="39">
        <f t="shared" ref="R5:R14" si="1">P5-Q5</f>
        <v>0</v>
      </c>
      <c r="S5" s="39">
        <f t="shared" ref="S5:S14" si="2">G5</f>
        <v>0</v>
      </c>
      <c r="T5" s="40">
        <f t="shared" ref="T5:T14" si="3">I5/100+S5</f>
        <v>0</v>
      </c>
      <c r="U5" s="20">
        <f>U4+T5</f>
        <v>0</v>
      </c>
      <c r="V5" s="1"/>
      <c r="X5" s="24"/>
      <c r="Y5" s="67"/>
    </row>
    <row r="6" spans="1:25" ht="16" x14ac:dyDescent="0.2">
      <c r="A6" s="15" t="s">
        <v>10</v>
      </c>
      <c r="B6" s="1">
        <v>2</v>
      </c>
      <c r="C6" s="79"/>
      <c r="D6" s="3">
        <f t="shared" ref="D6:D14" si="4">E5</f>
        <v>0</v>
      </c>
      <c r="E6" s="1"/>
      <c r="F6" s="28"/>
      <c r="G6" s="11"/>
      <c r="H6" s="11"/>
      <c r="I6" s="11"/>
      <c r="J6" s="11"/>
      <c r="K6" s="28"/>
      <c r="L6" s="28"/>
      <c r="M6" s="39">
        <f t="shared" ref="M6:M14" si="5">N5</f>
        <v>0</v>
      </c>
      <c r="N6" s="38"/>
      <c r="O6" s="39">
        <f t="shared" si="0"/>
        <v>0</v>
      </c>
      <c r="P6" s="38"/>
      <c r="Q6" s="38"/>
      <c r="R6" s="39">
        <f t="shared" si="1"/>
        <v>0</v>
      </c>
      <c r="S6" s="39">
        <f t="shared" si="2"/>
        <v>0</v>
      </c>
      <c r="T6" s="40">
        <f t="shared" si="3"/>
        <v>0</v>
      </c>
      <c r="U6" s="20">
        <f t="shared" ref="U6:U16" si="6">U5+T6</f>
        <v>0</v>
      </c>
      <c r="V6" s="4"/>
      <c r="X6" s="24"/>
      <c r="Y6" s="67"/>
    </row>
    <row r="7" spans="1:25" ht="16" x14ac:dyDescent="0.2">
      <c r="A7" s="15" t="s">
        <v>11</v>
      </c>
      <c r="B7" s="1">
        <v>3</v>
      </c>
      <c r="C7" s="79"/>
      <c r="D7" s="3">
        <f t="shared" si="4"/>
        <v>0</v>
      </c>
      <c r="E7" s="1"/>
      <c r="F7" s="28"/>
      <c r="G7" s="12"/>
      <c r="H7" s="11"/>
      <c r="I7" s="12"/>
      <c r="J7" s="12"/>
      <c r="K7" s="12"/>
      <c r="L7" s="12"/>
      <c r="M7" s="39">
        <f t="shared" si="5"/>
        <v>0</v>
      </c>
      <c r="N7" s="38"/>
      <c r="O7" s="39">
        <f t="shared" si="0"/>
        <v>0</v>
      </c>
      <c r="P7" s="38"/>
      <c r="Q7" s="38"/>
      <c r="R7" s="39">
        <f t="shared" si="1"/>
        <v>0</v>
      </c>
      <c r="S7" s="39">
        <f t="shared" si="2"/>
        <v>0</v>
      </c>
      <c r="T7" s="40">
        <f t="shared" si="3"/>
        <v>0</v>
      </c>
      <c r="U7" s="20">
        <f t="shared" si="6"/>
        <v>0</v>
      </c>
      <c r="V7" s="6"/>
      <c r="X7" s="24"/>
      <c r="Y7" s="68"/>
    </row>
    <row r="8" spans="1:25" ht="16" x14ac:dyDescent="0.2">
      <c r="A8" s="15" t="s">
        <v>12</v>
      </c>
      <c r="B8" s="1">
        <v>4</v>
      </c>
      <c r="C8" s="79"/>
      <c r="D8" s="3">
        <f t="shared" si="4"/>
        <v>0</v>
      </c>
      <c r="E8" s="1"/>
      <c r="F8" s="28"/>
      <c r="G8" s="11"/>
      <c r="H8" s="11"/>
      <c r="I8" s="11"/>
      <c r="J8" s="11"/>
      <c r="K8" s="28"/>
      <c r="L8" s="28"/>
      <c r="M8" s="39">
        <f t="shared" si="5"/>
        <v>0</v>
      </c>
      <c r="N8" s="38"/>
      <c r="O8" s="39">
        <f t="shared" si="0"/>
        <v>0</v>
      </c>
      <c r="P8" s="38"/>
      <c r="Q8" s="38"/>
      <c r="R8" s="39">
        <f t="shared" si="1"/>
        <v>0</v>
      </c>
      <c r="S8" s="39">
        <f t="shared" si="2"/>
        <v>0</v>
      </c>
      <c r="T8" s="40">
        <f t="shared" si="3"/>
        <v>0</v>
      </c>
      <c r="U8" s="20">
        <f t="shared" si="6"/>
        <v>0</v>
      </c>
      <c r="V8" s="6"/>
      <c r="X8" s="24"/>
      <c r="Y8" s="68"/>
    </row>
    <row r="9" spans="1:25" ht="16" x14ac:dyDescent="0.2">
      <c r="A9" s="15" t="s">
        <v>13</v>
      </c>
      <c r="B9" s="1">
        <v>5</v>
      </c>
      <c r="C9" s="79"/>
      <c r="D9" s="3">
        <f t="shared" si="4"/>
        <v>0</v>
      </c>
      <c r="E9" s="1"/>
      <c r="F9" s="28"/>
      <c r="G9" s="11"/>
      <c r="H9" s="11"/>
      <c r="I9" s="11"/>
      <c r="J9" s="11"/>
      <c r="K9" s="28"/>
      <c r="L9" s="28"/>
      <c r="M9" s="39">
        <f t="shared" si="5"/>
        <v>0</v>
      </c>
      <c r="N9" s="38"/>
      <c r="O9" s="39">
        <f t="shared" si="0"/>
        <v>0</v>
      </c>
      <c r="P9" s="38"/>
      <c r="Q9" s="38"/>
      <c r="R9" s="39">
        <f t="shared" si="1"/>
        <v>0</v>
      </c>
      <c r="S9" s="39">
        <f t="shared" si="2"/>
        <v>0</v>
      </c>
      <c r="T9" s="40">
        <f t="shared" si="3"/>
        <v>0</v>
      </c>
      <c r="U9" s="20">
        <f t="shared" si="6"/>
        <v>0</v>
      </c>
      <c r="V9" s="6"/>
      <c r="X9" s="24"/>
      <c r="Y9" s="68"/>
    </row>
    <row r="10" spans="1:25" ht="16" x14ac:dyDescent="0.2">
      <c r="A10" s="15" t="s">
        <v>14</v>
      </c>
      <c r="B10" s="1">
        <v>6</v>
      </c>
      <c r="C10" s="79"/>
      <c r="D10" s="3">
        <f t="shared" si="4"/>
        <v>0</v>
      </c>
      <c r="E10" s="1"/>
      <c r="F10" s="28"/>
      <c r="G10" s="11"/>
      <c r="H10" s="11"/>
      <c r="I10" s="11"/>
      <c r="J10" s="11"/>
      <c r="K10" s="28"/>
      <c r="L10" s="28"/>
      <c r="M10" s="39">
        <f t="shared" si="5"/>
        <v>0</v>
      </c>
      <c r="N10" s="38"/>
      <c r="O10" s="39">
        <f t="shared" si="0"/>
        <v>0</v>
      </c>
      <c r="P10" s="38"/>
      <c r="Q10" s="38"/>
      <c r="R10" s="39">
        <f t="shared" si="1"/>
        <v>0</v>
      </c>
      <c r="S10" s="39">
        <f t="shared" si="2"/>
        <v>0</v>
      </c>
      <c r="T10" s="40">
        <f t="shared" si="3"/>
        <v>0</v>
      </c>
      <c r="U10" s="20">
        <f t="shared" si="6"/>
        <v>0</v>
      </c>
      <c r="V10" s="6"/>
      <c r="X10" s="24"/>
      <c r="Y10" s="68"/>
    </row>
    <row r="11" spans="1:25" ht="16" x14ac:dyDescent="0.2">
      <c r="A11" s="15" t="s">
        <v>15</v>
      </c>
      <c r="B11" s="1">
        <v>7</v>
      </c>
      <c r="C11" s="79"/>
      <c r="D11" s="3">
        <f t="shared" si="4"/>
        <v>0</v>
      </c>
      <c r="E11" s="1"/>
      <c r="F11" s="28"/>
      <c r="G11" s="11"/>
      <c r="H11" s="11"/>
      <c r="I11" s="11"/>
      <c r="J11" s="11"/>
      <c r="K11" s="28"/>
      <c r="L11" s="28"/>
      <c r="M11" s="39">
        <f t="shared" si="5"/>
        <v>0</v>
      </c>
      <c r="N11" s="38"/>
      <c r="O11" s="39">
        <f t="shared" si="0"/>
        <v>0</v>
      </c>
      <c r="P11" s="38"/>
      <c r="Q11" s="38"/>
      <c r="R11" s="39">
        <f t="shared" si="1"/>
        <v>0</v>
      </c>
      <c r="S11" s="39">
        <f t="shared" si="2"/>
        <v>0</v>
      </c>
      <c r="T11" s="40">
        <f t="shared" si="3"/>
        <v>0</v>
      </c>
      <c r="U11" s="20">
        <f t="shared" si="6"/>
        <v>0</v>
      </c>
      <c r="V11" s="1"/>
      <c r="X11" s="24"/>
      <c r="Y11" s="68"/>
    </row>
    <row r="12" spans="1:25" ht="16" x14ac:dyDescent="0.2">
      <c r="A12" s="15" t="s">
        <v>16</v>
      </c>
      <c r="B12" s="1">
        <v>8</v>
      </c>
      <c r="C12" s="79"/>
      <c r="D12" s="3">
        <f t="shared" si="4"/>
        <v>0</v>
      </c>
      <c r="E12" s="1"/>
      <c r="F12" s="28"/>
      <c r="G12" s="11"/>
      <c r="H12" s="11"/>
      <c r="I12" s="11"/>
      <c r="J12" s="11"/>
      <c r="K12" s="28"/>
      <c r="L12" s="28"/>
      <c r="M12" s="39">
        <f t="shared" si="5"/>
        <v>0</v>
      </c>
      <c r="N12" s="38"/>
      <c r="O12" s="39">
        <f t="shared" si="0"/>
        <v>0</v>
      </c>
      <c r="P12" s="38"/>
      <c r="Q12" s="38"/>
      <c r="R12" s="39">
        <f t="shared" si="1"/>
        <v>0</v>
      </c>
      <c r="S12" s="39">
        <f t="shared" si="2"/>
        <v>0</v>
      </c>
      <c r="T12" s="40">
        <f t="shared" si="3"/>
        <v>0</v>
      </c>
      <c r="U12" s="20">
        <f>U10+T12</f>
        <v>0</v>
      </c>
      <c r="V12" s="1"/>
      <c r="X12" s="24"/>
      <c r="Y12" s="68"/>
    </row>
    <row r="13" spans="1:25" ht="16" x14ac:dyDescent="0.2">
      <c r="A13" s="15" t="s">
        <v>16</v>
      </c>
      <c r="B13" s="1">
        <v>8</v>
      </c>
      <c r="C13" s="79"/>
      <c r="D13" s="3">
        <f t="shared" si="4"/>
        <v>0</v>
      </c>
      <c r="E13" s="1"/>
      <c r="F13" s="28"/>
      <c r="G13" s="11"/>
      <c r="H13" s="11"/>
      <c r="I13" s="11"/>
      <c r="J13" s="11"/>
      <c r="K13" s="28"/>
      <c r="L13" s="28"/>
      <c r="M13" s="39">
        <f t="shared" si="5"/>
        <v>0</v>
      </c>
      <c r="N13" s="38"/>
      <c r="O13" s="39">
        <f t="shared" si="0"/>
        <v>0</v>
      </c>
      <c r="P13" s="38"/>
      <c r="Q13" s="38"/>
      <c r="R13" s="39">
        <f t="shared" si="1"/>
        <v>0</v>
      </c>
      <c r="S13" s="39">
        <f t="shared" si="2"/>
        <v>0</v>
      </c>
      <c r="T13" s="40">
        <f t="shared" si="3"/>
        <v>0</v>
      </c>
      <c r="U13" s="20">
        <f>U11+T13</f>
        <v>0</v>
      </c>
      <c r="V13" s="1"/>
      <c r="X13" s="24"/>
      <c r="Y13" s="68"/>
    </row>
    <row r="14" spans="1:25" ht="16" x14ac:dyDescent="0.2">
      <c r="B14" s="1"/>
      <c r="C14" s="79"/>
      <c r="D14" s="3">
        <f t="shared" si="4"/>
        <v>0</v>
      </c>
      <c r="E14" s="1"/>
      <c r="F14" s="28"/>
      <c r="G14" s="11"/>
      <c r="H14" s="11"/>
      <c r="I14" s="11"/>
      <c r="J14" s="11"/>
      <c r="K14" s="28"/>
      <c r="L14" s="28"/>
      <c r="M14" s="39">
        <f t="shared" si="5"/>
        <v>0</v>
      </c>
      <c r="N14" s="38"/>
      <c r="O14" s="39">
        <f t="shared" si="0"/>
        <v>0</v>
      </c>
      <c r="P14" s="38"/>
      <c r="Q14" s="38"/>
      <c r="R14" s="39">
        <f t="shared" si="1"/>
        <v>0</v>
      </c>
      <c r="S14" s="39">
        <f t="shared" si="2"/>
        <v>0</v>
      </c>
      <c r="T14" s="40">
        <f t="shared" si="3"/>
        <v>0</v>
      </c>
      <c r="U14" s="20">
        <f t="shared" si="6"/>
        <v>0</v>
      </c>
      <c r="V14" s="1"/>
      <c r="X14" s="24"/>
      <c r="Y14" s="68"/>
    </row>
    <row r="15" spans="1:25" ht="16" x14ac:dyDescent="0.2">
      <c r="A15" s="1"/>
      <c r="B15" s="1"/>
      <c r="C15" s="2"/>
      <c r="D15" s="2"/>
      <c r="E15" s="1"/>
      <c r="F15" s="11"/>
      <c r="G15" s="11"/>
      <c r="H15" s="11"/>
      <c r="I15" s="11"/>
      <c r="J15" s="11"/>
      <c r="K15" s="11"/>
      <c r="L15" s="11"/>
      <c r="M15" s="38"/>
      <c r="N15" s="38"/>
      <c r="O15" s="38"/>
      <c r="P15" s="38"/>
      <c r="Q15" s="38"/>
      <c r="R15" s="38"/>
      <c r="S15" s="11"/>
      <c r="T15" s="1"/>
      <c r="U15" s="20">
        <f t="shared" si="6"/>
        <v>0</v>
      </c>
      <c r="V15" s="1"/>
      <c r="X15" s="65"/>
      <c r="Y15" s="69"/>
    </row>
    <row r="16" spans="1:25" ht="16" x14ac:dyDescent="0.2">
      <c r="A16" s="1"/>
      <c r="B16" s="1"/>
      <c r="C16" s="2"/>
      <c r="D16" s="2"/>
      <c r="E16" s="1"/>
      <c r="F16" s="11"/>
      <c r="G16" s="11"/>
      <c r="H16" s="11"/>
      <c r="I16" s="41">
        <f>SUM(I4:I14)</f>
        <v>0</v>
      </c>
      <c r="J16" s="41">
        <f>SUM(J4:J14)</f>
        <v>0</v>
      </c>
      <c r="K16" s="11"/>
      <c r="L16" s="11"/>
      <c r="M16" s="38"/>
      <c r="N16" s="38"/>
      <c r="O16" s="38"/>
      <c r="P16" s="41">
        <f>SUM(P4:P14)</f>
        <v>0</v>
      </c>
      <c r="Q16" s="41">
        <f>SUM(Q4:Q14)</f>
        <v>0</v>
      </c>
      <c r="R16" s="38"/>
      <c r="S16" s="11"/>
      <c r="T16" s="1"/>
      <c r="U16" s="80">
        <f t="shared" si="6"/>
        <v>0</v>
      </c>
      <c r="V16" s="1"/>
      <c r="X16" s="26"/>
      <c r="Y16" s="70"/>
    </row>
  </sheetData>
  <phoneticPr fontId="3" type="noConversion"/>
  <conditionalFormatting sqref="T4:T14">
    <cfRule type="cellIs" dxfId="3" priority="1" operator="between">
      <formula>90</formula>
      <formula>100</formula>
    </cfRule>
    <cfRule type="cellIs" dxfId="2" priority="2" operator="greaterThan">
      <formula>100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4148-8041-994A-8C00-576361EED3EA}">
  <dimension ref="A1:P16"/>
  <sheetViews>
    <sheetView zoomScale="130" zoomScaleNormal="130" workbookViewId="0">
      <pane ySplit="2" topLeftCell="A3" activePane="bottomLeft" state="frozen"/>
      <selection pane="bottomLeft" activeCell="H3" sqref="H3:K11"/>
    </sheetView>
  </sheetViews>
  <sheetFormatPr baseColWidth="10" defaultColWidth="10.83203125" defaultRowHeight="13" x14ac:dyDescent="0.15"/>
  <cols>
    <col min="1" max="1" width="9.33203125" style="15" bestFit="1" customWidth="1"/>
    <col min="2" max="2" width="4.1640625" style="15" bestFit="1" customWidth="1"/>
    <col min="3" max="3" width="13.1640625" style="15" bestFit="1" customWidth="1"/>
    <col min="4" max="5" width="12.1640625" style="15" bestFit="1" customWidth="1"/>
    <col min="6" max="6" width="13.1640625" style="15" bestFit="1" customWidth="1"/>
    <col min="7" max="7" width="12.6640625" style="15" bestFit="1" customWidth="1"/>
    <col min="8" max="11" width="12.5" style="15" bestFit="1" customWidth="1"/>
    <col min="12" max="12" width="5.1640625" style="21" customWidth="1"/>
    <col min="13" max="13" width="32" style="15" bestFit="1" customWidth="1"/>
    <col min="14" max="14" width="3.6640625" style="15" customWidth="1"/>
    <col min="15" max="15" width="37.1640625" style="15" customWidth="1"/>
    <col min="16" max="16" width="30.83203125" style="15" customWidth="1"/>
    <col min="17" max="16384" width="10.83203125" style="15"/>
  </cols>
  <sheetData>
    <row r="1" spans="1:16" x14ac:dyDescent="0.15">
      <c r="E1" s="15" t="s">
        <v>50</v>
      </c>
      <c r="F1" s="36">
        <v>0.9</v>
      </c>
    </row>
    <row r="2" spans="1:16" ht="28" x14ac:dyDescent="0.15">
      <c r="A2" s="7" t="s">
        <v>0</v>
      </c>
      <c r="B2" s="7" t="s">
        <v>1</v>
      </c>
      <c r="C2" s="8" t="s">
        <v>2</v>
      </c>
      <c r="D2" s="7" t="s">
        <v>34</v>
      </c>
      <c r="E2" s="7" t="s">
        <v>35</v>
      </c>
      <c r="F2" s="10" t="s">
        <v>36</v>
      </c>
      <c r="G2" s="10" t="s">
        <v>37</v>
      </c>
      <c r="H2" s="7" t="s">
        <v>38</v>
      </c>
      <c r="I2" s="7" t="s">
        <v>51</v>
      </c>
      <c r="J2" s="7" t="s">
        <v>50</v>
      </c>
      <c r="K2" s="7" t="s">
        <v>38</v>
      </c>
      <c r="L2" s="19"/>
      <c r="M2" s="7" t="s">
        <v>8</v>
      </c>
      <c r="O2" s="71" t="s">
        <v>22</v>
      </c>
      <c r="P2" s="72" t="s">
        <v>21</v>
      </c>
    </row>
    <row r="3" spans="1:16" ht="16" x14ac:dyDescent="0.2">
      <c r="A3" s="15" t="s">
        <v>9</v>
      </c>
      <c r="B3" s="1">
        <v>1</v>
      </c>
      <c r="C3" s="79"/>
      <c r="D3" s="1"/>
      <c r="E3" s="1"/>
      <c r="F3" s="83"/>
      <c r="G3" s="84">
        <f>H3-F3</f>
        <v>0</v>
      </c>
      <c r="H3" s="85"/>
      <c r="I3" s="85"/>
      <c r="J3" s="86"/>
      <c r="K3" s="43"/>
      <c r="L3" s="20"/>
      <c r="M3" s="1"/>
      <c r="O3" s="24"/>
      <c r="P3" s="25"/>
    </row>
    <row r="4" spans="1:16" ht="16" x14ac:dyDescent="0.2">
      <c r="A4" s="15" t="s">
        <v>10</v>
      </c>
      <c r="B4" s="1">
        <v>2</v>
      </c>
      <c r="C4" s="79"/>
      <c r="D4" s="1"/>
      <c r="E4" s="1"/>
      <c r="F4" s="83"/>
      <c r="G4" s="84">
        <f t="shared" ref="G4:G11" si="0">H4-F4</f>
        <v>0</v>
      </c>
      <c r="H4" s="85"/>
      <c r="I4" s="85"/>
      <c r="J4" s="86"/>
      <c r="K4" s="43"/>
      <c r="L4" s="20"/>
      <c r="M4" s="1"/>
      <c r="O4" s="24"/>
      <c r="P4" s="25"/>
    </row>
    <row r="5" spans="1:16" ht="16" x14ac:dyDescent="0.2">
      <c r="A5" s="15" t="s">
        <v>10</v>
      </c>
      <c r="B5" s="1">
        <v>2</v>
      </c>
      <c r="C5" s="79"/>
      <c r="D5" s="5"/>
      <c r="E5" s="1"/>
      <c r="F5" s="83"/>
      <c r="G5" s="84">
        <f t="shared" si="0"/>
        <v>0</v>
      </c>
      <c r="H5" s="85"/>
      <c r="I5" s="85"/>
      <c r="J5" s="86"/>
      <c r="K5" s="43"/>
      <c r="L5" s="20"/>
      <c r="M5" s="1"/>
      <c r="O5" s="24"/>
      <c r="P5" s="25"/>
    </row>
    <row r="6" spans="1:16" ht="16" x14ac:dyDescent="0.2">
      <c r="A6" s="15" t="s">
        <v>11</v>
      </c>
      <c r="B6" s="1">
        <v>3</v>
      </c>
      <c r="C6" s="79"/>
      <c r="D6" s="1"/>
      <c r="E6" s="1"/>
      <c r="F6" s="83"/>
      <c r="G6" s="84">
        <f t="shared" si="0"/>
        <v>0</v>
      </c>
      <c r="H6" s="85"/>
      <c r="I6" s="85"/>
      <c r="J6" s="86"/>
      <c r="K6" s="43"/>
      <c r="L6" s="20"/>
      <c r="M6" s="4"/>
      <c r="O6" s="24"/>
      <c r="P6" s="25"/>
    </row>
    <row r="7" spans="1:16" ht="16" x14ac:dyDescent="0.2">
      <c r="A7" s="15" t="s">
        <v>12</v>
      </c>
      <c r="B7" s="1">
        <v>4</v>
      </c>
      <c r="C7" s="79"/>
      <c r="D7" s="1"/>
      <c r="E7" s="5"/>
      <c r="F7" s="83"/>
      <c r="G7" s="84">
        <f t="shared" si="0"/>
        <v>0</v>
      </c>
      <c r="H7" s="85"/>
      <c r="I7" s="85"/>
      <c r="J7" s="86"/>
      <c r="K7" s="43"/>
      <c r="L7" s="20"/>
      <c r="M7" s="6"/>
      <c r="O7" s="24"/>
      <c r="P7" s="25"/>
    </row>
    <row r="8" spans="1:16" ht="16" x14ac:dyDescent="0.2">
      <c r="A8" s="15" t="s">
        <v>13</v>
      </c>
      <c r="B8" s="1">
        <v>5</v>
      </c>
      <c r="C8" s="79"/>
      <c r="D8" s="1"/>
      <c r="E8" s="1"/>
      <c r="F8" s="83"/>
      <c r="G8" s="84">
        <f t="shared" si="0"/>
        <v>0</v>
      </c>
      <c r="H8" s="85"/>
      <c r="I8" s="85"/>
      <c r="J8" s="86"/>
      <c r="K8" s="43"/>
      <c r="L8" s="20"/>
      <c r="M8" s="6"/>
      <c r="O8" s="24"/>
      <c r="P8" s="25"/>
    </row>
    <row r="9" spans="1:16" ht="16" x14ac:dyDescent="0.2">
      <c r="A9" s="15" t="s">
        <v>14</v>
      </c>
      <c r="B9" s="1">
        <v>6</v>
      </c>
      <c r="C9" s="79"/>
      <c r="D9" s="1"/>
      <c r="E9" s="1"/>
      <c r="F9" s="83"/>
      <c r="G9" s="84">
        <f t="shared" si="0"/>
        <v>0</v>
      </c>
      <c r="H9" s="85"/>
      <c r="I9" s="85"/>
      <c r="J9" s="86"/>
      <c r="K9" s="43"/>
      <c r="L9" s="20"/>
      <c r="M9" s="6"/>
      <c r="O9" s="24"/>
      <c r="P9" s="25"/>
    </row>
    <row r="10" spans="1:16" ht="16" x14ac:dyDescent="0.2">
      <c r="A10" s="15" t="s">
        <v>15</v>
      </c>
      <c r="B10" s="1">
        <v>7</v>
      </c>
      <c r="C10" s="79"/>
      <c r="D10" s="1"/>
      <c r="E10" s="1"/>
      <c r="F10" s="83"/>
      <c r="G10" s="84">
        <f t="shared" si="0"/>
        <v>0</v>
      </c>
      <c r="H10" s="85"/>
      <c r="I10" s="85"/>
      <c r="J10" s="86"/>
      <c r="K10" s="43"/>
      <c r="L10" s="20"/>
      <c r="M10" s="6"/>
      <c r="O10" s="24"/>
      <c r="P10" s="25"/>
    </row>
    <row r="11" spans="1:16" ht="16" x14ac:dyDescent="0.2">
      <c r="A11" s="15" t="s">
        <v>16</v>
      </c>
      <c r="B11" s="1">
        <v>8</v>
      </c>
      <c r="C11" s="17"/>
      <c r="D11" s="1"/>
      <c r="E11" s="1"/>
      <c r="F11" s="83"/>
      <c r="G11" s="84">
        <f t="shared" si="0"/>
        <v>0</v>
      </c>
      <c r="H11" s="85"/>
      <c r="I11" s="85"/>
      <c r="J11" s="86"/>
      <c r="K11" s="43"/>
      <c r="L11" s="20"/>
      <c r="M11" s="1"/>
      <c r="O11" s="24"/>
      <c r="P11" s="25"/>
    </row>
    <row r="12" spans="1:16" x14ac:dyDescent="0.15">
      <c r="A12" s="1"/>
      <c r="B12" s="1"/>
      <c r="C12" s="2"/>
      <c r="D12" s="1"/>
      <c r="E12" s="1"/>
      <c r="F12" s="85"/>
      <c r="G12" s="85"/>
      <c r="H12" s="85"/>
      <c r="I12" s="85"/>
      <c r="J12" s="86"/>
      <c r="K12" s="1"/>
      <c r="L12" s="1"/>
      <c r="M12" s="1"/>
    </row>
    <row r="13" spans="1:16" x14ac:dyDescent="0.15">
      <c r="A13" s="44" t="s">
        <v>38</v>
      </c>
      <c r="B13" s="1"/>
      <c r="C13" s="2"/>
      <c r="D13" s="1"/>
      <c r="E13" s="1"/>
      <c r="F13" s="81">
        <f>SUM(F3:F12)</f>
        <v>0</v>
      </c>
      <c r="G13" s="81">
        <f>SUM(G3:G12)</f>
        <v>0</v>
      </c>
      <c r="H13" s="81">
        <f>SUM(H3:H12)</f>
        <v>0</v>
      </c>
      <c r="I13" s="85"/>
      <c r="J13" s="86"/>
      <c r="K13" s="51">
        <f>SUM(K3:K12)</f>
        <v>0</v>
      </c>
      <c r="L13" s="1"/>
      <c r="M13" s="1"/>
    </row>
    <row r="14" spans="1:16" x14ac:dyDescent="0.15">
      <c r="A14" s="22"/>
      <c r="B14" s="45"/>
      <c r="C14" s="45"/>
      <c r="D14" s="45"/>
      <c r="E14" s="45"/>
      <c r="F14" s="46">
        <f>F13*$F$1</f>
        <v>0</v>
      </c>
      <c r="G14" s="46">
        <f t="shared" ref="G14:K14" si="1">G13*$F$1</f>
        <v>0</v>
      </c>
      <c r="H14" s="46">
        <f t="shared" si="1"/>
        <v>0</v>
      </c>
      <c r="I14" s="85"/>
      <c r="J14" s="86"/>
      <c r="K14" s="46">
        <f t="shared" si="1"/>
        <v>0</v>
      </c>
      <c r="L14" s="47"/>
      <c r="M14" s="23"/>
    </row>
    <row r="15" spans="1:16" x14ac:dyDescent="0.15">
      <c r="A15" s="22"/>
      <c r="B15" s="45"/>
      <c r="C15" s="45"/>
      <c r="D15" s="45"/>
      <c r="E15" s="45"/>
      <c r="F15" s="46">
        <f>F13/7</f>
        <v>0</v>
      </c>
      <c r="G15" s="46">
        <f t="shared" ref="G15:K15" si="2">G13/7</f>
        <v>0</v>
      </c>
      <c r="H15" s="46">
        <f t="shared" ref="H15" si="3">H13/7</f>
        <v>0</v>
      </c>
      <c r="I15" s="85"/>
      <c r="J15" s="86"/>
      <c r="K15" s="46">
        <f t="shared" si="2"/>
        <v>0</v>
      </c>
      <c r="L15" s="47"/>
      <c r="M15" s="23" t="s">
        <v>39</v>
      </c>
    </row>
    <row r="16" spans="1:16" x14ac:dyDescent="0.15">
      <c r="A16" s="26"/>
      <c r="B16" s="48"/>
      <c r="C16" s="48"/>
      <c r="D16" s="48"/>
      <c r="E16" s="48"/>
      <c r="F16" s="48"/>
      <c r="G16" s="48"/>
      <c r="H16" s="82"/>
      <c r="I16" s="85"/>
      <c r="J16" s="86"/>
      <c r="K16" s="82" t="e">
        <f>K13/Gemacht!U16</f>
        <v>#DIV/0!</v>
      </c>
      <c r="L16" s="49"/>
      <c r="M16" s="50" t="s">
        <v>40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D5EC-298A-2848-9FB2-1B964654D418}">
  <dimension ref="A1:P27"/>
  <sheetViews>
    <sheetView tabSelected="1" zoomScale="120" zoomScaleNormal="120" workbookViewId="0">
      <pane ySplit="2" topLeftCell="A3" activePane="bottomLeft" state="frozen"/>
      <selection pane="bottomLeft" activeCell="O3" sqref="O3"/>
    </sheetView>
  </sheetViews>
  <sheetFormatPr baseColWidth="10" defaultColWidth="10.83203125" defaultRowHeight="13" x14ac:dyDescent="0.15"/>
  <cols>
    <col min="1" max="1" width="9.33203125" style="15" bestFit="1" customWidth="1"/>
    <col min="2" max="2" width="4.1640625" style="15" bestFit="1" customWidth="1"/>
    <col min="3" max="3" width="17.6640625" style="15" bestFit="1" customWidth="1"/>
    <col min="4" max="5" width="12.1640625" style="15" bestFit="1" customWidth="1"/>
    <col min="6" max="6" width="6.33203125" style="16" customWidth="1"/>
    <col min="7" max="7" width="5.1640625" style="16" bestFit="1" customWidth="1"/>
    <col min="8" max="8" width="7.1640625" style="15" bestFit="1" customWidth="1"/>
    <col min="9" max="9" width="7.33203125" style="15" bestFit="1" customWidth="1"/>
    <col min="10" max="10" width="10.83203125" style="21"/>
    <col min="11" max="11" width="18" style="15" customWidth="1"/>
    <col min="12" max="12" width="3.6640625" style="15" customWidth="1"/>
    <col min="13" max="13" width="33" style="15" customWidth="1"/>
    <col min="14" max="15" width="22.33203125" style="15" customWidth="1"/>
    <col min="16" max="16" width="24.5" style="15" customWidth="1"/>
    <col min="17" max="16384" width="10.83203125" style="15"/>
  </cols>
  <sheetData>
    <row r="1" spans="1:16" x14ac:dyDescent="0.15">
      <c r="A1" s="13"/>
      <c r="B1" s="13"/>
      <c r="C1" s="13"/>
      <c r="D1" s="13"/>
      <c r="E1" s="13"/>
      <c r="F1" s="14" t="s">
        <v>5</v>
      </c>
      <c r="G1" s="14" t="s">
        <v>6</v>
      </c>
      <c r="H1" s="13" t="s">
        <v>18</v>
      </c>
      <c r="I1" s="13" t="s">
        <v>18</v>
      </c>
      <c r="J1" s="18"/>
      <c r="K1" s="13"/>
    </row>
    <row r="2" spans="1:16" ht="14" x14ac:dyDescent="0.15">
      <c r="A2" s="7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10" t="s">
        <v>17</v>
      </c>
      <c r="G2" s="10" t="s">
        <v>17</v>
      </c>
      <c r="H2" s="7" t="s">
        <v>19</v>
      </c>
      <c r="I2" s="7" t="s">
        <v>20</v>
      </c>
      <c r="J2" s="19" t="s">
        <v>7</v>
      </c>
      <c r="K2" s="7" t="s">
        <v>8</v>
      </c>
      <c r="M2" s="71" t="s">
        <v>22</v>
      </c>
      <c r="N2" s="71" t="s">
        <v>48</v>
      </c>
      <c r="O2" s="74" t="s">
        <v>49</v>
      </c>
      <c r="P2" s="72" t="s">
        <v>21</v>
      </c>
    </row>
    <row r="3" spans="1:16" ht="16" x14ac:dyDescent="0.2">
      <c r="A3" s="15" t="s">
        <v>9</v>
      </c>
      <c r="B3" s="1">
        <v>1</v>
      </c>
      <c r="C3" s="17">
        <v>45413</v>
      </c>
      <c r="D3" s="1" t="s">
        <v>47</v>
      </c>
      <c r="E3" s="1" t="s">
        <v>67</v>
      </c>
      <c r="F3" s="11">
        <v>500</v>
      </c>
      <c r="G3" s="11">
        <v>430</v>
      </c>
      <c r="H3" s="1">
        <v>70</v>
      </c>
      <c r="I3" s="9">
        <f>F3/100+H3</f>
        <v>75</v>
      </c>
      <c r="J3" s="20">
        <f>I3</f>
        <v>75</v>
      </c>
      <c r="K3" s="1"/>
      <c r="M3" s="24" t="s">
        <v>68</v>
      </c>
      <c r="N3" s="24" t="s">
        <v>69</v>
      </c>
      <c r="O3" s="76"/>
      <c r="P3" s="25"/>
    </row>
    <row r="4" spans="1:16" ht="16" x14ac:dyDescent="0.2">
      <c r="A4" s="15" t="s">
        <v>10</v>
      </c>
      <c r="B4" s="9">
        <f>B3+1</f>
        <v>2</v>
      </c>
      <c r="C4" s="73">
        <f>C3+1</f>
        <v>45414</v>
      </c>
      <c r="D4" s="3" t="str">
        <f>E3</f>
        <v>Belfort</v>
      </c>
      <c r="E4" s="1"/>
      <c r="F4" s="11"/>
      <c r="G4" s="11"/>
      <c r="H4" s="1"/>
      <c r="I4" s="9">
        <f t="shared" ref="I4:I26" si="0">F4/100+H4</f>
        <v>0</v>
      </c>
      <c r="J4" s="20">
        <f>J3+I4</f>
        <v>75</v>
      </c>
      <c r="K4" s="1"/>
      <c r="M4" s="77"/>
      <c r="N4" s="24"/>
      <c r="O4" s="78"/>
      <c r="P4" s="25"/>
    </row>
    <row r="5" spans="1:16" ht="16" x14ac:dyDescent="0.2">
      <c r="A5" s="15" t="s">
        <v>11</v>
      </c>
      <c r="B5" s="9">
        <f t="shared" ref="B5:B23" si="1">B4+1</f>
        <v>3</v>
      </c>
      <c r="C5" s="73">
        <f t="shared" ref="C5:C23" si="2">C4+1</f>
        <v>45415</v>
      </c>
      <c r="D5" s="3">
        <f t="shared" ref="D5:D26" si="3">E4</f>
        <v>0</v>
      </c>
      <c r="E5" s="1"/>
      <c r="F5" s="11"/>
      <c r="G5" s="11"/>
      <c r="H5" s="1"/>
      <c r="I5" s="9">
        <f t="shared" si="0"/>
        <v>0</v>
      </c>
      <c r="J5" s="20">
        <f t="shared" ref="J5" si="4">J4+I5</f>
        <v>75</v>
      </c>
      <c r="K5" s="4"/>
      <c r="M5" s="24"/>
      <c r="N5" s="24"/>
      <c r="O5" s="75"/>
      <c r="P5" s="25"/>
    </row>
    <row r="6" spans="1:16" ht="16" x14ac:dyDescent="0.2">
      <c r="A6" s="15" t="s">
        <v>12</v>
      </c>
      <c r="B6" s="9">
        <f t="shared" si="1"/>
        <v>4</v>
      </c>
      <c r="C6" s="73">
        <f t="shared" si="2"/>
        <v>45416</v>
      </c>
      <c r="D6" s="3">
        <f t="shared" si="3"/>
        <v>0</v>
      </c>
      <c r="E6" s="5"/>
      <c r="G6" s="12"/>
      <c r="H6" s="1"/>
      <c r="I6" s="9">
        <f t="shared" si="0"/>
        <v>0</v>
      </c>
      <c r="J6" s="20">
        <f t="shared" ref="J6" si="5">J5+I6</f>
        <v>75</v>
      </c>
      <c r="K6" s="6"/>
      <c r="M6" s="24"/>
      <c r="N6" s="24"/>
      <c r="O6" s="75"/>
      <c r="P6" s="25"/>
    </row>
    <row r="7" spans="1:16" ht="16" x14ac:dyDescent="0.2">
      <c r="A7" s="15" t="s">
        <v>13</v>
      </c>
      <c r="B7" s="9">
        <f t="shared" si="1"/>
        <v>5</v>
      </c>
      <c r="C7" s="73">
        <f t="shared" si="2"/>
        <v>45417</v>
      </c>
      <c r="D7" s="3">
        <f t="shared" si="3"/>
        <v>0</v>
      </c>
      <c r="E7" s="1"/>
      <c r="F7" s="12"/>
      <c r="G7" s="11"/>
      <c r="H7" s="1"/>
      <c r="I7" s="9">
        <f t="shared" si="0"/>
        <v>0</v>
      </c>
      <c r="J7" s="20">
        <f t="shared" ref="J7:J26" si="6">J6+I7</f>
        <v>75</v>
      </c>
      <c r="K7" s="6"/>
      <c r="M7" s="24"/>
      <c r="N7" s="24"/>
      <c r="O7" s="75"/>
      <c r="P7" s="25"/>
    </row>
    <row r="8" spans="1:16" ht="16" x14ac:dyDescent="0.2">
      <c r="A8" s="15" t="s">
        <v>14</v>
      </c>
      <c r="B8" s="9">
        <f t="shared" si="1"/>
        <v>6</v>
      </c>
      <c r="C8" s="73">
        <f t="shared" si="2"/>
        <v>45418</v>
      </c>
      <c r="D8" s="3">
        <f t="shared" si="3"/>
        <v>0</v>
      </c>
      <c r="E8" s="1"/>
      <c r="F8" s="11"/>
      <c r="G8" s="11"/>
      <c r="H8" s="1"/>
      <c r="I8" s="9">
        <f t="shared" si="0"/>
        <v>0</v>
      </c>
      <c r="J8" s="20">
        <f t="shared" si="6"/>
        <v>75</v>
      </c>
      <c r="K8" s="6"/>
      <c r="M8" s="24"/>
      <c r="N8" s="24"/>
      <c r="O8" s="75"/>
      <c r="P8" s="25"/>
    </row>
    <row r="9" spans="1:16" ht="16" x14ac:dyDescent="0.2">
      <c r="A9" s="15" t="s">
        <v>15</v>
      </c>
      <c r="B9" s="9">
        <f t="shared" si="1"/>
        <v>7</v>
      </c>
      <c r="C9" s="73">
        <f t="shared" si="2"/>
        <v>45419</v>
      </c>
      <c r="D9" s="3">
        <f t="shared" si="3"/>
        <v>0</v>
      </c>
      <c r="E9" s="1"/>
      <c r="F9" s="11"/>
      <c r="G9" s="11"/>
      <c r="H9" s="1"/>
      <c r="I9" s="9">
        <f t="shared" si="0"/>
        <v>0</v>
      </c>
      <c r="J9" s="20">
        <f t="shared" si="6"/>
        <v>75</v>
      </c>
      <c r="K9" s="6"/>
      <c r="M9" s="24"/>
      <c r="N9" s="24"/>
      <c r="O9" s="75"/>
      <c r="P9" s="25"/>
    </row>
    <row r="10" spans="1:16" ht="16" x14ac:dyDescent="0.2">
      <c r="A10" s="15" t="s">
        <v>16</v>
      </c>
      <c r="B10" s="9">
        <f t="shared" si="1"/>
        <v>8</v>
      </c>
      <c r="C10" s="73">
        <f t="shared" si="2"/>
        <v>45420</v>
      </c>
      <c r="D10" s="3">
        <f t="shared" ref="D10:D23" si="7">E9</f>
        <v>0</v>
      </c>
      <c r="E10" s="1"/>
      <c r="F10" s="11"/>
      <c r="G10" s="11"/>
      <c r="H10" s="1"/>
      <c r="I10" s="9">
        <f t="shared" ref="I10:I23" si="8">F10/100+H10</f>
        <v>0</v>
      </c>
      <c r="J10" s="20">
        <f t="shared" ref="J10:J23" si="9">J9+I10</f>
        <v>75</v>
      </c>
      <c r="K10" s="6"/>
      <c r="M10" s="24"/>
      <c r="N10" s="24"/>
      <c r="O10" s="75"/>
      <c r="P10" s="25"/>
    </row>
    <row r="11" spans="1:16" ht="16" x14ac:dyDescent="0.2">
      <c r="A11" s="15" t="s">
        <v>54</v>
      </c>
      <c r="B11" s="9">
        <f t="shared" si="1"/>
        <v>9</v>
      </c>
      <c r="C11" s="73">
        <f t="shared" si="2"/>
        <v>45421</v>
      </c>
      <c r="D11" s="3">
        <f t="shared" si="7"/>
        <v>0</v>
      </c>
      <c r="E11" s="1"/>
      <c r="F11" s="11"/>
      <c r="G11" s="11"/>
      <c r="H11" s="1"/>
      <c r="I11" s="9">
        <f t="shared" si="8"/>
        <v>0</v>
      </c>
      <c r="J11" s="20">
        <f t="shared" si="9"/>
        <v>75</v>
      </c>
      <c r="K11" s="6"/>
      <c r="M11" s="24"/>
      <c r="N11" s="24"/>
      <c r="O11" s="75"/>
      <c r="P11" s="25"/>
    </row>
    <row r="12" spans="1:16" ht="16" x14ac:dyDescent="0.2">
      <c r="A12" s="15" t="s">
        <v>55</v>
      </c>
      <c r="B12" s="9">
        <f t="shared" si="1"/>
        <v>10</v>
      </c>
      <c r="C12" s="73">
        <f t="shared" si="2"/>
        <v>45422</v>
      </c>
      <c r="D12" s="3">
        <f t="shared" si="7"/>
        <v>0</v>
      </c>
      <c r="E12" s="1"/>
      <c r="F12" s="11"/>
      <c r="G12" s="11"/>
      <c r="H12" s="1"/>
      <c r="I12" s="9">
        <f t="shared" si="8"/>
        <v>0</v>
      </c>
      <c r="J12" s="20">
        <f t="shared" si="9"/>
        <v>75</v>
      </c>
      <c r="K12" s="6"/>
      <c r="M12" s="24"/>
      <c r="N12" s="24"/>
      <c r="O12" s="75"/>
      <c r="P12" s="25"/>
    </row>
    <row r="13" spans="1:16" ht="16" x14ac:dyDescent="0.2">
      <c r="A13" s="15" t="s">
        <v>56</v>
      </c>
      <c r="B13" s="9">
        <f t="shared" si="1"/>
        <v>11</v>
      </c>
      <c r="C13" s="73">
        <f t="shared" si="2"/>
        <v>45423</v>
      </c>
      <c r="D13" s="3">
        <f t="shared" si="7"/>
        <v>0</v>
      </c>
      <c r="E13" s="1"/>
      <c r="F13" s="11"/>
      <c r="G13" s="11"/>
      <c r="H13" s="1"/>
      <c r="I13" s="9">
        <f t="shared" si="8"/>
        <v>0</v>
      </c>
      <c r="J13" s="20">
        <f t="shared" si="9"/>
        <v>75</v>
      </c>
      <c r="K13" s="6"/>
      <c r="M13" s="24"/>
      <c r="N13" s="24"/>
      <c r="O13" s="75"/>
      <c r="P13" s="25"/>
    </row>
    <row r="14" spans="1:16" ht="16" x14ac:dyDescent="0.2">
      <c r="A14" s="15" t="s">
        <v>57</v>
      </c>
      <c r="B14" s="9">
        <f t="shared" si="1"/>
        <v>12</v>
      </c>
      <c r="C14" s="73">
        <f t="shared" si="2"/>
        <v>45424</v>
      </c>
      <c r="D14" s="3">
        <f t="shared" si="7"/>
        <v>0</v>
      </c>
      <c r="E14" s="1"/>
      <c r="F14" s="11"/>
      <c r="G14" s="11"/>
      <c r="H14" s="1"/>
      <c r="I14" s="9">
        <f t="shared" si="8"/>
        <v>0</v>
      </c>
      <c r="J14" s="20">
        <f t="shared" si="9"/>
        <v>75</v>
      </c>
      <c r="K14" s="6"/>
      <c r="M14" s="24"/>
      <c r="N14" s="24"/>
      <c r="O14" s="75"/>
      <c r="P14" s="25"/>
    </row>
    <row r="15" spans="1:16" ht="16" x14ac:dyDescent="0.2">
      <c r="A15" s="15" t="s">
        <v>58</v>
      </c>
      <c r="B15" s="9">
        <f t="shared" si="1"/>
        <v>13</v>
      </c>
      <c r="C15" s="73">
        <f t="shared" si="2"/>
        <v>45425</v>
      </c>
      <c r="D15" s="3">
        <f t="shared" si="7"/>
        <v>0</v>
      </c>
      <c r="E15" s="1"/>
      <c r="F15" s="11"/>
      <c r="G15" s="11"/>
      <c r="H15" s="1"/>
      <c r="I15" s="9">
        <f t="shared" si="8"/>
        <v>0</v>
      </c>
      <c r="J15" s="20">
        <f t="shared" si="9"/>
        <v>75</v>
      </c>
      <c r="K15" s="6"/>
      <c r="M15" s="24"/>
      <c r="N15" s="24"/>
      <c r="O15" s="75"/>
      <c r="P15" s="25"/>
    </row>
    <row r="16" spans="1:16" ht="16" x14ac:dyDescent="0.2">
      <c r="A16" s="15" t="s">
        <v>59</v>
      </c>
      <c r="B16" s="9">
        <f t="shared" si="1"/>
        <v>14</v>
      </c>
      <c r="C16" s="73">
        <f t="shared" si="2"/>
        <v>45426</v>
      </c>
      <c r="D16" s="3">
        <f t="shared" si="7"/>
        <v>0</v>
      </c>
      <c r="E16" s="1"/>
      <c r="F16" s="11"/>
      <c r="G16" s="11"/>
      <c r="H16" s="1"/>
      <c r="I16" s="9">
        <f t="shared" si="8"/>
        <v>0</v>
      </c>
      <c r="J16" s="20">
        <f t="shared" si="9"/>
        <v>75</v>
      </c>
      <c r="K16" s="6"/>
      <c r="M16" s="24"/>
      <c r="N16" s="24"/>
      <c r="O16" s="75"/>
      <c r="P16" s="25"/>
    </row>
    <row r="17" spans="1:16" ht="16" x14ac:dyDescent="0.2">
      <c r="A17" s="15" t="s">
        <v>60</v>
      </c>
      <c r="B17" s="9">
        <f t="shared" si="1"/>
        <v>15</v>
      </c>
      <c r="C17" s="73">
        <f t="shared" si="2"/>
        <v>45427</v>
      </c>
      <c r="D17" s="3">
        <f t="shared" si="7"/>
        <v>0</v>
      </c>
      <c r="E17" s="1"/>
      <c r="F17" s="11"/>
      <c r="G17" s="11"/>
      <c r="H17" s="1"/>
      <c r="I17" s="9">
        <f t="shared" si="8"/>
        <v>0</v>
      </c>
      <c r="J17" s="20">
        <f t="shared" si="9"/>
        <v>75</v>
      </c>
      <c r="K17" s="6"/>
      <c r="M17" s="24"/>
      <c r="N17" s="24"/>
      <c r="O17" s="75"/>
      <c r="P17" s="25"/>
    </row>
    <row r="18" spans="1:16" ht="16" x14ac:dyDescent="0.2">
      <c r="A18" s="15" t="s">
        <v>61</v>
      </c>
      <c r="B18" s="9">
        <f t="shared" si="1"/>
        <v>16</v>
      </c>
      <c r="C18" s="73">
        <f t="shared" si="2"/>
        <v>45428</v>
      </c>
      <c r="D18" s="3">
        <f t="shared" si="7"/>
        <v>0</v>
      </c>
      <c r="E18" s="1"/>
      <c r="F18" s="11"/>
      <c r="G18" s="11"/>
      <c r="H18" s="1"/>
      <c r="I18" s="9">
        <f t="shared" si="8"/>
        <v>0</v>
      </c>
      <c r="J18" s="20">
        <f t="shared" si="9"/>
        <v>75</v>
      </c>
      <c r="K18" s="6"/>
      <c r="M18" s="24"/>
      <c r="N18" s="24"/>
      <c r="O18" s="75"/>
      <c r="P18" s="25"/>
    </row>
    <row r="19" spans="1:16" ht="16" x14ac:dyDescent="0.2">
      <c r="A19" s="15" t="s">
        <v>62</v>
      </c>
      <c r="B19" s="9">
        <f t="shared" si="1"/>
        <v>17</v>
      </c>
      <c r="C19" s="73">
        <f t="shared" si="2"/>
        <v>45429</v>
      </c>
      <c r="D19" s="3">
        <f t="shared" si="7"/>
        <v>0</v>
      </c>
      <c r="E19" s="1"/>
      <c r="F19" s="11"/>
      <c r="G19" s="11"/>
      <c r="H19" s="1"/>
      <c r="I19" s="9">
        <f t="shared" si="8"/>
        <v>0</v>
      </c>
      <c r="J19" s="20">
        <f t="shared" si="9"/>
        <v>75</v>
      </c>
      <c r="K19" s="6"/>
      <c r="M19" s="24"/>
      <c r="N19" s="24"/>
      <c r="O19" s="75"/>
      <c r="P19" s="25"/>
    </row>
    <row r="20" spans="1:16" ht="16" x14ac:dyDescent="0.2">
      <c r="A20" s="15" t="s">
        <v>63</v>
      </c>
      <c r="B20" s="9">
        <f t="shared" si="1"/>
        <v>18</v>
      </c>
      <c r="C20" s="73">
        <f t="shared" si="2"/>
        <v>45430</v>
      </c>
      <c r="D20" s="3">
        <f t="shared" si="7"/>
        <v>0</v>
      </c>
      <c r="E20" s="1"/>
      <c r="F20" s="11"/>
      <c r="G20" s="11"/>
      <c r="H20" s="1"/>
      <c r="I20" s="9">
        <f t="shared" si="8"/>
        <v>0</v>
      </c>
      <c r="J20" s="20">
        <f t="shared" si="9"/>
        <v>75</v>
      </c>
      <c r="K20" s="6"/>
      <c r="M20" s="24"/>
      <c r="N20" s="24"/>
      <c r="O20" s="75"/>
      <c r="P20" s="25"/>
    </row>
    <row r="21" spans="1:16" ht="16" x14ac:dyDescent="0.2">
      <c r="A21" s="15" t="s">
        <v>64</v>
      </c>
      <c r="B21" s="9">
        <f t="shared" si="1"/>
        <v>19</v>
      </c>
      <c r="C21" s="73">
        <f t="shared" si="2"/>
        <v>45431</v>
      </c>
      <c r="D21" s="3">
        <f t="shared" si="7"/>
        <v>0</v>
      </c>
      <c r="E21" s="1"/>
      <c r="F21" s="11"/>
      <c r="G21" s="11"/>
      <c r="H21" s="1"/>
      <c r="I21" s="9">
        <f t="shared" si="8"/>
        <v>0</v>
      </c>
      <c r="J21" s="20">
        <f t="shared" si="9"/>
        <v>75</v>
      </c>
      <c r="K21" s="6"/>
      <c r="M21" s="24"/>
      <c r="N21" s="24"/>
      <c r="O21" s="75"/>
      <c r="P21" s="25"/>
    </row>
    <row r="22" spans="1:16" ht="16" x14ac:dyDescent="0.2">
      <c r="A22" s="15" t="s">
        <v>65</v>
      </c>
      <c r="B22" s="9">
        <f t="shared" si="1"/>
        <v>20</v>
      </c>
      <c r="C22" s="73">
        <f t="shared" si="2"/>
        <v>45432</v>
      </c>
      <c r="D22" s="3">
        <f t="shared" si="7"/>
        <v>0</v>
      </c>
      <c r="E22" s="1"/>
      <c r="F22" s="11"/>
      <c r="G22" s="11"/>
      <c r="H22" s="1"/>
      <c r="I22" s="9">
        <f t="shared" si="8"/>
        <v>0</v>
      </c>
      <c r="J22" s="20">
        <f t="shared" si="9"/>
        <v>75</v>
      </c>
      <c r="K22" s="6"/>
      <c r="M22" s="24"/>
      <c r="N22" s="24"/>
      <c r="O22" s="75"/>
      <c r="P22" s="25"/>
    </row>
    <row r="23" spans="1:16" ht="16" x14ac:dyDescent="0.2">
      <c r="A23" s="15" t="s">
        <v>66</v>
      </c>
      <c r="B23" s="9">
        <f t="shared" si="1"/>
        <v>21</v>
      </c>
      <c r="C23" s="73">
        <f t="shared" si="2"/>
        <v>45433</v>
      </c>
      <c r="D23" s="3">
        <f t="shared" si="7"/>
        <v>0</v>
      </c>
      <c r="E23" s="1"/>
      <c r="F23" s="11"/>
      <c r="G23" s="11"/>
      <c r="H23" s="1"/>
      <c r="I23" s="9">
        <f t="shared" si="8"/>
        <v>0</v>
      </c>
      <c r="J23" s="20">
        <f t="shared" si="9"/>
        <v>75</v>
      </c>
      <c r="K23" s="6"/>
      <c r="M23" s="24"/>
      <c r="N23" s="24"/>
      <c r="O23" s="75"/>
      <c r="P23" s="25"/>
    </row>
    <row r="24" spans="1:16" ht="16" x14ac:dyDescent="0.2">
      <c r="A24" s="1"/>
      <c r="B24" s="1"/>
      <c r="C24" s="2"/>
      <c r="D24" s="3">
        <f>E9</f>
        <v>0</v>
      </c>
      <c r="E24" s="1"/>
      <c r="F24" s="11"/>
      <c r="G24" s="11"/>
      <c r="H24" s="1"/>
      <c r="I24" s="9">
        <f t="shared" si="0"/>
        <v>0</v>
      </c>
      <c r="J24" s="20">
        <f>J9+I24</f>
        <v>75</v>
      </c>
      <c r="K24" s="1"/>
      <c r="M24" s="24"/>
      <c r="N24" s="24"/>
      <c r="O24" s="75"/>
      <c r="P24" s="25"/>
    </row>
    <row r="25" spans="1:16" ht="16" x14ac:dyDescent="0.2">
      <c r="A25" s="1"/>
      <c r="B25" s="1"/>
      <c r="C25" s="2"/>
      <c r="D25" s="3">
        <f t="shared" si="3"/>
        <v>0</v>
      </c>
      <c r="E25" s="1"/>
      <c r="F25" s="11"/>
      <c r="G25" s="11"/>
      <c r="H25" s="1"/>
      <c r="I25" s="9">
        <f t="shared" si="0"/>
        <v>0</v>
      </c>
      <c r="J25" s="20">
        <f t="shared" si="6"/>
        <v>75</v>
      </c>
      <c r="K25" s="1"/>
      <c r="M25" s="24"/>
      <c r="N25" s="24"/>
      <c r="O25" s="75"/>
      <c r="P25" s="25"/>
    </row>
    <row r="26" spans="1:16" ht="16" x14ac:dyDescent="0.2">
      <c r="A26" s="1"/>
      <c r="B26" s="1"/>
      <c r="C26" s="2"/>
      <c r="D26" s="3">
        <f t="shared" si="3"/>
        <v>0</v>
      </c>
      <c r="E26" s="1"/>
      <c r="F26" s="11"/>
      <c r="G26" s="11"/>
      <c r="H26" s="1"/>
      <c r="I26" s="9">
        <f t="shared" si="0"/>
        <v>0</v>
      </c>
      <c r="J26" s="20">
        <f t="shared" si="6"/>
        <v>75</v>
      </c>
      <c r="K26" s="1"/>
      <c r="M26" s="24"/>
      <c r="N26" s="24"/>
      <c r="O26" s="75"/>
      <c r="P26" s="25"/>
    </row>
    <row r="27" spans="1:16" ht="16" x14ac:dyDescent="0.2">
      <c r="M27" s="26"/>
      <c r="N27" s="26"/>
      <c r="O27" s="48"/>
      <c r="P27" s="27"/>
    </row>
  </sheetData>
  <phoneticPr fontId="3" type="noConversion"/>
  <conditionalFormatting sqref="I3:I26">
    <cfRule type="cellIs" dxfId="1" priority="3" operator="between">
      <formula>70</formula>
      <formula>80</formula>
    </cfRule>
    <cfRule type="cellIs" dxfId="0" priority="4" operator="greaterThan">
      <formula>80</formula>
    </cfRule>
  </conditionalFormatting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Statistik</vt:lpstr>
      <vt:lpstr>Gemacht</vt:lpstr>
      <vt:lpstr>Kosten</vt:lpstr>
      <vt:lpstr>Geplant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Pfistner</dc:creator>
  <cp:lastModifiedBy>Roland Pfistner</cp:lastModifiedBy>
  <cp:lastPrinted>2023-09-09T10:39:54Z</cp:lastPrinted>
  <dcterms:created xsi:type="dcterms:W3CDTF">2021-04-26T14:35:30Z</dcterms:created>
  <dcterms:modified xsi:type="dcterms:W3CDTF">2024-03-18T16:53:47Z</dcterms:modified>
</cp:coreProperties>
</file>