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3"/>
  </bookViews>
  <sheets>
    <sheet name="veri" sheetId="4" r:id="rId1"/>
    <sheet name="Teklif Formu" sheetId="1" r:id="rId2"/>
    <sheet name="Davet Mektubu" sheetId="5" r:id="rId3"/>
    <sheet name="Tebligat" sheetId="7" r:id="rId4"/>
  </sheets>
  <calcPr calcId="144525"/>
</workbook>
</file>

<file path=xl/calcChain.xml><?xml version="1.0" encoding="utf-8"?>
<calcChain xmlns="http://schemas.openxmlformats.org/spreadsheetml/2006/main">
  <c r="K15" i="1" l="1"/>
  <c r="K11" i="1"/>
  <c r="K16" i="1"/>
  <c r="A4" i="1"/>
  <c r="C16" i="5" l="1"/>
  <c r="K12" i="1" l="1"/>
  <c r="K13" i="1"/>
  <c r="K14" i="1"/>
  <c r="H15" i="7" l="1"/>
  <c r="B45" i="7" s="1"/>
  <c r="R22" i="1"/>
  <c r="H12" i="7"/>
  <c r="B42" i="7" s="1"/>
  <c r="H10" i="7"/>
  <c r="C10" i="5"/>
  <c r="R21" i="1"/>
  <c r="R20" i="1"/>
  <c r="R19" i="1"/>
  <c r="R18" i="1"/>
  <c r="H19" i="7"/>
  <c r="H41" i="7" s="1"/>
  <c r="H13" i="7"/>
  <c r="B43" i="7" s="1"/>
  <c r="B40" i="7"/>
  <c r="J2" i="7"/>
  <c r="H31" i="7" s="1"/>
  <c r="C13" i="5"/>
  <c r="A55" i="1" l="1"/>
  <c r="A54" i="1" l="1"/>
  <c r="AA21" i="1"/>
  <c r="R17" i="1"/>
</calcChain>
</file>

<file path=xl/sharedStrings.xml><?xml version="1.0" encoding="utf-8"?>
<sst xmlns="http://schemas.openxmlformats.org/spreadsheetml/2006/main" count="131" uniqueCount="107">
  <si>
    <t>T.C.</t>
  </si>
  <si>
    <t>İSTANBUL  CUMHURİYET BAŞSAVCILIĞI</t>
  </si>
  <si>
    <t>UZLAŞMA TEKLİF FORMU</t>
  </si>
  <si>
    <t>SUÇ/SUÇLAR</t>
  </si>
  <si>
    <t>Hatice RAYAMAN</t>
  </si>
  <si>
    <t>Teklifte Bulunan Uzlaştırmacı</t>
  </si>
  <si>
    <t>Sicil No</t>
  </si>
  <si>
    <t>B. UZLAŞTIRMA TEKLİFİ YAPILAN</t>
  </si>
  <si>
    <r>
      <t>1.</t>
    </r>
    <r>
      <rPr>
        <sz val="10"/>
        <color rgb="FF000000"/>
        <rFont val="Calibri"/>
        <family val="2"/>
        <charset val="162"/>
      </rPr>
      <t xml:space="preserve">                                                </t>
    </r>
  </si>
  <si>
    <t>Mağdurun Kanunî Temsilcisi</t>
  </si>
  <si>
    <t xml:space="preserve">Suçtan Zarar Gören </t>
  </si>
  <si>
    <t>Suçtan Zarar Görenin Kanunî Temsilcisi</t>
  </si>
  <si>
    <t xml:space="preserve">Şüpheli/Sanık         </t>
  </si>
  <si>
    <t>Şüphelinin/Sanığın Kanunî Temsilcisi</t>
  </si>
  <si>
    <t>2.</t>
  </si>
  <si>
    <t xml:space="preserve">3.                                     </t>
  </si>
  <si>
    <t>4.</t>
  </si>
  <si>
    <t xml:space="preserve">5.                                           </t>
  </si>
  <si>
    <t>6.</t>
  </si>
  <si>
    <r>
      <t>1.</t>
    </r>
    <r>
      <rPr>
        <sz val="10"/>
        <color rgb="FF000000"/>
        <rFont val="Calibri"/>
        <family val="2"/>
        <charset val="162"/>
      </rPr>
      <t xml:space="preserve">Mağdur/Katılan                                                   </t>
    </r>
  </si>
  <si>
    <t>2.Mağdurun Kanunî Temsilcisi</t>
  </si>
  <si>
    <t xml:space="preserve">3.Suçtan Zarar Gören                                            </t>
  </si>
  <si>
    <t>4.Suçtan Zarar Görenin Kanunî Temsilcisi</t>
  </si>
  <si>
    <t xml:space="preserve">5.Şüpheli/Sanık                                                        </t>
  </si>
  <si>
    <t>C. UZLAŞTIRMA TEKLİFİ YAPILAN KİŞİNİN</t>
  </si>
  <si>
    <t>1. T.C. Kimlik No</t>
  </si>
  <si>
    <t>2. Adı Soyadı</t>
  </si>
  <si>
    <t>Ali TAŞYAKAN</t>
  </si>
  <si>
    <t>3. Baba Adı</t>
  </si>
  <si>
    <t xml:space="preserve">HASAN </t>
  </si>
  <si>
    <t>4. Anne adı</t>
  </si>
  <si>
    <t>LÜTFİYE</t>
  </si>
  <si>
    <t>5. Doğum Yeri ve Tarihi</t>
  </si>
  <si>
    <t>6. Adres ve İletişim Bilgileri</t>
  </si>
  <si>
    <t>6.Şüphelinin/Sanığın Kanunî Temsilcisi</t>
  </si>
  <si>
    <t>D. Uzlaşmanın mahiyeti ile uzlaşmayı kabul veya reddetmenin hukukî sonuçları:</t>
  </si>
  <si>
    <t>UZLAŞTIRMANIN MAHİYETİ, UZLAŞMAYI KABUL VEYA REDDETMENİN HUKUKÎ SONUÇLARINI ANLADIM. FORMUN BİR ÖRNEĞİNİ ALDIM.</t>
  </si>
  <si>
    <t>Şahsıma yapılan uzlaşma teklifini;</t>
  </si>
  <si>
    <t xml:space="preserve">1. Uzlaşma, tarafların özgür iradeleriyle belirleyeceği edim karşılığında veya edimsiz olarak anlaşmalarıdır.
2. Uzlaştırma süreci tarafların kabulüyle başlar, taraflardan biri kabul etmezse süreç işlemez. Taraflar uzlaşma sağlanana kadar bu yöndeki iradelerinden her zaman vazgeçebilirler. 
3. Şüpheli/sanık ile mağdur/katılan veya suçtan zarar gören arasındaki uzlaştırmada esas hakkındaki kararı taraflar kendileri verirler.
4. Uzlaştırmacı, Cumhuriyet başsavcılığı uzlaştırma bürosu tarafından görevlendirilen tarafsız ve bağımsız bir kişidir. Uzlaştırmacı sadece görüşmelerin yürütülmesini kolaylaştırır.
5. Uzlaştırmacı taraflara uzlaştırma süreciyle ilgili ayrıntılı bilgilendirme yapar, hak ve yükümlülüklerini anlatır ve tarafların uzlaştırmaya ilişkin sorularını cevaplandırır. 
6. Uzlaştırma ücreti ve giderlerinden mağdur/katılan veya suçtan zarar gören hiçbir şekilde sorumlu değildir. 
7. Uzlaşmanın sağlanması hâlinde, şüpheli ya da sanık uzlaştırma giderlerini ödemez. Bu giderler Devlet Hazinesi’nden karşılanır.  
8. Uzlaşma teklifinden itibaren üç gün içinde kararın uzlaştırmacıya bildirilmemesi hâlinde, teklif reddedilmiş sayılır.
9. Uzlaştırma müzakereleri gizli olarak yürütülür. Uzlaştırma müzakereleri sırasında tarafların konuyla ilgili olarak yapacakları açıklamalar mevcut soruşturmada ve disiplinle ilgili olanlar da dâhil olmak üzere, hiçbir soruşturma ve kovuşturmada ya da davada delil olarak kulla-nılamaz, herhangi bir yerde açıklanamaz. 
10. Uzlaşma teklif formu ile uzlaştırma raporu taraflarca imzalanır.   
11.Mağdur ya da suçtan zarar görenin uzlaşma teklifini kabul etmesi ve uzlaştırma görüşmesi yapması, haklarından vazgeçtiği anlamına gelmez.
12. Şüpheli ya da sanığın uzlaşma teklifini kabul etmesi ve uzlaştırma görüşmesi yapması suçu kabul ettiği anlamına gelmez. 
13. Uzlaştırma müzakerelerine; uzlaştırmacı, taraflar ile bunların kanunî temsilcileri, müdafi ve vekili katılabilir. 
14. Taraflardan herhangi birinin uzlaştırma görüşmelerine katılmaması hâlinde uzlaşma kabul edilmemiş sayılır. 
15. Uzlaşmanın sağlanması hâlinde mağdur, yargılama sürecine girmeksizin uzlaşma sonucu belirlenen haklarını alır. 
16. Uzlaşmanın sağlanması hâlinde mağdur, soruşturma/kovuşturma konusu suç nedeniyle tazminat davası açamaz, açılmış bir dava varsa feragat etmiş sayılır.  
17. Soruşturma evresinde uzlaşmanın gerçekleşmesi ve edimin yerine getirilmesi hâlinde, şüpheli hakkında kovuşturmaya yer olmadığına dair karar verilir ve adlî sicile kaydedilmez. Aksi hâlde kamu davası açılır. 
18. Kovuşturma evresinde uzlaşmanın gerçekleşmesi ve edimin yerine getirilmesi hâlinde, sanık hakkında düşme kararı verilir ve adlî sicile kaydedilmez. Aksi hâlde yargılamaya devam olunur. 
19. Şüpheli ya da sanığın edimini yerine getirmemesi hâlinde uzlaştırma raporu veya uzlaşma belgesi, 2004 sayılı İcra ve İflas Kanunu’nun 38 inci maddesinde yazılı ilâm mahiyetinde belgelerden sayılır. Bu belge mahkeme kararı gibi icra olunur.
</t>
  </si>
  <si>
    <t>İnceleyip üç gün içinde beyanda bulunmak istiyorum.</t>
  </si>
  <si>
    <t>Kabul ediyorum.</t>
  </si>
  <si>
    <t>Kabul etmiyorum.</t>
  </si>
  <si>
    <t>……../………./20…….  Saat: …….  İmza</t>
  </si>
  <si>
    <t>Uzlaşma No:</t>
  </si>
  <si>
    <t>2018/1453</t>
  </si>
  <si>
    <t>Mahkeme Esas No</t>
  </si>
  <si>
    <t>31. Asliye Ceza Mahkemesi Dosya No: 2007/895Esas</t>
  </si>
  <si>
    <t>UZLAŞMA TEKLİFİ İÇİN DAVET MEKTUBU</t>
  </si>
  <si>
    <t>Soruşturma No:</t>
  </si>
  <si>
    <t>Teklif Tarihi/Davet Tarihi</t>
  </si>
  <si>
    <t>Uzlaştırmacı</t>
  </si>
  <si>
    <t>Eki: Uzlaşma Teklif Formu</t>
  </si>
  <si>
    <t>TEBLİĞ MAZBATASI</t>
  </si>
  <si>
    <t>İstanbul Cumhuriyet Başsavcılığı</t>
  </si>
  <si>
    <t>Dosya No:</t>
  </si>
  <si>
    <t>Uzlaştırma Bürosu</t>
  </si>
  <si>
    <t>Tebliğ evrakı;</t>
  </si>
  <si>
    <t>1- Adresinde veya ………………………………………da muhatap ………………………………..</t>
  </si>
  <si>
    <t>2-.…………………………………sebebiyle muhatap yerine…………………………………………</t>
  </si>
  <si>
    <r>
      <rPr>
        <b/>
        <u/>
        <sz val="10"/>
        <rFont val="Arial"/>
        <family val="2"/>
        <charset val="162"/>
      </rPr>
      <t>TAAHHÜTLÜ</t>
    </r>
    <r>
      <rPr>
        <b/>
        <sz val="10"/>
        <rFont val="Arial"/>
        <family val="2"/>
        <charset val="162"/>
      </rPr>
      <t xml:space="preserve">       </t>
    </r>
    <r>
      <rPr>
        <sz val="8"/>
        <rFont val="Arial"/>
        <family val="2"/>
        <charset val="162"/>
      </rPr>
      <t>NO:</t>
    </r>
  </si>
  <si>
    <t>3-Tebliğ yapılması………………………………………………..sebebiyle temin edilemediğinden</t>
  </si>
  <si>
    <t xml:space="preserve"> ……………………………………………………………………………………………………………</t>
  </si>
  <si>
    <t>4-Muhatabın muvakkaten………………………………………………………………………………</t>
  </si>
  <si>
    <t>gittiği………………………………………………………………………………………………………</t>
  </si>
  <si>
    <t>ADI SOYADI:</t>
  </si>
  <si>
    <t>tarafından bildirildiğinden ………………………………………………………………………………</t>
  </si>
  <si>
    <t xml:space="preserve">5-( ………………….………………… ) mehil tayin edilip (ikinci defa) tebligat çıkartıldığından </t>
  </si>
  <si>
    <t>keyfiyet haber verilerek muhatap yerine ……………………………………………………………</t>
  </si>
  <si>
    <t>6-……………………………………………………………………… tebellüğden imtina ettiğinden</t>
  </si>
  <si>
    <t>……………………………………………………………………………………………………………..</t>
  </si>
  <si>
    <t>ADRESİ:</t>
  </si>
  <si>
    <t>7-Adreste kimse bulunamaması üzerine …………………………………………………………….</t>
  </si>
  <si>
    <t>8-Tebliğ yapılacak kimse ………………………………………………………………………………</t>
  </si>
  <si>
    <t>sebebiyle imtina ettiğinden ……………………………………………………………………………</t>
  </si>
  <si>
    <t>..………………………………………………………… huzurunda …………………………………..</t>
  </si>
  <si>
    <t>Tebliğ Tarihi</t>
  </si>
  <si>
    <t>Tebligat Yapılanın</t>
  </si>
  <si>
    <t>Tebliğ Memurunun İmzası:</t>
  </si>
  <si>
    <t>(imza veya parmak izi)</t>
  </si>
  <si>
    <t xml:space="preserve">Muhatap adresini değiştirmişse tebliğ memuru tarafından tespit edilen yeni adresi: </t>
  </si>
  <si>
    <t>Mühür ve İmza</t>
  </si>
  <si>
    <t>………………………………………………………………………………………………………………</t>
  </si>
  <si>
    <t xml:space="preserve">………………………………………………… Buradan katlayınız ………………………………………………… </t>
  </si>
  <si>
    <t>Telefon No: 0 551 932 22 34</t>
  </si>
  <si>
    <t>Cinsiyet</t>
  </si>
  <si>
    <t>oğlu</t>
  </si>
  <si>
    <t>kızı</t>
  </si>
  <si>
    <t>oğlu/kızı seç</t>
  </si>
  <si>
    <t>Sadece Numara yaz</t>
  </si>
  <si>
    <t>Soruşturma</t>
  </si>
  <si>
    <t>2010/6969</t>
  </si>
  <si>
    <t>1980/1111</t>
  </si>
  <si>
    <t>1980/2222</t>
  </si>
  <si>
    <t>Örnek / Not</t>
  </si>
  <si>
    <t>ramazan</t>
  </si>
  <si>
    <t>yasemin</t>
  </si>
  <si>
    <t>istanbul</t>
  </si>
  <si>
    <t>yoksa yazma boş bırak</t>
  </si>
  <si>
    <t>Ambarlı Mah Etibanktesisler yolu cad. No:1/7 34315 Avcılar/İSTANBUL</t>
  </si>
  <si>
    <t xml:space="preserve">Mağdur/Katılan   </t>
  </si>
  <si>
    <t>7.Müşteki şüpheli</t>
  </si>
  <si>
    <t>Doğum Yeri Tarihi</t>
  </si>
  <si>
    <t>5. Doğum Yeri</t>
  </si>
  <si>
    <t>Telefon Bilgisi</t>
  </si>
  <si>
    <t>2007/895</t>
  </si>
  <si>
    <t>Hakaret, hırsızlık, basit yaralama</t>
  </si>
  <si>
    <t>İsmet YILMAZ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</si>
</sst>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
  </numFmts>
  <fonts count="32" x14ac:knownFonts="1">
    <font>
      <sz val="11"/>
      <color theme="1"/>
      <name val="Calibri"/>
      <family val="2"/>
      <scheme val="minor"/>
    </font>
    <font>
      <b/>
      <sz val="9"/>
      <color theme="1"/>
      <name val="Calibri"/>
      <family val="2"/>
      <charset val="162"/>
      <scheme val="minor"/>
    </font>
    <font>
      <sz val="10"/>
      <color theme="1"/>
      <name val="Calibri"/>
      <family val="2"/>
      <scheme val="minor"/>
    </font>
    <font>
      <sz val="11"/>
      <color rgb="FFFF0000"/>
      <name val="Calibri"/>
      <family val="2"/>
      <scheme val="minor"/>
    </font>
    <font>
      <b/>
      <sz val="10"/>
      <color theme="1"/>
      <name val="Calibri"/>
      <family val="2"/>
      <charset val="162"/>
    </font>
    <font>
      <sz val="10"/>
      <color theme="1"/>
      <name val="Calibri"/>
      <family val="2"/>
      <charset val="162"/>
    </font>
    <font>
      <sz val="10"/>
      <color rgb="FF000000"/>
      <name val="Calibri"/>
      <family val="2"/>
      <charset val="162"/>
    </font>
    <font>
      <sz val="11"/>
      <name val="Calibri"/>
      <family val="2"/>
      <scheme val="minor"/>
    </font>
    <font>
      <b/>
      <sz val="10"/>
      <color theme="1"/>
      <name val="Calibri"/>
      <family val="2"/>
      <charset val="162"/>
      <scheme val="minor"/>
    </font>
    <font>
      <b/>
      <sz val="9.5"/>
      <color theme="1"/>
      <name val="Calibri"/>
      <family val="2"/>
      <charset val="162"/>
      <scheme val="minor"/>
    </font>
    <font>
      <sz val="8.5"/>
      <color theme="1"/>
      <name val="Calibri"/>
      <family val="2"/>
      <scheme val="minor"/>
    </font>
    <font>
      <i/>
      <sz val="8"/>
      <color theme="1"/>
      <name val="Calibri"/>
      <family val="2"/>
      <charset val="162"/>
      <scheme val="minor"/>
    </font>
    <font>
      <b/>
      <sz val="12"/>
      <color theme="1"/>
      <name val="Calibri"/>
      <family val="2"/>
      <charset val="162"/>
      <scheme val="minor"/>
    </font>
    <font>
      <sz val="12"/>
      <color theme="1"/>
      <name val="Calibri"/>
      <family val="2"/>
      <scheme val="minor"/>
    </font>
    <font>
      <sz val="10"/>
      <name val="Arial Tur"/>
      <charset val="162"/>
    </font>
    <font>
      <u/>
      <sz val="7"/>
      <name val="Arial"/>
      <family val="2"/>
      <charset val="162"/>
    </font>
    <font>
      <sz val="7"/>
      <name val="Arial"/>
      <family val="2"/>
      <charset val="162"/>
    </font>
    <font>
      <b/>
      <sz val="11"/>
      <name val="Calibri"/>
      <family val="2"/>
      <charset val="162"/>
      <scheme val="minor"/>
    </font>
    <font>
      <b/>
      <u/>
      <sz val="7"/>
      <name val="Arial"/>
      <family val="2"/>
      <charset val="162"/>
    </font>
    <font>
      <b/>
      <u/>
      <sz val="10"/>
      <name val="Arial"/>
      <family val="2"/>
      <charset val="162"/>
    </font>
    <font>
      <b/>
      <sz val="11"/>
      <name val="Arial"/>
      <family val="2"/>
      <charset val="162"/>
    </font>
    <font>
      <b/>
      <sz val="7"/>
      <name val="Arial"/>
      <family val="2"/>
      <charset val="162"/>
    </font>
    <font>
      <b/>
      <sz val="10"/>
      <name val="Arial"/>
      <family val="2"/>
      <charset val="162"/>
    </font>
    <font>
      <sz val="8"/>
      <name val="Arial"/>
      <family val="2"/>
      <charset val="162"/>
    </font>
    <font>
      <b/>
      <sz val="9"/>
      <name val="Arial"/>
      <family val="2"/>
      <charset val="162"/>
    </font>
    <font>
      <sz val="10"/>
      <name val="Calibri"/>
      <family val="2"/>
      <charset val="162"/>
    </font>
    <font>
      <b/>
      <sz val="8"/>
      <name val="Arial"/>
      <family val="2"/>
      <charset val="162"/>
    </font>
    <font>
      <sz val="10"/>
      <name val="Arial"/>
      <family val="2"/>
      <charset val="162"/>
    </font>
    <font>
      <sz val="11"/>
      <color theme="0"/>
      <name val="Calibri"/>
      <family val="2"/>
      <scheme val="minor"/>
    </font>
    <font>
      <sz val="11"/>
      <name val="Calibri"/>
      <family val="2"/>
      <charset val="162"/>
      <scheme val="minor"/>
    </font>
    <font>
      <i/>
      <sz val="11"/>
      <color theme="1"/>
      <name val="Calibri"/>
      <family val="2"/>
      <charset val="162"/>
      <scheme val="minor"/>
    </font>
    <font>
      <i/>
      <sz val="10"/>
      <color theme="1"/>
      <name val="Calibri"/>
      <family val="2"/>
      <charset val="16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4" fillId="0" borderId="0"/>
  </cellStyleXfs>
  <cellXfs count="201">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applyBorder="1"/>
    <xf numFmtId="0" fontId="5" fillId="0" borderId="0" xfId="0" applyFont="1" applyBorder="1" applyAlignment="1">
      <alignment vertical="center"/>
    </xf>
    <xf numFmtId="0" fontId="6" fillId="0" borderId="0" xfId="0" applyFont="1" applyBorder="1" applyAlignment="1">
      <alignment vertical="center"/>
    </xf>
    <xf numFmtId="0" fontId="6" fillId="0" borderId="1" xfId="0" applyFont="1" applyFill="1" applyBorder="1" applyAlignment="1">
      <alignment vertical="center"/>
    </xf>
    <xf numFmtId="0" fontId="5" fillId="0" borderId="4" xfId="0" applyFont="1" applyFill="1" applyBorder="1" applyAlignment="1">
      <alignment vertical="center"/>
    </xf>
    <xf numFmtId="0" fontId="0" fillId="0" borderId="2" xfId="0" applyFill="1" applyBorder="1"/>
    <xf numFmtId="0" fontId="0" fillId="0" borderId="0" xfId="0" applyFill="1" applyBorder="1"/>
    <xf numFmtId="49" fontId="3" fillId="0" borderId="0" xfId="0" applyNumberFormat="1" applyFont="1" applyAlignment="1">
      <alignment horizontal="left"/>
    </xf>
    <xf numFmtId="0" fontId="2" fillId="0" borderId="7" xfId="0" applyFont="1" applyBorder="1"/>
    <xf numFmtId="0" fontId="5" fillId="0" borderId="6" xfId="0" applyFont="1" applyFill="1" applyBorder="1" applyAlignment="1">
      <alignment vertical="center"/>
    </xf>
    <xf numFmtId="0" fontId="0" fillId="0" borderId="7" xfId="0" applyFill="1" applyBorder="1"/>
    <xf numFmtId="0" fontId="11" fillId="0" borderId="0" xfId="0" applyFont="1"/>
    <xf numFmtId="0" fontId="0" fillId="0" borderId="0" xfId="0" applyBorder="1" applyAlignment="1">
      <alignment horizontal="right"/>
    </xf>
    <xf numFmtId="0" fontId="1" fillId="0" borderId="0" xfId="0" applyFont="1" applyFill="1" applyBorder="1" applyAlignment="1"/>
    <xf numFmtId="0" fontId="0" fillId="0" borderId="0" xfId="0" applyFill="1"/>
    <xf numFmtId="0" fontId="2" fillId="0" borderId="0" xfId="0" applyFont="1" applyFill="1" applyBorder="1" applyAlignment="1">
      <alignment vertical="top" wrapText="1"/>
    </xf>
    <xf numFmtId="0" fontId="10" fillId="0" borderId="0" xfId="0" applyFont="1" applyFill="1" applyBorder="1" applyAlignment="1">
      <alignment vertical="top" wrapText="1"/>
    </xf>
    <xf numFmtId="0" fontId="9" fillId="0" borderId="0" xfId="0" applyFont="1" applyFill="1" applyBorder="1" applyAlignment="1"/>
    <xf numFmtId="0" fontId="8" fillId="0" borderId="0" xfId="0" applyFont="1" applyFill="1" applyBorder="1" applyAlignment="1"/>
    <xf numFmtId="0" fontId="0" fillId="0" borderId="0" xfId="0" applyFont="1" applyFill="1" applyBorder="1" applyAlignment="1">
      <alignment vertical="center" wrapText="1"/>
    </xf>
    <xf numFmtId="0" fontId="11" fillId="0" borderId="0" xfId="0" applyFont="1" applyFill="1" applyBorder="1"/>
    <xf numFmtId="0" fontId="0" fillId="0" borderId="0" xfId="0" applyFill="1" applyBorder="1" applyAlignment="1">
      <alignment horizontal="right"/>
    </xf>
    <xf numFmtId="0" fontId="13" fillId="0" borderId="0" xfId="0" applyFont="1" applyFill="1" applyBorder="1" applyAlignment="1">
      <alignment vertical="top" wrapText="1"/>
    </xf>
    <xf numFmtId="14" fontId="0" fillId="0" borderId="0" xfId="0" applyNumberFormat="1" applyAlignment="1">
      <alignment horizontal="left"/>
    </xf>
    <xf numFmtId="0" fontId="10" fillId="0" borderId="0" xfId="0" applyFont="1" applyFill="1" applyBorder="1" applyAlignment="1">
      <alignment horizontal="left" vertical="top" wrapText="1"/>
    </xf>
    <xf numFmtId="0" fontId="15" fillId="0" borderId="1" xfId="1" applyFont="1" applyBorder="1" applyAlignment="1" applyProtection="1"/>
    <xf numFmtId="0" fontId="16" fillId="0" borderId="2" xfId="1" applyFont="1" applyBorder="1" applyProtection="1"/>
    <xf numFmtId="0" fontId="16" fillId="0" borderId="3" xfId="1" applyFont="1" applyBorder="1" applyProtection="1"/>
    <xf numFmtId="0" fontId="16" fillId="0" borderId="0" xfId="1" applyFont="1" applyProtection="1"/>
    <xf numFmtId="0" fontId="16" fillId="0" borderId="4" xfId="1" applyFont="1" applyBorder="1" applyProtection="1"/>
    <xf numFmtId="0" fontId="18" fillId="0" borderId="0" xfId="1" applyFont="1" applyBorder="1" applyAlignment="1" applyProtection="1"/>
    <xf numFmtId="0" fontId="16" fillId="0" borderId="0" xfId="1" applyFont="1" applyBorder="1" applyProtection="1"/>
    <xf numFmtId="0" fontId="18" fillId="0" borderId="4" xfId="1" applyFont="1" applyBorder="1" applyAlignment="1" applyProtection="1"/>
    <xf numFmtId="0" fontId="21" fillId="0" borderId="0" xfId="1" applyFont="1" applyBorder="1" applyAlignment="1" applyProtection="1">
      <alignment horizontal="left"/>
    </xf>
    <xf numFmtId="0" fontId="19" fillId="0" borderId="0" xfId="1" applyFont="1" applyBorder="1" applyAlignment="1" applyProtection="1">
      <alignment vertical="center"/>
    </xf>
    <xf numFmtId="0" fontId="20" fillId="0" borderId="0" xfId="1" applyFont="1" applyBorder="1" applyAlignment="1" applyProtection="1">
      <alignment vertical="center"/>
    </xf>
    <xf numFmtId="0" fontId="20" fillId="0" borderId="5" xfId="1" applyFont="1" applyBorder="1" applyAlignment="1" applyProtection="1">
      <alignment vertical="center"/>
    </xf>
    <xf numFmtId="0" fontId="21" fillId="0" borderId="4" xfId="1" applyFont="1" applyBorder="1" applyAlignment="1" applyProtection="1"/>
    <xf numFmtId="0" fontId="21" fillId="0" borderId="0" xfId="1" applyFont="1" applyBorder="1" applyAlignment="1" applyProtection="1"/>
    <xf numFmtId="0" fontId="21" fillId="0" borderId="5" xfId="1" applyFont="1" applyBorder="1" applyAlignment="1" applyProtection="1"/>
    <xf numFmtId="0" fontId="16" fillId="0" borderId="4" xfId="1" applyFont="1" applyFill="1" applyBorder="1" applyAlignment="1" applyProtection="1">
      <alignment horizontal="left"/>
    </xf>
    <xf numFmtId="0" fontId="16" fillId="0" borderId="0" xfId="1" applyFont="1" applyBorder="1" applyAlignment="1" applyProtection="1">
      <alignment horizontal="left"/>
    </xf>
    <xf numFmtId="0" fontId="16" fillId="0" borderId="5" xfId="1" applyFont="1" applyBorder="1" applyAlignment="1" applyProtection="1">
      <alignment horizontal="left"/>
    </xf>
    <xf numFmtId="0" fontId="16" fillId="0" borderId="0" xfId="1" applyFont="1" applyBorder="1" applyAlignment="1" applyProtection="1"/>
    <xf numFmtId="0" fontId="16" fillId="0" borderId="5" xfId="1" applyFont="1" applyBorder="1" applyProtection="1"/>
    <xf numFmtId="0" fontId="16" fillId="0" borderId="4" xfId="1" applyFont="1" applyBorder="1" applyAlignment="1" applyProtection="1">
      <alignment horizontal="left"/>
    </xf>
    <xf numFmtId="0" fontId="16" fillId="0" borderId="0" xfId="1" applyFont="1" applyFill="1" applyBorder="1" applyAlignment="1" applyProtection="1">
      <alignment horizontal="left"/>
    </xf>
    <xf numFmtId="0" fontId="23" fillId="0" borderId="0" xfId="1" applyFont="1" applyBorder="1" applyAlignment="1" applyProtection="1">
      <alignment vertical="center"/>
    </xf>
    <xf numFmtId="0" fontId="16" fillId="0" borderId="5" xfId="1" applyFont="1" applyBorder="1" applyAlignment="1" applyProtection="1">
      <alignment vertical="center"/>
    </xf>
    <xf numFmtId="0" fontId="24" fillId="0" borderId="0" xfId="1" applyFont="1" applyBorder="1" applyAlignment="1" applyProtection="1">
      <alignment horizontal="left"/>
    </xf>
    <xf numFmtId="0" fontId="22" fillId="0" borderId="0" xfId="1" applyFont="1" applyBorder="1" applyAlignment="1" applyProtection="1">
      <alignment horizontal="left"/>
    </xf>
    <xf numFmtId="0" fontId="16" fillId="0" borderId="0" xfId="1" applyFont="1" applyBorder="1" applyAlignment="1" applyProtection="1">
      <alignment vertical="center"/>
    </xf>
    <xf numFmtId="0" fontId="26" fillId="0" borderId="5" xfId="1" applyFont="1" applyBorder="1" applyAlignment="1" applyProtection="1">
      <alignment horizontal="center"/>
    </xf>
    <xf numFmtId="0" fontId="15" fillId="0" borderId="4" xfId="1" applyFont="1" applyBorder="1" applyAlignment="1" applyProtection="1">
      <alignment horizontal="left"/>
    </xf>
    <xf numFmtId="0" fontId="16" fillId="0" borderId="0" xfId="1" applyFont="1" applyBorder="1" applyAlignment="1" applyProtection="1">
      <alignment horizontal="center"/>
    </xf>
    <xf numFmtId="0" fontId="15" fillId="0" borderId="0" xfId="1" applyFont="1" applyBorder="1" applyAlignment="1" applyProtection="1">
      <alignment horizontal="center"/>
    </xf>
    <xf numFmtId="0" fontId="23" fillId="0" borderId="0" xfId="1" applyFont="1" applyBorder="1" applyAlignment="1" applyProtection="1">
      <alignment horizontal="left"/>
    </xf>
    <xf numFmtId="0" fontId="16" fillId="0" borderId="6" xfId="1" applyFont="1" applyBorder="1" applyProtection="1"/>
    <xf numFmtId="0" fontId="16" fillId="0" borderId="7" xfId="1" applyFont="1" applyBorder="1" applyProtection="1"/>
    <xf numFmtId="0" fontId="16" fillId="0" borderId="8" xfId="1" applyFont="1" applyBorder="1" applyProtection="1"/>
    <xf numFmtId="0" fontId="21" fillId="0" borderId="7" xfId="1" applyFont="1" applyBorder="1" applyAlignment="1" applyProtection="1">
      <alignment horizontal="left"/>
    </xf>
    <xf numFmtId="0" fontId="16" fillId="0" borderId="7" xfId="1" applyFont="1" applyBorder="1" applyAlignment="1" applyProtection="1">
      <alignment horizontal="left"/>
    </xf>
    <xf numFmtId="0" fontId="16" fillId="0" borderId="8" xfId="1" applyFont="1" applyBorder="1" applyAlignment="1" applyProtection="1">
      <alignment horizontal="left"/>
    </xf>
    <xf numFmtId="0" fontId="21" fillId="0" borderId="2" xfId="1" applyFont="1" applyBorder="1" applyAlignment="1" applyProtection="1"/>
    <xf numFmtId="0" fontId="21" fillId="0" borderId="3" xfId="1" applyFont="1" applyBorder="1" applyAlignment="1" applyProtection="1"/>
    <xf numFmtId="0" fontId="22" fillId="0" borderId="4" xfId="1" applyFont="1" applyFill="1" applyBorder="1" applyAlignment="1" applyProtection="1">
      <alignment horizontal="left"/>
    </xf>
    <xf numFmtId="0" fontId="27" fillId="0" borderId="4" xfId="1" applyFont="1" applyFill="1" applyBorder="1" applyAlignment="1" applyProtection="1">
      <alignment horizontal="left"/>
    </xf>
    <xf numFmtId="0" fontId="23" fillId="0" borderId="0" xfId="1" applyFont="1" applyBorder="1" applyAlignment="1" applyProtection="1"/>
    <xf numFmtId="0" fontId="24" fillId="0" borderId="4" xfId="1" applyFont="1" applyBorder="1" applyAlignment="1" applyProtection="1">
      <alignment horizontal="left"/>
    </xf>
    <xf numFmtId="0" fontId="23" fillId="0" borderId="0" xfId="1" applyFont="1" applyBorder="1" applyAlignment="1" applyProtection="1">
      <alignment vertical="top"/>
    </xf>
    <xf numFmtId="0" fontId="22" fillId="0" borderId="4" xfId="1" applyFont="1" applyBorder="1" applyAlignment="1" applyProtection="1">
      <alignment horizontal="left"/>
    </xf>
    <xf numFmtId="0" fontId="23" fillId="0" borderId="0" xfId="1" applyFont="1" applyBorder="1" applyProtection="1"/>
    <xf numFmtId="0" fontId="26" fillId="0" borderId="5" xfId="1" applyFont="1" applyBorder="1" applyAlignment="1" applyProtection="1"/>
    <xf numFmtId="0" fontId="21" fillId="0" borderId="4" xfId="1" applyFont="1" applyBorder="1" applyAlignment="1" applyProtection="1">
      <alignment horizontal="left"/>
    </xf>
    <xf numFmtId="0" fontId="12" fillId="0" borderId="0" xfId="0" applyFont="1" applyFill="1" applyBorder="1" applyAlignment="1">
      <alignment horizontal="center" vertical="center"/>
    </xf>
    <xf numFmtId="0" fontId="13" fillId="0" borderId="0" xfId="0" applyFont="1" applyFill="1" applyBorder="1" applyAlignment="1">
      <alignment horizontal="left" vertical="top" wrapText="1"/>
    </xf>
    <xf numFmtId="0" fontId="3" fillId="0" borderId="0" xfId="0" applyFont="1"/>
    <xf numFmtId="0" fontId="28" fillId="0" borderId="0" xfId="0" applyFont="1"/>
    <xf numFmtId="0" fontId="30" fillId="0" borderId="0" xfId="0" applyFont="1"/>
    <xf numFmtId="0" fontId="31" fillId="0" borderId="9" xfId="0" applyFont="1" applyBorder="1" applyAlignment="1">
      <alignment vertical="center"/>
    </xf>
    <xf numFmtId="0" fontId="0" fillId="4" borderId="0" xfId="0" applyFill="1"/>
    <xf numFmtId="0" fontId="7" fillId="4" borderId="0" xfId="0" applyFont="1" applyFill="1"/>
    <xf numFmtId="14" fontId="0" fillId="4" borderId="0" xfId="0" applyNumberFormat="1" applyFill="1" applyAlignment="1">
      <alignment horizontal="left"/>
    </xf>
    <xf numFmtId="0" fontId="0" fillId="4" borderId="9" xfId="0" applyFill="1" applyBorder="1" applyAlignment="1">
      <alignment horizontal="left"/>
    </xf>
    <xf numFmtId="0" fontId="5" fillId="4" borderId="9" xfId="0" applyFont="1" applyFill="1" applyBorder="1" applyAlignment="1">
      <alignment horizontal="left" vertical="center"/>
    </xf>
    <xf numFmtId="0" fontId="5" fillId="0" borderId="0" xfId="0" applyFont="1" applyFill="1" applyBorder="1" applyAlignment="1">
      <alignment vertical="center"/>
    </xf>
    <xf numFmtId="14" fontId="5" fillId="4" borderId="9" xfId="0" applyNumberFormat="1" applyFont="1" applyFill="1" applyBorder="1" applyAlignment="1">
      <alignment horizontal="left" vertical="center"/>
    </xf>
    <xf numFmtId="164" fontId="5" fillId="4" borderId="9" xfId="0" applyNumberFormat="1" applyFont="1" applyFill="1" applyBorder="1" applyAlignment="1">
      <alignment horizontal="left" vertical="center"/>
    </xf>
    <xf numFmtId="14" fontId="5" fillId="0" borderId="0" xfId="0" applyNumberFormat="1" applyFont="1" applyFill="1" applyBorder="1" applyAlignment="1">
      <alignment vertical="center"/>
    </xf>
    <xf numFmtId="0" fontId="31" fillId="0" borderId="9" xfId="0" applyFont="1" applyFill="1" applyBorder="1" applyAlignment="1">
      <alignment vertical="center"/>
    </xf>
    <xf numFmtId="0" fontId="30" fillId="0" borderId="9" xfId="0" applyFont="1" applyBorder="1" applyAlignment="1">
      <alignment horizontal="left"/>
    </xf>
    <xf numFmtId="0" fontId="30" fillId="0" borderId="9" xfId="0" applyFont="1" applyBorder="1" applyAlignment="1">
      <alignment horizontal="center" vertical="center" wrapText="1"/>
    </xf>
    <xf numFmtId="0" fontId="5" fillId="0" borderId="9" xfId="0" applyFont="1" applyBorder="1" applyAlignment="1">
      <alignment horizontal="lef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25" fillId="0" borderId="13" xfId="0" applyFont="1" applyBorder="1" applyAlignment="1">
      <alignment horizontal="left" vertical="center" indent="4"/>
    </xf>
    <xf numFmtId="0" fontId="5" fillId="0" borderId="13" xfId="0" applyFont="1" applyBorder="1" applyAlignment="1">
      <alignment horizontal="left"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2" fillId="0" borderId="0" xfId="0" applyFont="1" applyBorder="1" applyAlignment="1">
      <alignment horizontal="center" vertical="center"/>
    </xf>
    <xf numFmtId="0" fontId="6" fillId="0" borderId="2" xfId="0" applyFont="1" applyFill="1" applyBorder="1" applyAlignment="1">
      <alignment horizontal="center" vertical="center"/>
    </xf>
    <xf numFmtId="0" fontId="6" fillId="0" borderId="2" xfId="0" applyFont="1" applyFill="1" applyBorder="1" applyAlignment="1">
      <alignment horizontal="left" vertical="center"/>
    </xf>
    <xf numFmtId="0" fontId="5" fillId="0" borderId="0" xfId="0" applyFont="1" applyFill="1" applyBorder="1" applyAlignment="1">
      <alignment horizontal="center" vertical="center"/>
    </xf>
    <xf numFmtId="0" fontId="5" fillId="0" borderId="7" xfId="0" applyFont="1" applyFill="1" applyBorder="1" applyAlignment="1">
      <alignment horizontal="center" vertical="center"/>
    </xf>
    <xf numFmtId="0" fontId="6" fillId="0" borderId="0" xfId="0" applyFont="1" applyFill="1" applyBorder="1" applyAlignment="1">
      <alignment horizontal="left" vertical="center"/>
    </xf>
    <xf numFmtId="0" fontId="6" fillId="0" borderId="7" xfId="0" applyFont="1" applyFill="1" applyBorder="1" applyAlignment="1">
      <alignment horizontal="left" vertical="center"/>
    </xf>
    <xf numFmtId="0" fontId="9" fillId="0" borderId="10" xfId="0" applyFont="1" applyBorder="1" applyAlignment="1">
      <alignment horizontal="center"/>
    </xf>
    <xf numFmtId="0" fontId="9" fillId="0" borderId="11" xfId="0" applyFont="1" applyBorder="1" applyAlignment="1">
      <alignment horizontal="center"/>
    </xf>
    <xf numFmtId="0" fontId="9" fillId="0" borderId="12"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left"/>
    </xf>
    <xf numFmtId="0" fontId="8" fillId="0" borderId="12" xfId="0" applyFont="1" applyBorder="1" applyAlignment="1">
      <alignment horizontal="left"/>
    </xf>
    <xf numFmtId="0" fontId="10" fillId="0" borderId="1" xfId="0" applyFont="1" applyBorder="1" applyAlignment="1">
      <alignment horizontal="justify" vertical="top" wrapText="1"/>
    </xf>
    <xf numFmtId="0" fontId="10" fillId="0" borderId="2" xfId="0" applyFont="1" applyBorder="1" applyAlignment="1">
      <alignment horizontal="justify" vertical="top" wrapText="1"/>
    </xf>
    <xf numFmtId="0" fontId="10" fillId="0" borderId="3" xfId="0" applyFont="1" applyBorder="1" applyAlignment="1">
      <alignment horizontal="justify" vertical="top" wrapText="1"/>
    </xf>
    <xf numFmtId="0" fontId="10" fillId="0" borderId="4" xfId="0" applyFont="1" applyBorder="1" applyAlignment="1">
      <alignment horizontal="justify" vertical="top" wrapText="1"/>
    </xf>
    <xf numFmtId="0" fontId="10" fillId="0" borderId="0" xfId="0" applyFont="1" applyBorder="1" applyAlignment="1">
      <alignment horizontal="justify" vertical="top" wrapText="1"/>
    </xf>
    <xf numFmtId="0" fontId="10" fillId="0" borderId="5" xfId="0" applyFont="1" applyBorder="1" applyAlignment="1">
      <alignment horizontal="justify" vertical="top"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0" borderId="1"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2" fillId="0" borderId="4" xfId="0" applyFont="1" applyBorder="1" applyAlignment="1">
      <alignment horizontal="justify" vertical="top" wrapText="1"/>
    </xf>
    <xf numFmtId="0" fontId="2" fillId="0" borderId="0" xfId="0" applyFont="1" applyBorder="1" applyAlignment="1">
      <alignment horizontal="justify" vertical="top" wrapText="1"/>
    </xf>
    <xf numFmtId="0" fontId="2" fillId="0" borderId="5" xfId="0" applyFont="1" applyBorder="1" applyAlignment="1">
      <alignment horizontal="justify" vertical="top" wrapText="1"/>
    </xf>
    <xf numFmtId="0" fontId="25" fillId="3" borderId="10" xfId="0" applyFont="1" applyFill="1" applyBorder="1" applyAlignment="1">
      <alignment horizontal="left" vertical="center" indent="4"/>
    </xf>
    <xf numFmtId="0" fontId="25" fillId="3" borderId="11" xfId="0" applyFont="1" applyFill="1" applyBorder="1" applyAlignment="1">
      <alignment horizontal="left" vertical="center" indent="4"/>
    </xf>
    <xf numFmtId="0" fontId="25" fillId="3" borderId="12" xfId="0" applyFont="1" applyFill="1" applyBorder="1" applyAlignment="1">
      <alignment horizontal="left" vertical="center" indent="4"/>
    </xf>
    <xf numFmtId="14" fontId="29" fillId="0" borderId="10" xfId="0" applyNumberFormat="1" applyFont="1" applyBorder="1" applyAlignment="1">
      <alignment horizontal="center"/>
    </xf>
    <xf numFmtId="14" fontId="29" fillId="0" borderId="11" xfId="0" applyNumberFormat="1" applyFont="1" applyBorder="1" applyAlignment="1">
      <alignment horizontal="center"/>
    </xf>
    <xf numFmtId="14" fontId="29" fillId="0" borderId="12" xfId="0" applyNumberFormat="1" applyFont="1" applyBorder="1" applyAlignment="1">
      <alignment horizontal="center"/>
    </xf>
    <xf numFmtId="0" fontId="25" fillId="0" borderId="1" xfId="0" applyFont="1" applyBorder="1" applyAlignment="1">
      <alignment horizontal="left" vertical="center" wrapText="1"/>
    </xf>
    <xf numFmtId="0" fontId="25" fillId="0" borderId="2" xfId="0" applyFont="1" applyBorder="1" applyAlignment="1">
      <alignment horizontal="left" vertical="center" wrapText="1"/>
    </xf>
    <xf numFmtId="0" fontId="25" fillId="0" borderId="3" xfId="0" applyFont="1" applyBorder="1" applyAlignment="1">
      <alignment horizontal="left" vertical="center" wrapText="1"/>
    </xf>
    <xf numFmtId="0" fontId="25" fillId="0" borderId="6" xfId="0" applyFont="1" applyBorder="1" applyAlignment="1">
      <alignment horizontal="left" vertical="center" wrapText="1"/>
    </xf>
    <xf numFmtId="0" fontId="25" fillId="0" borderId="7" xfId="0" applyFont="1" applyBorder="1" applyAlignment="1">
      <alignment horizontal="left" vertical="center" wrapText="1"/>
    </xf>
    <xf numFmtId="0" fontId="25" fillId="0" borderId="8" xfId="0" applyFont="1" applyBorder="1" applyAlignment="1">
      <alignment horizontal="left" vertical="center" wrapText="1"/>
    </xf>
    <xf numFmtId="0" fontId="8" fillId="0" borderId="10" xfId="0" applyFont="1" applyBorder="1" applyAlignment="1">
      <alignment horizontal="left" vertical="center"/>
    </xf>
    <xf numFmtId="0" fontId="8" fillId="0" borderId="11" xfId="0" applyFont="1" applyBorder="1" applyAlignment="1">
      <alignment horizontal="left" vertical="center"/>
    </xf>
    <xf numFmtId="0" fontId="8" fillId="0" borderId="12" xfId="0" applyFont="1" applyBorder="1" applyAlignment="1">
      <alignment horizontal="left" vertical="center"/>
    </xf>
    <xf numFmtId="0" fontId="2" fillId="0" borderId="7" xfId="0" applyFont="1" applyBorder="1" applyAlignment="1">
      <alignment horizontal="center" vertical="center"/>
    </xf>
    <xf numFmtId="0" fontId="0" fillId="0" borderId="1" xfId="0" applyFont="1" applyBorder="1" applyAlignment="1">
      <alignment horizontal="left" vertical="center" wrapText="1" indent="1"/>
    </xf>
    <xf numFmtId="0" fontId="0" fillId="0" borderId="2" xfId="0" applyFont="1" applyBorder="1" applyAlignment="1">
      <alignment horizontal="left" vertical="center" wrapText="1" indent="1"/>
    </xf>
    <xf numFmtId="0" fontId="0" fillId="0" borderId="3" xfId="0" applyFont="1" applyBorder="1" applyAlignment="1">
      <alignment horizontal="left" vertical="center" wrapText="1" indent="1"/>
    </xf>
    <xf numFmtId="0" fontId="0" fillId="0" borderId="4" xfId="0" applyFont="1" applyBorder="1" applyAlignment="1">
      <alignment horizontal="left" vertical="center" wrapText="1" indent="1"/>
    </xf>
    <xf numFmtId="0" fontId="0" fillId="0" borderId="0" xfId="0" applyFont="1" applyBorder="1" applyAlignment="1">
      <alignment horizontal="left" vertical="center" wrapText="1" indent="1"/>
    </xf>
    <xf numFmtId="0" fontId="0" fillId="0" borderId="5" xfId="0" applyFont="1" applyBorder="1" applyAlignment="1">
      <alignment horizontal="left" vertical="center" wrapText="1" indent="1"/>
    </xf>
    <xf numFmtId="0" fontId="0" fillId="0" borderId="6" xfId="0" applyFont="1" applyBorder="1" applyAlignment="1">
      <alignment horizontal="left" vertical="center" wrapText="1" indent="1"/>
    </xf>
    <xf numFmtId="0" fontId="0" fillId="0" borderId="7" xfId="0" applyFont="1" applyBorder="1" applyAlignment="1">
      <alignment horizontal="left" vertical="center" wrapText="1" indent="1"/>
    </xf>
    <xf numFmtId="0" fontId="0" fillId="0" borderId="8" xfId="0" applyFont="1" applyBorder="1" applyAlignment="1">
      <alignment horizontal="left" vertical="center" wrapText="1" indent="1"/>
    </xf>
    <xf numFmtId="0" fontId="12" fillId="0" borderId="0" xfId="0" applyFont="1" applyFill="1" applyBorder="1" applyAlignment="1">
      <alignment horizontal="center" vertical="center"/>
    </xf>
    <xf numFmtId="0" fontId="13" fillId="0" borderId="0" xfId="0" applyFont="1" applyFill="1" applyBorder="1" applyAlignment="1">
      <alignment horizontal="center" vertical="top" wrapText="1"/>
    </xf>
    <xf numFmtId="0" fontId="13" fillId="0" borderId="0" xfId="0" applyFont="1" applyFill="1" applyBorder="1" applyAlignment="1">
      <alignment horizontal="left" vertical="center" wrapText="1"/>
    </xf>
    <xf numFmtId="0" fontId="13" fillId="0" borderId="0" xfId="0" applyFont="1" applyFill="1" applyBorder="1" applyAlignment="1">
      <alignment horizontal="left" vertical="top" wrapText="1"/>
    </xf>
    <xf numFmtId="0" fontId="13" fillId="0" borderId="0" xfId="0" applyFont="1" applyFill="1" applyBorder="1" applyAlignment="1">
      <alignment horizontal="justify" vertical="center" wrapText="1"/>
    </xf>
    <xf numFmtId="0" fontId="13" fillId="0" borderId="0" xfId="0" applyFont="1" applyFill="1" applyBorder="1" applyAlignment="1">
      <alignment horizontal="justify" vertical="distributed" wrapText="1"/>
    </xf>
    <xf numFmtId="0" fontId="17" fillId="0" borderId="1" xfId="1" applyFont="1" applyBorder="1" applyAlignment="1" applyProtection="1">
      <alignment horizontal="center"/>
    </xf>
    <xf numFmtId="0" fontId="17" fillId="0" borderId="2" xfId="1" applyFont="1" applyBorder="1" applyAlignment="1" applyProtection="1">
      <alignment horizontal="center"/>
    </xf>
    <xf numFmtId="0" fontId="17" fillId="0" borderId="0" xfId="1" applyFont="1" applyBorder="1" applyAlignment="1" applyProtection="1">
      <alignment horizontal="center"/>
    </xf>
    <xf numFmtId="0" fontId="19" fillId="0" borderId="0" xfId="1" applyFont="1" applyBorder="1" applyAlignment="1" applyProtection="1">
      <alignment horizontal="center" vertical="center"/>
    </xf>
    <xf numFmtId="0" fontId="20" fillId="0" borderId="0" xfId="1" applyFont="1" applyBorder="1" applyAlignment="1" applyProtection="1">
      <alignment horizontal="center" vertical="center"/>
    </xf>
    <xf numFmtId="0" fontId="20" fillId="0" borderId="5" xfId="1" applyFont="1" applyBorder="1" applyAlignment="1" applyProtection="1">
      <alignment horizontal="center" vertical="center"/>
    </xf>
    <xf numFmtId="0" fontId="16" fillId="0" borderId="4" xfId="1" applyFont="1" applyBorder="1" applyAlignment="1" applyProtection="1">
      <alignment horizontal="left"/>
    </xf>
    <xf numFmtId="0" fontId="16" fillId="0" borderId="0" xfId="1" applyFont="1" applyBorder="1" applyAlignment="1" applyProtection="1">
      <alignment horizontal="left"/>
    </xf>
    <xf numFmtId="0" fontId="16" fillId="0" borderId="5" xfId="1" applyFont="1" applyBorder="1" applyAlignment="1" applyProtection="1">
      <alignment horizontal="left"/>
    </xf>
    <xf numFmtId="0" fontId="22" fillId="0" borderId="4" xfId="1" applyFont="1" applyBorder="1" applyAlignment="1" applyProtection="1">
      <alignment horizontal="center" vertical="center"/>
    </xf>
    <xf numFmtId="0" fontId="22" fillId="0" borderId="0" xfId="1" applyFont="1" applyBorder="1" applyAlignment="1" applyProtection="1">
      <alignment horizontal="center" vertical="center"/>
    </xf>
    <xf numFmtId="0" fontId="21" fillId="0" borderId="4" xfId="1" applyFont="1" applyBorder="1" applyAlignment="1" applyProtection="1">
      <alignment horizontal="left" vertical="center"/>
    </xf>
    <xf numFmtId="0" fontId="23" fillId="0" borderId="0" xfId="1" applyFont="1" applyBorder="1" applyAlignment="1" applyProtection="1">
      <alignment horizontal="left" vertical="center"/>
    </xf>
    <xf numFmtId="0" fontId="25" fillId="0" borderId="0" xfId="1" applyFont="1" applyAlignment="1">
      <alignment horizontal="left" vertical="top" wrapText="1"/>
    </xf>
    <xf numFmtId="0" fontId="25" fillId="0" borderId="5" xfId="1" applyFont="1" applyBorder="1" applyAlignment="1">
      <alignment horizontal="left" vertical="top" wrapText="1"/>
    </xf>
    <xf numFmtId="0" fontId="26" fillId="0" borderId="0" xfId="1" applyNumberFormat="1" applyFont="1" applyBorder="1" applyAlignment="1" applyProtection="1">
      <alignment horizontal="center" vertical="center" wrapText="1"/>
    </xf>
    <xf numFmtId="0" fontId="26" fillId="0" borderId="0" xfId="1" applyNumberFormat="1" applyFont="1" applyBorder="1" applyAlignment="1" applyProtection="1">
      <alignment horizontal="center" vertical="center"/>
    </xf>
    <xf numFmtId="0" fontId="26" fillId="0" borderId="0" xfId="1" applyFont="1" applyBorder="1" applyAlignment="1" applyProtection="1">
      <alignment horizontal="center" vertical="center" wrapText="1"/>
    </xf>
    <xf numFmtId="0" fontId="23" fillId="0" borderId="0" xfId="1" applyFont="1" applyBorder="1" applyAlignment="1" applyProtection="1">
      <alignment horizontal="left" vertical="top" wrapText="1"/>
    </xf>
    <xf numFmtId="0" fontId="17" fillId="0" borderId="4" xfId="1" applyFont="1" applyBorder="1" applyAlignment="1" applyProtection="1">
      <alignment horizont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714375</xdr:colOff>
      <xdr:row>12</xdr:row>
      <xdr:rowOff>114300</xdr:rowOff>
    </xdr:from>
    <xdr:to>
      <xdr:col>3</xdr:col>
      <xdr:colOff>1266825</xdr:colOff>
      <xdr:row>14</xdr:row>
      <xdr:rowOff>28575</xdr:rowOff>
    </xdr:to>
    <xdr:sp macro="" textlink="">
      <xdr:nvSpPr>
        <xdr:cNvPr id="2" name="Sağ Ok 1"/>
        <xdr:cNvSpPr/>
      </xdr:nvSpPr>
      <xdr:spPr>
        <a:xfrm>
          <a:off x="7677150" y="2400300"/>
          <a:ext cx="552450" cy="295275"/>
        </a:xfrm>
        <a:prstGeom prst="rightArrow">
          <a:avLst>
            <a:gd name="adj1" fmla="val 50000"/>
            <a:gd name="adj2" fmla="val 95161"/>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tr-T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190500</xdr:colOff>
      <xdr:row>17</xdr:row>
      <xdr:rowOff>28576</xdr:rowOff>
    </xdr:from>
    <xdr:to>
      <xdr:col>10</xdr:col>
      <xdr:colOff>514350</xdr:colOff>
      <xdr:row>22</xdr:row>
      <xdr:rowOff>38101</xdr:rowOff>
    </xdr:to>
    <xdr:sp macro="" textlink="">
      <xdr:nvSpPr>
        <xdr:cNvPr id="2" name="Dikdörtgen 1"/>
        <xdr:cNvSpPr/>
      </xdr:nvSpPr>
      <xdr:spPr>
        <a:xfrm>
          <a:off x="3848100" y="2324101"/>
          <a:ext cx="2762250" cy="6286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endParaRPr lang="tr-TR"/>
        </a:p>
      </xdr:txBody>
    </xdr:sp>
    <xdr:clientData/>
  </xdr:twoCellAnchor>
  <xdr:twoCellAnchor>
    <xdr:from>
      <xdr:col>6</xdr:col>
      <xdr:colOff>152400</xdr:colOff>
      <xdr:row>37</xdr:row>
      <xdr:rowOff>85725</xdr:rowOff>
    </xdr:from>
    <xdr:to>
      <xdr:col>10</xdr:col>
      <xdr:colOff>476250</xdr:colOff>
      <xdr:row>45</xdr:row>
      <xdr:rowOff>85725</xdr:rowOff>
    </xdr:to>
    <xdr:sp macro="" textlink="">
      <xdr:nvSpPr>
        <xdr:cNvPr id="3" name="Dikdörtgen 2"/>
        <xdr:cNvSpPr/>
      </xdr:nvSpPr>
      <xdr:spPr>
        <a:xfrm>
          <a:off x="3810000" y="5048250"/>
          <a:ext cx="2762250" cy="99060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endParaRPr lang="tr-TR"/>
        </a:p>
      </xdr:txBody>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C8" sqref="C8"/>
    </sheetView>
  </sheetViews>
  <sheetFormatPr defaultRowHeight="15" x14ac:dyDescent="0.25"/>
  <cols>
    <col min="1" max="1" width="20" customWidth="1"/>
    <col min="2" max="2" width="23.28515625" bestFit="1" customWidth="1"/>
    <col min="3" max="3" width="58.28515625" bestFit="1" customWidth="1"/>
    <col min="4" max="4" width="19.28515625" bestFit="1" customWidth="1"/>
    <col min="5" max="5" width="38.140625" bestFit="1" customWidth="1"/>
    <col min="8" max="8" width="42.42578125" bestFit="1" customWidth="1"/>
  </cols>
  <sheetData>
    <row r="1" spans="1:9" x14ac:dyDescent="0.25">
      <c r="D1" t="s">
        <v>93</v>
      </c>
      <c r="G1" s="86" t="s">
        <v>85</v>
      </c>
    </row>
    <row r="2" spans="1:9" x14ac:dyDescent="0.25">
      <c r="B2" s="87" t="s">
        <v>48</v>
      </c>
      <c r="C2" s="89" t="s">
        <v>91</v>
      </c>
      <c r="D2" s="85" t="s">
        <v>90</v>
      </c>
      <c r="G2" s="86" t="s">
        <v>86</v>
      </c>
    </row>
    <row r="3" spans="1:9" x14ac:dyDescent="0.25">
      <c r="B3" s="87" t="s">
        <v>43</v>
      </c>
      <c r="C3" s="89" t="s">
        <v>92</v>
      </c>
      <c r="D3" s="85" t="s">
        <v>44</v>
      </c>
    </row>
    <row r="4" spans="1:9" x14ac:dyDescent="0.25">
      <c r="B4" s="87" t="s">
        <v>45</v>
      </c>
      <c r="C4" s="89" t="s">
        <v>104</v>
      </c>
      <c r="D4" s="85" t="s">
        <v>97</v>
      </c>
    </row>
    <row r="5" spans="1:9" x14ac:dyDescent="0.25">
      <c r="B5" s="87"/>
      <c r="D5" s="85" t="s">
        <v>46</v>
      </c>
    </row>
    <row r="6" spans="1:9" x14ac:dyDescent="0.25">
      <c r="B6" s="87" t="s">
        <v>3</v>
      </c>
      <c r="C6" s="90" t="s">
        <v>105</v>
      </c>
    </row>
    <row r="7" spans="1:9" x14ac:dyDescent="0.25">
      <c r="B7" s="87" t="s">
        <v>49</v>
      </c>
      <c r="C7" s="91">
        <v>43203</v>
      </c>
      <c r="D7" s="16"/>
    </row>
    <row r="8" spans="1:9" x14ac:dyDescent="0.25">
      <c r="B8" s="87" t="s">
        <v>84</v>
      </c>
      <c r="C8" s="91" t="s">
        <v>86</v>
      </c>
      <c r="D8" s="16" t="s">
        <v>87</v>
      </c>
    </row>
    <row r="9" spans="1:9" x14ac:dyDescent="0.25">
      <c r="C9" s="32"/>
      <c r="D9" s="16"/>
      <c r="E9" s="11"/>
    </row>
    <row r="10" spans="1:9" x14ac:dyDescent="0.25">
      <c r="C10" s="32"/>
      <c r="D10" s="16"/>
      <c r="E10" s="11" t="s">
        <v>19</v>
      </c>
    </row>
    <row r="11" spans="1:9" x14ac:dyDescent="0.25">
      <c r="E11" s="10" t="s">
        <v>20</v>
      </c>
    </row>
    <row r="12" spans="1:9" x14ac:dyDescent="0.25">
      <c r="A12" s="99" t="s">
        <v>7</v>
      </c>
      <c r="B12" s="99"/>
      <c r="C12" s="92">
        <v>1</v>
      </c>
      <c r="D12" s="85" t="s">
        <v>88</v>
      </c>
      <c r="E12" s="10" t="s">
        <v>21</v>
      </c>
    </row>
    <row r="13" spans="1:9" ht="15" customHeight="1" x14ac:dyDescent="0.25">
      <c r="A13" s="100" t="s">
        <v>24</v>
      </c>
      <c r="B13" s="88" t="s">
        <v>25</v>
      </c>
      <c r="C13" s="92">
        <v>4953581905</v>
      </c>
      <c r="E13" s="10" t="s">
        <v>22</v>
      </c>
    </row>
    <row r="14" spans="1:9" x14ac:dyDescent="0.25">
      <c r="A14" s="100"/>
      <c r="B14" s="88" t="s">
        <v>26</v>
      </c>
      <c r="C14" s="92" t="s">
        <v>106</v>
      </c>
      <c r="E14" s="10" t="s">
        <v>23</v>
      </c>
    </row>
    <row r="15" spans="1:9" x14ac:dyDescent="0.25">
      <c r="A15" s="100"/>
      <c r="B15" s="88" t="s">
        <v>28</v>
      </c>
      <c r="C15" s="92" t="s">
        <v>94</v>
      </c>
      <c r="E15" s="10" t="s">
        <v>34</v>
      </c>
    </row>
    <row r="16" spans="1:9" x14ac:dyDescent="0.25">
      <c r="A16" s="100"/>
      <c r="B16" s="88" t="s">
        <v>30</v>
      </c>
      <c r="C16" s="93" t="s">
        <v>95</v>
      </c>
      <c r="D16" s="10"/>
      <c r="E16" s="94" t="s">
        <v>100</v>
      </c>
      <c r="F16" s="10"/>
      <c r="G16" s="10"/>
      <c r="H16" s="10"/>
      <c r="I16" s="10"/>
    </row>
    <row r="17" spans="1:9" x14ac:dyDescent="0.25">
      <c r="A17" s="100"/>
      <c r="B17" s="88" t="s">
        <v>102</v>
      </c>
      <c r="C17" s="93" t="s">
        <v>96</v>
      </c>
      <c r="E17" s="10"/>
      <c r="F17" s="10"/>
      <c r="G17" s="10"/>
      <c r="H17" s="10"/>
      <c r="I17" s="10"/>
    </row>
    <row r="18" spans="1:9" x14ac:dyDescent="0.25">
      <c r="A18" s="100"/>
      <c r="B18" s="88" t="s">
        <v>101</v>
      </c>
      <c r="C18" s="95">
        <v>29321</v>
      </c>
      <c r="D18" s="97"/>
      <c r="E18" s="10"/>
      <c r="F18" s="10"/>
      <c r="G18" s="10"/>
      <c r="H18" s="10"/>
      <c r="I18" s="10"/>
    </row>
    <row r="19" spans="1:9" x14ac:dyDescent="0.25">
      <c r="A19" s="100"/>
      <c r="B19" s="88" t="s">
        <v>33</v>
      </c>
      <c r="C19" s="93" t="s">
        <v>98</v>
      </c>
      <c r="E19" s="10"/>
      <c r="F19" s="10"/>
      <c r="G19" s="10"/>
      <c r="H19" s="10"/>
      <c r="I19" s="10"/>
    </row>
    <row r="20" spans="1:9" x14ac:dyDescent="0.25">
      <c r="A20" s="100"/>
      <c r="B20" s="98" t="s">
        <v>103</v>
      </c>
      <c r="C20" s="96">
        <v>5510000000</v>
      </c>
      <c r="D20" s="10"/>
      <c r="E20" s="10"/>
      <c r="F20" s="10"/>
      <c r="G20" s="10"/>
      <c r="H20" s="10"/>
      <c r="I20" s="10"/>
    </row>
    <row r="21" spans="1:9" x14ac:dyDescent="0.25">
      <c r="C21" s="10"/>
      <c r="D21" s="10"/>
      <c r="E21" s="10"/>
      <c r="F21" s="10"/>
      <c r="G21" s="10"/>
      <c r="H21" s="10"/>
      <c r="I21" s="10"/>
    </row>
    <row r="22" spans="1:9" x14ac:dyDescent="0.25">
      <c r="C22" s="10"/>
      <c r="D22" s="10"/>
      <c r="E22" s="10"/>
      <c r="F22" s="10"/>
      <c r="G22" s="10"/>
      <c r="H22" s="10"/>
      <c r="I22" s="10"/>
    </row>
  </sheetData>
  <mergeCells count="2">
    <mergeCell ref="A12:B12"/>
    <mergeCell ref="A13:A20"/>
  </mergeCells>
  <dataValidations count="1">
    <dataValidation type="list" allowBlank="1" showInputMessage="1" showErrorMessage="1" sqref="C8">
      <formula1>$G$1:$G$2</formula1>
    </dataValidation>
  </dataValidation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5"/>
  <sheetViews>
    <sheetView topLeftCell="A43" zoomScaleNormal="100" workbookViewId="0">
      <selection activeCell="P8" sqref="P8"/>
    </sheetView>
  </sheetViews>
  <sheetFormatPr defaultRowHeight="15" x14ac:dyDescent="0.25"/>
  <cols>
    <col min="1" max="44" width="2.85546875" customWidth="1"/>
  </cols>
  <sheetData>
    <row r="1" spans="1:35" x14ac:dyDescent="0.25">
      <c r="A1" s="135" t="s">
        <v>0</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7"/>
    </row>
    <row r="2" spans="1:35" x14ac:dyDescent="0.25">
      <c r="A2" s="138" t="s">
        <v>1</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40"/>
    </row>
    <row r="3" spans="1:35" x14ac:dyDescent="0.25">
      <c r="A3" s="141" t="s">
        <v>2</v>
      </c>
      <c r="B3" s="142"/>
      <c r="C3" s="142"/>
      <c r="D3" s="142"/>
      <c r="E3" s="142"/>
      <c r="F3" s="142"/>
      <c r="G3" s="142"/>
      <c r="H3" s="142"/>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3"/>
    </row>
    <row r="4" spans="1:35" ht="15" customHeight="1" x14ac:dyDescent="0.25">
      <c r="A4" s="144" t="str">
        <f>"A. 5271 sayılı Ceza Muhakemesi Kanunu’nun 253 ve 254’üncü maddeleri çerçevesinde, soruşturma/kovuşturma konusu; "&amp;veri!C6&amp;" suçunun/suçlarının uzlaşmaya tabi olması nedeniyle aşağıda açık kimliği belirtilen kişiye bu formun (D) bölümünde yer alan uzlaştırmanın mahiyeti ile uzlaşmayı kabul veya reddetmenin hukukî sonuçları anlatılarak uzlaşma teklifinde bulunulmuştur. "&amp;IF(veri!C7="","",TEXT(veri!C7,"gg.aa.yyyy"))</f>
        <v>A. 5271 sayılı Ceza Muhakemesi Kanunu’nun 253 ve 254’üncü maddeleri çerçevesinde, soruşturma/kovuşturma konusu; Hakaret, hırsızlık, basit yaralama suçunun/suçlarının uzlaşmaya tabi olması nedeniyle aşağıda açık kimliği belirtilen kişiye bu formun (D) bölümünde yer alan uzlaştırmanın mahiyeti ile uzlaşmayı kabul veya reddetmenin hukukî sonuçları anlatılarak uzlaşma teklifinde bulunulmuştur. 13.04.2018</v>
      </c>
      <c r="B4" s="145"/>
      <c r="C4" s="145"/>
      <c r="D4" s="145"/>
      <c r="E4" s="145"/>
      <c r="F4" s="145"/>
      <c r="G4" s="145"/>
      <c r="H4" s="145"/>
      <c r="I4" s="145"/>
      <c r="J4" s="145"/>
      <c r="K4" s="145"/>
      <c r="L4" s="145"/>
      <c r="M4" s="145"/>
      <c r="N4" s="145"/>
      <c r="O4" s="145"/>
      <c r="P4" s="145"/>
      <c r="Q4" s="145"/>
      <c r="R4" s="145"/>
      <c r="S4" s="145"/>
      <c r="T4" s="145"/>
      <c r="U4" s="145"/>
      <c r="V4" s="145"/>
      <c r="W4" s="145"/>
      <c r="X4" s="145"/>
      <c r="Y4" s="145"/>
      <c r="Z4" s="145"/>
      <c r="AA4" s="145"/>
      <c r="AB4" s="145"/>
      <c r="AC4" s="145"/>
      <c r="AD4" s="145"/>
      <c r="AE4" s="145"/>
      <c r="AF4" s="145"/>
      <c r="AG4" s="145"/>
      <c r="AH4" s="145"/>
      <c r="AI4" s="146"/>
    </row>
    <row r="5" spans="1:35" x14ac:dyDescent="0.25">
      <c r="A5" s="147"/>
      <c r="B5" s="148"/>
      <c r="C5" s="148"/>
      <c r="D5" s="148"/>
      <c r="E5" s="148"/>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8"/>
      <c r="AG5" s="148"/>
      <c r="AH5" s="148"/>
      <c r="AI5" s="149"/>
    </row>
    <row r="6" spans="1:35" x14ac:dyDescent="0.25">
      <c r="A6" s="147"/>
      <c r="B6" s="148"/>
      <c r="C6" s="148"/>
      <c r="D6" s="148"/>
      <c r="E6" s="148"/>
      <c r="F6" s="148"/>
      <c r="G6" s="148"/>
      <c r="H6" s="148"/>
      <c r="I6" s="148"/>
      <c r="J6" s="148"/>
      <c r="K6" s="148"/>
      <c r="L6" s="148"/>
      <c r="M6" s="148"/>
      <c r="N6" s="148"/>
      <c r="O6" s="148"/>
      <c r="P6" s="148"/>
      <c r="Q6" s="148"/>
      <c r="R6" s="148"/>
      <c r="S6" s="148"/>
      <c r="T6" s="148"/>
      <c r="U6" s="148"/>
      <c r="V6" s="148"/>
      <c r="W6" s="148"/>
      <c r="X6" s="148"/>
      <c r="Y6" s="148"/>
      <c r="Z6" s="148"/>
      <c r="AA6" s="148"/>
      <c r="AB6" s="148"/>
      <c r="AC6" s="148"/>
      <c r="AD6" s="148"/>
      <c r="AE6" s="148"/>
      <c r="AF6" s="148"/>
      <c r="AG6" s="148"/>
      <c r="AH6" s="148"/>
      <c r="AI6" s="149"/>
    </row>
    <row r="7" spans="1:35" x14ac:dyDescent="0.25">
      <c r="A7" s="147"/>
      <c r="B7" s="148"/>
      <c r="C7" s="148"/>
      <c r="D7" s="148"/>
      <c r="E7" s="148"/>
      <c r="F7" s="148"/>
      <c r="G7" s="148"/>
      <c r="H7" s="148"/>
      <c r="I7" s="148"/>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9"/>
    </row>
    <row r="8" spans="1:35" x14ac:dyDescent="0.25">
      <c r="A8" s="3"/>
      <c r="B8" s="4"/>
      <c r="C8" s="4"/>
      <c r="D8" s="4"/>
      <c r="E8" s="4"/>
      <c r="F8" s="4"/>
      <c r="G8" s="4"/>
      <c r="H8" s="4"/>
      <c r="I8" s="4"/>
      <c r="J8" s="4"/>
      <c r="K8" s="4"/>
      <c r="L8" s="4"/>
      <c r="M8" s="4"/>
      <c r="N8" s="4"/>
      <c r="O8" s="4"/>
      <c r="P8" s="4"/>
      <c r="Q8" s="4"/>
      <c r="R8" s="4"/>
      <c r="S8" s="4"/>
      <c r="T8" s="4"/>
      <c r="U8" s="4"/>
      <c r="V8" s="116" t="s">
        <v>4</v>
      </c>
      <c r="W8" s="116"/>
      <c r="X8" s="116"/>
      <c r="Y8" s="116"/>
      <c r="Z8" s="116"/>
      <c r="AA8" s="116"/>
      <c r="AB8" s="116"/>
      <c r="AC8" s="116"/>
      <c r="AD8" s="9"/>
      <c r="AE8" s="9"/>
      <c r="AF8" s="4"/>
      <c r="AG8" s="4"/>
      <c r="AH8" s="4"/>
      <c r="AI8" s="5"/>
    </row>
    <row r="9" spans="1:35" x14ac:dyDescent="0.25">
      <c r="A9" s="3"/>
      <c r="B9" s="4"/>
      <c r="C9" s="4"/>
      <c r="D9" s="4"/>
      <c r="E9" s="4"/>
      <c r="F9" s="4"/>
      <c r="G9" s="4"/>
      <c r="H9" s="4"/>
      <c r="I9" s="4"/>
      <c r="J9" s="4"/>
      <c r="K9" s="4"/>
      <c r="L9" s="4"/>
      <c r="M9" s="4"/>
      <c r="N9" s="4"/>
      <c r="O9" s="4"/>
      <c r="P9" s="4"/>
      <c r="Q9" s="4"/>
      <c r="R9" s="4"/>
      <c r="S9" s="4"/>
      <c r="T9" s="4"/>
      <c r="U9" s="4"/>
      <c r="V9" s="116" t="s">
        <v>5</v>
      </c>
      <c r="W9" s="116"/>
      <c r="X9" s="116"/>
      <c r="Y9" s="116"/>
      <c r="Z9" s="116"/>
      <c r="AA9" s="116"/>
      <c r="AB9" s="116"/>
      <c r="AC9" s="116"/>
      <c r="AD9" s="9"/>
      <c r="AE9" s="9"/>
      <c r="AF9" s="4"/>
      <c r="AG9" s="4"/>
      <c r="AH9" s="4"/>
      <c r="AI9" s="5"/>
    </row>
    <row r="10" spans="1:35" x14ac:dyDescent="0.25">
      <c r="A10" s="6"/>
      <c r="B10" s="7"/>
      <c r="C10" s="7"/>
      <c r="D10" s="7"/>
      <c r="E10" s="7"/>
      <c r="F10" s="7"/>
      <c r="G10" s="7"/>
      <c r="H10" s="7"/>
      <c r="I10" s="7"/>
      <c r="J10" s="7"/>
      <c r="K10" s="7"/>
      <c r="L10" s="7"/>
      <c r="M10" s="7"/>
      <c r="N10" s="7"/>
      <c r="O10" s="7"/>
      <c r="P10" s="7"/>
      <c r="Q10" s="7"/>
      <c r="R10" s="7"/>
      <c r="S10" s="7"/>
      <c r="T10" s="7"/>
      <c r="U10" s="7"/>
      <c r="V10" s="165" t="s">
        <v>6</v>
      </c>
      <c r="W10" s="165"/>
      <c r="X10" s="165"/>
      <c r="Y10" s="165"/>
      <c r="Z10" s="165"/>
      <c r="AA10" s="165"/>
      <c r="AB10" s="165"/>
      <c r="AC10" s="165"/>
      <c r="AD10" s="17"/>
      <c r="AE10" s="17"/>
      <c r="AF10" s="7"/>
      <c r="AG10" s="7"/>
      <c r="AH10" s="7"/>
      <c r="AI10" s="8"/>
    </row>
    <row r="11" spans="1:35" x14ac:dyDescent="0.25">
      <c r="A11" s="113" t="s">
        <v>7</v>
      </c>
      <c r="B11" s="114"/>
      <c r="C11" s="114"/>
      <c r="D11" s="114"/>
      <c r="E11" s="114"/>
      <c r="F11" s="114"/>
      <c r="G11" s="114"/>
      <c r="H11" s="114"/>
      <c r="I11" s="115"/>
      <c r="J11" s="12" t="s">
        <v>8</v>
      </c>
      <c r="K11" s="117" t="str">
        <f>IF(OR(veri!C12=1,veri!C12=7),"(  X  )","(.…..) ")</f>
        <v>(  X  )</v>
      </c>
      <c r="L11" s="117"/>
      <c r="M11" s="118" t="s">
        <v>99</v>
      </c>
      <c r="N11" s="118"/>
      <c r="O11" s="118"/>
      <c r="P11" s="118"/>
      <c r="Q11" s="118"/>
      <c r="R11" s="118"/>
      <c r="S11" s="118"/>
      <c r="T11" s="118"/>
      <c r="U11" s="118"/>
      <c r="V11" s="118"/>
      <c r="W11" s="118"/>
      <c r="X11" s="14"/>
      <c r="Y11" s="14"/>
      <c r="Z11" s="1"/>
      <c r="AA11" s="1"/>
      <c r="AB11" s="1"/>
      <c r="AC11" s="1"/>
      <c r="AD11" s="1"/>
      <c r="AE11" s="1"/>
      <c r="AF11" s="1"/>
      <c r="AG11" s="1"/>
      <c r="AH11" s="1"/>
      <c r="AI11" s="2"/>
    </row>
    <row r="12" spans="1:35" x14ac:dyDescent="0.25">
      <c r="A12" s="113"/>
      <c r="B12" s="114"/>
      <c r="C12" s="114"/>
      <c r="D12" s="114"/>
      <c r="E12" s="114"/>
      <c r="F12" s="114"/>
      <c r="G12" s="114"/>
      <c r="H12" s="114"/>
      <c r="I12" s="115"/>
      <c r="J12" s="13" t="s">
        <v>14</v>
      </c>
      <c r="K12" s="119" t="str">
        <f>IF(veri!C12=2,"(  X  )","(.…..) ")</f>
        <v xml:space="preserve">(.…..) </v>
      </c>
      <c r="L12" s="119"/>
      <c r="M12" s="121" t="s">
        <v>9</v>
      </c>
      <c r="N12" s="121"/>
      <c r="O12" s="121"/>
      <c r="P12" s="121"/>
      <c r="Q12" s="121"/>
      <c r="R12" s="121"/>
      <c r="S12" s="121"/>
      <c r="T12" s="121"/>
      <c r="U12" s="121"/>
      <c r="V12" s="121"/>
      <c r="W12" s="121"/>
      <c r="X12" s="15"/>
      <c r="Y12" s="15"/>
      <c r="Z12" s="4"/>
      <c r="AA12" s="4"/>
      <c r="AB12" s="4"/>
      <c r="AC12" s="4"/>
      <c r="AD12" s="4"/>
      <c r="AE12" s="4"/>
      <c r="AF12" s="4"/>
      <c r="AG12" s="4"/>
      <c r="AH12" s="4"/>
      <c r="AI12" s="5"/>
    </row>
    <row r="13" spans="1:35" x14ac:dyDescent="0.25">
      <c r="A13" s="113"/>
      <c r="B13" s="114"/>
      <c r="C13" s="114"/>
      <c r="D13" s="114"/>
      <c r="E13" s="114"/>
      <c r="F13" s="114"/>
      <c r="G13" s="114"/>
      <c r="H13" s="114"/>
      <c r="I13" s="115"/>
      <c r="J13" s="13" t="s">
        <v>15</v>
      </c>
      <c r="K13" s="119" t="str">
        <f>IF(veri!C12=3,"(  X  )","(.…..) ")</f>
        <v xml:space="preserve">(.…..) </v>
      </c>
      <c r="L13" s="119"/>
      <c r="M13" s="121" t="s">
        <v>10</v>
      </c>
      <c r="N13" s="121"/>
      <c r="O13" s="121"/>
      <c r="P13" s="121"/>
      <c r="Q13" s="121"/>
      <c r="R13" s="121"/>
      <c r="S13" s="121"/>
      <c r="T13" s="121"/>
      <c r="U13" s="121"/>
      <c r="V13" s="121"/>
      <c r="W13" s="121"/>
      <c r="X13" s="15"/>
      <c r="Y13" s="15"/>
      <c r="Z13" s="4"/>
      <c r="AA13" s="4"/>
      <c r="AB13" s="4"/>
      <c r="AC13" s="4"/>
      <c r="AD13" s="4"/>
      <c r="AE13" s="4"/>
      <c r="AF13" s="4"/>
      <c r="AG13" s="4"/>
      <c r="AH13" s="4"/>
      <c r="AI13" s="5"/>
    </row>
    <row r="14" spans="1:35" x14ac:dyDescent="0.25">
      <c r="A14" s="113"/>
      <c r="B14" s="114"/>
      <c r="C14" s="114"/>
      <c r="D14" s="114"/>
      <c r="E14" s="114"/>
      <c r="F14" s="114"/>
      <c r="G14" s="114"/>
      <c r="H14" s="114"/>
      <c r="I14" s="115"/>
      <c r="J14" s="13" t="s">
        <v>16</v>
      </c>
      <c r="K14" s="119" t="str">
        <f>IF(veri!C12=4,"(  X  )","(.…..) ")</f>
        <v xml:space="preserve">(.…..) </v>
      </c>
      <c r="L14" s="119"/>
      <c r="M14" s="121" t="s">
        <v>11</v>
      </c>
      <c r="N14" s="121"/>
      <c r="O14" s="121"/>
      <c r="P14" s="121"/>
      <c r="Q14" s="121"/>
      <c r="R14" s="121"/>
      <c r="S14" s="121"/>
      <c r="T14" s="121"/>
      <c r="U14" s="121"/>
      <c r="V14" s="121"/>
      <c r="W14" s="121"/>
      <c r="X14" s="15"/>
      <c r="Y14" s="15"/>
      <c r="Z14" s="4"/>
      <c r="AA14" s="4"/>
      <c r="AB14" s="4"/>
      <c r="AC14" s="4"/>
      <c r="AD14" s="4"/>
      <c r="AE14" s="4"/>
      <c r="AF14" s="4"/>
      <c r="AG14" s="4"/>
      <c r="AH14" s="4"/>
      <c r="AI14" s="5"/>
    </row>
    <row r="15" spans="1:35" x14ac:dyDescent="0.25">
      <c r="A15" s="113"/>
      <c r="B15" s="114"/>
      <c r="C15" s="114"/>
      <c r="D15" s="114"/>
      <c r="E15" s="114"/>
      <c r="F15" s="114"/>
      <c r="G15" s="114"/>
      <c r="H15" s="114"/>
      <c r="I15" s="115"/>
      <c r="J15" s="13" t="s">
        <v>17</v>
      </c>
      <c r="K15" s="119" t="str">
        <f>IF(OR(veri!C12=5,veri!C12=7),"(  X  )","(.…..) ")</f>
        <v xml:space="preserve">(.…..) </v>
      </c>
      <c r="L15" s="119"/>
      <c r="M15" s="121" t="s">
        <v>12</v>
      </c>
      <c r="N15" s="121"/>
      <c r="O15" s="121"/>
      <c r="P15" s="121"/>
      <c r="Q15" s="121"/>
      <c r="R15" s="121"/>
      <c r="S15" s="121"/>
      <c r="T15" s="121"/>
      <c r="U15" s="121"/>
      <c r="V15" s="121"/>
      <c r="W15" s="121"/>
      <c r="X15" s="15"/>
      <c r="Y15" s="15"/>
      <c r="Z15" s="4"/>
      <c r="AA15" s="4"/>
      <c r="AB15" s="4"/>
      <c r="AC15" s="4"/>
      <c r="AD15" s="4"/>
      <c r="AE15" s="4"/>
      <c r="AF15" s="4"/>
      <c r="AG15" s="4"/>
      <c r="AH15" s="4"/>
      <c r="AI15" s="5"/>
    </row>
    <row r="16" spans="1:35" x14ac:dyDescent="0.25">
      <c r="A16" s="113"/>
      <c r="B16" s="114"/>
      <c r="C16" s="114"/>
      <c r="D16" s="114"/>
      <c r="E16" s="114"/>
      <c r="F16" s="114"/>
      <c r="G16" s="114"/>
      <c r="H16" s="114"/>
      <c r="I16" s="115"/>
      <c r="J16" s="18" t="s">
        <v>18</v>
      </c>
      <c r="K16" s="120" t="str">
        <f>IF(veri!C12=6,"(  X  )","(.…..) ")</f>
        <v xml:space="preserve">(.…..) </v>
      </c>
      <c r="L16" s="120"/>
      <c r="M16" s="122" t="s">
        <v>13</v>
      </c>
      <c r="N16" s="122"/>
      <c r="O16" s="122"/>
      <c r="P16" s="122"/>
      <c r="Q16" s="122"/>
      <c r="R16" s="122"/>
      <c r="S16" s="122"/>
      <c r="T16" s="122"/>
      <c r="U16" s="122"/>
      <c r="V16" s="122"/>
      <c r="W16" s="122"/>
      <c r="X16" s="19"/>
      <c r="Y16" s="19"/>
      <c r="Z16" s="7"/>
      <c r="AA16" s="7"/>
      <c r="AB16" s="7"/>
      <c r="AC16" s="7"/>
      <c r="AD16" s="7"/>
      <c r="AE16" s="7"/>
      <c r="AF16" s="7"/>
      <c r="AG16" s="7"/>
      <c r="AH16" s="7"/>
      <c r="AI16" s="8"/>
    </row>
    <row r="17" spans="1:35" ht="15" customHeight="1" x14ac:dyDescent="0.25">
      <c r="A17" s="102" t="s">
        <v>24</v>
      </c>
      <c r="B17" s="103"/>
      <c r="C17" s="103"/>
      <c r="D17" s="103"/>
      <c r="E17" s="103"/>
      <c r="F17" s="103"/>
      <c r="G17" s="103"/>
      <c r="H17" s="103"/>
      <c r="I17" s="104"/>
      <c r="J17" s="112" t="s">
        <v>25</v>
      </c>
      <c r="K17" s="112"/>
      <c r="L17" s="112"/>
      <c r="M17" s="112"/>
      <c r="N17" s="112"/>
      <c r="O17" s="112"/>
      <c r="P17" s="112"/>
      <c r="Q17" s="112"/>
      <c r="R17" s="150">
        <f>veri!C13</f>
        <v>4953581905</v>
      </c>
      <c r="S17" s="151"/>
      <c r="T17" s="151"/>
      <c r="U17" s="151"/>
      <c r="V17" s="151"/>
      <c r="W17" s="151"/>
      <c r="X17" s="151"/>
      <c r="Y17" s="151"/>
      <c r="Z17" s="151"/>
      <c r="AA17" s="151"/>
      <c r="AB17" s="151"/>
      <c r="AC17" s="151"/>
      <c r="AD17" s="151"/>
      <c r="AE17" s="151"/>
      <c r="AF17" s="151"/>
      <c r="AG17" s="151"/>
      <c r="AH17" s="151"/>
      <c r="AI17" s="152"/>
    </row>
    <row r="18" spans="1:35" x14ac:dyDescent="0.25">
      <c r="A18" s="105"/>
      <c r="B18" s="106"/>
      <c r="C18" s="106"/>
      <c r="D18" s="106"/>
      <c r="E18" s="106"/>
      <c r="F18" s="106"/>
      <c r="G18" s="106"/>
      <c r="H18" s="106"/>
      <c r="I18" s="107"/>
      <c r="J18" s="101" t="s">
        <v>26</v>
      </c>
      <c r="K18" s="101"/>
      <c r="L18" s="101"/>
      <c r="M18" s="101"/>
      <c r="N18" s="101"/>
      <c r="O18" s="101"/>
      <c r="P18" s="101"/>
      <c r="Q18" s="101"/>
      <c r="R18" s="150" t="str">
        <f>UPPER(veri!C14)</f>
        <v>İSMET YILMAZ</v>
      </c>
      <c r="S18" s="151" t="s">
        <v>27</v>
      </c>
      <c r="T18" s="151"/>
      <c r="U18" s="151"/>
      <c r="V18" s="151"/>
      <c r="W18" s="151"/>
      <c r="X18" s="151"/>
      <c r="Y18" s="151"/>
      <c r="Z18" s="151"/>
      <c r="AA18" s="151"/>
      <c r="AB18" s="151"/>
      <c r="AC18" s="151"/>
      <c r="AD18" s="151"/>
      <c r="AE18" s="151"/>
      <c r="AF18" s="151"/>
      <c r="AG18" s="151"/>
      <c r="AH18" s="151"/>
      <c r="AI18" s="152"/>
    </row>
    <row r="19" spans="1:35" x14ac:dyDescent="0.25">
      <c r="A19" s="105"/>
      <c r="B19" s="106"/>
      <c r="C19" s="106"/>
      <c r="D19" s="106"/>
      <c r="E19" s="106"/>
      <c r="F19" s="106"/>
      <c r="G19" s="106"/>
      <c r="H19" s="106"/>
      <c r="I19" s="107"/>
      <c r="J19" s="101" t="s">
        <v>28</v>
      </c>
      <c r="K19" s="101"/>
      <c r="L19" s="101"/>
      <c r="M19" s="101"/>
      <c r="N19" s="101"/>
      <c r="O19" s="101"/>
      <c r="P19" s="101"/>
      <c r="Q19" s="101"/>
      <c r="R19" s="150" t="str">
        <f>UPPER(veri!C15)</f>
        <v>RAMAZAN</v>
      </c>
      <c r="S19" s="151" t="s">
        <v>29</v>
      </c>
      <c r="T19" s="151"/>
      <c r="U19" s="151"/>
      <c r="V19" s="151"/>
      <c r="W19" s="151"/>
      <c r="X19" s="151"/>
      <c r="Y19" s="151"/>
      <c r="Z19" s="151"/>
      <c r="AA19" s="151"/>
      <c r="AB19" s="151"/>
      <c r="AC19" s="151"/>
      <c r="AD19" s="151"/>
      <c r="AE19" s="151"/>
      <c r="AF19" s="151"/>
      <c r="AG19" s="151"/>
      <c r="AH19" s="151"/>
      <c r="AI19" s="152"/>
    </row>
    <row r="20" spans="1:35" x14ac:dyDescent="0.25">
      <c r="A20" s="105"/>
      <c r="B20" s="106"/>
      <c r="C20" s="106"/>
      <c r="D20" s="106"/>
      <c r="E20" s="106"/>
      <c r="F20" s="106"/>
      <c r="G20" s="106"/>
      <c r="H20" s="106"/>
      <c r="I20" s="107"/>
      <c r="J20" s="101" t="s">
        <v>30</v>
      </c>
      <c r="K20" s="101"/>
      <c r="L20" s="101"/>
      <c r="M20" s="101"/>
      <c r="N20" s="101"/>
      <c r="O20" s="101"/>
      <c r="P20" s="101"/>
      <c r="Q20" s="101"/>
      <c r="R20" s="150" t="str">
        <f>UPPER(veri!C16)</f>
        <v>YASEMİN</v>
      </c>
      <c r="S20" s="151" t="s">
        <v>31</v>
      </c>
      <c r="T20" s="151"/>
      <c r="U20" s="151"/>
      <c r="V20" s="151"/>
      <c r="W20" s="151"/>
      <c r="X20" s="151"/>
      <c r="Y20" s="151"/>
      <c r="Z20" s="151"/>
      <c r="AA20" s="151"/>
      <c r="AB20" s="151"/>
      <c r="AC20" s="151"/>
      <c r="AD20" s="151"/>
      <c r="AE20" s="151"/>
      <c r="AF20" s="151"/>
      <c r="AG20" s="151"/>
      <c r="AH20" s="151"/>
      <c r="AI20" s="152"/>
    </row>
    <row r="21" spans="1:35" x14ac:dyDescent="0.25">
      <c r="A21" s="105"/>
      <c r="B21" s="106"/>
      <c r="C21" s="106"/>
      <c r="D21" s="106"/>
      <c r="E21" s="106"/>
      <c r="F21" s="106"/>
      <c r="G21" s="106"/>
      <c r="H21" s="106"/>
      <c r="I21" s="107"/>
      <c r="J21" s="101" t="s">
        <v>32</v>
      </c>
      <c r="K21" s="101"/>
      <c r="L21" s="101"/>
      <c r="M21" s="101"/>
      <c r="N21" s="101"/>
      <c r="O21" s="101"/>
      <c r="P21" s="101"/>
      <c r="Q21" s="101"/>
      <c r="R21" s="111" t="str">
        <f>UPPER(veri!C17)</f>
        <v>İSTANBUL</v>
      </c>
      <c r="S21" s="111"/>
      <c r="T21" s="111"/>
      <c r="U21" s="111"/>
      <c r="V21" s="111"/>
      <c r="W21" s="111"/>
      <c r="X21" s="111"/>
      <c r="Y21" s="111"/>
      <c r="Z21" s="111"/>
      <c r="AA21" s="153">
        <f>veri!C18</f>
        <v>29321</v>
      </c>
      <c r="AB21" s="154"/>
      <c r="AC21" s="154"/>
      <c r="AD21" s="154"/>
      <c r="AE21" s="154"/>
      <c r="AF21" s="154"/>
      <c r="AG21" s="154"/>
      <c r="AH21" s="154"/>
      <c r="AI21" s="155"/>
    </row>
    <row r="22" spans="1:35" ht="15" customHeight="1" x14ac:dyDescent="0.25">
      <c r="A22" s="105"/>
      <c r="B22" s="106"/>
      <c r="C22" s="106"/>
      <c r="D22" s="106"/>
      <c r="E22" s="106"/>
      <c r="F22" s="106"/>
      <c r="G22" s="106"/>
      <c r="H22" s="106"/>
      <c r="I22" s="107"/>
      <c r="J22" s="101" t="s">
        <v>33</v>
      </c>
      <c r="K22" s="101"/>
      <c r="L22" s="101"/>
      <c r="M22" s="101"/>
      <c r="N22" s="101"/>
      <c r="O22" s="101"/>
      <c r="P22" s="101"/>
      <c r="Q22" s="101"/>
      <c r="R22" s="156" t="str">
        <f>PROPER(veri!C19)&amp; "   Cep:"&amp;veri!C20</f>
        <v>Ambarlı Mah Etibanktesisler Yolu Cad. No:1/7 34315 Avcılar/İstanbul   Cep:5510000000</v>
      </c>
      <c r="S22" s="157"/>
      <c r="T22" s="157"/>
      <c r="U22" s="157"/>
      <c r="V22" s="157"/>
      <c r="W22" s="157"/>
      <c r="X22" s="157"/>
      <c r="Y22" s="157"/>
      <c r="Z22" s="157"/>
      <c r="AA22" s="157"/>
      <c r="AB22" s="157"/>
      <c r="AC22" s="157"/>
      <c r="AD22" s="157"/>
      <c r="AE22" s="157"/>
      <c r="AF22" s="157"/>
      <c r="AG22" s="157"/>
      <c r="AH22" s="157"/>
      <c r="AI22" s="158"/>
    </row>
    <row r="23" spans="1:35" x14ac:dyDescent="0.25">
      <c r="A23" s="108"/>
      <c r="B23" s="109"/>
      <c r="C23" s="109"/>
      <c r="D23" s="109"/>
      <c r="E23" s="109"/>
      <c r="F23" s="109"/>
      <c r="G23" s="109"/>
      <c r="H23" s="109"/>
      <c r="I23" s="110"/>
      <c r="J23" s="101"/>
      <c r="K23" s="101"/>
      <c r="L23" s="101"/>
      <c r="M23" s="101"/>
      <c r="N23" s="101"/>
      <c r="O23" s="101"/>
      <c r="P23" s="101"/>
      <c r="Q23" s="101"/>
      <c r="R23" s="159"/>
      <c r="S23" s="160"/>
      <c r="T23" s="160"/>
      <c r="U23" s="160"/>
      <c r="V23" s="160"/>
      <c r="W23" s="160"/>
      <c r="X23" s="160"/>
      <c r="Y23" s="160"/>
      <c r="Z23" s="160"/>
      <c r="AA23" s="160"/>
      <c r="AB23" s="160"/>
      <c r="AC23" s="160"/>
      <c r="AD23" s="160"/>
      <c r="AE23" s="160"/>
      <c r="AF23" s="160"/>
      <c r="AG23" s="160"/>
      <c r="AH23" s="160"/>
      <c r="AI23" s="161"/>
    </row>
    <row r="24" spans="1:35" x14ac:dyDescent="0.25">
      <c r="A24" s="162" t="s">
        <v>35</v>
      </c>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c r="AE24" s="163"/>
      <c r="AF24" s="163"/>
      <c r="AG24" s="163"/>
      <c r="AH24" s="163"/>
      <c r="AI24" s="164"/>
    </row>
    <row r="25" spans="1:35" ht="15" customHeight="1" x14ac:dyDescent="0.25">
      <c r="A25" s="129" t="s">
        <v>38</v>
      </c>
      <c r="B25" s="130"/>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1"/>
    </row>
    <row r="26" spans="1:35" x14ac:dyDescent="0.25">
      <c r="A26" s="132"/>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3"/>
      <c r="AI26" s="134"/>
    </row>
    <row r="27" spans="1:35" x14ac:dyDescent="0.25">
      <c r="A27" s="132"/>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c r="AA27" s="133"/>
      <c r="AB27" s="133"/>
      <c r="AC27" s="133"/>
      <c r="AD27" s="133"/>
      <c r="AE27" s="133"/>
      <c r="AF27" s="133"/>
      <c r="AG27" s="133"/>
      <c r="AH27" s="133"/>
      <c r="AI27" s="134"/>
    </row>
    <row r="28" spans="1:35" x14ac:dyDescent="0.25">
      <c r="A28" s="132"/>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c r="AA28" s="133"/>
      <c r="AB28" s="133"/>
      <c r="AC28" s="133"/>
      <c r="AD28" s="133"/>
      <c r="AE28" s="133"/>
      <c r="AF28" s="133"/>
      <c r="AG28" s="133"/>
      <c r="AH28" s="133"/>
      <c r="AI28" s="134"/>
    </row>
    <row r="29" spans="1:35" x14ac:dyDescent="0.25">
      <c r="A29" s="132"/>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c r="AD29" s="133"/>
      <c r="AE29" s="133"/>
      <c r="AF29" s="133"/>
      <c r="AG29" s="133"/>
      <c r="AH29" s="133"/>
      <c r="AI29" s="134"/>
    </row>
    <row r="30" spans="1:35" x14ac:dyDescent="0.25">
      <c r="A30" s="132"/>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4"/>
    </row>
    <row r="31" spans="1:35" x14ac:dyDescent="0.25">
      <c r="A31" s="132"/>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c r="AB31" s="133"/>
      <c r="AC31" s="133"/>
      <c r="AD31" s="133"/>
      <c r="AE31" s="133"/>
      <c r="AF31" s="133"/>
      <c r="AG31" s="133"/>
      <c r="AH31" s="133"/>
      <c r="AI31" s="134"/>
    </row>
    <row r="32" spans="1:35" x14ac:dyDescent="0.25">
      <c r="A32" s="132"/>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c r="AB32" s="133"/>
      <c r="AC32" s="133"/>
      <c r="AD32" s="133"/>
      <c r="AE32" s="133"/>
      <c r="AF32" s="133"/>
      <c r="AG32" s="133"/>
      <c r="AH32" s="133"/>
      <c r="AI32" s="134"/>
    </row>
    <row r="33" spans="1:35" x14ac:dyDescent="0.25">
      <c r="A33" s="132"/>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c r="AB33" s="133"/>
      <c r="AC33" s="133"/>
      <c r="AD33" s="133"/>
      <c r="AE33" s="133"/>
      <c r="AF33" s="133"/>
      <c r="AG33" s="133"/>
      <c r="AH33" s="133"/>
      <c r="AI33" s="134"/>
    </row>
    <row r="34" spans="1:35" x14ac:dyDescent="0.25">
      <c r="A34" s="132"/>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4"/>
    </row>
    <row r="35" spans="1:35" x14ac:dyDescent="0.25">
      <c r="A35" s="132"/>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4"/>
    </row>
    <row r="36" spans="1:35" x14ac:dyDescent="0.25">
      <c r="A36" s="132"/>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c r="AB36" s="133"/>
      <c r="AC36" s="133"/>
      <c r="AD36" s="133"/>
      <c r="AE36" s="133"/>
      <c r="AF36" s="133"/>
      <c r="AG36" s="133"/>
      <c r="AH36" s="133"/>
      <c r="AI36" s="134"/>
    </row>
    <row r="37" spans="1:35" x14ac:dyDescent="0.25">
      <c r="A37" s="132"/>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4"/>
    </row>
    <row r="38" spans="1:35" x14ac:dyDescent="0.25">
      <c r="A38" s="132"/>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c r="AB38" s="133"/>
      <c r="AC38" s="133"/>
      <c r="AD38" s="133"/>
      <c r="AE38" s="133"/>
      <c r="AF38" s="133"/>
      <c r="AG38" s="133"/>
      <c r="AH38" s="133"/>
      <c r="AI38" s="134"/>
    </row>
    <row r="39" spans="1:35" x14ac:dyDescent="0.25">
      <c r="A39" s="132"/>
      <c r="B39" s="133"/>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c r="AB39" s="133"/>
      <c r="AC39" s="133"/>
      <c r="AD39" s="133"/>
      <c r="AE39" s="133"/>
      <c r="AF39" s="133"/>
      <c r="AG39" s="133"/>
      <c r="AH39" s="133"/>
      <c r="AI39" s="134"/>
    </row>
    <row r="40" spans="1:35" x14ac:dyDescent="0.25">
      <c r="A40" s="132"/>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c r="AB40" s="133"/>
      <c r="AC40" s="133"/>
      <c r="AD40" s="133"/>
      <c r="AE40" s="133"/>
      <c r="AF40" s="133"/>
      <c r="AG40" s="133"/>
      <c r="AH40" s="133"/>
      <c r="AI40" s="134"/>
    </row>
    <row r="41" spans="1:35" x14ac:dyDescent="0.25">
      <c r="A41" s="132"/>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4"/>
    </row>
    <row r="42" spans="1:35" x14ac:dyDescent="0.25">
      <c r="A42" s="132"/>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33"/>
      <c r="AI42" s="134"/>
    </row>
    <row r="43" spans="1:35" x14ac:dyDescent="0.25">
      <c r="A43" s="13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4"/>
    </row>
    <row r="44" spans="1:35" x14ac:dyDescent="0.25">
      <c r="A44" s="132"/>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c r="AB44" s="133"/>
      <c r="AC44" s="133"/>
      <c r="AD44" s="133"/>
      <c r="AE44" s="133"/>
      <c r="AF44" s="133"/>
      <c r="AG44" s="133"/>
      <c r="AH44" s="133"/>
      <c r="AI44" s="134"/>
    </row>
    <row r="45" spans="1:35" x14ac:dyDescent="0.25">
      <c r="A45" s="132"/>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c r="AA45" s="133"/>
      <c r="AB45" s="133"/>
      <c r="AC45" s="133"/>
      <c r="AD45" s="133"/>
      <c r="AE45" s="133"/>
      <c r="AF45" s="133"/>
      <c r="AG45" s="133"/>
      <c r="AH45" s="133"/>
      <c r="AI45" s="134"/>
    </row>
    <row r="46" spans="1:35" x14ac:dyDescent="0.25">
      <c r="A46" s="123" t="s">
        <v>36</v>
      </c>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c r="AE46" s="124"/>
      <c r="AF46" s="124"/>
      <c r="AG46" s="124"/>
      <c r="AH46" s="124"/>
      <c r="AI46" s="125"/>
    </row>
    <row r="47" spans="1:35" x14ac:dyDescent="0.25">
      <c r="A47" s="126" t="s">
        <v>37</v>
      </c>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8"/>
    </row>
    <row r="48" spans="1:35" x14ac:dyDescent="0.25">
      <c r="A48" s="166" t="s">
        <v>39</v>
      </c>
      <c r="B48" s="167"/>
      <c r="C48" s="167"/>
      <c r="D48" s="167"/>
      <c r="E48" s="167"/>
      <c r="F48" s="167"/>
      <c r="G48" s="167"/>
      <c r="H48" s="167"/>
      <c r="I48" s="167"/>
      <c r="J48" s="167"/>
      <c r="K48" s="167"/>
      <c r="L48" s="167"/>
      <c r="M48" s="167"/>
      <c r="N48" s="167"/>
      <c r="O48" s="167"/>
      <c r="P48" s="167"/>
      <c r="Q48" s="168"/>
      <c r="R48" s="166" t="s">
        <v>42</v>
      </c>
      <c r="S48" s="167"/>
      <c r="T48" s="167"/>
      <c r="U48" s="167"/>
      <c r="V48" s="167"/>
      <c r="W48" s="167"/>
      <c r="X48" s="167"/>
      <c r="Y48" s="167"/>
      <c r="Z48" s="167"/>
      <c r="AA48" s="167"/>
      <c r="AB48" s="167"/>
      <c r="AC48" s="167"/>
      <c r="AD48" s="167"/>
      <c r="AE48" s="167"/>
      <c r="AF48" s="167"/>
      <c r="AG48" s="167"/>
      <c r="AH48" s="167"/>
      <c r="AI48" s="168"/>
    </row>
    <row r="49" spans="1:35" x14ac:dyDescent="0.25">
      <c r="A49" s="169"/>
      <c r="B49" s="170"/>
      <c r="C49" s="170"/>
      <c r="D49" s="170"/>
      <c r="E49" s="170"/>
      <c r="F49" s="170"/>
      <c r="G49" s="170"/>
      <c r="H49" s="170"/>
      <c r="I49" s="170"/>
      <c r="J49" s="170"/>
      <c r="K49" s="170"/>
      <c r="L49" s="170"/>
      <c r="M49" s="170"/>
      <c r="N49" s="170"/>
      <c r="O49" s="170"/>
      <c r="P49" s="170"/>
      <c r="Q49" s="171"/>
      <c r="R49" s="172"/>
      <c r="S49" s="173"/>
      <c r="T49" s="173"/>
      <c r="U49" s="173"/>
      <c r="V49" s="173"/>
      <c r="W49" s="173"/>
      <c r="X49" s="173"/>
      <c r="Y49" s="173"/>
      <c r="Z49" s="173"/>
      <c r="AA49" s="173"/>
      <c r="AB49" s="173"/>
      <c r="AC49" s="173"/>
      <c r="AD49" s="173"/>
      <c r="AE49" s="173"/>
      <c r="AF49" s="173"/>
      <c r="AG49" s="173"/>
      <c r="AH49" s="173"/>
      <c r="AI49" s="174"/>
    </row>
    <row r="50" spans="1:35" ht="15" customHeight="1" x14ac:dyDescent="0.25">
      <c r="A50" s="166" t="s">
        <v>40</v>
      </c>
      <c r="B50" s="167"/>
      <c r="C50" s="167"/>
      <c r="D50" s="167"/>
      <c r="E50" s="167"/>
      <c r="F50" s="167"/>
      <c r="G50" s="167"/>
      <c r="H50" s="167"/>
      <c r="I50" s="167"/>
      <c r="J50" s="167"/>
      <c r="K50" s="167"/>
      <c r="L50" s="167"/>
      <c r="M50" s="167"/>
      <c r="N50" s="167"/>
      <c r="O50" s="167"/>
      <c r="P50" s="167"/>
      <c r="Q50" s="168"/>
      <c r="R50" s="166" t="s">
        <v>42</v>
      </c>
      <c r="S50" s="167"/>
      <c r="T50" s="167"/>
      <c r="U50" s="167"/>
      <c r="V50" s="167"/>
      <c r="W50" s="167"/>
      <c r="X50" s="167"/>
      <c r="Y50" s="167"/>
      <c r="Z50" s="167"/>
      <c r="AA50" s="167"/>
      <c r="AB50" s="167"/>
      <c r="AC50" s="167"/>
      <c r="AD50" s="167"/>
      <c r="AE50" s="167"/>
      <c r="AF50" s="167"/>
      <c r="AG50" s="167"/>
      <c r="AH50" s="167"/>
      <c r="AI50" s="168"/>
    </row>
    <row r="51" spans="1:35" x14ac:dyDescent="0.25">
      <c r="A51" s="169"/>
      <c r="B51" s="170"/>
      <c r="C51" s="170"/>
      <c r="D51" s="170"/>
      <c r="E51" s="170"/>
      <c r="F51" s="170"/>
      <c r="G51" s="170"/>
      <c r="H51" s="170"/>
      <c r="I51" s="170"/>
      <c r="J51" s="170"/>
      <c r="K51" s="170"/>
      <c r="L51" s="170"/>
      <c r="M51" s="170"/>
      <c r="N51" s="170"/>
      <c r="O51" s="170"/>
      <c r="P51" s="170"/>
      <c r="Q51" s="171"/>
      <c r="R51" s="172"/>
      <c r="S51" s="173"/>
      <c r="T51" s="173"/>
      <c r="U51" s="173"/>
      <c r="V51" s="173"/>
      <c r="W51" s="173"/>
      <c r="X51" s="173"/>
      <c r="Y51" s="173"/>
      <c r="Z51" s="173"/>
      <c r="AA51" s="173"/>
      <c r="AB51" s="173"/>
      <c r="AC51" s="173"/>
      <c r="AD51" s="173"/>
      <c r="AE51" s="173"/>
      <c r="AF51" s="173"/>
      <c r="AG51" s="173"/>
      <c r="AH51" s="173"/>
      <c r="AI51" s="174"/>
    </row>
    <row r="52" spans="1:35" ht="15" customHeight="1" x14ac:dyDescent="0.25">
      <c r="A52" s="166" t="s">
        <v>41</v>
      </c>
      <c r="B52" s="167"/>
      <c r="C52" s="167"/>
      <c r="D52" s="167"/>
      <c r="E52" s="167"/>
      <c r="F52" s="167"/>
      <c r="G52" s="167"/>
      <c r="H52" s="167"/>
      <c r="I52" s="167"/>
      <c r="J52" s="167"/>
      <c r="K52" s="167"/>
      <c r="L52" s="167"/>
      <c r="M52" s="167"/>
      <c r="N52" s="167"/>
      <c r="O52" s="167"/>
      <c r="P52" s="167"/>
      <c r="Q52" s="168"/>
      <c r="R52" s="166" t="s">
        <v>42</v>
      </c>
      <c r="S52" s="167"/>
      <c r="T52" s="167"/>
      <c r="U52" s="167"/>
      <c r="V52" s="167"/>
      <c r="W52" s="167"/>
      <c r="X52" s="167"/>
      <c r="Y52" s="167"/>
      <c r="Z52" s="167"/>
      <c r="AA52" s="167"/>
      <c r="AB52" s="167"/>
      <c r="AC52" s="167"/>
      <c r="AD52" s="167"/>
      <c r="AE52" s="167"/>
      <c r="AF52" s="167"/>
      <c r="AG52" s="167"/>
      <c r="AH52" s="167"/>
      <c r="AI52" s="168"/>
    </row>
    <row r="53" spans="1:35" x14ac:dyDescent="0.25">
      <c r="A53" s="172"/>
      <c r="B53" s="173"/>
      <c r="C53" s="173"/>
      <c r="D53" s="173"/>
      <c r="E53" s="173"/>
      <c r="F53" s="173"/>
      <c r="G53" s="173"/>
      <c r="H53" s="173"/>
      <c r="I53" s="173"/>
      <c r="J53" s="173"/>
      <c r="K53" s="173"/>
      <c r="L53" s="173"/>
      <c r="M53" s="173"/>
      <c r="N53" s="173"/>
      <c r="O53" s="173"/>
      <c r="P53" s="173"/>
      <c r="Q53" s="174"/>
      <c r="R53" s="172"/>
      <c r="S53" s="173"/>
      <c r="T53" s="173"/>
      <c r="U53" s="173"/>
      <c r="V53" s="173"/>
      <c r="W53" s="173"/>
      <c r="X53" s="173"/>
      <c r="Y53" s="173"/>
      <c r="Z53" s="173"/>
      <c r="AA53" s="173"/>
      <c r="AB53" s="173"/>
      <c r="AC53" s="173"/>
      <c r="AD53" s="173"/>
      <c r="AE53" s="173"/>
      <c r="AF53" s="173"/>
      <c r="AG53" s="173"/>
      <c r="AH53" s="173"/>
      <c r="AI53" s="174"/>
    </row>
    <row r="54" spans="1:35" x14ac:dyDescent="0.25">
      <c r="A54" s="20" t="str">
        <f>"T.C. İstanbul Cumhuriyet Başsavcılığı Uzlaştırma Bürosu Uzl.No:"&amp;veri!C3</f>
        <v>T.C. İstanbul Cumhuriyet Başsavcılığı Uzlaştırma Bürosu Uzl.No:1980/2222</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x14ac:dyDescent="0.25">
      <c r="A55" s="20" t="str">
        <f>IF(veri!C4="","","T.C. İstanbul "&amp;veri!C4)</f>
        <v>T.C. İstanbul 2007/895</v>
      </c>
      <c r="B55" s="4"/>
      <c r="C55" s="4"/>
      <c r="D55" s="4"/>
      <c r="E55" s="4"/>
      <c r="F55" s="4"/>
      <c r="G55" s="4"/>
      <c r="H55" s="4"/>
      <c r="I55" s="4"/>
      <c r="J55" s="4"/>
      <c r="K55" s="4"/>
      <c r="L55" s="4"/>
      <c r="M55" s="4"/>
      <c r="N55" s="4"/>
      <c r="O55" s="4"/>
      <c r="P55" s="4"/>
      <c r="Q55" s="21"/>
      <c r="R55" s="4"/>
      <c r="S55" s="4"/>
      <c r="T55" s="4"/>
      <c r="U55" s="4"/>
      <c r="V55" s="4"/>
      <c r="W55" s="4"/>
      <c r="X55" s="4"/>
      <c r="Y55" s="4"/>
      <c r="Z55" s="4"/>
      <c r="AA55" s="4"/>
      <c r="AB55" s="4"/>
      <c r="AC55" s="4"/>
      <c r="AD55" s="4"/>
      <c r="AE55" s="4"/>
      <c r="AF55" s="4"/>
      <c r="AG55" s="4"/>
      <c r="AH55" s="4"/>
      <c r="AI55" s="4"/>
    </row>
  </sheetData>
  <mergeCells count="44">
    <mergeCell ref="A48:Q49"/>
    <mergeCell ref="A50:Q51"/>
    <mergeCell ref="A52:Q53"/>
    <mergeCell ref="R48:AI49"/>
    <mergeCell ref="R50:AI51"/>
    <mergeCell ref="R52:AI53"/>
    <mergeCell ref="A46:AI46"/>
    <mergeCell ref="A47:AI47"/>
    <mergeCell ref="A25:AI45"/>
    <mergeCell ref="A1:AI1"/>
    <mergeCell ref="A2:AI2"/>
    <mergeCell ref="A3:AI3"/>
    <mergeCell ref="A4:AI7"/>
    <mergeCell ref="R17:AI17"/>
    <mergeCell ref="R18:AI18"/>
    <mergeCell ref="R19:AI19"/>
    <mergeCell ref="R20:AI20"/>
    <mergeCell ref="AA21:AI21"/>
    <mergeCell ref="R22:AI23"/>
    <mergeCell ref="A24:AI24"/>
    <mergeCell ref="V9:AC9"/>
    <mergeCell ref="V10:AC10"/>
    <mergeCell ref="A11:I16"/>
    <mergeCell ref="V8:AC8"/>
    <mergeCell ref="K11:L11"/>
    <mergeCell ref="M11:W11"/>
    <mergeCell ref="K12:L12"/>
    <mergeCell ref="K13:L13"/>
    <mergeCell ref="K14:L14"/>
    <mergeCell ref="K16:L16"/>
    <mergeCell ref="M12:W12"/>
    <mergeCell ref="M13:W13"/>
    <mergeCell ref="M14:W14"/>
    <mergeCell ref="M15:W15"/>
    <mergeCell ref="M16:W16"/>
    <mergeCell ref="K15:L15"/>
    <mergeCell ref="J22:Q23"/>
    <mergeCell ref="A17:I23"/>
    <mergeCell ref="J21:Q21"/>
    <mergeCell ref="R21:Z21"/>
    <mergeCell ref="J17:Q17"/>
    <mergeCell ref="J18:Q18"/>
    <mergeCell ref="J19:Q19"/>
    <mergeCell ref="J20:Q20"/>
  </mergeCells>
  <pageMargins left="0.19685039370078741" right="0.19685039370078741" top="0.11811023622047245" bottom="0.11811023622047245" header="0.31496062992125984" footer="0.11811023622047245"/>
  <pageSetup paperSize="9" orientation="portrait" horizontalDpi="300" verticalDpi="300" r:id="rId1"/>
  <headerFooter scaleWithDoc="0" alignWithMargins="0">
    <oddFooter>Sayfa &amp;P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O62"/>
  <sheetViews>
    <sheetView topLeftCell="A25" zoomScaleNormal="100" workbookViewId="0">
      <selection activeCell="C42" sqref="C42:L42"/>
    </sheetView>
  </sheetViews>
  <sheetFormatPr defaultRowHeight="15" x14ac:dyDescent="0.25"/>
  <cols>
    <col min="1" max="44" width="2.85546875" style="23" customWidth="1"/>
    <col min="45" max="16384" width="9.140625" style="23"/>
  </cols>
  <sheetData>
    <row r="6" spans="1:41" x14ac:dyDescent="0.25">
      <c r="A6" s="175" t="s">
        <v>47</v>
      </c>
      <c r="B6" s="175"/>
      <c r="C6" s="175"/>
      <c r="D6" s="175"/>
      <c r="E6" s="175"/>
      <c r="F6" s="175"/>
      <c r="G6" s="175"/>
      <c r="H6" s="175"/>
      <c r="I6" s="175"/>
      <c r="J6" s="175"/>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row>
    <row r="7" spans="1:41" x14ac:dyDescent="0.25">
      <c r="A7" s="175"/>
      <c r="B7" s="175"/>
      <c r="C7" s="175"/>
      <c r="D7" s="175"/>
      <c r="E7" s="175"/>
      <c r="F7" s="175"/>
      <c r="G7" s="175"/>
      <c r="H7" s="175"/>
      <c r="I7" s="175"/>
      <c r="J7" s="175"/>
      <c r="K7" s="175"/>
      <c r="L7" s="175"/>
      <c r="M7" s="175"/>
      <c r="N7" s="175"/>
      <c r="O7" s="175"/>
      <c r="P7" s="175"/>
      <c r="Q7" s="175"/>
      <c r="R7" s="175"/>
      <c r="S7" s="175"/>
      <c r="T7" s="175"/>
      <c r="U7" s="175"/>
      <c r="V7" s="175"/>
      <c r="W7" s="175"/>
      <c r="X7" s="175"/>
      <c r="Y7" s="175"/>
      <c r="Z7" s="175"/>
      <c r="AA7" s="175"/>
      <c r="AB7" s="175"/>
      <c r="AC7" s="175"/>
      <c r="AD7" s="175"/>
      <c r="AE7" s="175"/>
      <c r="AF7" s="175"/>
      <c r="AG7" s="175"/>
      <c r="AH7" s="175"/>
      <c r="AI7" s="175"/>
    </row>
    <row r="8" spans="1:41" ht="15.75" x14ac:dyDescent="0.25">
      <c r="A8" s="83"/>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row>
    <row r="9" spans="1:41" x14ac:dyDescent="0.25">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row>
    <row r="10" spans="1:41" ht="15" customHeight="1" x14ac:dyDescent="0.25">
      <c r="B10" s="31"/>
      <c r="C10" s="178" t="str">
        <f>"Sayın "&amp;UPPER(veri!C14)&amp;" ( TC No: "&amp;veri!C13&amp;" )"</f>
        <v>Sayın İSMET YILMAZ ( TC No: 4953581905 )</v>
      </c>
      <c r="D10" s="178"/>
      <c r="E10" s="178"/>
      <c r="F10" s="178"/>
      <c r="G10" s="178"/>
      <c r="H10" s="178"/>
      <c r="I10" s="178"/>
      <c r="J10" s="178"/>
      <c r="K10" s="178"/>
      <c r="L10" s="178"/>
      <c r="M10" s="178"/>
      <c r="N10" s="178"/>
      <c r="O10" s="178"/>
      <c r="P10" s="178"/>
      <c r="Q10" s="178"/>
      <c r="R10" s="178"/>
      <c r="S10" s="178"/>
      <c r="T10" s="178"/>
      <c r="U10" s="178"/>
      <c r="V10" s="178"/>
      <c r="W10" s="178"/>
      <c r="X10" s="178"/>
      <c r="Y10" s="178"/>
      <c r="Z10" s="178"/>
      <c r="AA10" s="178"/>
      <c r="AB10" s="178"/>
      <c r="AC10" s="178"/>
      <c r="AD10" s="178"/>
      <c r="AE10" s="178"/>
      <c r="AF10" s="178"/>
      <c r="AG10" s="178"/>
      <c r="AH10" s="31"/>
      <c r="AI10" s="31"/>
      <c r="AO10" s="24"/>
    </row>
    <row r="11" spans="1:41" ht="15" customHeight="1" x14ac:dyDescent="0.25">
      <c r="B11" s="31"/>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31"/>
      <c r="AI11" s="31"/>
      <c r="AO11" s="24"/>
    </row>
    <row r="12" spans="1:41" x14ac:dyDescent="0.25">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row>
    <row r="13" spans="1:41" ht="15" customHeight="1" x14ac:dyDescent="0.25">
      <c r="B13" s="31"/>
      <c r="C13" s="179" t="str">
        <f>"İstanbul Cumhuriyet Başsavcılığı "&amp;veri!C2&amp;" soruşturma numaralı dosyada Ceza Muhakemesi Kanunu m.253 uyarınca uzlaştırmacı olarak görevlendirilmiş bulunmaktayım. "</f>
        <v xml:space="preserve">İstanbul Cumhuriyet Başsavcılığı 1980/1111 soruşturma numaralı dosyada Ceza Muhakemesi Kanunu m.253 uyarınca uzlaştırmacı olarak görevlendirilmiş bulunmaktayım. </v>
      </c>
      <c r="D13" s="179"/>
      <c r="E13" s="179"/>
      <c r="F13" s="179"/>
      <c r="G13" s="179"/>
      <c r="H13" s="179"/>
      <c r="I13" s="179"/>
      <c r="J13" s="179"/>
      <c r="K13" s="179"/>
      <c r="L13" s="179"/>
      <c r="M13" s="179"/>
      <c r="N13" s="179"/>
      <c r="O13" s="179"/>
      <c r="P13" s="179"/>
      <c r="Q13" s="179"/>
      <c r="R13" s="179"/>
      <c r="S13" s="179"/>
      <c r="T13" s="179"/>
      <c r="U13" s="179"/>
      <c r="V13" s="179"/>
      <c r="W13" s="179"/>
      <c r="X13" s="179"/>
      <c r="Y13" s="179"/>
      <c r="Z13" s="179"/>
      <c r="AA13" s="179"/>
      <c r="AB13" s="179"/>
      <c r="AC13" s="179"/>
      <c r="AD13" s="179"/>
      <c r="AE13" s="179"/>
      <c r="AF13" s="179"/>
      <c r="AG13" s="179"/>
      <c r="AH13" s="31"/>
      <c r="AI13" s="31"/>
    </row>
    <row r="14" spans="1:41" ht="15" customHeight="1" x14ac:dyDescent="0.25">
      <c r="A14" s="31"/>
      <c r="B14" s="31"/>
      <c r="C14" s="179"/>
      <c r="D14" s="179"/>
      <c r="E14" s="179"/>
      <c r="F14" s="179"/>
      <c r="G14" s="179"/>
      <c r="H14" s="179"/>
      <c r="I14" s="179"/>
      <c r="J14" s="179"/>
      <c r="K14" s="179"/>
      <c r="L14" s="179"/>
      <c r="M14" s="179"/>
      <c r="N14" s="179"/>
      <c r="O14" s="179"/>
      <c r="P14" s="179"/>
      <c r="Q14" s="179"/>
      <c r="R14" s="179"/>
      <c r="S14" s="179"/>
      <c r="T14" s="179"/>
      <c r="U14" s="179"/>
      <c r="V14" s="179"/>
      <c r="W14" s="179"/>
      <c r="X14" s="179"/>
      <c r="Y14" s="179"/>
      <c r="Z14" s="179"/>
      <c r="AA14" s="179"/>
      <c r="AB14" s="179"/>
      <c r="AC14" s="179"/>
      <c r="AD14" s="179"/>
      <c r="AE14" s="179"/>
      <c r="AF14" s="179"/>
      <c r="AG14" s="179"/>
      <c r="AH14" s="31"/>
      <c r="AI14" s="31"/>
    </row>
    <row r="15" spans="1:41" ht="15" customHeight="1" x14ac:dyDescent="0.25">
      <c r="A15" s="31"/>
      <c r="B15" s="31"/>
      <c r="C15" s="179"/>
      <c r="D15" s="179"/>
      <c r="E15" s="179"/>
      <c r="F15" s="179"/>
      <c r="G15" s="179"/>
      <c r="H15" s="179"/>
      <c r="I15" s="179"/>
      <c r="J15" s="179"/>
      <c r="K15" s="179"/>
      <c r="L15" s="179"/>
      <c r="M15" s="179"/>
      <c r="N15" s="179"/>
      <c r="O15" s="179"/>
      <c r="P15" s="179"/>
      <c r="Q15" s="179"/>
      <c r="R15" s="179"/>
      <c r="S15" s="179"/>
      <c r="T15" s="179"/>
      <c r="U15" s="179"/>
      <c r="V15" s="179"/>
      <c r="W15" s="179"/>
      <c r="X15" s="179"/>
      <c r="Y15" s="179"/>
      <c r="Z15" s="179"/>
      <c r="AA15" s="179"/>
      <c r="AB15" s="179"/>
      <c r="AC15" s="179"/>
      <c r="AD15" s="179"/>
      <c r="AE15" s="179"/>
      <c r="AF15" s="179"/>
      <c r="AG15" s="179"/>
      <c r="AH15" s="31"/>
      <c r="AI15" s="31"/>
    </row>
    <row r="16" spans="1:41" ht="15" customHeight="1" x14ac:dyDescent="0.25">
      <c r="A16" s="31"/>
      <c r="B16" s="31"/>
      <c r="C16" s="180" t="str">
        <f>"Ceza Muhakemesi Kanunu m.253/4-5 uyarınca tarafınıza uzlaşma teklifinde bulunulacağından tebligatı aldığınız günden itibaren (3) üç gün içerisinde mesai saatleri dahilinde aşağıda belirtilen telefon bilgim üzerinden benimle irtibata geçiniz."&amp;" İrtibat kurduğunuzda randevu gün ve saati birlikte belirlenerek uzlaşmanın mahiyeti, uzlaşmayı kabul ve reddetmenin hukuki sonuçları tarafınıza ayrıntılı ve sözlü olarak anlatılacak, uzlaşma teklifinde bulunulacaktır."&amp;" (Şehir dışında bulunmanız halinde müzakerelerin görüntülü ve sesli iletişim teknikleriyle yapılması da mümkündür.)"&amp;" Uzlaşma teklifinde bulunulduktan sonra uzlaşmayı kabul veya reddetme konusunda ayrıca (3) üç günlük süreniz olduğunu,"&amp;" öngörülen süreler içerisinde benimle iletişim kurmadığınız takdirde veya görüşmenin sağlanamaması halinde"&amp;" bu tebligat ile tarafınıza yapılan uzlaşma teklifini reddetmiş sayılacağınız, uzlaşma teklifine ilişkin işbu açıklamalı davet tebliğ olunur. "&amp;IF(veri!C7="","",TEXT(veri!C7,"gg.aa.yyyy"))</f>
        <v>Ceza Muhakemesi Kanunu m.253/4-5 uyarınca tarafınıza uzlaşma teklifinde bulunulacağından tebligatı aldığınız günden itibaren (3) üç gün içerisinde mesai saatleri dahilinde aşağıda belirtilen telefon bilgim üzerinden benimle irtibata geçiniz. İrtibat kurduğunuzda randevu gün ve saati birlikte belirlenerek uzlaşmanın mahiyeti, uzlaşmayı kabul ve reddetmenin hukuki sonuçları tarafınıza ayrıntılı ve sözlü olarak anlatılacak, uzlaşma teklifinde bulunulacaktır. (Şehir dışında bulunmanız halinde müzakerelerin görüntülü ve sesli iletişim teknikleriyle yapılması da mümkündür.) Uzlaşma teklifinde bulunulduktan sonra uzlaşmayı kabul veya reddetme konusunda ayrıca (3) üç günlük süreniz olduğunu, öngörülen süreler içerisinde benimle iletişim kurmadığınız takdirde veya görüşmenin sağlanamaması halinde bu tebligat ile tarafınıza yapılan uzlaşma teklifini reddetmiş sayılacağınız, uzlaşma teklifine ilişkin işbu açıklamalı davet tebliğ olunur. 13.04.2018</v>
      </c>
      <c r="D16" s="180"/>
      <c r="E16" s="180"/>
      <c r="F16" s="180"/>
      <c r="G16" s="180"/>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31"/>
      <c r="AI16" s="31"/>
    </row>
    <row r="17" spans="1:35" ht="15" customHeight="1" x14ac:dyDescent="0.25">
      <c r="A17" s="31"/>
      <c r="B17" s="31"/>
      <c r="C17" s="180"/>
      <c r="D17" s="180"/>
      <c r="E17" s="180"/>
      <c r="F17" s="180"/>
      <c r="G17" s="180"/>
      <c r="H17" s="180"/>
      <c r="I17" s="180"/>
      <c r="J17" s="180"/>
      <c r="K17" s="180"/>
      <c r="L17" s="180"/>
      <c r="M17" s="180"/>
      <c r="N17" s="180"/>
      <c r="O17" s="180"/>
      <c r="P17" s="180"/>
      <c r="Q17" s="180"/>
      <c r="R17" s="180"/>
      <c r="S17" s="180"/>
      <c r="T17" s="180"/>
      <c r="U17" s="180"/>
      <c r="V17" s="180"/>
      <c r="W17" s="180"/>
      <c r="X17" s="180"/>
      <c r="Y17" s="180"/>
      <c r="Z17" s="180"/>
      <c r="AA17" s="180"/>
      <c r="AB17" s="180"/>
      <c r="AC17" s="180"/>
      <c r="AD17" s="180"/>
      <c r="AE17" s="180"/>
      <c r="AF17" s="180"/>
      <c r="AG17" s="180"/>
      <c r="AH17" s="31"/>
      <c r="AI17" s="31"/>
    </row>
    <row r="18" spans="1:35" ht="15" customHeight="1" x14ac:dyDescent="0.25">
      <c r="A18" s="31"/>
      <c r="B18" s="31"/>
      <c r="C18" s="180"/>
      <c r="D18" s="180"/>
      <c r="E18" s="180"/>
      <c r="F18" s="180"/>
      <c r="G18" s="180"/>
      <c r="H18" s="180"/>
      <c r="I18" s="180"/>
      <c r="J18" s="180"/>
      <c r="K18" s="180"/>
      <c r="L18" s="180"/>
      <c r="M18" s="180"/>
      <c r="N18" s="180"/>
      <c r="O18" s="180"/>
      <c r="P18" s="180"/>
      <c r="Q18" s="180"/>
      <c r="R18" s="180"/>
      <c r="S18" s="180"/>
      <c r="T18" s="180"/>
      <c r="U18" s="180"/>
      <c r="V18" s="180"/>
      <c r="W18" s="180"/>
      <c r="X18" s="180"/>
      <c r="Y18" s="180"/>
      <c r="Z18" s="180"/>
      <c r="AA18" s="180"/>
      <c r="AB18" s="180"/>
      <c r="AC18" s="180"/>
      <c r="AD18" s="180"/>
      <c r="AE18" s="180"/>
      <c r="AF18" s="180"/>
      <c r="AG18" s="180"/>
      <c r="AH18" s="31"/>
      <c r="AI18" s="31"/>
    </row>
    <row r="19" spans="1:35" ht="15" customHeight="1" x14ac:dyDescent="0.25">
      <c r="A19" s="31"/>
      <c r="B19" s="31"/>
      <c r="C19" s="180"/>
      <c r="D19" s="180"/>
      <c r="E19" s="180"/>
      <c r="F19" s="180"/>
      <c r="G19" s="180"/>
      <c r="H19" s="180"/>
      <c r="I19" s="180"/>
      <c r="J19" s="180"/>
      <c r="K19" s="180"/>
      <c r="L19" s="180"/>
      <c r="M19" s="180"/>
      <c r="N19" s="180"/>
      <c r="O19" s="180"/>
      <c r="P19" s="180"/>
      <c r="Q19" s="180"/>
      <c r="R19" s="180"/>
      <c r="S19" s="180"/>
      <c r="T19" s="180"/>
      <c r="U19" s="180"/>
      <c r="V19" s="180"/>
      <c r="W19" s="180"/>
      <c r="X19" s="180"/>
      <c r="Y19" s="180"/>
      <c r="Z19" s="180"/>
      <c r="AA19" s="180"/>
      <c r="AB19" s="180"/>
      <c r="AC19" s="180"/>
      <c r="AD19" s="180"/>
      <c r="AE19" s="180"/>
      <c r="AF19" s="180"/>
      <c r="AG19" s="180"/>
      <c r="AH19" s="31"/>
      <c r="AI19" s="31"/>
    </row>
    <row r="20" spans="1:35" ht="15" customHeight="1" x14ac:dyDescent="0.25">
      <c r="A20" s="31"/>
      <c r="B20" s="31"/>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c r="AH20" s="31"/>
      <c r="AI20" s="31"/>
    </row>
    <row r="21" spans="1:35" ht="15" customHeight="1" x14ac:dyDescent="0.25">
      <c r="A21" s="31"/>
      <c r="B21" s="31"/>
      <c r="C21" s="180"/>
      <c r="D21" s="180"/>
      <c r="E21" s="180"/>
      <c r="F21" s="180"/>
      <c r="G21" s="180"/>
      <c r="H21" s="180"/>
      <c r="I21" s="180"/>
      <c r="J21" s="180"/>
      <c r="K21" s="180"/>
      <c r="L21" s="180"/>
      <c r="M21" s="180"/>
      <c r="N21" s="180"/>
      <c r="O21" s="180"/>
      <c r="P21" s="180"/>
      <c r="Q21" s="180"/>
      <c r="R21" s="180"/>
      <c r="S21" s="180"/>
      <c r="T21" s="180"/>
      <c r="U21" s="180"/>
      <c r="V21" s="180"/>
      <c r="W21" s="180"/>
      <c r="X21" s="180"/>
      <c r="Y21" s="180"/>
      <c r="Z21" s="180"/>
      <c r="AA21" s="180"/>
      <c r="AB21" s="180"/>
      <c r="AC21" s="180"/>
      <c r="AD21" s="180"/>
      <c r="AE21" s="180"/>
      <c r="AF21" s="180"/>
      <c r="AG21" s="180"/>
      <c r="AH21" s="31"/>
      <c r="AI21" s="31"/>
    </row>
    <row r="22" spans="1:35" ht="15" customHeight="1" x14ac:dyDescent="0.25">
      <c r="A22" s="31"/>
      <c r="B22" s="31"/>
      <c r="C22" s="180"/>
      <c r="D22" s="180"/>
      <c r="E22" s="180"/>
      <c r="F22" s="180"/>
      <c r="G22" s="180"/>
      <c r="H22" s="180"/>
      <c r="I22" s="180"/>
      <c r="J22" s="180"/>
      <c r="K22" s="180"/>
      <c r="L22" s="180"/>
      <c r="M22" s="180"/>
      <c r="N22" s="180"/>
      <c r="O22" s="180"/>
      <c r="P22" s="180"/>
      <c r="Q22" s="180"/>
      <c r="R22" s="180"/>
      <c r="S22" s="180"/>
      <c r="T22" s="180"/>
      <c r="U22" s="180"/>
      <c r="V22" s="180"/>
      <c r="W22" s="180"/>
      <c r="X22" s="180"/>
      <c r="Y22" s="180"/>
      <c r="Z22" s="180"/>
      <c r="AA22" s="180"/>
      <c r="AB22" s="180"/>
      <c r="AC22" s="180"/>
      <c r="AD22" s="180"/>
      <c r="AE22" s="180"/>
      <c r="AF22" s="180"/>
      <c r="AG22" s="180"/>
      <c r="AH22" s="31"/>
      <c r="AI22" s="31"/>
    </row>
    <row r="23" spans="1:35" ht="15" customHeight="1" x14ac:dyDescent="0.25">
      <c r="A23" s="31"/>
      <c r="B23" s="31"/>
      <c r="C23" s="180"/>
      <c r="D23" s="180"/>
      <c r="E23" s="180"/>
      <c r="F23" s="180"/>
      <c r="G23" s="180"/>
      <c r="H23" s="180"/>
      <c r="I23" s="180"/>
      <c r="J23" s="180"/>
      <c r="K23" s="180"/>
      <c r="L23" s="180"/>
      <c r="M23" s="180"/>
      <c r="N23" s="180"/>
      <c r="O23" s="180"/>
      <c r="P23" s="180"/>
      <c r="Q23" s="180"/>
      <c r="R23" s="180"/>
      <c r="S23" s="180"/>
      <c r="T23" s="180"/>
      <c r="U23" s="180"/>
      <c r="V23" s="180"/>
      <c r="W23" s="180"/>
      <c r="X23" s="180"/>
      <c r="Y23" s="180"/>
      <c r="Z23" s="180"/>
      <c r="AA23" s="180"/>
      <c r="AB23" s="180"/>
      <c r="AC23" s="180"/>
      <c r="AD23" s="180"/>
      <c r="AE23" s="180"/>
      <c r="AF23" s="180"/>
      <c r="AG23" s="180"/>
      <c r="AH23" s="31"/>
      <c r="AI23" s="31"/>
    </row>
    <row r="24" spans="1:35" ht="15" customHeight="1" x14ac:dyDescent="0.25">
      <c r="A24" s="31"/>
      <c r="B24" s="31"/>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c r="AA24" s="180"/>
      <c r="AB24" s="180"/>
      <c r="AC24" s="180"/>
      <c r="AD24" s="180"/>
      <c r="AE24" s="180"/>
      <c r="AF24" s="180"/>
      <c r="AG24" s="180"/>
      <c r="AH24" s="31"/>
      <c r="AI24" s="31"/>
    </row>
    <row r="25" spans="1:35" ht="15" customHeight="1" x14ac:dyDescent="0.25">
      <c r="A25" s="31"/>
      <c r="B25" s="31"/>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31"/>
      <c r="AI25" s="31"/>
    </row>
    <row r="26" spans="1:35" ht="15" customHeight="1" x14ac:dyDescent="0.25">
      <c r="A26" s="31"/>
      <c r="B26" s="31"/>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31"/>
      <c r="AI26" s="31"/>
    </row>
    <row r="27" spans="1:35" ht="15" customHeight="1" x14ac:dyDescent="0.25">
      <c r="A27" s="31"/>
      <c r="B27" s="31"/>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31"/>
      <c r="AI27" s="31"/>
    </row>
    <row r="28" spans="1:35" ht="15" customHeight="1" x14ac:dyDescent="0.25">
      <c r="A28" s="31"/>
      <c r="B28" s="31"/>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31"/>
      <c r="AI28" s="31"/>
    </row>
    <row r="29" spans="1:35" ht="15" customHeight="1" x14ac:dyDescent="0.25">
      <c r="A29" s="31"/>
      <c r="B29" s="31"/>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c r="AH29" s="31"/>
      <c r="AI29" s="31"/>
    </row>
    <row r="30" spans="1:35" ht="1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AG30" s="31"/>
      <c r="AH30" s="31"/>
      <c r="AI30" s="31"/>
    </row>
    <row r="31" spans="1:35" ht="15" customHeight="1" x14ac:dyDescent="0.25">
      <c r="A31" s="31"/>
      <c r="B31" s="31"/>
      <c r="C31" s="31"/>
      <c r="D31" s="31"/>
      <c r="E31" s="31"/>
      <c r="F31" s="31"/>
      <c r="G31" s="31"/>
      <c r="H31" s="31"/>
      <c r="I31" s="31"/>
      <c r="J31" s="31"/>
      <c r="K31" s="31"/>
      <c r="L31" s="31"/>
      <c r="M31" s="31"/>
      <c r="N31" s="31"/>
      <c r="O31" s="31"/>
      <c r="P31" s="31"/>
      <c r="Q31" s="31"/>
      <c r="R31" s="31"/>
      <c r="S31" s="31"/>
      <c r="T31" s="31"/>
      <c r="U31" s="31"/>
      <c r="V31" s="31"/>
      <c r="W31" s="31"/>
      <c r="X31" s="31"/>
      <c r="AG31" s="31"/>
      <c r="AH31" s="31"/>
      <c r="AI31" s="31"/>
    </row>
    <row r="32" spans="1:35" ht="15" customHeight="1" x14ac:dyDescent="0.25">
      <c r="A32" s="31"/>
      <c r="B32" s="31"/>
      <c r="C32" s="31"/>
      <c r="D32" s="31"/>
      <c r="E32" s="31"/>
      <c r="F32" s="31"/>
      <c r="G32" s="31"/>
      <c r="H32" s="31"/>
      <c r="I32" s="31"/>
      <c r="J32" s="31"/>
      <c r="K32" s="31"/>
      <c r="L32" s="31"/>
      <c r="M32" s="31"/>
      <c r="N32" s="31"/>
      <c r="O32" s="31"/>
      <c r="P32" s="31"/>
      <c r="Q32" s="31"/>
      <c r="R32" s="31"/>
      <c r="S32" s="31"/>
      <c r="T32" s="31"/>
      <c r="U32" s="31"/>
      <c r="V32" s="31"/>
      <c r="W32" s="31"/>
      <c r="X32" s="31"/>
      <c r="AG32" s="31"/>
      <c r="AH32" s="31"/>
      <c r="AI32" s="31"/>
    </row>
    <row r="33" spans="1:35" ht="15"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AG33" s="31"/>
      <c r="AH33" s="31"/>
      <c r="AI33" s="31"/>
    </row>
    <row r="34" spans="1:35" ht="15" customHeight="1" x14ac:dyDescent="0.25">
      <c r="A34" s="31"/>
      <c r="K34" s="31"/>
      <c r="L34" s="31"/>
      <c r="M34" s="31"/>
      <c r="N34" s="31"/>
      <c r="O34" s="31"/>
      <c r="P34" s="31"/>
      <c r="Q34" s="31"/>
      <c r="R34" s="31"/>
      <c r="S34" s="31"/>
      <c r="T34" s="31"/>
      <c r="U34" s="31"/>
      <c r="V34" s="31"/>
      <c r="W34" s="31"/>
      <c r="X34" s="31"/>
      <c r="AG34" s="31"/>
      <c r="AH34" s="31"/>
      <c r="AI34" s="31"/>
    </row>
    <row r="35" spans="1:35" x14ac:dyDescent="0.25">
      <c r="A35" s="25"/>
      <c r="B35" s="33"/>
      <c r="C35" s="33"/>
      <c r="D35" s="33"/>
      <c r="E35" s="33"/>
      <c r="F35" s="33"/>
      <c r="G35" s="33"/>
      <c r="H35" s="33"/>
      <c r="I35" s="33"/>
      <c r="J35" s="33"/>
      <c r="K35" s="25"/>
      <c r="L35" s="25"/>
      <c r="M35" s="25"/>
      <c r="N35" s="25"/>
      <c r="O35" s="25"/>
      <c r="P35" s="25"/>
      <c r="Q35" s="25"/>
      <c r="R35" s="25"/>
      <c r="S35" s="25"/>
      <c r="T35" s="25"/>
      <c r="U35" s="25"/>
      <c r="V35" s="25"/>
      <c r="W35" s="25"/>
      <c r="X35" s="25"/>
      <c r="AG35" s="25"/>
      <c r="AH35" s="25"/>
      <c r="AI35" s="25"/>
    </row>
    <row r="36" spans="1:35" ht="15.75" customHeight="1" x14ac:dyDescent="0.25">
      <c r="A36" s="25"/>
      <c r="K36" s="25"/>
      <c r="L36" s="25"/>
      <c r="M36" s="25"/>
      <c r="N36" s="25"/>
      <c r="O36" s="25"/>
      <c r="P36" s="25"/>
      <c r="Q36" s="25"/>
      <c r="R36" s="25"/>
      <c r="S36" s="25"/>
      <c r="T36" s="25"/>
      <c r="U36" s="25"/>
      <c r="V36" s="25"/>
      <c r="W36" s="25"/>
      <c r="X36" s="25"/>
      <c r="Y36" s="176" t="s">
        <v>4</v>
      </c>
      <c r="Z36" s="176"/>
      <c r="AA36" s="176"/>
      <c r="AB36" s="176"/>
      <c r="AC36" s="176"/>
      <c r="AD36" s="176"/>
      <c r="AE36" s="176"/>
      <c r="AF36" s="176"/>
      <c r="AG36" s="25"/>
      <c r="AH36" s="25"/>
      <c r="AI36" s="25"/>
    </row>
    <row r="37" spans="1:35" ht="15.75" customHeight="1" x14ac:dyDescent="0.25">
      <c r="A37" s="25"/>
      <c r="M37" s="25"/>
      <c r="N37" s="25"/>
      <c r="O37" s="25"/>
      <c r="P37" s="25"/>
      <c r="Q37" s="25"/>
      <c r="R37" s="25"/>
      <c r="S37" s="25"/>
      <c r="T37" s="25"/>
      <c r="U37" s="25"/>
      <c r="V37" s="25"/>
      <c r="W37" s="25"/>
      <c r="X37" s="25"/>
      <c r="Y37" s="176" t="s">
        <v>50</v>
      </c>
      <c r="Z37" s="176"/>
      <c r="AA37" s="176"/>
      <c r="AB37" s="176"/>
      <c r="AC37" s="176"/>
      <c r="AD37" s="176"/>
      <c r="AE37" s="176"/>
      <c r="AF37" s="176"/>
      <c r="AG37" s="25"/>
      <c r="AH37" s="25"/>
      <c r="AI37" s="25"/>
    </row>
    <row r="38" spans="1:35" ht="15.75" x14ac:dyDescent="0.25">
      <c r="A38" s="25"/>
      <c r="B38" s="25"/>
      <c r="C38" s="25"/>
      <c r="D38" s="25"/>
      <c r="E38" s="25"/>
      <c r="F38" s="25"/>
      <c r="G38" s="25"/>
      <c r="H38" s="25"/>
      <c r="I38" s="25"/>
      <c r="J38" s="25"/>
      <c r="K38" s="25"/>
      <c r="L38" s="25"/>
      <c r="M38" s="25"/>
      <c r="N38" s="25"/>
      <c r="O38" s="25"/>
      <c r="P38" s="25"/>
      <c r="Q38" s="25"/>
      <c r="R38" s="25"/>
      <c r="S38" s="25"/>
      <c r="T38" s="25"/>
      <c r="U38" s="25"/>
      <c r="V38" s="25"/>
      <c r="W38" s="25"/>
      <c r="X38" s="25"/>
      <c r="Y38" s="176" t="s">
        <v>6</v>
      </c>
      <c r="Z38" s="176"/>
      <c r="AA38" s="176"/>
      <c r="AB38" s="176"/>
      <c r="AC38" s="176"/>
      <c r="AD38" s="176"/>
      <c r="AE38" s="176"/>
      <c r="AF38" s="176"/>
      <c r="AG38" s="25"/>
      <c r="AH38" s="25"/>
      <c r="AI38" s="25"/>
    </row>
    <row r="39" spans="1:35" ht="15.75" customHeight="1" x14ac:dyDescent="0.25">
      <c r="A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row>
    <row r="40" spans="1:35" ht="15.75" customHeight="1" x14ac:dyDescent="0.25">
      <c r="A40" s="25"/>
      <c r="M40" s="25"/>
      <c r="N40" s="25"/>
      <c r="O40" s="25"/>
      <c r="P40" s="25"/>
      <c r="Q40" s="25"/>
      <c r="R40" s="25"/>
      <c r="S40" s="25"/>
      <c r="T40" s="25"/>
      <c r="U40" s="25"/>
      <c r="V40" s="25"/>
      <c r="W40" s="25"/>
      <c r="X40" s="25"/>
      <c r="Y40" s="25"/>
      <c r="Z40" s="25"/>
      <c r="AA40" s="25"/>
      <c r="AB40" s="25"/>
      <c r="AC40" s="25"/>
      <c r="AD40" s="25"/>
      <c r="AE40" s="25"/>
      <c r="AF40" s="25"/>
      <c r="AG40" s="25"/>
      <c r="AH40" s="25"/>
      <c r="AI40" s="25"/>
    </row>
    <row r="41" spans="1:35"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spans="1:35" ht="15.75" customHeight="1" x14ac:dyDescent="0.25">
      <c r="A42" s="25"/>
      <c r="C42" s="177" t="s">
        <v>83</v>
      </c>
      <c r="D42" s="177"/>
      <c r="E42" s="177"/>
      <c r="F42" s="177"/>
      <c r="G42" s="177"/>
      <c r="H42" s="177"/>
      <c r="I42" s="177"/>
      <c r="J42" s="177"/>
      <c r="K42" s="177"/>
      <c r="L42" s="177"/>
      <c r="M42" s="25"/>
      <c r="N42" s="25"/>
      <c r="O42" s="25"/>
      <c r="P42" s="25"/>
      <c r="Q42" s="25"/>
      <c r="R42" s="25"/>
      <c r="S42" s="25"/>
      <c r="T42" s="25"/>
      <c r="U42" s="25"/>
      <c r="V42" s="25"/>
      <c r="W42" s="25"/>
      <c r="X42" s="25"/>
      <c r="Y42" s="25"/>
      <c r="Z42" s="25"/>
      <c r="AA42" s="25"/>
      <c r="AB42" s="25"/>
      <c r="AC42" s="25"/>
      <c r="AD42" s="25"/>
      <c r="AE42" s="25"/>
      <c r="AF42" s="25"/>
      <c r="AG42" s="25"/>
      <c r="AH42" s="25"/>
      <c r="AI42" s="25"/>
    </row>
    <row r="43" spans="1:35"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row>
    <row r="44" spans="1:35" ht="15.75" x14ac:dyDescent="0.25">
      <c r="A44" s="25"/>
      <c r="B44" s="25"/>
      <c r="C44" s="177" t="s">
        <v>51</v>
      </c>
      <c r="D44" s="177"/>
      <c r="E44" s="177"/>
      <c r="F44" s="177"/>
      <c r="G44" s="177"/>
      <c r="H44" s="177"/>
      <c r="I44" s="177"/>
      <c r="J44" s="177"/>
      <c r="K44" s="177"/>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spans="1:35"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row>
    <row r="46" spans="1:35"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row>
    <row r="47" spans="1:35"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spans="1:35" x14ac:dyDescent="0.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row>
    <row r="49" spans="1:35" x14ac:dyDescent="0.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row>
    <row r="50" spans="1:35" x14ac:dyDescent="0.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spans="1:35" x14ac:dyDescent="0.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row>
    <row r="52" spans="1:35" x14ac:dyDescent="0.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row>
    <row r="53" spans="1:35"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row>
    <row r="54" spans="1:35"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row>
    <row r="55" spans="1:35"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row>
    <row r="56" spans="1:35"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row>
    <row r="57" spans="1:35" ht="15" customHeight="1"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row>
    <row r="58" spans="1:35"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row>
    <row r="59" spans="1:35" ht="15" customHeight="1"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row>
    <row r="60" spans="1:35"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row>
    <row r="61" spans="1:35" x14ac:dyDescent="0.25">
      <c r="A61" s="29"/>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row>
    <row r="62" spans="1:35" x14ac:dyDescent="0.25">
      <c r="A62" s="29"/>
      <c r="B62" s="15"/>
      <c r="C62" s="15"/>
      <c r="D62" s="15"/>
      <c r="E62" s="15"/>
      <c r="F62" s="15"/>
      <c r="G62" s="15"/>
      <c r="H62" s="15"/>
      <c r="I62" s="15"/>
      <c r="J62" s="15"/>
      <c r="K62" s="15"/>
      <c r="L62" s="15"/>
      <c r="M62" s="15"/>
      <c r="N62" s="15"/>
      <c r="O62" s="15"/>
      <c r="P62" s="15"/>
      <c r="Q62" s="30"/>
      <c r="R62" s="15"/>
      <c r="S62" s="15"/>
      <c r="T62" s="15"/>
      <c r="U62" s="15"/>
      <c r="V62" s="15"/>
      <c r="W62" s="15"/>
      <c r="X62" s="15"/>
      <c r="Y62" s="15"/>
      <c r="Z62" s="15"/>
      <c r="AA62" s="15"/>
      <c r="AB62" s="15"/>
      <c r="AC62" s="15"/>
      <c r="AD62" s="15"/>
      <c r="AE62" s="15"/>
      <c r="AF62" s="15"/>
      <c r="AG62" s="15"/>
      <c r="AH62" s="15"/>
      <c r="AI62" s="15"/>
    </row>
  </sheetData>
  <mergeCells count="9">
    <mergeCell ref="A6:AI7"/>
    <mergeCell ref="Y38:AF38"/>
    <mergeCell ref="C42:L42"/>
    <mergeCell ref="C44:K44"/>
    <mergeCell ref="Y37:AF37"/>
    <mergeCell ref="C10:AG10"/>
    <mergeCell ref="C13:AG15"/>
    <mergeCell ref="C16:AG29"/>
    <mergeCell ref="Y36:AF36"/>
  </mergeCells>
  <pageMargins left="0.19685039370078741" right="0.19685039370078741" top="0.11811023622047245" bottom="0.11811023622047245" header="0.31496062992125984" footer="0.11811023622047245"/>
  <pageSetup paperSize="9" orientation="portrait" horizontalDpi="300" verticalDpi="300"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zoomScaleNormal="100" workbookViewId="0">
      <selection activeCell="N27" sqref="N27"/>
    </sheetView>
  </sheetViews>
  <sheetFormatPr defaultRowHeight="9.75" x14ac:dyDescent="0.2"/>
  <cols>
    <col min="1" max="16384" width="9.140625" style="37"/>
  </cols>
  <sheetData>
    <row r="1" spans="1:11" ht="13.5" customHeight="1" x14ac:dyDescent="0.25">
      <c r="A1" s="34" t="s">
        <v>52</v>
      </c>
      <c r="B1" s="35"/>
      <c r="C1" s="35"/>
      <c r="D1" s="182" t="s">
        <v>0</v>
      </c>
      <c r="E1" s="182"/>
      <c r="F1" s="182"/>
      <c r="G1" s="182"/>
      <c r="H1" s="182"/>
      <c r="I1" s="35"/>
      <c r="J1" s="35"/>
      <c r="K1" s="36"/>
    </row>
    <row r="2" spans="1:11" ht="13.5" customHeight="1" x14ac:dyDescent="0.25">
      <c r="A2" s="38"/>
      <c r="B2" s="39"/>
      <c r="C2" s="40"/>
      <c r="D2" s="183" t="s">
        <v>53</v>
      </c>
      <c r="E2" s="183"/>
      <c r="F2" s="183"/>
      <c r="G2" s="183"/>
      <c r="H2" s="183"/>
      <c r="I2" s="184" t="s">
        <v>54</v>
      </c>
      <c r="J2" s="185" t="str">
        <f>veri!C2</f>
        <v>1980/1111</v>
      </c>
      <c r="K2" s="186"/>
    </row>
    <row r="3" spans="1:11" ht="13.5" customHeight="1" x14ac:dyDescent="0.25">
      <c r="A3" s="41"/>
      <c r="B3" s="39"/>
      <c r="C3" s="40"/>
      <c r="D3" s="183" t="s">
        <v>55</v>
      </c>
      <c r="E3" s="183"/>
      <c r="F3" s="183"/>
      <c r="G3" s="183"/>
      <c r="H3" s="183"/>
      <c r="I3" s="184"/>
      <c r="J3" s="185"/>
      <c r="K3" s="186"/>
    </row>
    <row r="4" spans="1:11" ht="13.5" customHeight="1" x14ac:dyDescent="0.2">
      <c r="A4" s="38" t="s">
        <v>56</v>
      </c>
      <c r="B4" s="42"/>
      <c r="C4" s="40"/>
      <c r="D4" s="40"/>
      <c r="E4" s="40"/>
      <c r="F4" s="40"/>
      <c r="G4" s="40"/>
      <c r="H4" s="40"/>
      <c r="I4" s="43"/>
      <c r="J4" s="44"/>
      <c r="K4" s="45"/>
    </row>
    <row r="5" spans="1:11" ht="9.75" customHeight="1" x14ac:dyDescent="0.2">
      <c r="A5" s="187" t="s">
        <v>57</v>
      </c>
      <c r="B5" s="188"/>
      <c r="C5" s="188"/>
      <c r="D5" s="188"/>
      <c r="E5" s="188"/>
      <c r="F5" s="189"/>
      <c r="G5" s="46"/>
      <c r="H5" s="47"/>
      <c r="I5" s="47"/>
      <c r="J5" s="47"/>
      <c r="K5" s="48"/>
    </row>
    <row r="6" spans="1:11" ht="9.75" customHeight="1" x14ac:dyDescent="0.2">
      <c r="A6" s="49" t="s">
        <v>58</v>
      </c>
      <c r="B6" s="50"/>
      <c r="C6" s="50"/>
      <c r="D6" s="50"/>
      <c r="E6" s="50"/>
      <c r="F6" s="51"/>
      <c r="G6" s="190" t="s">
        <v>59</v>
      </c>
      <c r="H6" s="191"/>
      <c r="I6" s="52"/>
      <c r="J6" s="50"/>
      <c r="K6" s="51"/>
    </row>
    <row r="7" spans="1:11" ht="9.75" customHeight="1" x14ac:dyDescent="0.2">
      <c r="A7" s="49" t="s">
        <v>60</v>
      </c>
      <c r="B7" s="50"/>
      <c r="C7" s="50"/>
      <c r="D7" s="50"/>
      <c r="E7" s="42"/>
      <c r="F7" s="51"/>
      <c r="G7" s="190"/>
      <c r="H7" s="191"/>
      <c r="I7" s="52"/>
      <c r="J7" s="50"/>
      <c r="K7" s="51"/>
    </row>
    <row r="8" spans="1:11" ht="9.75" customHeight="1" x14ac:dyDescent="0.2">
      <c r="A8" s="49" t="s">
        <v>61</v>
      </c>
      <c r="B8" s="50"/>
      <c r="C8" s="50"/>
      <c r="D8" s="50"/>
      <c r="E8" s="42"/>
      <c r="F8" s="51"/>
      <c r="G8" s="40"/>
      <c r="H8" s="40"/>
      <c r="I8" s="40"/>
      <c r="J8" s="40"/>
      <c r="K8" s="53"/>
    </row>
    <row r="9" spans="1:11" ht="9.75" customHeight="1" x14ac:dyDescent="0.2">
      <c r="A9" s="54" t="s">
        <v>62</v>
      </c>
      <c r="B9" s="50"/>
      <c r="C9" s="50"/>
      <c r="D9" s="55"/>
      <c r="E9" s="50"/>
      <c r="F9" s="51"/>
      <c r="G9" s="40"/>
      <c r="H9" s="40"/>
      <c r="I9" s="40"/>
      <c r="J9" s="40"/>
      <c r="K9" s="53"/>
    </row>
    <row r="10" spans="1:11" ht="9.75" customHeight="1" x14ac:dyDescent="0.2">
      <c r="A10" s="54" t="s">
        <v>63</v>
      </c>
      <c r="B10" s="50"/>
      <c r="C10" s="55"/>
      <c r="D10" s="55"/>
      <c r="E10" s="50"/>
      <c r="F10" s="51"/>
      <c r="G10" s="192" t="s">
        <v>64</v>
      </c>
      <c r="H10" s="193" t="str">
        <f>UPPER(veri!C14)</f>
        <v>İSMET YILMAZ</v>
      </c>
      <c r="I10" s="193"/>
      <c r="J10" s="56"/>
      <c r="K10" s="57"/>
    </row>
    <row r="11" spans="1:11" ht="9.75" customHeight="1" x14ac:dyDescent="0.2">
      <c r="A11" s="54" t="s">
        <v>65</v>
      </c>
      <c r="B11" s="50"/>
      <c r="C11" s="50"/>
      <c r="D11" s="50"/>
      <c r="E11" s="50"/>
      <c r="F11" s="51"/>
      <c r="G11" s="192"/>
      <c r="H11" s="193"/>
      <c r="I11" s="193"/>
      <c r="J11" s="56"/>
      <c r="K11" s="57"/>
    </row>
    <row r="12" spans="1:11" ht="9.75" customHeight="1" x14ac:dyDescent="0.2">
      <c r="A12" s="54" t="s">
        <v>66</v>
      </c>
      <c r="B12" s="50"/>
      <c r="C12" s="50"/>
      <c r="D12" s="50"/>
      <c r="E12" s="50"/>
      <c r="F12" s="51"/>
      <c r="G12" s="58"/>
      <c r="H12" s="56" t="str">
        <f>UPPER(veri!C15)&amp;", "&amp;UPPER(veri!C16)&amp;" "&amp;veri!C8&amp;" D.Tarihi: "&amp; TEXT(veri!C18,"gg.aa.yyyy")</f>
        <v>RAMAZAN, YASEMİN kızı D.Tarihi: 10.04.1980</v>
      </c>
      <c r="I12" s="56"/>
      <c r="J12" s="56"/>
      <c r="K12" s="57"/>
    </row>
    <row r="13" spans="1:11" ht="9.75" customHeight="1" x14ac:dyDescent="0.2">
      <c r="A13" s="54" t="s">
        <v>67</v>
      </c>
      <c r="B13" s="50"/>
      <c r="C13" s="50"/>
      <c r="D13" s="50"/>
      <c r="E13" s="55"/>
      <c r="F13" s="51"/>
      <c r="G13" s="59"/>
      <c r="H13" s="56" t="str">
        <f>"T.C No: "&amp;LEFT(veri!C13,2)&amp;"******"&amp;RIGHT(veri!C13,3)</f>
        <v>T.C No: 49******905</v>
      </c>
      <c r="I13" s="56"/>
      <c r="J13" s="56"/>
      <c r="K13" s="57"/>
    </row>
    <row r="14" spans="1:11" ht="9.75" customHeight="1" x14ac:dyDescent="0.2">
      <c r="A14" s="54" t="s">
        <v>68</v>
      </c>
      <c r="B14" s="50"/>
      <c r="C14" s="50"/>
      <c r="D14" s="50"/>
      <c r="E14" s="55"/>
      <c r="F14" s="51"/>
      <c r="G14" s="40"/>
      <c r="H14" s="60"/>
      <c r="I14" s="60"/>
      <c r="J14" s="60"/>
      <c r="K14" s="57"/>
    </row>
    <row r="15" spans="1:11" ht="9.75" customHeight="1" x14ac:dyDescent="0.2">
      <c r="A15" s="54" t="s">
        <v>69</v>
      </c>
      <c r="B15" s="50"/>
      <c r="C15" s="50"/>
      <c r="D15" s="50"/>
      <c r="E15" s="55"/>
      <c r="F15" s="51"/>
      <c r="G15" s="42" t="s">
        <v>70</v>
      </c>
      <c r="H15" s="194" t="str">
        <f>PROPER(veri!C19)</f>
        <v>Ambarlı Mah Etibanktesisler Yolu Cad. No:1/7 34315 Avcılar/İstanbul</v>
      </c>
      <c r="I15" s="194"/>
      <c r="J15" s="194"/>
      <c r="K15" s="195"/>
    </row>
    <row r="16" spans="1:11" ht="9.75" customHeight="1" x14ac:dyDescent="0.2">
      <c r="A16" s="54" t="s">
        <v>71</v>
      </c>
      <c r="B16" s="50"/>
      <c r="C16" s="50"/>
      <c r="D16" s="50"/>
      <c r="E16" s="50"/>
      <c r="F16" s="51"/>
      <c r="G16" s="59"/>
      <c r="H16" s="194"/>
      <c r="I16" s="194"/>
      <c r="J16" s="194"/>
      <c r="K16" s="195"/>
    </row>
    <row r="17" spans="1:11" ht="9.75" customHeight="1" x14ac:dyDescent="0.2">
      <c r="A17" s="54" t="s">
        <v>69</v>
      </c>
      <c r="B17" s="50"/>
      <c r="C17" s="50"/>
      <c r="D17" s="50"/>
      <c r="E17" s="50"/>
      <c r="F17" s="51"/>
      <c r="G17" s="59"/>
      <c r="H17" s="194"/>
      <c r="I17" s="194"/>
      <c r="J17" s="194"/>
      <c r="K17" s="195"/>
    </row>
    <row r="18" spans="1:11" ht="9.75" customHeight="1" x14ac:dyDescent="0.2">
      <c r="A18" s="54" t="s">
        <v>72</v>
      </c>
      <c r="B18" s="50"/>
      <c r="C18" s="50"/>
      <c r="D18" s="50"/>
      <c r="E18" s="50"/>
      <c r="F18" s="51"/>
      <c r="G18" s="40"/>
      <c r="H18" s="40"/>
      <c r="I18" s="40"/>
      <c r="J18" s="40"/>
      <c r="K18" s="53"/>
    </row>
    <row r="19" spans="1:11" ht="9.75" customHeight="1" x14ac:dyDescent="0.2">
      <c r="A19" s="54" t="s">
        <v>73</v>
      </c>
      <c r="B19" s="50"/>
      <c r="C19" s="50"/>
      <c r="D19" s="50"/>
      <c r="E19" s="50"/>
      <c r="F19" s="51"/>
      <c r="G19" s="40"/>
      <c r="H19" s="196" t="str">
        <f>"BU ZARFTA "&amp;TEXT(veri!C7,"gg.aa.yyyy")&amp;" TARİHLİ UZLAŞMA TEKLİF FORMU VARDIR."</f>
        <v>BU ZARFTA 13.04.2018 TARİHLİ UZLAŞMA TEKLİF FORMU VARDIR.</v>
      </c>
      <c r="I19" s="197"/>
      <c r="J19" s="197"/>
      <c r="K19" s="61"/>
    </row>
    <row r="20" spans="1:11" ht="9.75" customHeight="1" x14ac:dyDescent="0.2">
      <c r="A20" s="54" t="s">
        <v>74</v>
      </c>
      <c r="B20" s="50"/>
      <c r="C20" s="50"/>
      <c r="D20" s="50"/>
      <c r="E20" s="50"/>
      <c r="F20" s="51"/>
      <c r="G20" s="50"/>
      <c r="H20" s="197"/>
      <c r="I20" s="197"/>
      <c r="J20" s="197"/>
      <c r="K20" s="51"/>
    </row>
    <row r="21" spans="1:11" ht="9.75" customHeight="1" x14ac:dyDescent="0.2">
      <c r="A21" s="62" t="s">
        <v>75</v>
      </c>
      <c r="B21" s="40"/>
      <c r="C21" s="50"/>
      <c r="D21" s="40"/>
      <c r="E21" s="63" t="s">
        <v>76</v>
      </c>
      <c r="F21" s="53"/>
      <c r="G21" s="50"/>
      <c r="H21" s="197"/>
      <c r="I21" s="197"/>
      <c r="J21" s="197"/>
      <c r="K21" s="51"/>
    </row>
    <row r="22" spans="1:11" ht="9.75" customHeight="1" x14ac:dyDescent="0.2">
      <c r="A22" s="54" t="s">
        <v>77</v>
      </c>
      <c r="B22" s="40"/>
      <c r="C22" s="50"/>
      <c r="D22" s="40"/>
      <c r="E22" s="64" t="s">
        <v>78</v>
      </c>
      <c r="F22" s="53"/>
      <c r="G22" s="50"/>
      <c r="H22" s="197"/>
      <c r="I22" s="197"/>
      <c r="J22" s="197"/>
      <c r="K22" s="51"/>
    </row>
    <row r="23" spans="1:11" ht="9.75" customHeight="1" x14ac:dyDescent="0.2">
      <c r="A23" s="54"/>
      <c r="B23" s="50"/>
      <c r="C23" s="50"/>
      <c r="D23" s="50"/>
      <c r="E23" s="50"/>
      <c r="F23" s="51"/>
      <c r="G23" s="50"/>
      <c r="H23" s="50"/>
      <c r="I23" s="50"/>
      <c r="K23" s="51"/>
    </row>
    <row r="24" spans="1:11" s="40" customFormat="1" ht="9.75" customHeight="1" x14ac:dyDescent="0.2">
      <c r="A24" s="54" t="s">
        <v>79</v>
      </c>
      <c r="B24" s="50"/>
      <c r="C24" s="50"/>
      <c r="D24" s="50"/>
      <c r="E24" s="50"/>
      <c r="F24" s="51"/>
      <c r="G24" s="50"/>
      <c r="H24" s="50"/>
      <c r="I24" s="50"/>
      <c r="J24" s="65" t="s">
        <v>80</v>
      </c>
      <c r="K24" s="51"/>
    </row>
    <row r="25" spans="1:11" ht="9.75" customHeight="1" x14ac:dyDescent="0.2">
      <c r="A25" s="54" t="s">
        <v>81</v>
      </c>
      <c r="B25" s="50"/>
      <c r="C25" s="50"/>
      <c r="D25" s="50"/>
      <c r="E25" s="50"/>
      <c r="F25" s="51"/>
      <c r="G25" s="50"/>
      <c r="H25" s="50"/>
      <c r="I25" s="50"/>
      <c r="J25" s="50"/>
      <c r="K25" s="51"/>
    </row>
    <row r="26" spans="1:11" ht="9.75" customHeight="1" x14ac:dyDescent="0.2">
      <c r="A26" s="66" t="s">
        <v>81</v>
      </c>
      <c r="B26" s="67"/>
      <c r="C26" s="67"/>
      <c r="D26" s="67"/>
      <c r="E26" s="67"/>
      <c r="F26" s="68"/>
      <c r="G26" s="69"/>
      <c r="H26" s="70"/>
      <c r="I26" s="70"/>
      <c r="J26" s="70"/>
      <c r="K26" s="71"/>
    </row>
    <row r="27" spans="1:11" ht="9.75" customHeight="1" x14ac:dyDescent="0.2">
      <c r="A27" s="40"/>
      <c r="C27" s="40"/>
      <c r="D27" s="40"/>
      <c r="E27" s="40"/>
      <c r="F27" s="40"/>
      <c r="G27" s="40"/>
      <c r="H27" s="40"/>
      <c r="I27" s="40"/>
      <c r="J27" s="40"/>
      <c r="K27" s="40"/>
    </row>
    <row r="28" spans="1:11" ht="9.75" customHeight="1" x14ac:dyDescent="0.2">
      <c r="A28" s="40"/>
      <c r="C28" s="40"/>
      <c r="D28" s="40"/>
      <c r="F28" s="63" t="s">
        <v>82</v>
      </c>
      <c r="G28" s="40"/>
      <c r="H28" s="40"/>
      <c r="I28" s="40"/>
      <c r="J28" s="40"/>
      <c r="K28" s="40"/>
    </row>
    <row r="29" spans="1:11" ht="9.75" customHeight="1" x14ac:dyDescent="0.2">
      <c r="A29" s="40"/>
      <c r="C29" s="40"/>
      <c r="D29" s="40"/>
      <c r="E29" s="40"/>
      <c r="F29" s="40"/>
      <c r="G29" s="40"/>
      <c r="H29" s="40"/>
      <c r="I29" s="40"/>
      <c r="J29" s="40"/>
      <c r="K29" s="40"/>
    </row>
    <row r="30" spans="1:11" ht="13.5" customHeight="1" x14ac:dyDescent="0.25">
      <c r="A30" s="181" t="s">
        <v>0</v>
      </c>
      <c r="B30" s="182"/>
      <c r="C30" s="182"/>
      <c r="D30" s="182"/>
      <c r="E30" s="182"/>
      <c r="F30" s="72"/>
      <c r="G30" s="72"/>
      <c r="H30" s="72"/>
      <c r="I30" s="72"/>
      <c r="J30" s="72"/>
      <c r="K30" s="73"/>
    </row>
    <row r="31" spans="1:11" ht="13.5" customHeight="1" x14ac:dyDescent="0.25">
      <c r="A31" s="200" t="s">
        <v>53</v>
      </c>
      <c r="B31" s="183"/>
      <c r="C31" s="183"/>
      <c r="D31" s="183"/>
      <c r="E31" s="183"/>
      <c r="F31" s="40"/>
      <c r="G31" s="184" t="s">
        <v>54</v>
      </c>
      <c r="H31" s="185" t="str">
        <f>J2</f>
        <v>1980/1111</v>
      </c>
      <c r="I31" s="185"/>
      <c r="J31" s="185" t="s">
        <v>89</v>
      </c>
      <c r="K31" s="186"/>
    </row>
    <row r="32" spans="1:11" ht="13.5" customHeight="1" x14ac:dyDescent="0.25">
      <c r="A32" s="200" t="s">
        <v>55</v>
      </c>
      <c r="B32" s="183"/>
      <c r="C32" s="183"/>
      <c r="D32" s="183"/>
      <c r="E32" s="183"/>
      <c r="F32" s="40"/>
      <c r="G32" s="184"/>
      <c r="H32" s="185"/>
      <c r="I32" s="185"/>
      <c r="J32" s="185"/>
      <c r="K32" s="186"/>
    </row>
    <row r="33" spans="1:11" ht="13.5" customHeight="1" x14ac:dyDescent="0.2">
      <c r="A33" s="38"/>
      <c r="B33" s="40"/>
      <c r="C33" s="40"/>
      <c r="D33" s="40"/>
      <c r="E33" s="40"/>
      <c r="F33" s="50"/>
      <c r="G33" s="43"/>
      <c r="H33" s="44"/>
      <c r="I33" s="44"/>
      <c r="J33" s="44"/>
      <c r="K33" s="45"/>
    </row>
    <row r="34" spans="1:11" ht="9.75" customHeight="1" x14ac:dyDescent="0.2">
      <c r="A34" s="74"/>
      <c r="B34" s="59"/>
      <c r="C34" s="50"/>
      <c r="D34" s="50"/>
      <c r="E34" s="50"/>
      <c r="F34" s="50"/>
      <c r="G34" s="59"/>
      <c r="H34" s="50"/>
      <c r="I34" s="50"/>
      <c r="J34" s="50"/>
      <c r="K34" s="51"/>
    </row>
    <row r="35" spans="1:11" ht="9.75" customHeight="1" x14ac:dyDescent="0.2">
      <c r="A35" s="74"/>
      <c r="B35" s="50"/>
      <c r="C35" s="50"/>
      <c r="D35" s="50"/>
      <c r="E35" s="42"/>
      <c r="F35" s="50"/>
      <c r="G35" s="191" t="s">
        <v>59</v>
      </c>
      <c r="H35" s="191"/>
      <c r="I35" s="50"/>
      <c r="J35" s="50"/>
      <c r="K35" s="51"/>
    </row>
    <row r="36" spans="1:11" ht="9.75" customHeight="1" x14ac:dyDescent="0.2">
      <c r="A36" s="75"/>
      <c r="B36" s="50"/>
      <c r="C36" s="50"/>
      <c r="D36" s="50"/>
      <c r="E36" s="42"/>
      <c r="F36" s="50"/>
      <c r="G36" s="191"/>
      <c r="H36" s="191"/>
      <c r="I36" s="50"/>
      <c r="J36" s="50"/>
      <c r="K36" s="51"/>
    </row>
    <row r="37" spans="1:11" ht="9.75" customHeight="1" x14ac:dyDescent="0.2">
      <c r="A37" s="74"/>
      <c r="B37" s="50"/>
      <c r="C37" s="50"/>
      <c r="D37" s="55"/>
      <c r="E37" s="50"/>
      <c r="F37" s="50"/>
      <c r="G37" s="42"/>
      <c r="H37" s="50"/>
      <c r="I37" s="50"/>
      <c r="J37" s="50"/>
      <c r="K37" s="51"/>
    </row>
    <row r="38" spans="1:11" ht="9.75" customHeight="1" x14ac:dyDescent="0.2">
      <c r="A38" s="74"/>
      <c r="B38" s="50"/>
      <c r="C38" s="55"/>
      <c r="D38" s="55"/>
      <c r="E38" s="50"/>
      <c r="F38" s="50"/>
      <c r="G38" s="59"/>
      <c r="H38" s="50"/>
      <c r="I38" s="50"/>
      <c r="J38" s="50"/>
      <c r="K38" s="51"/>
    </row>
    <row r="39" spans="1:11" ht="9.75" customHeight="1" x14ac:dyDescent="0.2">
      <c r="A39" s="38"/>
      <c r="B39" s="50"/>
      <c r="C39" s="50"/>
      <c r="D39" s="50"/>
      <c r="E39" s="50"/>
      <c r="F39" s="50"/>
      <c r="G39" s="50"/>
      <c r="H39" s="50"/>
      <c r="I39" s="50"/>
      <c r="J39" s="50"/>
      <c r="K39" s="51"/>
    </row>
    <row r="40" spans="1:11" ht="9.75" customHeight="1" x14ac:dyDescent="0.2">
      <c r="A40" s="192" t="s">
        <v>64</v>
      </c>
      <c r="B40" s="193" t="str">
        <f>H10</f>
        <v>İSMET YILMAZ</v>
      </c>
      <c r="C40" s="193"/>
      <c r="D40" s="76"/>
      <c r="E40" s="76"/>
      <c r="F40" s="50"/>
      <c r="G40" s="59"/>
      <c r="H40" s="50"/>
      <c r="I40" s="50"/>
      <c r="J40" s="50"/>
      <c r="K40" s="51"/>
    </row>
    <row r="41" spans="1:11" ht="9.75" customHeight="1" x14ac:dyDescent="0.2">
      <c r="A41" s="192"/>
      <c r="B41" s="193"/>
      <c r="C41" s="193"/>
      <c r="D41" s="76"/>
      <c r="E41" s="76"/>
      <c r="F41" s="50"/>
      <c r="G41" s="59"/>
      <c r="H41" s="198" t="str">
        <f>H19</f>
        <v>BU ZARFTA 13.04.2018 TARİHLİ UZLAŞMA TEKLİF FORMU VARDIR.</v>
      </c>
      <c r="I41" s="198"/>
      <c r="J41" s="198"/>
      <c r="K41" s="51"/>
    </row>
    <row r="42" spans="1:11" ht="9.75" customHeight="1" x14ac:dyDescent="0.2">
      <c r="A42" s="77"/>
      <c r="B42" s="56" t="str">
        <f>H12</f>
        <v>RAMAZAN, YASEMİN kızı D.Tarihi: 10.04.1980</v>
      </c>
      <c r="C42" s="56"/>
      <c r="D42" s="78"/>
      <c r="E42" s="78"/>
      <c r="F42" s="40"/>
      <c r="G42" s="59"/>
      <c r="H42" s="198"/>
      <c r="I42" s="198"/>
      <c r="J42" s="198"/>
      <c r="K42" s="53"/>
    </row>
    <row r="43" spans="1:11" ht="9.75" customHeight="1" x14ac:dyDescent="0.2">
      <c r="A43" s="79"/>
      <c r="B43" s="56" t="str">
        <f>H13</f>
        <v>T.C No: 49******905</v>
      </c>
      <c r="C43" s="56"/>
      <c r="D43" s="78"/>
      <c r="E43" s="78"/>
      <c r="F43" s="50"/>
      <c r="G43" s="40"/>
      <c r="H43" s="198"/>
      <c r="I43" s="198"/>
      <c r="J43" s="198"/>
      <c r="K43" s="53"/>
    </row>
    <row r="44" spans="1:11" ht="9.75" customHeight="1" x14ac:dyDescent="0.2">
      <c r="A44" s="54"/>
      <c r="B44" s="80"/>
      <c r="C44" s="80"/>
      <c r="D44" s="80"/>
      <c r="E44" s="80"/>
      <c r="F44" s="76"/>
      <c r="G44" s="40"/>
      <c r="H44" s="198"/>
      <c r="I44" s="198"/>
      <c r="J44" s="198"/>
      <c r="K44" s="81"/>
    </row>
    <row r="45" spans="1:11" ht="9.75" customHeight="1" x14ac:dyDescent="0.2">
      <c r="A45" s="82" t="s">
        <v>70</v>
      </c>
      <c r="B45" s="199" t="str">
        <f>H15</f>
        <v>Ambarlı Mah Etibanktesisler Yolu Cad. No:1/7 34315 Avcılar/İstanbul</v>
      </c>
      <c r="C45" s="199"/>
      <c r="D45" s="199"/>
      <c r="E45" s="199"/>
      <c r="F45" s="76"/>
      <c r="G45" s="65"/>
      <c r="H45" s="50"/>
      <c r="I45" s="50"/>
      <c r="J45" s="50"/>
      <c r="K45" s="51"/>
    </row>
    <row r="46" spans="1:11" ht="9.75" customHeight="1" x14ac:dyDescent="0.2">
      <c r="A46" s="79"/>
      <c r="B46" s="199"/>
      <c r="C46" s="199"/>
      <c r="D46" s="199"/>
      <c r="E46" s="199"/>
      <c r="F46" s="76"/>
      <c r="G46" s="65"/>
      <c r="H46" s="50"/>
      <c r="I46" s="50"/>
      <c r="J46" s="40"/>
      <c r="K46" s="51"/>
    </row>
    <row r="47" spans="1:11" ht="9.75" customHeight="1" x14ac:dyDescent="0.2">
      <c r="A47" s="54"/>
      <c r="B47" s="199"/>
      <c r="C47" s="199"/>
      <c r="D47" s="199"/>
      <c r="E47" s="199"/>
      <c r="F47" s="76"/>
      <c r="G47" s="65"/>
      <c r="H47" s="50"/>
      <c r="I47" s="50"/>
      <c r="J47" s="50"/>
      <c r="K47" s="51"/>
    </row>
    <row r="48" spans="1:11" ht="9.75" customHeight="1" x14ac:dyDescent="0.2">
      <c r="A48" s="54"/>
      <c r="B48" s="50"/>
      <c r="C48" s="50"/>
      <c r="D48" s="50"/>
      <c r="E48" s="50"/>
      <c r="F48" s="76"/>
      <c r="G48" s="65"/>
      <c r="H48" s="50"/>
      <c r="I48" s="50"/>
      <c r="J48" s="80" t="s">
        <v>80</v>
      </c>
      <c r="K48" s="51"/>
    </row>
    <row r="49" spans="1:11" ht="9.75" customHeight="1" x14ac:dyDescent="0.2">
      <c r="A49" s="62"/>
      <c r="B49" s="40"/>
      <c r="C49" s="50"/>
      <c r="D49" s="40"/>
      <c r="E49" s="63"/>
      <c r="F49" s="40"/>
      <c r="G49" s="65"/>
      <c r="H49" s="50"/>
      <c r="I49" s="50"/>
      <c r="K49" s="51"/>
    </row>
    <row r="50" spans="1:11" ht="9.75" customHeight="1" x14ac:dyDescent="0.2">
      <c r="A50" s="54"/>
      <c r="B50" s="40"/>
      <c r="C50" s="50"/>
      <c r="D50" s="40"/>
      <c r="E50" s="64"/>
      <c r="F50" s="40"/>
      <c r="G50" s="50"/>
      <c r="H50" s="50"/>
      <c r="I50" s="50"/>
      <c r="J50" s="50"/>
      <c r="K50" s="51"/>
    </row>
    <row r="51" spans="1:11" ht="9.75" customHeight="1" x14ac:dyDescent="0.2">
      <c r="A51" s="54"/>
      <c r="B51" s="50"/>
      <c r="C51" s="50"/>
      <c r="D51" s="50"/>
      <c r="E51" s="50"/>
      <c r="F51" s="50"/>
      <c r="G51" s="50"/>
      <c r="H51" s="50"/>
      <c r="I51" s="50"/>
      <c r="J51" s="40"/>
      <c r="K51" s="51"/>
    </row>
    <row r="52" spans="1:11" ht="9.75" customHeight="1" x14ac:dyDescent="0.2">
      <c r="A52" s="54"/>
      <c r="B52" s="50"/>
      <c r="C52" s="50"/>
      <c r="D52" s="50"/>
      <c r="E52" s="50"/>
      <c r="F52" s="50"/>
      <c r="G52" s="50"/>
      <c r="H52" s="50"/>
      <c r="I52" s="50"/>
      <c r="J52" s="50"/>
      <c r="K52" s="51"/>
    </row>
    <row r="53" spans="1:11" ht="9.75" customHeight="1" x14ac:dyDescent="0.2">
      <c r="A53" s="54"/>
      <c r="B53" s="50"/>
      <c r="C53" s="50"/>
      <c r="D53" s="50"/>
      <c r="E53" s="50"/>
      <c r="F53" s="50"/>
      <c r="G53" s="42"/>
      <c r="H53" s="50"/>
      <c r="I53" s="50"/>
      <c r="J53" s="50"/>
      <c r="K53" s="51"/>
    </row>
    <row r="54" spans="1:11" ht="9.75" customHeight="1" x14ac:dyDescent="0.2">
      <c r="A54" s="54"/>
      <c r="B54" s="50"/>
      <c r="C54" s="50"/>
      <c r="D54" s="50"/>
      <c r="E54" s="50"/>
      <c r="F54" s="50"/>
      <c r="G54" s="50"/>
      <c r="H54" s="50"/>
      <c r="I54" s="50"/>
      <c r="J54" s="50"/>
      <c r="K54" s="51"/>
    </row>
    <row r="55" spans="1:11" ht="9.75" customHeight="1" x14ac:dyDescent="0.2">
      <c r="A55" s="66"/>
      <c r="B55" s="67"/>
      <c r="C55" s="67"/>
      <c r="D55" s="67"/>
      <c r="E55" s="67"/>
      <c r="F55" s="67"/>
      <c r="G55" s="67"/>
      <c r="H55" s="67"/>
      <c r="I55" s="67"/>
      <c r="J55" s="67"/>
      <c r="K55" s="68"/>
    </row>
    <row r="56" spans="1:11" ht="9.75" customHeight="1" x14ac:dyDescent="0.2"/>
    <row r="57" spans="1:11" ht="9.75" customHeight="1" x14ac:dyDescent="0.2">
      <c r="A57" s="40"/>
      <c r="C57" s="40"/>
      <c r="D57" s="40"/>
      <c r="F57" s="63" t="s">
        <v>82</v>
      </c>
      <c r="G57" s="40"/>
      <c r="H57" s="40"/>
      <c r="I57" s="40"/>
      <c r="J57" s="40"/>
      <c r="K57" s="40"/>
    </row>
  </sheetData>
  <sheetProtection selectLockedCells="1" selectUnlockedCells="1"/>
  <mergeCells count="22">
    <mergeCell ref="A40:A41"/>
    <mergeCell ref="B40:C41"/>
    <mergeCell ref="H41:J44"/>
    <mergeCell ref="B45:E47"/>
    <mergeCell ref="A31:E31"/>
    <mergeCell ref="G31:G32"/>
    <mergeCell ref="H31:I32"/>
    <mergeCell ref="J31:K32"/>
    <mergeCell ref="A32:E32"/>
    <mergeCell ref="G35:H36"/>
    <mergeCell ref="A30:E30"/>
    <mergeCell ref="D1:H1"/>
    <mergeCell ref="D2:H2"/>
    <mergeCell ref="I2:I3"/>
    <mergeCell ref="J2:K3"/>
    <mergeCell ref="D3:H3"/>
    <mergeCell ref="A5:F5"/>
    <mergeCell ref="G6:H7"/>
    <mergeCell ref="G10:G11"/>
    <mergeCell ref="H10:I11"/>
    <mergeCell ref="H15:K17"/>
    <mergeCell ref="H19:J22"/>
  </mergeCells>
  <printOptions horizontalCentered="1"/>
  <pageMargins left="0.19685039370078741" right="0.19685039370078741" top="0.19685039370078741" bottom="0.19685039370078741" header="0.31496062992125984" footer="0.31496062992125984"/>
  <pageSetup paperSize="9"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veri</vt:lpstr>
      <vt:lpstr>Teklif Formu</vt:lpstr>
      <vt:lpstr>Davet Mektubu</vt:lpstr>
      <vt:lpstr>Tebligat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2018-05-20T19:58:09Z</dcterms:modified>
</cp:coreProperties>
</file>