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ayfa1" sheetId="1" r:id="rId1"/>
  </sheets>
  <externalReferences>
    <externalReference r:id="rId2"/>
  </externalReferences>
  <calcPr calcId="145621"/>
</workbook>
</file>

<file path=xl/calcChain.xml><?xml version="1.0" encoding="utf-8"?>
<calcChain xmlns="http://schemas.openxmlformats.org/spreadsheetml/2006/main">
  <c r="K11" i="1" l="1"/>
  <c r="V10" i="1"/>
  <c r="V8" i="1"/>
  <c r="A55" i="1" l="1"/>
  <c r="A54" i="1"/>
  <c r="R22" i="1"/>
  <c r="AA21" i="1"/>
  <c r="R21" i="1"/>
  <c r="R20" i="1"/>
  <c r="R19" i="1"/>
  <c r="R18" i="1"/>
  <c r="R17" i="1"/>
  <c r="K16" i="1"/>
  <c r="K15" i="1"/>
  <c r="K14" i="1"/>
  <c r="K13" i="1"/>
  <c r="K12" i="1"/>
  <c r="A4" i="1"/>
</calcChain>
</file>

<file path=xl/sharedStrings.xml><?xml version="1.0" encoding="utf-8"?>
<sst xmlns="http://schemas.openxmlformats.org/spreadsheetml/2006/main" count="47" uniqueCount="45">
  <si>
    <t>T.C.</t>
  </si>
  <si>
    <t>İSTANBUL  CUMHURİYET BAŞSAVCILIĞI</t>
  </si>
  <si>
    <t>UZLAŞMA TEKLİF FORMU</t>
  </si>
  <si>
    <t>Teklifte Bulunan Uzlaştırmacı</t>
  </si>
  <si>
    <t>Sicil No</t>
  </si>
  <si>
    <t>B. UZLAŞTIRMA TEKLİFİ YAPILAN</t>
  </si>
  <si>
    <r>
      <t>1.</t>
    </r>
    <r>
      <rPr>
        <sz val="10"/>
        <color rgb="FF000000"/>
        <rFont val="Calibri"/>
        <family val="2"/>
        <charset val="162"/>
      </rPr>
      <t xml:space="preserve">                                                </t>
    </r>
  </si>
  <si>
    <t xml:space="preserve">Mağdur/Katılan   </t>
  </si>
  <si>
    <t>2.</t>
  </si>
  <si>
    <t>Mağdurun Kanunî Temsilcisi</t>
  </si>
  <si>
    <t xml:space="preserve">3.                                     </t>
  </si>
  <si>
    <t xml:space="preserve">Suçtan Zarar Gören </t>
  </si>
  <si>
    <t>4.</t>
  </si>
  <si>
    <t>Suçtan Zarar Görenin Kanunî Temsilcisi</t>
  </si>
  <si>
    <t xml:space="preserve">5.                                           </t>
  </si>
  <si>
    <t xml:space="preserve">Şüpheli/Sanık         </t>
  </si>
  <si>
    <t>6.</t>
  </si>
  <si>
    <t>Şüphelinin/Sanığın Kanunî Temsilcisi</t>
  </si>
  <si>
    <t>C. UZLAŞTIRMA TEKLİFİ YAPILAN KİŞİNİN</t>
  </si>
  <si>
    <t>1. T.C. Kimlik No</t>
  </si>
  <si>
    <t>2. Adı Soyadı</t>
  </si>
  <si>
    <t>Ali TAŞYAKAN</t>
  </si>
  <si>
    <t>3. Baba Adı</t>
  </si>
  <si>
    <t xml:space="preserve">HASAN </t>
  </si>
  <si>
    <t>4. Anne adı</t>
  </si>
  <si>
    <t>LÜTFİYE</t>
  </si>
  <si>
    <t>5. Doğum Yeri ve Tarihi</t>
  </si>
  <si>
    <t>6. Adres ve İletişim Bilgileri</t>
  </si>
  <si>
    <t>D. Uzlaşmanın mahiyeti ile uzlaşmayı kabul veya reddetmenin hukukî sonuçları:</t>
  </si>
  <si>
    <t xml:space="preserve">1. Uzlaşma, tarafların özgür iradeleriyle belirleyeceği edim karşılığında veya edimsiz olarak anlaşmalarıdır.
2. Uzlaştırma süreci tarafların kabulüyle başlar, taraflardan biri kabul etmezse süreç işlemez. Taraflar uzlaşma sağlanana kadar bu yöndeki iradelerinden her zaman vazgeçebilirler. 
3. Şüpheli/sanık ile mağdur/katılan veya suçtan zarar gören arasındaki uzlaştırmada esas hakkındaki kararı taraflar kendileri verirler.
4. Uzlaştırmacı, Cumhuriyet başsavcılığı uzlaştırma bürosu tarafından görevlendirilen tarafsız ve bağımsız bir kişidir. Uzlaştırmacı sadece görüşmelerin yürütülmesini kolaylaştırır.
5. Uzlaştırmacı taraflara uzlaştırma süreciyle ilgili ayrıntılı bilgilendirme yapar, hak ve yükümlülüklerini anlatır ve tarafların uzlaştırmaya ilişkin sorularını cevaplandırır. 
6. Uzlaştırma ücreti ve giderlerinden mağdur/katılan veya suçtan zarar gören hiçbir şekilde sorumlu değildir. 
7. Uzlaşmanın sağlanması hâlinde, şüpheli ya da sanık uzlaştırma giderlerini ödemez. Bu giderler Devlet Hazinesi’nden karşılanır.  
8. Uzlaşma teklifinden itibaren üç gün içinde kararın uzlaştırmacıya bildirilmemesi hâlinde, teklif reddedilmiş sayılır.
9. Uzlaştırma müzakereleri gizli olarak yürütülür. Uzlaştırma müzakereleri sırasında tarafların konuyla ilgili olarak yapacakları açıklamalar mevcut soruşturmada ve disiplinle ilgili olanlar da dâhil olmak üzere, hiçbir soruşturma ve kovuşturmada ya da davada delil olarak kulla-nılamaz, herhangi bir yerde açıklanamaz. 
10. Uzlaşma teklif formu ile uzlaştırma raporu taraflarca imzalanır.   
11.Mağdur ya da suçtan zarar görenin uzlaşma teklifini kabul etmesi ve uzlaştırma görüşmesi yapması, haklarından vazgeçtiği anlamına gelmez.
12. Şüpheli ya da sanığın uzlaşma teklifini kabul etmesi ve uzlaştırma görüşmesi yapması suçu kabul ettiği anlamına gelmez. 
13. Uzlaştırma müzakerelerine; uzlaştırmacı, taraflar ile bunların kanunî temsilcileri, müdafi ve vekili katılabilir. 
14. Taraflardan herhangi birinin uzlaştırma görüşmelerine katılmaması hâlinde uzlaşma kabul edilmemiş sayılır. 
15. Uzlaşmanın sağlanması hâlinde mağdur, yargılama sürecine girmeksizin uzlaşma sonucu belirlenen haklarını alır. 
16. Uzlaşmanın sağlanması hâlinde mağdur, soruşturma/kovuşturma konusu suç nedeniyle tazminat davası açamaz, açılmış bir dava varsa feragat etmiş sayılır.  
17. Soruşturma evresinde uzlaşmanın gerçekleşmesi ve edimin yerine getirilmesi hâlinde, şüpheli hakkında kovuşturmaya yer olmadığına dair karar verilir ve adlî sicile kaydedilmez. Aksi hâlde kamu davası açılır. 
18. Kovuşturma evresinde uzlaşmanın gerçekleşmesi ve edimin yerine getirilmesi hâlinde, sanık hakkında düşme kararı verilir ve adlî sicile kaydedilmez. Aksi hâlde yargılamaya devam olunur. 
19. Şüpheli ya da sanığın edimini yerine getirmemesi hâlinde uzlaştırma raporu veya uzlaşma belgesi, 2004 sayılı İcra ve İflas Kanunu’nun 38 inci maddesinde yazılı ilâm mahiyetinde belgelerden sayılır. Bu belge mahkeme kararı gibi icra olunur.
</t>
  </si>
  <si>
    <t>UZLAŞTIRMANIN MAHİYETİ, UZLAŞMAYI KABUL VEYA REDDETMENİN HUKUKÎ SONUÇLARINI ANLADIM. FORMUN BİR ÖRNEĞİNİ ALDIM.</t>
  </si>
  <si>
    <t>Şahsıma yapılan uzlaşma teklifini;</t>
  </si>
  <si>
    <t>İnceleyip üç gün içinde beyanda bulunmak istiyorum.</t>
  </si>
  <si>
    <t>……../………./20…….  Saat: …….  İmza</t>
  </si>
  <si>
    <t>Kabul ediyorum.</t>
  </si>
  <si>
    <t>Kabul etmiyorum.</t>
  </si>
  <si>
    <t>Uzlaştırmacı</t>
  </si>
  <si>
    <t>teklif yağılan</t>
  </si>
  <si>
    <t>tc</t>
  </si>
  <si>
    <t>ad</t>
  </si>
  <si>
    <t>baba adı</t>
  </si>
  <si>
    <t>anne adı</t>
  </si>
  <si>
    <t>doğum yeri</t>
  </si>
  <si>
    <t>dtarihi</t>
  </si>
  <si>
    <t>adres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</si>
</sst>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charset val="162"/>
      <scheme val="minor"/>
    </font>
    <font>
      <sz val="10"/>
      <color theme="1"/>
      <name val="Calibri"/>
      <family val="2"/>
      <scheme val="minor"/>
    </font>
    <font>
      <b/>
      <sz val="10"/>
      <color theme="1"/>
      <name val="Calibri"/>
      <family val="2"/>
      <charset val="162"/>
    </font>
    <font>
      <sz val="10"/>
      <color rgb="FF000000"/>
      <name val="Calibri"/>
      <family val="2"/>
      <charset val="162"/>
    </font>
    <font>
      <sz val="10"/>
      <color theme="1"/>
      <name val="Calibri"/>
      <family val="2"/>
      <charset val="162"/>
    </font>
    <font>
      <sz val="10"/>
      <name val="Calibri"/>
      <family val="2"/>
      <charset val="162"/>
    </font>
    <font>
      <sz val="11"/>
      <name val="Calibri"/>
      <family val="2"/>
      <charset val="162"/>
      <scheme val="minor"/>
    </font>
    <font>
      <b/>
      <sz val="10"/>
      <color theme="1"/>
      <name val="Calibri"/>
      <family val="2"/>
      <charset val="162"/>
      <scheme val="minor"/>
    </font>
    <font>
      <sz val="8.5"/>
      <color theme="1"/>
      <name val="Calibri"/>
      <family val="2"/>
      <scheme val="minor"/>
    </font>
    <font>
      <b/>
      <sz val="9.5"/>
      <color theme="1"/>
      <name val="Calibri"/>
      <family val="2"/>
      <charset val="162"/>
      <scheme val="minor"/>
    </font>
    <font>
      <i/>
      <sz val="8"/>
      <color theme="1"/>
      <name val="Calibri"/>
      <family val="2"/>
      <charset val="16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3">
    <xf numFmtId="0" fontId="0" fillId="0" borderId="0" xfId="0"/>
    <xf numFmtId="0" fontId="0" fillId="0" borderId="4" xfId="0" applyBorder="1"/>
    <xf numFmtId="0" fontId="0" fillId="0" borderId="0" xfId="0" applyBorder="1"/>
    <xf numFmtId="0" fontId="2" fillId="0" borderId="0" xfId="0" applyFont="1" applyBorder="1"/>
    <xf numFmtId="0" fontId="0" fillId="0" borderId="5" xfId="0" applyBorder="1"/>
    <xf numFmtId="0" fontId="0" fillId="0" borderId="6" xfId="0" applyBorder="1"/>
    <xf numFmtId="0" fontId="0" fillId="0" borderId="7" xfId="0" applyBorder="1"/>
    <xf numFmtId="0" fontId="2" fillId="0" borderId="7" xfId="0" applyFont="1" applyBorder="1"/>
    <xf numFmtId="0" fontId="0" fillId="0" borderId="8" xfId="0" applyBorder="1"/>
    <xf numFmtId="0" fontId="4" fillId="0" borderId="1" xfId="0" applyFont="1" applyFill="1" applyBorder="1" applyAlignment="1">
      <alignment vertical="center"/>
    </xf>
    <xf numFmtId="0" fontId="0" fillId="0" borderId="2" xfId="0" applyFill="1" applyBorder="1"/>
    <xf numFmtId="0" fontId="0" fillId="0" borderId="2" xfId="0" applyBorder="1"/>
    <xf numFmtId="0" fontId="0" fillId="0" borderId="3" xfId="0" applyBorder="1"/>
    <xf numFmtId="0" fontId="5" fillId="0" borderId="4" xfId="0" applyFont="1" applyFill="1" applyBorder="1" applyAlignment="1">
      <alignment vertical="center"/>
    </xf>
    <xf numFmtId="0" fontId="0" fillId="0" borderId="0" xfId="0" applyFill="1" applyBorder="1"/>
    <xf numFmtId="0" fontId="5" fillId="0" borderId="6" xfId="0" applyFont="1" applyFill="1" applyBorder="1" applyAlignment="1">
      <alignment vertical="center"/>
    </xf>
    <xf numFmtId="0" fontId="0" fillId="0" borderId="7" xfId="0" applyFill="1" applyBorder="1"/>
    <xf numFmtId="0" fontId="11" fillId="0" borderId="0" xfId="0" applyFont="1"/>
    <xf numFmtId="0" fontId="0" fillId="0" borderId="0" xfId="0" applyBorder="1" applyAlignment="1">
      <alignment horizontal="right"/>
    </xf>
    <xf numFmtId="0" fontId="2" fillId="0" borderId="0"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3" xfId="0" applyFont="1" applyBorder="1" applyAlignment="1">
      <alignment horizontal="justify" vertical="top" wrapText="1"/>
    </xf>
    <xf numFmtId="0" fontId="2" fillId="0" borderId="4" xfId="0" applyFont="1" applyBorder="1" applyAlignment="1">
      <alignment horizontal="justify" vertical="top" wrapText="1"/>
    </xf>
    <xf numFmtId="0" fontId="2" fillId="0" borderId="0" xfId="0" applyFont="1" applyBorder="1" applyAlignment="1">
      <alignment horizontal="justify" vertical="top" wrapText="1"/>
    </xf>
    <xf numFmtId="0" fontId="2" fillId="0" borderId="5" xfId="0" applyFont="1" applyBorder="1" applyAlignment="1">
      <alignment horizontal="justify" vertical="top" wrapText="1"/>
    </xf>
    <xf numFmtId="0" fontId="2"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5"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7" xfId="0" applyFont="1" applyFill="1" applyBorder="1" applyAlignment="1">
      <alignment horizontal="center" vertical="center"/>
    </xf>
    <xf numFmtId="0" fontId="4" fillId="0" borderId="7" xfId="0"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9" xfId="0" applyFont="1" applyBorder="1" applyAlignment="1">
      <alignment horizontal="left" vertical="center"/>
    </xf>
    <xf numFmtId="0" fontId="6" fillId="3" borderId="10" xfId="0" applyFont="1" applyFill="1" applyBorder="1" applyAlignment="1">
      <alignment horizontal="left" vertical="center" indent="4"/>
    </xf>
    <xf numFmtId="0" fontId="6" fillId="3" borderId="11" xfId="0" applyFont="1" applyFill="1" applyBorder="1" applyAlignment="1">
      <alignment horizontal="left" vertical="center" indent="4"/>
    </xf>
    <xf numFmtId="0" fontId="6" fillId="3" borderId="12" xfId="0" applyFont="1" applyFill="1" applyBorder="1" applyAlignment="1">
      <alignment horizontal="left" vertical="center" indent="4"/>
    </xf>
    <xf numFmtId="0" fontId="5" fillId="0" borderId="13" xfId="0" applyFont="1" applyBorder="1" applyAlignment="1">
      <alignment horizontal="left" vertical="center"/>
    </xf>
    <xf numFmtId="0" fontId="8"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6" fillId="0" borderId="9" xfId="0" applyFont="1" applyBorder="1" applyAlignment="1">
      <alignment horizontal="left" vertical="center" indent="4"/>
    </xf>
    <xf numFmtId="14" fontId="7" fillId="0" borderId="10" xfId="0" applyNumberFormat="1" applyFont="1" applyBorder="1" applyAlignment="1">
      <alignment horizontal="center"/>
    </xf>
    <xf numFmtId="14" fontId="7" fillId="0" borderId="11" xfId="0" applyNumberFormat="1" applyFont="1" applyBorder="1" applyAlignment="1">
      <alignment horizontal="center"/>
    </xf>
    <xf numFmtId="14" fontId="7" fillId="0" borderId="12" xfId="0" applyNumberFormat="1" applyFont="1" applyBorder="1" applyAlignment="1">
      <alignment horizontal="center"/>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0" borderId="1" xfId="0" applyFont="1" applyBorder="1" applyAlignment="1">
      <alignment horizontal="justify" vertical="top" wrapText="1"/>
    </xf>
    <xf numFmtId="0" fontId="9" fillId="0" borderId="2" xfId="0" applyFont="1" applyBorder="1" applyAlignment="1">
      <alignment horizontal="justify"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0" fillId="0" borderId="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3"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5" xfId="0" applyFont="1" applyBorder="1" applyAlignment="1">
      <alignment horizontal="left" vertical="center" wrapText="1" indent="1"/>
    </xf>
    <xf numFmtId="0" fontId="0"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0" fillId="0" borderId="8" xfId="0" applyFont="1" applyBorder="1" applyAlignment="1">
      <alignment horizontal="left" vertical="center" wrapText="1" inden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li/PycharmProjects/Uzlasma/dosyalar/Uzla&#351;ma%20-%20Komple%20%20form%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i"/>
      <sheetName val="Teklif Formu"/>
      <sheetName val="Davet Mektubu"/>
      <sheetName val="Tebligat"/>
    </sheetNames>
    <sheetDataSet>
      <sheetData sheetId="0">
        <row r="3">
          <cell r="C3" t="str">
            <v>1980/2222</v>
          </cell>
        </row>
        <row r="4">
          <cell r="C4" t="str">
            <v>2007/895</v>
          </cell>
        </row>
        <row r="6">
          <cell r="C6" t="str">
            <v>Hakaret, hırsızlık, basit yaralama</v>
          </cell>
        </row>
        <row r="7">
          <cell r="C7">
            <v>43203</v>
          </cell>
        </row>
        <row r="12">
          <cell r="C12">
            <v>1</v>
          </cell>
        </row>
        <row r="13">
          <cell r="C13">
            <v>4953581905</v>
          </cell>
        </row>
        <row r="14">
          <cell r="C14" t="str">
            <v>İsmet YILMAZ</v>
          </cell>
        </row>
        <row r="15">
          <cell r="C15" t="str">
            <v>ramazan</v>
          </cell>
        </row>
        <row r="16">
          <cell r="C16" t="str">
            <v>yasemin</v>
          </cell>
        </row>
        <row r="17">
          <cell r="C17" t="str">
            <v>istanbul</v>
          </cell>
        </row>
        <row r="18">
          <cell r="C18">
            <v>29321</v>
          </cell>
        </row>
        <row r="19">
          <cell r="C19" t="str">
            <v>Ambarlı Mah Etibanktesisler yolu cad. No:1/7 34315 Avcılar/İSTANBUL</v>
          </cell>
        </row>
        <row r="20">
          <cell r="C20">
            <v>5510000000</v>
          </cell>
        </row>
      </sheetData>
      <sheetData sheetId="1"/>
      <sheetData sheetId="2"/>
      <sheetData sheetId="3"/>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5"/>
  <sheetViews>
    <sheetView tabSelected="1" workbookViewId="0">
      <selection activeCell="AP5" sqref="AP5"/>
    </sheetView>
  </sheetViews>
  <sheetFormatPr defaultRowHeight="15" x14ac:dyDescent="0.25"/>
  <cols>
    <col min="1" max="44" width="2.85546875" customWidth="1"/>
    <col min="46" max="46" width="11.42578125" bestFit="1" customWidth="1"/>
  </cols>
  <sheetData>
    <row r="1" spans="1:46" x14ac:dyDescent="0.25">
      <c r="A1" s="20"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T1" t="s">
        <v>36</v>
      </c>
    </row>
    <row r="2" spans="1:46" x14ac:dyDescent="0.25">
      <c r="A2" s="23" t="s">
        <v>1</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5"/>
      <c r="AT2" t="s">
        <v>4</v>
      </c>
    </row>
    <row r="3" spans="1:46" x14ac:dyDescent="0.25">
      <c r="A3" s="26" t="s">
        <v>2</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8"/>
      <c r="AT3" t="s">
        <v>37</v>
      </c>
    </row>
    <row r="4" spans="1:46" ht="15" customHeight="1" x14ac:dyDescent="0.25">
      <c r="A4" s="29" t="str">
        <f>"A. 5271 sayılı Ceza Muhakemesi Kanunu’nun 253 ve 254’üncü maddeleri çerçevesinde, soruşturma/kovuşturma konusu; "&amp;[1]veri!C6&amp;" suçunun/suçlarının uzlaşmaya tabi olması nedeniyle aşağıda açık kimliği belirtilen kişiye bu formun (D) bölümünde yer alan uzlaştırmanın mahiyeti ile uzlaşmayı kabul veya reddetmenin hukukî sonuçları anlatılarak uzlaşma teklifinde bulunulmuştur. "&amp;IF([1]veri!C7="","",TEXT([1]veri!C7,"gg.aa.yyyy"))</f>
        <v>A. 5271 sayılı Ceza Muhakemesi Kanunu’nun 253 ve 254’üncü maddeleri çerçevesinde, soruşturma/kovuşturma konusu; Hakaret, hırsızlık, basit yaralama suçunun/suçlarının uzlaşmaya tabi olması nedeniyle aşağıda açık kimliği belirtilen kişiye bu formun (D) bölümünde yer alan uzlaştırmanın mahiyeti ile uzlaşmayı kabul veya reddetmenin hukukî sonuçları anlatılarak uzlaşma teklifinde bulunulmuştur. 13.04.2018</v>
      </c>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1"/>
      <c r="AT4" t="s">
        <v>38</v>
      </c>
    </row>
    <row r="5" spans="1:46" x14ac:dyDescent="0.25">
      <c r="A5" s="3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4"/>
      <c r="AT5" t="s">
        <v>39</v>
      </c>
    </row>
    <row r="6" spans="1:46" x14ac:dyDescent="0.25">
      <c r="A6" s="32"/>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4"/>
      <c r="AT6" t="s">
        <v>40</v>
      </c>
    </row>
    <row r="7" spans="1:46" x14ac:dyDescent="0.25">
      <c r="A7" s="32"/>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4"/>
      <c r="AT7" t="s">
        <v>41</v>
      </c>
    </row>
    <row r="8" spans="1:46" x14ac:dyDescent="0.25">
      <c r="A8" s="1"/>
      <c r="B8" s="2"/>
      <c r="C8" s="2"/>
      <c r="D8" s="2"/>
      <c r="E8" s="2"/>
      <c r="F8" s="2"/>
      <c r="G8" s="2"/>
      <c r="H8" s="2"/>
      <c r="I8" s="2"/>
      <c r="J8" s="2"/>
      <c r="K8" s="2"/>
      <c r="L8" s="2"/>
      <c r="M8" s="2"/>
      <c r="N8" s="2"/>
      <c r="O8" s="2"/>
      <c r="P8" s="2"/>
      <c r="Q8" s="2"/>
      <c r="R8" s="2"/>
      <c r="S8" s="2"/>
      <c r="T8" s="2"/>
      <c r="U8" s="2"/>
      <c r="V8" s="19">
        <f>AU1</f>
        <v>0</v>
      </c>
      <c r="W8" s="19"/>
      <c r="X8" s="19"/>
      <c r="Y8" s="19"/>
      <c r="Z8" s="19"/>
      <c r="AA8" s="19"/>
      <c r="AB8" s="19"/>
      <c r="AC8" s="19"/>
      <c r="AD8" s="3"/>
      <c r="AE8" s="3"/>
      <c r="AF8" s="2"/>
      <c r="AG8" s="2"/>
      <c r="AH8" s="2"/>
      <c r="AI8" s="4"/>
      <c r="AT8" t="s">
        <v>42</v>
      </c>
    </row>
    <row r="9" spans="1:46" x14ac:dyDescent="0.25">
      <c r="A9" s="1"/>
      <c r="B9" s="2"/>
      <c r="C9" s="2"/>
      <c r="D9" s="2"/>
      <c r="E9" s="2"/>
      <c r="F9" s="2"/>
      <c r="G9" s="2"/>
      <c r="H9" s="2"/>
      <c r="I9" s="2"/>
      <c r="J9" s="2"/>
      <c r="K9" s="2"/>
      <c r="L9" s="2"/>
      <c r="M9" s="2"/>
      <c r="N9" s="2"/>
      <c r="O9" s="2"/>
      <c r="P9" s="2"/>
      <c r="Q9" s="2"/>
      <c r="R9" s="2"/>
      <c r="S9" s="2"/>
      <c r="T9" s="2"/>
      <c r="U9" s="2"/>
      <c r="V9" s="19" t="s">
        <v>3</v>
      </c>
      <c r="W9" s="19"/>
      <c r="X9" s="19"/>
      <c r="Y9" s="19"/>
      <c r="Z9" s="19"/>
      <c r="AA9" s="19"/>
      <c r="AB9" s="19"/>
      <c r="AC9" s="19"/>
      <c r="AD9" s="3"/>
      <c r="AE9" s="3"/>
      <c r="AF9" s="2"/>
      <c r="AG9" s="2"/>
      <c r="AH9" s="2"/>
      <c r="AI9" s="4"/>
      <c r="AT9" t="s">
        <v>43</v>
      </c>
    </row>
    <row r="10" spans="1:46" x14ac:dyDescent="0.25">
      <c r="A10" s="5"/>
      <c r="B10" s="6"/>
      <c r="C10" s="6"/>
      <c r="D10" s="6"/>
      <c r="E10" s="6"/>
      <c r="F10" s="6"/>
      <c r="G10" s="6"/>
      <c r="H10" s="6"/>
      <c r="I10" s="6"/>
      <c r="J10" s="6"/>
      <c r="K10" s="6"/>
      <c r="L10" s="6"/>
      <c r="M10" s="6"/>
      <c r="N10" s="6"/>
      <c r="O10" s="6"/>
      <c r="P10" s="6"/>
      <c r="Q10" s="6"/>
      <c r="R10" s="6"/>
      <c r="S10" s="6"/>
      <c r="T10" s="6"/>
      <c r="U10" s="6"/>
      <c r="V10" s="35">
        <f>AU2</f>
        <v>0</v>
      </c>
      <c r="W10" s="35"/>
      <c r="X10" s="35"/>
      <c r="Y10" s="35"/>
      <c r="Z10" s="35"/>
      <c r="AA10" s="35"/>
      <c r="AB10" s="35"/>
      <c r="AC10" s="35"/>
      <c r="AD10" s="7"/>
      <c r="AE10" s="7"/>
      <c r="AF10" s="6"/>
      <c r="AG10" s="6"/>
      <c r="AH10" s="6"/>
      <c r="AI10" s="8"/>
      <c r="AT10" t="s">
        <v>44</v>
      </c>
    </row>
    <row r="11" spans="1:46" x14ac:dyDescent="0.25">
      <c r="A11" s="36" t="s">
        <v>5</v>
      </c>
      <c r="B11" s="37"/>
      <c r="C11" s="37"/>
      <c r="D11" s="37"/>
      <c r="E11" s="37"/>
      <c r="F11" s="37"/>
      <c r="G11" s="37"/>
      <c r="H11" s="37"/>
      <c r="I11" s="38"/>
      <c r="J11" s="9" t="s">
        <v>6</v>
      </c>
      <c r="K11" s="39" t="str">
        <f>IF(OR([1]veri!C12=1,[1]veri!C12=7),"(  X  )","(.…..) ")</f>
        <v>(  X  )</v>
      </c>
      <c r="L11" s="39"/>
      <c r="M11" s="40" t="s">
        <v>7</v>
      </c>
      <c r="N11" s="40"/>
      <c r="O11" s="40"/>
      <c r="P11" s="40"/>
      <c r="Q11" s="40"/>
      <c r="R11" s="40"/>
      <c r="S11" s="40"/>
      <c r="T11" s="40"/>
      <c r="U11" s="40"/>
      <c r="V11" s="40"/>
      <c r="W11" s="40"/>
      <c r="X11" s="10"/>
      <c r="Y11" s="10"/>
      <c r="Z11" s="11"/>
      <c r="AA11" s="11"/>
      <c r="AB11" s="11"/>
      <c r="AC11" s="11"/>
      <c r="AD11" s="11"/>
      <c r="AE11" s="11"/>
      <c r="AF11" s="11"/>
      <c r="AG11" s="11"/>
      <c r="AH11" s="11"/>
      <c r="AI11" s="12"/>
    </row>
    <row r="12" spans="1:46" x14ac:dyDescent="0.25">
      <c r="A12" s="36"/>
      <c r="B12" s="37"/>
      <c r="C12" s="37"/>
      <c r="D12" s="37"/>
      <c r="E12" s="37"/>
      <c r="F12" s="37"/>
      <c r="G12" s="37"/>
      <c r="H12" s="37"/>
      <c r="I12" s="38"/>
      <c r="J12" s="13" t="s">
        <v>8</v>
      </c>
      <c r="K12" s="41" t="str">
        <f>IF([1]veri!C12=2,"(  X  )","(.…..) ")</f>
        <v xml:space="preserve">(.…..) </v>
      </c>
      <c r="L12" s="41"/>
      <c r="M12" s="42" t="s">
        <v>9</v>
      </c>
      <c r="N12" s="42"/>
      <c r="O12" s="42"/>
      <c r="P12" s="42"/>
      <c r="Q12" s="42"/>
      <c r="R12" s="42"/>
      <c r="S12" s="42"/>
      <c r="T12" s="42"/>
      <c r="U12" s="42"/>
      <c r="V12" s="42"/>
      <c r="W12" s="42"/>
      <c r="X12" s="14"/>
      <c r="Y12" s="14"/>
      <c r="Z12" s="2"/>
      <c r="AA12" s="2"/>
      <c r="AB12" s="2"/>
      <c r="AC12" s="2"/>
      <c r="AD12" s="2"/>
      <c r="AE12" s="2"/>
      <c r="AF12" s="2"/>
      <c r="AG12" s="2"/>
      <c r="AH12" s="2"/>
      <c r="AI12" s="4"/>
    </row>
    <row r="13" spans="1:46" x14ac:dyDescent="0.25">
      <c r="A13" s="36"/>
      <c r="B13" s="37"/>
      <c r="C13" s="37"/>
      <c r="D13" s="37"/>
      <c r="E13" s="37"/>
      <c r="F13" s="37"/>
      <c r="G13" s="37"/>
      <c r="H13" s="37"/>
      <c r="I13" s="38"/>
      <c r="J13" s="13" t="s">
        <v>10</v>
      </c>
      <c r="K13" s="41" t="str">
        <f>IF([1]veri!C12=3,"(  X  )","(.…..) ")</f>
        <v xml:space="preserve">(.…..) </v>
      </c>
      <c r="L13" s="41"/>
      <c r="M13" s="42" t="s">
        <v>11</v>
      </c>
      <c r="N13" s="42"/>
      <c r="O13" s="42"/>
      <c r="P13" s="42"/>
      <c r="Q13" s="42"/>
      <c r="R13" s="42"/>
      <c r="S13" s="42"/>
      <c r="T13" s="42"/>
      <c r="U13" s="42"/>
      <c r="V13" s="42"/>
      <c r="W13" s="42"/>
      <c r="X13" s="14"/>
      <c r="Y13" s="14"/>
      <c r="Z13" s="2"/>
      <c r="AA13" s="2"/>
      <c r="AB13" s="2"/>
      <c r="AC13" s="2"/>
      <c r="AD13" s="2"/>
      <c r="AE13" s="2"/>
      <c r="AF13" s="2"/>
      <c r="AG13" s="2"/>
      <c r="AH13" s="2"/>
      <c r="AI13" s="4"/>
    </row>
    <row r="14" spans="1:46" x14ac:dyDescent="0.25">
      <c r="A14" s="36"/>
      <c r="B14" s="37"/>
      <c r="C14" s="37"/>
      <c r="D14" s="37"/>
      <c r="E14" s="37"/>
      <c r="F14" s="37"/>
      <c r="G14" s="37"/>
      <c r="H14" s="37"/>
      <c r="I14" s="38"/>
      <c r="J14" s="13" t="s">
        <v>12</v>
      </c>
      <c r="K14" s="41" t="str">
        <f>IF([1]veri!C12=4,"(  X  )","(.…..) ")</f>
        <v xml:space="preserve">(.…..) </v>
      </c>
      <c r="L14" s="41"/>
      <c r="M14" s="42" t="s">
        <v>13</v>
      </c>
      <c r="N14" s="42"/>
      <c r="O14" s="42"/>
      <c r="P14" s="42"/>
      <c r="Q14" s="42"/>
      <c r="R14" s="42"/>
      <c r="S14" s="42"/>
      <c r="T14" s="42"/>
      <c r="U14" s="42"/>
      <c r="V14" s="42"/>
      <c r="W14" s="42"/>
      <c r="X14" s="14"/>
      <c r="Y14" s="14"/>
      <c r="Z14" s="2"/>
      <c r="AA14" s="2"/>
      <c r="AB14" s="2"/>
      <c r="AC14" s="2"/>
      <c r="AD14" s="2"/>
      <c r="AE14" s="2"/>
      <c r="AF14" s="2"/>
      <c r="AG14" s="2"/>
      <c r="AH14" s="2"/>
      <c r="AI14" s="4"/>
    </row>
    <row r="15" spans="1:46" x14ac:dyDescent="0.25">
      <c r="A15" s="36"/>
      <c r="B15" s="37"/>
      <c r="C15" s="37"/>
      <c r="D15" s="37"/>
      <c r="E15" s="37"/>
      <c r="F15" s="37"/>
      <c r="G15" s="37"/>
      <c r="H15" s="37"/>
      <c r="I15" s="38"/>
      <c r="J15" s="13" t="s">
        <v>14</v>
      </c>
      <c r="K15" s="41" t="str">
        <f>IF(OR([1]veri!C12=5,[1]veri!C12=7),"(  X  )","(.…..) ")</f>
        <v xml:space="preserve">(.…..) </v>
      </c>
      <c r="L15" s="41"/>
      <c r="M15" s="42" t="s">
        <v>15</v>
      </c>
      <c r="N15" s="42"/>
      <c r="O15" s="42"/>
      <c r="P15" s="42"/>
      <c r="Q15" s="42"/>
      <c r="R15" s="42"/>
      <c r="S15" s="42"/>
      <c r="T15" s="42"/>
      <c r="U15" s="42"/>
      <c r="V15" s="42"/>
      <c r="W15" s="42"/>
      <c r="X15" s="14"/>
      <c r="Y15" s="14"/>
      <c r="Z15" s="2"/>
      <c r="AA15" s="2"/>
      <c r="AB15" s="2"/>
      <c r="AC15" s="2"/>
      <c r="AD15" s="2"/>
      <c r="AE15" s="2"/>
      <c r="AF15" s="2"/>
      <c r="AG15" s="2"/>
      <c r="AH15" s="2"/>
      <c r="AI15" s="4"/>
    </row>
    <row r="16" spans="1:46" x14ac:dyDescent="0.25">
      <c r="A16" s="36"/>
      <c r="B16" s="37"/>
      <c r="C16" s="37"/>
      <c r="D16" s="37"/>
      <c r="E16" s="37"/>
      <c r="F16" s="37"/>
      <c r="G16" s="37"/>
      <c r="H16" s="37"/>
      <c r="I16" s="38"/>
      <c r="J16" s="15" t="s">
        <v>16</v>
      </c>
      <c r="K16" s="43" t="str">
        <f>IF([1]veri!C12=6,"(  X  )","(.…..) ")</f>
        <v xml:space="preserve">(.…..) </v>
      </c>
      <c r="L16" s="43"/>
      <c r="M16" s="44" t="s">
        <v>17</v>
      </c>
      <c r="N16" s="44"/>
      <c r="O16" s="44"/>
      <c r="P16" s="44"/>
      <c r="Q16" s="44"/>
      <c r="R16" s="44"/>
      <c r="S16" s="44"/>
      <c r="T16" s="44"/>
      <c r="U16" s="44"/>
      <c r="V16" s="44"/>
      <c r="W16" s="44"/>
      <c r="X16" s="16"/>
      <c r="Y16" s="16"/>
      <c r="Z16" s="6"/>
      <c r="AA16" s="6"/>
      <c r="AB16" s="6"/>
      <c r="AC16" s="6"/>
      <c r="AD16" s="6"/>
      <c r="AE16" s="6"/>
      <c r="AF16" s="6"/>
      <c r="AG16" s="6"/>
      <c r="AH16" s="6"/>
      <c r="AI16" s="8"/>
    </row>
    <row r="17" spans="1:35" ht="15" customHeight="1" x14ac:dyDescent="0.25">
      <c r="A17" s="45" t="s">
        <v>18</v>
      </c>
      <c r="B17" s="46"/>
      <c r="C17" s="46"/>
      <c r="D17" s="46"/>
      <c r="E17" s="46"/>
      <c r="F17" s="46"/>
      <c r="G17" s="46"/>
      <c r="H17" s="46"/>
      <c r="I17" s="47"/>
      <c r="J17" s="54" t="s">
        <v>19</v>
      </c>
      <c r="K17" s="54"/>
      <c r="L17" s="54"/>
      <c r="M17" s="54"/>
      <c r="N17" s="54"/>
      <c r="O17" s="54"/>
      <c r="P17" s="54"/>
      <c r="Q17" s="54"/>
      <c r="R17" s="55">
        <f>[1]veri!C13</f>
        <v>4953581905</v>
      </c>
      <c r="S17" s="56"/>
      <c r="T17" s="56"/>
      <c r="U17" s="56"/>
      <c r="V17" s="56"/>
      <c r="W17" s="56"/>
      <c r="X17" s="56"/>
      <c r="Y17" s="56"/>
      <c r="Z17" s="56"/>
      <c r="AA17" s="56"/>
      <c r="AB17" s="56"/>
      <c r="AC17" s="56"/>
      <c r="AD17" s="56"/>
      <c r="AE17" s="56"/>
      <c r="AF17" s="56"/>
      <c r="AG17" s="56"/>
      <c r="AH17" s="56"/>
      <c r="AI17" s="57"/>
    </row>
    <row r="18" spans="1:35" x14ac:dyDescent="0.25">
      <c r="A18" s="48"/>
      <c r="B18" s="49"/>
      <c r="C18" s="49"/>
      <c r="D18" s="49"/>
      <c r="E18" s="49"/>
      <c r="F18" s="49"/>
      <c r="G18" s="49"/>
      <c r="H18" s="49"/>
      <c r="I18" s="50"/>
      <c r="J18" s="58" t="s">
        <v>20</v>
      </c>
      <c r="K18" s="58"/>
      <c r="L18" s="58"/>
      <c r="M18" s="58"/>
      <c r="N18" s="58"/>
      <c r="O18" s="58"/>
      <c r="P18" s="58"/>
      <c r="Q18" s="58"/>
      <c r="R18" s="55" t="str">
        <f>UPPER([1]veri!C14)</f>
        <v>İSMET YILMAZ</v>
      </c>
      <c r="S18" s="56" t="s">
        <v>21</v>
      </c>
      <c r="T18" s="56"/>
      <c r="U18" s="56"/>
      <c r="V18" s="56"/>
      <c r="W18" s="56"/>
      <c r="X18" s="56"/>
      <c r="Y18" s="56"/>
      <c r="Z18" s="56"/>
      <c r="AA18" s="56"/>
      <c r="AB18" s="56"/>
      <c r="AC18" s="56"/>
      <c r="AD18" s="56"/>
      <c r="AE18" s="56"/>
      <c r="AF18" s="56"/>
      <c r="AG18" s="56"/>
      <c r="AH18" s="56"/>
      <c r="AI18" s="57"/>
    </row>
    <row r="19" spans="1:35" x14ac:dyDescent="0.25">
      <c r="A19" s="48"/>
      <c r="B19" s="49"/>
      <c r="C19" s="49"/>
      <c r="D19" s="49"/>
      <c r="E19" s="49"/>
      <c r="F19" s="49"/>
      <c r="G19" s="49"/>
      <c r="H19" s="49"/>
      <c r="I19" s="50"/>
      <c r="J19" s="58" t="s">
        <v>22</v>
      </c>
      <c r="K19" s="58"/>
      <c r="L19" s="58"/>
      <c r="M19" s="58"/>
      <c r="N19" s="58"/>
      <c r="O19" s="58"/>
      <c r="P19" s="58"/>
      <c r="Q19" s="58"/>
      <c r="R19" s="55" t="str">
        <f>UPPER([1]veri!C15)</f>
        <v>RAMAZAN</v>
      </c>
      <c r="S19" s="56" t="s">
        <v>23</v>
      </c>
      <c r="T19" s="56"/>
      <c r="U19" s="56"/>
      <c r="V19" s="56"/>
      <c r="W19" s="56"/>
      <c r="X19" s="56"/>
      <c r="Y19" s="56"/>
      <c r="Z19" s="56"/>
      <c r="AA19" s="56"/>
      <c r="AB19" s="56"/>
      <c r="AC19" s="56"/>
      <c r="AD19" s="56"/>
      <c r="AE19" s="56"/>
      <c r="AF19" s="56"/>
      <c r="AG19" s="56"/>
      <c r="AH19" s="56"/>
      <c r="AI19" s="57"/>
    </row>
    <row r="20" spans="1:35" x14ac:dyDescent="0.25">
      <c r="A20" s="48"/>
      <c r="B20" s="49"/>
      <c r="C20" s="49"/>
      <c r="D20" s="49"/>
      <c r="E20" s="49"/>
      <c r="F20" s="49"/>
      <c r="G20" s="49"/>
      <c r="H20" s="49"/>
      <c r="I20" s="50"/>
      <c r="J20" s="58" t="s">
        <v>24</v>
      </c>
      <c r="K20" s="58"/>
      <c r="L20" s="58"/>
      <c r="M20" s="58"/>
      <c r="N20" s="58"/>
      <c r="O20" s="58"/>
      <c r="P20" s="58"/>
      <c r="Q20" s="58"/>
      <c r="R20" s="55" t="str">
        <f>UPPER([1]veri!C16)</f>
        <v>YASEMİN</v>
      </c>
      <c r="S20" s="56" t="s">
        <v>25</v>
      </c>
      <c r="T20" s="56"/>
      <c r="U20" s="56"/>
      <c r="V20" s="56"/>
      <c r="W20" s="56"/>
      <c r="X20" s="56"/>
      <c r="Y20" s="56"/>
      <c r="Z20" s="56"/>
      <c r="AA20" s="56"/>
      <c r="AB20" s="56"/>
      <c r="AC20" s="56"/>
      <c r="AD20" s="56"/>
      <c r="AE20" s="56"/>
      <c r="AF20" s="56"/>
      <c r="AG20" s="56"/>
      <c r="AH20" s="56"/>
      <c r="AI20" s="57"/>
    </row>
    <row r="21" spans="1:35" x14ac:dyDescent="0.25">
      <c r="A21" s="48"/>
      <c r="B21" s="49"/>
      <c r="C21" s="49"/>
      <c r="D21" s="49"/>
      <c r="E21" s="49"/>
      <c r="F21" s="49"/>
      <c r="G21" s="49"/>
      <c r="H21" s="49"/>
      <c r="I21" s="50"/>
      <c r="J21" s="58" t="s">
        <v>26</v>
      </c>
      <c r="K21" s="58"/>
      <c r="L21" s="58"/>
      <c r="M21" s="58"/>
      <c r="N21" s="58"/>
      <c r="O21" s="58"/>
      <c r="P21" s="58"/>
      <c r="Q21" s="58"/>
      <c r="R21" s="62" t="str">
        <f>UPPER([1]veri!C17)</f>
        <v>İSTANBUL</v>
      </c>
      <c r="S21" s="62"/>
      <c r="T21" s="62"/>
      <c r="U21" s="62"/>
      <c r="V21" s="62"/>
      <c r="W21" s="62"/>
      <c r="X21" s="62"/>
      <c r="Y21" s="62"/>
      <c r="Z21" s="62"/>
      <c r="AA21" s="63">
        <f>[1]veri!C18</f>
        <v>29321</v>
      </c>
      <c r="AB21" s="64"/>
      <c r="AC21" s="64"/>
      <c r="AD21" s="64"/>
      <c r="AE21" s="64"/>
      <c r="AF21" s="64"/>
      <c r="AG21" s="64"/>
      <c r="AH21" s="64"/>
      <c r="AI21" s="65"/>
    </row>
    <row r="22" spans="1:35" ht="15" customHeight="1" x14ac:dyDescent="0.25">
      <c r="A22" s="48"/>
      <c r="B22" s="49"/>
      <c r="C22" s="49"/>
      <c r="D22" s="49"/>
      <c r="E22" s="49"/>
      <c r="F22" s="49"/>
      <c r="G22" s="49"/>
      <c r="H22" s="49"/>
      <c r="I22" s="50"/>
      <c r="J22" s="58" t="s">
        <v>27</v>
      </c>
      <c r="K22" s="58"/>
      <c r="L22" s="58"/>
      <c r="M22" s="58"/>
      <c r="N22" s="58"/>
      <c r="O22" s="58"/>
      <c r="P22" s="58"/>
      <c r="Q22" s="58"/>
      <c r="R22" s="66" t="str">
        <f>PROPER([1]veri!C19)&amp; "   Cep:"&amp;[1]veri!C20</f>
        <v>Ambarlı Mah Etibanktesisler Yolu Cad. No:1/7 34315 Avcılar/İstanbul   Cep:5510000000</v>
      </c>
      <c r="S22" s="67"/>
      <c r="T22" s="67"/>
      <c r="U22" s="67"/>
      <c r="V22" s="67"/>
      <c r="W22" s="67"/>
      <c r="X22" s="67"/>
      <c r="Y22" s="67"/>
      <c r="Z22" s="67"/>
      <c r="AA22" s="67"/>
      <c r="AB22" s="67"/>
      <c r="AC22" s="67"/>
      <c r="AD22" s="67"/>
      <c r="AE22" s="67"/>
      <c r="AF22" s="67"/>
      <c r="AG22" s="67"/>
      <c r="AH22" s="67"/>
      <c r="AI22" s="68"/>
    </row>
    <row r="23" spans="1:35" x14ac:dyDescent="0.25">
      <c r="A23" s="51"/>
      <c r="B23" s="52"/>
      <c r="C23" s="52"/>
      <c r="D23" s="52"/>
      <c r="E23" s="52"/>
      <c r="F23" s="52"/>
      <c r="G23" s="52"/>
      <c r="H23" s="52"/>
      <c r="I23" s="53"/>
      <c r="J23" s="58"/>
      <c r="K23" s="58"/>
      <c r="L23" s="58"/>
      <c r="M23" s="58"/>
      <c r="N23" s="58"/>
      <c r="O23" s="58"/>
      <c r="P23" s="58"/>
      <c r="Q23" s="58"/>
      <c r="R23" s="69"/>
      <c r="S23" s="70"/>
      <c r="T23" s="70"/>
      <c r="U23" s="70"/>
      <c r="V23" s="70"/>
      <c r="W23" s="70"/>
      <c r="X23" s="70"/>
      <c r="Y23" s="70"/>
      <c r="Z23" s="70"/>
      <c r="AA23" s="70"/>
      <c r="AB23" s="70"/>
      <c r="AC23" s="70"/>
      <c r="AD23" s="70"/>
      <c r="AE23" s="70"/>
      <c r="AF23" s="70"/>
      <c r="AG23" s="70"/>
      <c r="AH23" s="70"/>
      <c r="AI23" s="71"/>
    </row>
    <row r="24" spans="1:35" x14ac:dyDescent="0.25">
      <c r="A24" s="72" t="s">
        <v>28</v>
      </c>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4"/>
    </row>
    <row r="25" spans="1:35" ht="15" customHeight="1" x14ac:dyDescent="0.25">
      <c r="A25" s="75" t="s">
        <v>29</v>
      </c>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7"/>
    </row>
    <row r="26" spans="1:35" x14ac:dyDescent="0.25">
      <c r="A26" s="78"/>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80"/>
    </row>
    <row r="27" spans="1:35" x14ac:dyDescent="0.25">
      <c r="A27" s="78"/>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row>
    <row r="28" spans="1:35" x14ac:dyDescent="0.25">
      <c r="A28" s="78"/>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80"/>
    </row>
    <row r="29" spans="1:35" x14ac:dyDescent="0.25">
      <c r="A29" s="78"/>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row>
    <row r="30" spans="1:35" x14ac:dyDescent="0.25">
      <c r="A30" s="78"/>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80"/>
    </row>
    <row r="31" spans="1:35" x14ac:dyDescent="0.25">
      <c r="A31" s="78"/>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row>
    <row r="32" spans="1:35" x14ac:dyDescent="0.25">
      <c r="A32" s="78"/>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80"/>
    </row>
    <row r="33" spans="1:35" x14ac:dyDescent="0.25">
      <c r="A33" s="78"/>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row>
    <row r="34" spans="1:35" x14ac:dyDescent="0.25">
      <c r="A34" s="78"/>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80"/>
    </row>
    <row r="35" spans="1:35" x14ac:dyDescent="0.25">
      <c r="A35" s="78"/>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row>
    <row r="36" spans="1:35" x14ac:dyDescent="0.25">
      <c r="A36" s="78"/>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80"/>
    </row>
    <row r="37" spans="1:35" x14ac:dyDescent="0.25">
      <c r="A37" s="78"/>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row>
    <row r="38" spans="1:35" x14ac:dyDescent="0.25">
      <c r="A38" s="78"/>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80"/>
    </row>
    <row r="39" spans="1:35" x14ac:dyDescent="0.25">
      <c r="A39" s="78"/>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row>
    <row r="40" spans="1:35" x14ac:dyDescent="0.25">
      <c r="A40" s="78"/>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80"/>
    </row>
    <row r="41" spans="1:35" x14ac:dyDescent="0.25">
      <c r="A41" s="78"/>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row>
    <row r="42" spans="1:35" x14ac:dyDescent="0.25">
      <c r="A42" s="78"/>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80"/>
    </row>
    <row r="43" spans="1:35" x14ac:dyDescent="0.25">
      <c r="A43" s="78"/>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row>
    <row r="44" spans="1:35" x14ac:dyDescent="0.25">
      <c r="A44" s="78"/>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80"/>
    </row>
    <row r="45" spans="1:35" x14ac:dyDescent="0.25">
      <c r="A45" s="78"/>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row>
    <row r="46" spans="1:35" x14ac:dyDescent="0.25">
      <c r="A46" s="81" t="s">
        <v>30</v>
      </c>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3"/>
    </row>
    <row r="47" spans="1:35" x14ac:dyDescent="0.25">
      <c r="A47" s="59" t="s">
        <v>31</v>
      </c>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1"/>
    </row>
    <row r="48" spans="1:35" x14ac:dyDescent="0.25">
      <c r="A48" s="84" t="s">
        <v>32</v>
      </c>
      <c r="B48" s="85"/>
      <c r="C48" s="85"/>
      <c r="D48" s="85"/>
      <c r="E48" s="85"/>
      <c r="F48" s="85"/>
      <c r="G48" s="85"/>
      <c r="H48" s="85"/>
      <c r="I48" s="85"/>
      <c r="J48" s="85"/>
      <c r="K48" s="85"/>
      <c r="L48" s="85"/>
      <c r="M48" s="85"/>
      <c r="N48" s="85"/>
      <c r="O48" s="85"/>
      <c r="P48" s="85"/>
      <c r="Q48" s="86"/>
      <c r="R48" s="84" t="s">
        <v>33</v>
      </c>
      <c r="S48" s="85"/>
      <c r="T48" s="85"/>
      <c r="U48" s="85"/>
      <c r="V48" s="85"/>
      <c r="W48" s="85"/>
      <c r="X48" s="85"/>
      <c r="Y48" s="85"/>
      <c r="Z48" s="85"/>
      <c r="AA48" s="85"/>
      <c r="AB48" s="85"/>
      <c r="AC48" s="85"/>
      <c r="AD48" s="85"/>
      <c r="AE48" s="85"/>
      <c r="AF48" s="85"/>
      <c r="AG48" s="85"/>
      <c r="AH48" s="85"/>
      <c r="AI48" s="86"/>
    </row>
    <row r="49" spans="1:35" x14ac:dyDescent="0.25">
      <c r="A49" s="87"/>
      <c r="B49" s="88"/>
      <c r="C49" s="88"/>
      <c r="D49" s="88"/>
      <c r="E49" s="88"/>
      <c r="F49" s="88"/>
      <c r="G49" s="88"/>
      <c r="H49" s="88"/>
      <c r="I49" s="88"/>
      <c r="J49" s="88"/>
      <c r="K49" s="88"/>
      <c r="L49" s="88"/>
      <c r="M49" s="88"/>
      <c r="N49" s="88"/>
      <c r="O49" s="88"/>
      <c r="P49" s="88"/>
      <c r="Q49" s="89"/>
      <c r="R49" s="90"/>
      <c r="S49" s="91"/>
      <c r="T49" s="91"/>
      <c r="U49" s="91"/>
      <c r="V49" s="91"/>
      <c r="W49" s="91"/>
      <c r="X49" s="91"/>
      <c r="Y49" s="91"/>
      <c r="Z49" s="91"/>
      <c r="AA49" s="91"/>
      <c r="AB49" s="91"/>
      <c r="AC49" s="91"/>
      <c r="AD49" s="91"/>
      <c r="AE49" s="91"/>
      <c r="AF49" s="91"/>
      <c r="AG49" s="91"/>
      <c r="AH49" s="91"/>
      <c r="AI49" s="92"/>
    </row>
    <row r="50" spans="1:35" ht="15" customHeight="1" x14ac:dyDescent="0.25">
      <c r="A50" s="84" t="s">
        <v>34</v>
      </c>
      <c r="B50" s="85"/>
      <c r="C50" s="85"/>
      <c r="D50" s="85"/>
      <c r="E50" s="85"/>
      <c r="F50" s="85"/>
      <c r="G50" s="85"/>
      <c r="H50" s="85"/>
      <c r="I50" s="85"/>
      <c r="J50" s="85"/>
      <c r="K50" s="85"/>
      <c r="L50" s="85"/>
      <c r="M50" s="85"/>
      <c r="N50" s="85"/>
      <c r="O50" s="85"/>
      <c r="P50" s="85"/>
      <c r="Q50" s="86"/>
      <c r="R50" s="84" t="s">
        <v>33</v>
      </c>
      <c r="S50" s="85"/>
      <c r="T50" s="85"/>
      <c r="U50" s="85"/>
      <c r="V50" s="85"/>
      <c r="W50" s="85"/>
      <c r="X50" s="85"/>
      <c r="Y50" s="85"/>
      <c r="Z50" s="85"/>
      <c r="AA50" s="85"/>
      <c r="AB50" s="85"/>
      <c r="AC50" s="85"/>
      <c r="AD50" s="85"/>
      <c r="AE50" s="85"/>
      <c r="AF50" s="85"/>
      <c r="AG50" s="85"/>
      <c r="AH50" s="85"/>
      <c r="AI50" s="86"/>
    </row>
    <row r="51" spans="1:35" x14ac:dyDescent="0.25">
      <c r="A51" s="87"/>
      <c r="B51" s="88"/>
      <c r="C51" s="88"/>
      <c r="D51" s="88"/>
      <c r="E51" s="88"/>
      <c r="F51" s="88"/>
      <c r="G51" s="88"/>
      <c r="H51" s="88"/>
      <c r="I51" s="88"/>
      <c r="J51" s="88"/>
      <c r="K51" s="88"/>
      <c r="L51" s="88"/>
      <c r="M51" s="88"/>
      <c r="N51" s="88"/>
      <c r="O51" s="88"/>
      <c r="P51" s="88"/>
      <c r="Q51" s="89"/>
      <c r="R51" s="90"/>
      <c r="S51" s="91"/>
      <c r="T51" s="91"/>
      <c r="U51" s="91"/>
      <c r="V51" s="91"/>
      <c r="W51" s="91"/>
      <c r="X51" s="91"/>
      <c r="Y51" s="91"/>
      <c r="Z51" s="91"/>
      <c r="AA51" s="91"/>
      <c r="AB51" s="91"/>
      <c r="AC51" s="91"/>
      <c r="AD51" s="91"/>
      <c r="AE51" s="91"/>
      <c r="AF51" s="91"/>
      <c r="AG51" s="91"/>
      <c r="AH51" s="91"/>
      <c r="AI51" s="92"/>
    </row>
    <row r="52" spans="1:35" ht="15" customHeight="1" x14ac:dyDescent="0.25">
      <c r="A52" s="84" t="s">
        <v>35</v>
      </c>
      <c r="B52" s="85"/>
      <c r="C52" s="85"/>
      <c r="D52" s="85"/>
      <c r="E52" s="85"/>
      <c r="F52" s="85"/>
      <c r="G52" s="85"/>
      <c r="H52" s="85"/>
      <c r="I52" s="85"/>
      <c r="J52" s="85"/>
      <c r="K52" s="85"/>
      <c r="L52" s="85"/>
      <c r="M52" s="85"/>
      <c r="N52" s="85"/>
      <c r="O52" s="85"/>
      <c r="P52" s="85"/>
      <c r="Q52" s="86"/>
      <c r="R52" s="84" t="s">
        <v>33</v>
      </c>
      <c r="S52" s="85"/>
      <c r="T52" s="85"/>
      <c r="U52" s="85"/>
      <c r="V52" s="85"/>
      <c r="W52" s="85"/>
      <c r="X52" s="85"/>
      <c r="Y52" s="85"/>
      <c r="Z52" s="85"/>
      <c r="AA52" s="85"/>
      <c r="AB52" s="85"/>
      <c r="AC52" s="85"/>
      <c r="AD52" s="85"/>
      <c r="AE52" s="85"/>
      <c r="AF52" s="85"/>
      <c r="AG52" s="85"/>
      <c r="AH52" s="85"/>
      <c r="AI52" s="86"/>
    </row>
    <row r="53" spans="1:35" x14ac:dyDescent="0.25">
      <c r="A53" s="90"/>
      <c r="B53" s="91"/>
      <c r="C53" s="91"/>
      <c r="D53" s="91"/>
      <c r="E53" s="91"/>
      <c r="F53" s="91"/>
      <c r="G53" s="91"/>
      <c r="H53" s="91"/>
      <c r="I53" s="91"/>
      <c r="J53" s="91"/>
      <c r="K53" s="91"/>
      <c r="L53" s="91"/>
      <c r="M53" s="91"/>
      <c r="N53" s="91"/>
      <c r="O53" s="91"/>
      <c r="P53" s="91"/>
      <c r="Q53" s="92"/>
      <c r="R53" s="90"/>
      <c r="S53" s="91"/>
      <c r="T53" s="91"/>
      <c r="U53" s="91"/>
      <c r="V53" s="91"/>
      <c r="W53" s="91"/>
      <c r="X53" s="91"/>
      <c r="Y53" s="91"/>
      <c r="Z53" s="91"/>
      <c r="AA53" s="91"/>
      <c r="AB53" s="91"/>
      <c r="AC53" s="91"/>
      <c r="AD53" s="91"/>
      <c r="AE53" s="91"/>
      <c r="AF53" s="91"/>
      <c r="AG53" s="91"/>
      <c r="AH53" s="91"/>
      <c r="AI53" s="92"/>
    </row>
    <row r="54" spans="1:35" x14ac:dyDescent="0.25">
      <c r="A54" s="17" t="str">
        <f>"T.C. İstanbul Cumhuriyet Başsavcılığı Uzlaştırma Bürosu Uzl.No:"&amp;[1]veri!C3</f>
        <v>T.C. İstanbul Cumhuriyet Başsavcılığı Uzlaştırma Bürosu Uzl.No:1980/2222</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25">
      <c r="A55" s="17" t="str">
        <f>IF([1]veri!C4="","","T.C. İstanbul "&amp;[1]veri!C4)</f>
        <v>T.C. İstanbul 2007/895</v>
      </c>
      <c r="B55" s="2"/>
      <c r="C55" s="2"/>
      <c r="D55" s="2"/>
      <c r="E55" s="2"/>
      <c r="F55" s="2"/>
      <c r="G55" s="2"/>
      <c r="H55" s="2"/>
      <c r="I55" s="2"/>
      <c r="J55" s="2"/>
      <c r="K55" s="2"/>
      <c r="L55" s="2"/>
      <c r="M55" s="2"/>
      <c r="N55" s="2"/>
      <c r="O55" s="2"/>
      <c r="P55" s="2"/>
      <c r="Q55" s="18"/>
      <c r="R55" s="2"/>
      <c r="S55" s="2"/>
      <c r="T55" s="2"/>
      <c r="U55" s="2"/>
      <c r="V55" s="2"/>
      <c r="W55" s="2"/>
      <c r="X55" s="2"/>
      <c r="Y55" s="2"/>
      <c r="Z55" s="2"/>
      <c r="AA55" s="2"/>
      <c r="AB55" s="2"/>
      <c r="AC55" s="2"/>
      <c r="AD55" s="2"/>
      <c r="AE55" s="2"/>
      <c r="AF55" s="2"/>
      <c r="AG55" s="2"/>
      <c r="AH55" s="2"/>
      <c r="AI55" s="2"/>
    </row>
  </sheetData>
  <mergeCells count="44">
    <mergeCell ref="A48:Q49"/>
    <mergeCell ref="R48:AI49"/>
    <mergeCell ref="A50:Q51"/>
    <mergeCell ref="R50:AI51"/>
    <mergeCell ref="A52:Q53"/>
    <mergeCell ref="R52:AI53"/>
    <mergeCell ref="A47:AI47"/>
    <mergeCell ref="R19:AI19"/>
    <mergeCell ref="J20:Q20"/>
    <mergeCell ref="R20:AI20"/>
    <mergeCell ref="J21:Q21"/>
    <mergeCell ref="R21:Z21"/>
    <mergeCell ref="AA21:AI21"/>
    <mergeCell ref="J22:Q23"/>
    <mergeCell ref="R22:AI23"/>
    <mergeCell ref="A24:AI24"/>
    <mergeCell ref="A25:AI45"/>
    <mergeCell ref="A46:AI46"/>
    <mergeCell ref="A17:I23"/>
    <mergeCell ref="J17:Q17"/>
    <mergeCell ref="R17:AI17"/>
    <mergeCell ref="J18:Q18"/>
    <mergeCell ref="R18:AI18"/>
    <mergeCell ref="J19:Q19"/>
    <mergeCell ref="V10:AC10"/>
    <mergeCell ref="A11:I16"/>
    <mergeCell ref="K11:L11"/>
    <mergeCell ref="M11:W11"/>
    <mergeCell ref="K12:L12"/>
    <mergeCell ref="M12:W12"/>
    <mergeCell ref="K13:L13"/>
    <mergeCell ref="M13:W13"/>
    <mergeCell ref="K14:L14"/>
    <mergeCell ref="M14:W14"/>
    <mergeCell ref="K15:L15"/>
    <mergeCell ref="M15:W15"/>
    <mergeCell ref="K16:L16"/>
    <mergeCell ref="M16:W16"/>
    <mergeCell ref="V9:AC9"/>
    <mergeCell ref="A1:AI1"/>
    <mergeCell ref="A2:AI2"/>
    <mergeCell ref="A3:AI3"/>
    <mergeCell ref="A4:AI7"/>
    <mergeCell ref="V8:A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2018-12-20T22:05:53Z</dcterms:modified>
</cp:coreProperties>
</file>