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ostoSeptiembreOctubre" sheetId="1" r:id="rId4"/>
    <sheet state="visible" name="NoviembreDiciembre" sheetId="2" r:id="rId5"/>
    <sheet state="visible" name="Enero 2022" sheetId="3" r:id="rId6"/>
    <sheet state="visible" name="Febrero 2022" sheetId="4" r:id="rId7"/>
  </sheets>
  <definedNames/>
  <calcPr/>
</workbook>
</file>

<file path=xl/sharedStrings.xml><?xml version="1.0" encoding="utf-8"?>
<sst xmlns="http://schemas.openxmlformats.org/spreadsheetml/2006/main" count="1926" uniqueCount="733">
  <si>
    <t>CIERRE DE CAJA</t>
  </si>
  <si>
    <t>FECHA</t>
  </si>
  <si>
    <t xml:space="preserve">DESCRIPCION </t>
  </si>
  <si>
    <t xml:space="preserve">INGRESO </t>
  </si>
  <si>
    <t>EGRESO</t>
  </si>
  <si>
    <t xml:space="preserve">SALDO </t>
  </si>
  <si>
    <t>SALDO PESOS</t>
  </si>
  <si>
    <t>INGRESO USD</t>
  </si>
  <si>
    <t>EGRESO USD</t>
  </si>
  <si>
    <t>SALDO USD</t>
  </si>
  <si>
    <t>AGOSTO</t>
  </si>
  <si>
    <t>OCTUBRE</t>
  </si>
  <si>
    <t>Efectivo caja local (tarde)</t>
  </si>
  <si>
    <t xml:space="preserve">SALDO DEL DÍA </t>
  </si>
  <si>
    <t>Funda iLuv Vyneer iPhone 7/8</t>
  </si>
  <si>
    <t xml:space="preserve">SALDO TOTAL DE CAJA </t>
  </si>
  <si>
    <t xml:space="preserve">Ailín </t>
  </si>
  <si>
    <t>Correo Lucho</t>
  </si>
  <si>
    <t>SALDO DEL DÍA USD</t>
  </si>
  <si>
    <t>Vidrio templado genético iPhone 8</t>
  </si>
  <si>
    <t>Reparación iPod 8va gen (ID: 35141)</t>
  </si>
  <si>
    <t>Vidrio templado genérico Samsung A10s</t>
  </si>
  <si>
    <t>SALDO TOTAL DE CAJA USD</t>
  </si>
  <si>
    <t>Lucas</t>
  </si>
  <si>
    <t>Reparación iPhone 6 (ID: 35189)</t>
  </si>
  <si>
    <t>Libreria taller</t>
  </si>
  <si>
    <t>Sueldo Ailín</t>
  </si>
  <si>
    <t>Pin de carga iPhone X lidercell</t>
  </si>
  <si>
    <t>Sueldo Lucas</t>
  </si>
  <si>
    <t>Vuelto pin de carga iPhone X</t>
  </si>
  <si>
    <t>Vidrio templado genérico Moto G9 Plus</t>
  </si>
  <si>
    <t xml:space="preserve">Diferencia de caja dia </t>
  </si>
  <si>
    <t>Funda reforzada Moto Hyper</t>
  </si>
  <si>
    <t>Reparación iPhone 7 Plus Rose Gold (ID: 35104)</t>
  </si>
  <si>
    <t>Bolsas de consorcio x20</t>
  </si>
  <si>
    <t>Pilas AAA x3 y Pilas AA x2</t>
  </si>
  <si>
    <t>Reparación Magic Mouse 1 (ID: 35124)</t>
  </si>
  <si>
    <t xml:space="preserve">Adapter Power 10w Griffin </t>
  </si>
  <si>
    <t>Lightning Apple to USB</t>
  </si>
  <si>
    <t>Reparación iPhone 5c (ID 35122)</t>
  </si>
  <si>
    <t>Reparación iPhone 6s (ID:35127 )</t>
  </si>
  <si>
    <t>Cable Soul Reforzado USB</t>
  </si>
  <si>
    <t>Cable lightning Fuse Titan</t>
  </si>
  <si>
    <t>Ailín</t>
  </si>
  <si>
    <t>Reparación MacBook A2337 (ID: 35176)</t>
  </si>
  <si>
    <t xml:space="preserve">Vidrio templado certificado ZAGG </t>
  </si>
  <si>
    <t>Invisible Shield Glass Elite iPhone 11 Pro</t>
  </si>
  <si>
    <t>Reparación iPhone Xs Max (ID:35130)</t>
  </si>
  <si>
    <t xml:space="preserve">Comida </t>
  </si>
  <si>
    <t xml:space="preserve">Retiro de caja para deposito </t>
  </si>
  <si>
    <t xml:space="preserve">Deuda dispenser agua </t>
  </si>
  <si>
    <t>Adapter Power 20w Apple usb-c</t>
  </si>
  <si>
    <t xml:space="preserve">Templado genérico iPhone </t>
  </si>
  <si>
    <t>Reparación 7 Plus (ID: 35085)</t>
  </si>
  <si>
    <t>Reparación iPhone 7 Jet Black (ID: 35132)</t>
  </si>
  <si>
    <t>iLuv Bubble Gums Auriculares (cecilia)</t>
  </si>
  <si>
    <t>felipe</t>
  </si>
  <si>
    <t>alquiler local taller</t>
  </si>
  <si>
    <t>SEPTIEMBRE</t>
  </si>
  <si>
    <t>retiro caja lucho</t>
  </si>
  <si>
    <t>Hidrogel Samsung S10</t>
  </si>
  <si>
    <t>Deposito a Lucho</t>
  </si>
  <si>
    <t>Reparación iPhone X (ID: 35194)</t>
  </si>
  <si>
    <t>Vidrio Templado 9D iPhone 7Plus</t>
  </si>
  <si>
    <t>pin de carga pancho</t>
  </si>
  <si>
    <t>Felipe</t>
  </si>
  <si>
    <t>Templado 5D iPhone X</t>
  </si>
  <si>
    <t>Silicone Case AirPods Pro</t>
  </si>
  <si>
    <t>Reparación 6 Space gray (ID: 35129)</t>
  </si>
  <si>
    <t>Funda Silicone Case iPhone X</t>
  </si>
  <si>
    <t>Reparación iPhone 7 Black (ID: 35115)</t>
  </si>
  <si>
    <t xml:space="preserve">Retiro Lucho </t>
  </si>
  <si>
    <t xml:space="preserve">Alquiler </t>
  </si>
  <si>
    <t>Lucho ingresó a caja</t>
  </si>
  <si>
    <t>Sueldo Martin</t>
  </si>
  <si>
    <t>Devolución de dinero funda equivocada (29/09)</t>
  </si>
  <si>
    <t>Retiro para correo Lucho</t>
  </si>
  <si>
    <t>Reparación iPhone 7 (ID 35142)</t>
  </si>
  <si>
    <t>Bateria Huawei lidercell</t>
  </si>
  <si>
    <t>Reparación traspaso de info iPhone (ID 35144)</t>
  </si>
  <si>
    <t>Reparación iPhone 6s Rosa Gold (ID: 35145)</t>
  </si>
  <si>
    <t>Templado genérico iPhone 6s</t>
  </si>
  <si>
    <t>Retiro Lucho</t>
  </si>
  <si>
    <t>Servicio Personalizado Feli</t>
  </si>
  <si>
    <t>Limpieza</t>
  </si>
  <si>
    <t>sueldo Ailin</t>
  </si>
  <si>
    <t>inrgeso caja lucho</t>
  </si>
  <si>
    <t>sueldo lucas</t>
  </si>
  <si>
    <t>Retiro caja Lucho</t>
  </si>
  <si>
    <t>Reparación iPhone X Black (ID: 35146)</t>
  </si>
  <si>
    <t xml:space="preserve">Lucho ingresó a caja </t>
  </si>
  <si>
    <t>Proporcional suledo Ailín</t>
  </si>
  <si>
    <t>Lucho Retiro de caja</t>
  </si>
  <si>
    <t>Auriculares ONLY</t>
  </si>
  <si>
    <t>Vidrio templado genérico</t>
  </si>
  <si>
    <t>Cable genérico USB-C reforzado SOUL</t>
  </si>
  <si>
    <t>Funda genérica transparente iPhone 11Pro</t>
  </si>
  <si>
    <t>Compra de módulo de pantalla iPhone 5s</t>
  </si>
  <si>
    <t>Hidrogel Samsung S20</t>
  </si>
  <si>
    <t>Reparación ID 35152</t>
  </si>
  <si>
    <t>Reparación iPhone 8 Plus Black (ID: 35150)</t>
  </si>
  <si>
    <t xml:space="preserve">FERIADO </t>
  </si>
  <si>
    <t>Reparación iPhone 6s (ID: 35071)</t>
  </si>
  <si>
    <t xml:space="preserve">Lucho Ingreso a caja </t>
  </si>
  <si>
    <t xml:space="preserve">Hidrogel A72 </t>
  </si>
  <si>
    <t>Auriculares JBL Tune 110</t>
  </si>
  <si>
    <t>Vidrio templado genérico Samsung</t>
  </si>
  <si>
    <t>Reparación J7 (ID: 35138)</t>
  </si>
  <si>
    <t>Reparación iPhone 7 (ID: 35200)</t>
  </si>
  <si>
    <t>Reparación A31 (ID: 35137)</t>
  </si>
  <si>
    <t>Hidrogel iPhone 7</t>
  </si>
  <si>
    <t>Publicidad Aires de Santa Fe</t>
  </si>
  <si>
    <t>Auriculares genéricos Only</t>
  </si>
  <si>
    <t>Compra de equipo iPhone 7 Gold (ID: 35143)</t>
  </si>
  <si>
    <t>Cable SOUL usb-c reforzado</t>
  </si>
  <si>
    <t>Reparación ID 35155</t>
  </si>
  <si>
    <t xml:space="preserve">Plomero </t>
  </si>
  <si>
    <t>Bordado remeras</t>
  </si>
  <si>
    <t>Limpieza (Meli)</t>
  </si>
  <si>
    <t>Bateria iPod ML</t>
  </si>
  <si>
    <t>bateria iphone felipe devolucion</t>
  </si>
  <si>
    <t>Reparación iPhone 6 (ID 34842)</t>
  </si>
  <si>
    <t>Reparacion iPhone X (35157)</t>
  </si>
  <si>
    <t>Adaptador SATA a USB</t>
  </si>
  <si>
    <t>Funda Ringke Fusion iPhone 12</t>
  </si>
  <si>
    <t>Placa de video iMac A1311, 2011</t>
  </si>
  <si>
    <t>Hydrogel iPhone 12</t>
  </si>
  <si>
    <t>Teclado macbook a1286</t>
  </si>
  <si>
    <t>Ingresos por Reparación ID 35190</t>
  </si>
  <si>
    <t>Reparación Samsung A5 2017 (ID: 35156)</t>
  </si>
  <si>
    <t>cargador generico completo usb-c</t>
  </si>
  <si>
    <t>Reparación iPhone Xs Max (ID:  35139)</t>
  </si>
  <si>
    <t xml:space="preserve">Copia de llaves </t>
  </si>
  <si>
    <t>Retiro Feli Caja</t>
  </si>
  <si>
    <t>Display iPad Mini 1</t>
  </si>
  <si>
    <t>Apple Adapter 20w</t>
  </si>
  <si>
    <t>Funda Ringke iPhone 11</t>
  </si>
  <si>
    <t>Funda Ringke iPhone  Xr</t>
  </si>
  <si>
    <t>Reparación iPhone 7 Plus (ID: 35160)</t>
  </si>
  <si>
    <t>Templado 5D iPhone 11</t>
  </si>
  <si>
    <t>Templado iPhone 5</t>
  </si>
  <si>
    <t>iPhone 11 128GB</t>
  </si>
  <si>
    <t>Apple Watch SE 40MM (pago en dos partes)</t>
  </si>
  <si>
    <t>Apple Watch SE 40MM</t>
  </si>
  <si>
    <t xml:space="preserve">ingreso caja lucho </t>
  </si>
  <si>
    <t xml:space="preserve">Existencia USD caja </t>
  </si>
  <si>
    <t>Venta USD</t>
  </si>
  <si>
    <t>Venta USD 1500 x 185</t>
  </si>
  <si>
    <t>Hidrogel</t>
  </si>
  <si>
    <t>adapter power apple 20w</t>
  </si>
  <si>
    <t>lightning to usb-c apple</t>
  </si>
  <si>
    <t>Copia de llaves local</t>
  </si>
  <si>
    <t xml:space="preserve">Cable lightning certificado Mophie </t>
  </si>
  <si>
    <t>Reparación iPhone 6 Glod (ID 35159)</t>
  </si>
  <si>
    <t xml:space="preserve">Repuestos QTECH iPhone </t>
  </si>
  <si>
    <t>Ingreso caja lucho</t>
  </si>
  <si>
    <t>Cable genérico SOUL USB-C</t>
  </si>
  <si>
    <t>Reparación iPhone 7 (ID: 35153)</t>
  </si>
  <si>
    <t>Hidrogel iPhone XR. Pulga</t>
  </si>
  <si>
    <t>seña acrimev</t>
  </si>
  <si>
    <t>envio a local san jeronimo</t>
  </si>
  <si>
    <t>Ingresos por Reparación ID 35204</t>
  </si>
  <si>
    <t>funda generica transparente</t>
  </si>
  <si>
    <t>templado 5d iphone 7 plus</t>
  </si>
  <si>
    <t>lightning mophie usb</t>
  </si>
  <si>
    <t>bateria SE pancho</t>
  </si>
  <si>
    <t>Ingresos por Reparación ID 35076</t>
  </si>
  <si>
    <t xml:space="preserve"> griffin adapter power 10w</t>
  </si>
  <si>
    <t>ingreso caja felipe</t>
  </si>
  <si>
    <t>Hidrogel Samsung A32</t>
  </si>
  <si>
    <t>Vidrio templado genérico 9D iPhone X</t>
  </si>
  <si>
    <t>envio a caja san jeronimo</t>
  </si>
  <si>
    <t>Cable genérico Micro USB Soul</t>
  </si>
  <si>
    <t>compra one click cables</t>
  </si>
  <si>
    <t>consultora septiembre</t>
  </si>
  <si>
    <t>ingreso caja lucho</t>
  </si>
  <si>
    <t>rsim facebook</t>
  </si>
  <si>
    <t>templado 5d iphone 11</t>
  </si>
  <si>
    <t xml:space="preserve">retiro caja lucho </t>
  </si>
  <si>
    <t>funda transparente iphone 11</t>
  </si>
  <si>
    <t>limpieza local y taller</t>
  </si>
  <si>
    <t>viaje sendbox repuesto</t>
  </si>
  <si>
    <t>cable generico soul usb-c</t>
  </si>
  <si>
    <t>Reparación MacBook (ID: 35162)</t>
  </si>
  <si>
    <t>Reparación parlante JBL (ID: 35111)</t>
  </si>
  <si>
    <t>Ingresos por Reparación ID 35188</t>
  </si>
  <si>
    <t>compra iphone se 128gb pancho</t>
  </si>
  <si>
    <t xml:space="preserve">venta iphone se 128gb </t>
  </si>
  <si>
    <t>camara xs max</t>
  </si>
  <si>
    <t>Lightning to usb SOUL.</t>
  </si>
  <si>
    <t>camra xs max</t>
  </si>
  <si>
    <t>Cambio de módulo iPhone X (ID: 35120)</t>
  </si>
  <si>
    <t>bateria iphone 6</t>
  </si>
  <si>
    <t>Funda genérica transparente iPhone 6s.</t>
  </si>
  <si>
    <t>Hydrogel iPhone 6</t>
  </si>
  <si>
    <t>Cable genérico SOUL USB to MicroUSB</t>
  </si>
  <si>
    <t>Reparación iPhone 6 (ID: 35168)</t>
  </si>
  <si>
    <t>Viaje rosario wifix</t>
  </si>
  <si>
    <t>funda ringke iphone 12</t>
  </si>
  <si>
    <t>Envío Rosario Tech wifix</t>
  </si>
  <si>
    <t>Compra de repuestos módulos iPhone X. x5u</t>
  </si>
  <si>
    <t>Venta Hidrogel iPhone 8 Plus</t>
  </si>
  <si>
    <t>Venta Silicone Case iPhone 8 Plus</t>
  </si>
  <si>
    <t>Reparación MacBook (ID: 35140)</t>
  </si>
  <si>
    <t>Reparacion Moto E7 Plus (ID: 35164)</t>
  </si>
  <si>
    <t>Cable genérico USB-C Soul reforzado</t>
  </si>
  <si>
    <t xml:space="preserve">Power Bank Huawei </t>
  </si>
  <si>
    <t xml:space="preserve">Envío a caja san jerónimo </t>
  </si>
  <si>
    <t>cable generico micro usb</t>
  </si>
  <si>
    <t>Devolución a Felipe</t>
  </si>
  <si>
    <t xml:space="preserve">felipe </t>
  </si>
  <si>
    <t>Reparación (ID 35123)</t>
  </si>
  <si>
    <t>Saldo cargador Javier Perezlindo</t>
  </si>
  <si>
    <t>Reparacion reingreso diferencia (ID 35159)</t>
  </si>
  <si>
    <t>hidrogel silver</t>
  </si>
  <si>
    <t>Envio repuestos de Buenos Aires</t>
  </si>
  <si>
    <t>Reparación iPhone 6s Plus (ID: 35169)</t>
  </si>
  <si>
    <t>Venta auriculares ONLY</t>
  </si>
  <si>
    <t>Envío de módulos iPhone X a Buenos Aires</t>
  </si>
  <si>
    <t>Repararción iPhone SE (ID: 35148)</t>
  </si>
  <si>
    <t>Reparación iPhone 7 (ID: 35177)</t>
  </si>
  <si>
    <t>Venta funda genérica transparente reforzada</t>
  </si>
  <si>
    <t>Reparación iPhone 6 (ID: 35125)</t>
  </si>
  <si>
    <t>Viaje ida y vuelta DER</t>
  </si>
  <si>
    <t>Cable Certificado Mophie</t>
  </si>
  <si>
    <t>Fundas Genéricas</t>
  </si>
  <si>
    <t>Cables USB Genéricos</t>
  </si>
  <si>
    <t>presupuesto de reparación iphone 6s</t>
  </si>
  <si>
    <t>Reparación iPhone 7 Plus (ID:35171)</t>
  </si>
  <si>
    <t>Ingresos por Reparación ID 35191</t>
  </si>
  <si>
    <t>Envio a caja Sur (p/c celmad 5D)</t>
  </si>
  <si>
    <t xml:space="preserve">EarPods original Apple </t>
  </si>
  <si>
    <t>Envio a Caja Sur (p/c soundpeats)</t>
  </si>
  <si>
    <t>Compra Celmad</t>
  </si>
  <si>
    <t>Arreglo Bici Martin</t>
  </si>
  <si>
    <t>Tarjetas SD x2 32GB</t>
  </si>
  <si>
    <t>Envio a Caja Sur (Templado J7)</t>
  </si>
  <si>
    <t>Led Driver Display Notebook</t>
  </si>
  <si>
    <t>Cable Certificado Mophie Negro.</t>
  </si>
  <si>
    <t>Vidrio templado 5D iPhone 6</t>
  </si>
  <si>
    <t>Diseños Xime</t>
  </si>
  <si>
    <t>Reparación Samsung A50 (ID: 35100)</t>
  </si>
  <si>
    <t>Cable genérico USB-C Soul.</t>
  </si>
  <si>
    <t>deposito lucho</t>
  </si>
  <si>
    <t>Hidrogel iPhone 7.</t>
  </si>
  <si>
    <t>limpieza meli local taller</t>
  </si>
  <si>
    <t>Reparación iPhone 7(ID: 35218)</t>
  </si>
  <si>
    <t>Hidrogel iPhone 8 Plus</t>
  </si>
  <si>
    <t>Reparación iPhone 8 Plus (ID: 35205)</t>
  </si>
  <si>
    <t>Reparación samsung A10 S</t>
  </si>
  <si>
    <t>Tarjetas - Packaging</t>
  </si>
  <si>
    <t>Venta funda LG K50s</t>
  </si>
  <si>
    <t>Auriculares Manos Libres ONLY x10 unidades</t>
  </si>
  <si>
    <t>Reparación iPhone 5c (ID: 35221)</t>
  </si>
  <si>
    <t>Compra batería iPhone 6 Lidercell</t>
  </si>
  <si>
    <t>Reparación iPhone 7 Red (ID:35167)</t>
  </si>
  <si>
    <t>Templado Generico X/Xs/11 Pro</t>
  </si>
  <si>
    <t>Reparación iPhone 5 (ID 35076)</t>
  </si>
  <si>
    <t>Envío a caja San Jerónimo</t>
  </si>
  <si>
    <t>Reparación Apple Watch Series 4 (ID: 35131)</t>
  </si>
  <si>
    <t>iPhone 11 64GB</t>
  </si>
  <si>
    <t>Malla Apple Watch Series 4 44" Spigen</t>
  </si>
  <si>
    <t>Apple adapter 20w</t>
  </si>
  <si>
    <t>2x Alcohol de 1L</t>
  </si>
  <si>
    <t>Silicone Case</t>
  </si>
  <si>
    <t xml:space="preserve">templado generico </t>
  </si>
  <si>
    <t>Mophie Lightning</t>
  </si>
  <si>
    <t>EarPods Apple</t>
  </si>
  <si>
    <t>envio correo argentino</t>
  </si>
  <si>
    <t>Reparación iPhone SE (ID: 33779)</t>
  </si>
  <si>
    <t>Ingresaron $9500 seña batería S9PLUS</t>
  </si>
  <si>
    <t>Pedido one click</t>
  </si>
  <si>
    <t>Ingreso caja Lucho</t>
  </si>
  <si>
    <t>bateria s9 plus lidercell</t>
  </si>
  <si>
    <t>Repuestos Qtech</t>
  </si>
  <si>
    <t>ingreso caja Tia Lucho</t>
  </si>
  <si>
    <t>Retiro Caja Lucho (Nico)</t>
  </si>
  <si>
    <t>Reparación iPhone 7 Red (ID: 35166)</t>
  </si>
  <si>
    <t>Adapter Power 20W USB-C</t>
  </si>
  <si>
    <t xml:space="preserve">Retiro Caja Lucho </t>
  </si>
  <si>
    <t>Venta funda silicone case iPhone 11</t>
  </si>
  <si>
    <t>Venta vidrio templado 9D iPhone11</t>
  </si>
  <si>
    <t>Limpieza pago a Meli</t>
  </si>
  <si>
    <t>Venta Cable Lightning USB Certificado Mophie</t>
  </si>
  <si>
    <t>Envío repuestos de módulos para iPhone</t>
  </si>
  <si>
    <t>Reparación iPhone 6s (ID: 35178)</t>
  </si>
  <si>
    <t>Retiro de caja Lucho</t>
  </si>
  <si>
    <t>reparacion id 35231</t>
  </si>
  <si>
    <t>retiro caja Lucho</t>
  </si>
  <si>
    <t>Copias de llaves</t>
  </si>
  <si>
    <t>Accesorios incel</t>
  </si>
  <si>
    <t>Cintas</t>
  </si>
  <si>
    <t>funda y templado a20</t>
  </si>
  <si>
    <t xml:space="preserve">Cable Micro USB genérico reforzado </t>
  </si>
  <si>
    <t>Reparación MacBook A1466 (ID: 35120)</t>
  </si>
  <si>
    <t>Funda genérica transparente iPhone 7.</t>
  </si>
  <si>
    <t>Vidrio templado 9D iPhone XR</t>
  </si>
  <si>
    <t>Insumos: vasos y rollo de cocina</t>
  </si>
  <si>
    <t xml:space="preserve">venta 50 usd </t>
  </si>
  <si>
    <t>retiro usd lucho</t>
  </si>
  <si>
    <t>Reparacion ID 35216 (PAGO ADELANTADO)</t>
  </si>
  <si>
    <t>Modulos iPhone</t>
  </si>
  <si>
    <t>Funda transparente genérica iPhone 11 Pro Max</t>
  </si>
  <si>
    <t>reparacion id 35235</t>
  </si>
  <si>
    <t>Vidrio templado genérico iPhone 11</t>
  </si>
  <si>
    <t>reparacion id 35214 (pago adelantado)</t>
  </si>
  <si>
    <t>Reparación iPhone 11 Morado (ID: 35183)</t>
  </si>
  <si>
    <t>templado generico</t>
  </si>
  <si>
    <t>Saldo reparación Antonio Garcia (ID:35126)</t>
  </si>
  <si>
    <t>Cable Lightning Apple USB-C</t>
  </si>
  <si>
    <t>Vidrio templado genérico iPhone 8</t>
  </si>
  <si>
    <t xml:space="preserve">Funda transparente genérica iPhone 11 </t>
  </si>
  <si>
    <t>remises sur iphone</t>
  </si>
  <si>
    <t>Funda reforzada genérica Samsung J5 Rosa</t>
  </si>
  <si>
    <t>Funda reforzada genérica Samsung A7 Marrón</t>
  </si>
  <si>
    <t>Hidrogel Gold iPhone XS Max.</t>
  </si>
  <si>
    <t>Reparación iPhone 7 Black (ID 35186)</t>
  </si>
  <si>
    <t>Reparación iPhone XS Max (ID: 35233)</t>
  </si>
  <si>
    <t>Diagnóstico iPhone 6s (ID: 35180)</t>
  </si>
  <si>
    <t xml:space="preserve">modulo s20 </t>
  </si>
  <si>
    <t>Limpieza elementos</t>
  </si>
  <si>
    <t>Vidrio protector cámara de iPhone 11.</t>
  </si>
  <si>
    <t>fundas incel</t>
  </si>
  <si>
    <t>Funda Certifiada Ringke Samsung S20</t>
  </si>
  <si>
    <t>limpieza meli</t>
  </si>
  <si>
    <t>Reparación Samsung S20 (ID: 35237)</t>
  </si>
  <si>
    <t>Cable generico USB to USB-C</t>
  </si>
  <si>
    <t>Reparación Moto One Hyper (ID:35185)</t>
  </si>
  <si>
    <t>Hidrogel Moto One Hyper</t>
  </si>
  <si>
    <t>Artículos de limpieza por mayor</t>
  </si>
  <si>
    <t>NOVIEMBRE</t>
  </si>
  <si>
    <t>DICIEMBRE</t>
  </si>
  <si>
    <t>Funda genérica transparente iPhone 11</t>
  </si>
  <si>
    <t>Reparación iPhone 6 (ID: 35241)</t>
  </si>
  <si>
    <t>Ingresos por Reparación ID 35276</t>
  </si>
  <si>
    <t>Diferencia iPhone 11 64GB (810)</t>
  </si>
  <si>
    <t>Ingresos por Reparación ID 35302</t>
  </si>
  <si>
    <t xml:space="preserve"> felipe</t>
  </si>
  <si>
    <t>retiro caja usd lucho</t>
  </si>
  <si>
    <t>Funda Certificada Ringke iPhone 13.</t>
  </si>
  <si>
    <t>envio caja san jeronimo (ste)</t>
  </si>
  <si>
    <t>Cerrajero.</t>
  </si>
  <si>
    <t>Copia de llaves Local 25 de Mayo.</t>
  </si>
  <si>
    <t>alquiler taller local</t>
  </si>
  <si>
    <t xml:space="preserve">Ingreso caja sanje </t>
  </si>
  <si>
    <t>Adaptador Apple USB-C.</t>
  </si>
  <si>
    <t>Reparación Moto Z2 Play (ID: 35306)</t>
  </si>
  <si>
    <t>Reparación iPhone 8 (ID: 35246)</t>
  </si>
  <si>
    <t>alquiler 25 de mayo</t>
  </si>
  <si>
    <t xml:space="preserve">Ingresos por Reparación ID 35217 ($3900). </t>
  </si>
  <si>
    <t>retiro de caja felipe</t>
  </si>
  <si>
    <t>Ingresos por Reparación ID 35245</t>
  </si>
  <si>
    <t>Diferencia Iphone 11 64GB (810)</t>
  </si>
  <si>
    <t>Ingresos por Reparación ID 35227</t>
  </si>
  <si>
    <t>Ingresos por Reparación ID 35282</t>
  </si>
  <si>
    <t>Case OtterBox iPhone 6</t>
  </si>
  <si>
    <t>retiro caja felipe</t>
  </si>
  <si>
    <t>batería Motorola en nortecell</t>
  </si>
  <si>
    <t>cerrajero que abrio el local</t>
  </si>
  <si>
    <t>Lightning Mophie USB-C</t>
  </si>
  <si>
    <t>Ingresos por Reparación ID 35307</t>
  </si>
  <si>
    <t>Lightning Mophie USB</t>
  </si>
  <si>
    <t>Ingresos por Reparación ID 35305</t>
  </si>
  <si>
    <t>Ingreso a caja de SAN JERONIMO</t>
  </si>
  <si>
    <t>funda generica trans iphone 6</t>
  </si>
  <si>
    <t>Reparación iPhone 7 (ID: 35242)</t>
  </si>
  <si>
    <t>Envío a Gualeguay.</t>
  </si>
  <si>
    <t>Hydrogel Gold iPhone 11Pro.</t>
  </si>
  <si>
    <t xml:space="preserve">Accerosios Celmad </t>
  </si>
  <si>
    <t>Mophie Lightning to USB-A.</t>
  </si>
  <si>
    <t>Ingreso caja San Jerónimo</t>
  </si>
  <si>
    <t>Compra Wifix</t>
  </si>
  <si>
    <t>Depósito repuestos baires</t>
  </si>
  <si>
    <t>Seña iPhone 13 Regina</t>
  </si>
  <si>
    <t>Funda Tech21 EvoCheck Negra iPhone 7.</t>
  </si>
  <si>
    <t>envio baires repuestos</t>
  </si>
  <si>
    <t>Hydrogel Gold iPhone 7.</t>
  </si>
  <si>
    <t>cargador micro usb</t>
  </si>
  <si>
    <t>Ingresos por Reparación ID 35273</t>
  </si>
  <si>
    <t>Reparación iMac (ID: 35303)</t>
  </si>
  <si>
    <t>cargador micro usb completo</t>
  </si>
  <si>
    <t>Ingresos por Reparación ID 35314</t>
  </si>
  <si>
    <t>Ingresos por Reparación ID 35315</t>
  </si>
  <si>
    <t>cable micro usb soul</t>
  </si>
  <si>
    <t>ingreso caja sanje a 25</t>
  </si>
  <si>
    <t>Ingresos por Reparación ID 35258</t>
  </si>
  <si>
    <t>retiro caja lucho usd</t>
  </si>
  <si>
    <t>ingreso caja feli</t>
  </si>
  <si>
    <t>cable mophie lightning mophie usb-a</t>
  </si>
  <si>
    <t>templado generico iPhone 7 plus</t>
  </si>
  <si>
    <t>Reparación iPhone 7 Plus (ID: 35252)</t>
  </si>
  <si>
    <t>Funda transparente reforzada iPhone 7 Plus.</t>
  </si>
  <si>
    <t>Reparación iPhone Xr (ID: 35262)</t>
  </si>
  <si>
    <t>Reparación iPhone X (ID: 35318)</t>
  </si>
  <si>
    <t>Reparación iPhone 7 Plus (ID: 35247)</t>
  </si>
  <si>
    <t>Cinta scothc.</t>
  </si>
  <si>
    <t>Pago a Meli.</t>
  </si>
  <si>
    <t>retiro caja deposito lucho</t>
  </si>
  <si>
    <t>compra pines de carga</t>
  </si>
  <si>
    <t>deposito one click</t>
  </si>
  <si>
    <t>Templado genérico iPhone 7.</t>
  </si>
  <si>
    <t>Ingresos por Reparación ID 35320</t>
  </si>
  <si>
    <t>Reparación iPhone 7 (ID: 35249)</t>
  </si>
  <si>
    <t>Reparación iPad mini 4 (ID: 35253)</t>
  </si>
  <si>
    <t>Seña iPhone 13 Analía Garzón</t>
  </si>
  <si>
    <t>Vidrio templado genérico iPhone 7.</t>
  </si>
  <si>
    <t>Reparación iPhone 7 (ID: 35257)</t>
  </si>
  <si>
    <t>ingreso de caja san jeronimo</t>
  </si>
  <si>
    <t>deposito qtech</t>
  </si>
  <si>
    <t>Seña iPhone 11 de 64GB</t>
  </si>
  <si>
    <t>Retiro caja lucho</t>
  </si>
  <si>
    <t>herramientas taller</t>
  </si>
  <si>
    <t>SOUNDPEATS TRUE AIR2</t>
  </si>
  <si>
    <t>datod memoria nand</t>
  </si>
  <si>
    <t>lightning mophie usb-a</t>
  </si>
  <si>
    <t xml:space="preserve">pines de carga iphone 8 </t>
  </si>
  <si>
    <t>telipe</t>
  </si>
  <si>
    <t>templado zagg iphone 11</t>
  </si>
  <si>
    <t>Compra 700 dolares x $208</t>
  </si>
  <si>
    <t>silicone case iphone 11</t>
  </si>
  <si>
    <t>Funda transparente reforzada iPhone 6.</t>
  </si>
  <si>
    <t>Reparación iPhone 7Plus (ID: 35290)</t>
  </si>
  <si>
    <t>Reparación iPhone 6 (ID: 35266)</t>
  </si>
  <si>
    <t>Ingreso de Caja Sanje</t>
  </si>
  <si>
    <t>deposito fotografo</t>
  </si>
  <si>
    <t>Ingresos por Reparación ID 35250</t>
  </si>
  <si>
    <t xml:space="preserve">Lucas </t>
  </si>
  <si>
    <t>Bolsas de residuos x2 paquetes.</t>
  </si>
  <si>
    <t>Cable Mophie USB-A</t>
  </si>
  <si>
    <t>Envío Gualeguay</t>
  </si>
  <si>
    <t>Templado Ringke iPhone 13.</t>
  </si>
  <si>
    <t>Reparación iPhone 7 (ID: 35224)</t>
  </si>
  <si>
    <t>Seña 2 Apple Watch SE 44mm Daniel</t>
  </si>
  <si>
    <t>iPhone 6s Plus Fer</t>
  </si>
  <si>
    <t>vidrio templado iphone 11</t>
  </si>
  <si>
    <t>limpieza meli local</t>
  </si>
  <si>
    <t>Lightning Mophie USB-A.</t>
  </si>
  <si>
    <t>localizador de fallas</t>
  </si>
  <si>
    <t>Funda Ringke Clear iPhone 12.</t>
  </si>
  <si>
    <t>pegamento</t>
  </si>
  <si>
    <t>Reparación iPhone 7 Plus (ID: 35272)</t>
  </si>
  <si>
    <t>ingreso caja sanje</t>
  </si>
  <si>
    <t>Ingresos por Reparación ID 35271</t>
  </si>
  <si>
    <t>compra iphone 11 pancho</t>
  </si>
  <si>
    <t>seña iphone 12</t>
  </si>
  <si>
    <t>Ingresos por Reparación ID 35329</t>
  </si>
  <si>
    <t xml:space="preserve"> </t>
  </si>
  <si>
    <t>copmpra iphone 12 nahue</t>
  </si>
  <si>
    <t>Reparación iPhone 7 (ID: 35330)</t>
  </si>
  <si>
    <t>Ferretería. Insumos para la puerta.</t>
  </si>
  <si>
    <t>compra celmad</t>
  </si>
  <si>
    <t>ferreteria</t>
  </si>
  <si>
    <t>saldo iphone 12</t>
  </si>
  <si>
    <t>LUZ TALLER</t>
  </si>
  <si>
    <t>funda ringke smoke iphone 12</t>
  </si>
  <si>
    <t>cover para macbook pro 2012</t>
  </si>
  <si>
    <t>hidrogel gold iphone 12</t>
  </si>
  <si>
    <t>cargador completo</t>
  </si>
  <si>
    <t>9D para Apple Watch 44mm</t>
  </si>
  <si>
    <t>cable micro usb</t>
  </si>
  <si>
    <t>Templado Spigen iPhone 12</t>
  </si>
  <si>
    <t>Ingresos por Reparación ID 35274</t>
  </si>
  <si>
    <t>Cable genérico SOUL USB-MicroUSB.</t>
  </si>
  <si>
    <t>Fundas Celmad.</t>
  </si>
  <si>
    <t>templado spigen iphone 13 mini</t>
  </si>
  <si>
    <t>Funda Generica iPhone Xr</t>
  </si>
  <si>
    <t>devolución reparacion hernan giacosa (35166)</t>
  </si>
  <si>
    <t>Templado Generico iPhone Xr</t>
  </si>
  <si>
    <t>Ingresos por Reparación ID 35165 (hernan)</t>
  </si>
  <si>
    <t>Ingresos por Reparación ID 35277</t>
  </si>
  <si>
    <t>Funda Silicone Case iPhone 12</t>
  </si>
  <si>
    <t>ingreso a caja felipe</t>
  </si>
  <si>
    <t>Cable SOUL USB-C.</t>
  </si>
  <si>
    <t>compra soundpeats</t>
  </si>
  <si>
    <t>Cable Mophie USB-C.</t>
  </si>
  <si>
    <t>Saldo de iPhone 13</t>
  </si>
  <si>
    <t xml:space="preserve">ingreso caja sanje </t>
  </si>
  <si>
    <t>iphone 7 32gb</t>
  </si>
  <si>
    <t>Ingresos por Reparación ID 35278</t>
  </si>
  <si>
    <t>Ingresos por Reparación ID 35334</t>
  </si>
  <si>
    <t>Egresos por Reparacion ID 35120</t>
  </si>
  <si>
    <t>ingreso caja sanje usd</t>
  </si>
  <si>
    <t>ingreso caja sanje pesos</t>
  </si>
  <si>
    <t>Soundpeats True Air 3</t>
  </si>
  <si>
    <t>Reparación iPhone 6s Plus (ID: 35332)</t>
  </si>
  <si>
    <t>Reparación iPhone 7Plus (ID: 35336)</t>
  </si>
  <si>
    <t>Vidrio templado 9D iPhone 7P Blanco</t>
  </si>
  <si>
    <t>Compra funda transp genérica Samsung A32</t>
  </si>
  <si>
    <t>Auriculares Samsung USB-C.</t>
  </si>
  <si>
    <t>Viaje Comisionista</t>
  </si>
  <si>
    <t>Depósito a Micro Fast</t>
  </si>
  <si>
    <t>Reparación iPhone 6 (ID: 35345)</t>
  </si>
  <si>
    <t>Reparacion iPhone 6Plus (ID:35344)</t>
  </si>
  <si>
    <t>Silicone Case iPhone 12 Pro Max. Rosa</t>
  </si>
  <si>
    <t>Mophie Adapter USB-C to USB-A</t>
  </si>
  <si>
    <t>Funda Ringke Smoke Black iPhone 12 Pro Max.</t>
  </si>
  <si>
    <t>Adapter Power Apple USB-C.</t>
  </si>
  <si>
    <t>Mophie Car Charger USB-C.</t>
  </si>
  <si>
    <t>Adaptador Genérico SOUL USB-A.</t>
  </si>
  <si>
    <t>Reparación iPhone 8 (ID: 35281)</t>
  </si>
  <si>
    <t>Ingresos por Reparación ID 35264</t>
  </si>
  <si>
    <t>silicone case iphone 6s</t>
  </si>
  <si>
    <t>seña reparación touch ipad agustin bertone</t>
  </si>
  <si>
    <t>Apple Adapter Power USB-A 5w.</t>
  </si>
  <si>
    <t>envio de caja 25 a sanje</t>
  </si>
  <si>
    <t>deposito shopcase</t>
  </si>
  <si>
    <t>Vidrio templado Spigen iPhone X.</t>
  </si>
  <si>
    <t>Reparación iPhone X (ID: 35349)</t>
  </si>
  <si>
    <t>Funda genérica transparente Samsung A32.</t>
  </si>
  <si>
    <t>Vidrio Templado 9D iPhone 11 Black.</t>
  </si>
  <si>
    <t>Ingresos por Reparación ID 35346</t>
  </si>
  <si>
    <t>Ingresos por Reparación ID 35342</t>
  </si>
  <si>
    <t>Ingresos por Reparación ID 35343</t>
  </si>
  <si>
    <t>deposito jorge villalba</t>
  </si>
  <si>
    <t>Traspaso de información Samsung a Motorola.</t>
  </si>
  <si>
    <t>modulos de iphone 6s celmad</t>
  </si>
  <si>
    <t>Hydrogel iPhone XR.</t>
  </si>
  <si>
    <t>fundas a32</t>
  </si>
  <si>
    <t>Reparación iPhone 6s (ID: 35319)</t>
  </si>
  <si>
    <t>Reparación iPhone 6 (ID: 35228)</t>
  </si>
  <si>
    <t>Hydrogel iPhone 6s</t>
  </si>
  <si>
    <t>Ingresos por Reparación ID 35352</t>
  </si>
  <si>
    <t>Vidrio templado genérico iPhone 8 Plus.</t>
  </si>
  <si>
    <t>Pago total iPhone SE 2020 64GB Dario Parola.</t>
  </si>
  <si>
    <t>Reparación iPhone 6s (ID: 35271)</t>
  </si>
  <si>
    <t>Funda SiliconeCase iPhone 12 Blanca.</t>
  </si>
  <si>
    <t>Templado 9D iPhone 12 Negro.</t>
  </si>
  <si>
    <t>Reparación iPhone 7Plus (ID: 35347)</t>
  </si>
  <si>
    <t>Mophie USB-A to Lightning</t>
  </si>
  <si>
    <t>deposito celugadget</t>
  </si>
  <si>
    <t>Apple Adapter Power USB-C 20W.</t>
  </si>
  <si>
    <t>Despegue tapa trasera x Lidercell.</t>
  </si>
  <si>
    <t>Reparación iPhone 8 Plus (ID: 35296)</t>
  </si>
  <si>
    <t>Reparación iPhone 8 (ID: 35357)</t>
  </si>
  <si>
    <t>Nico</t>
  </si>
  <si>
    <t>lightning Certificado Mophie USB-C.</t>
  </si>
  <si>
    <t>Apple Adapter Power USB-C.</t>
  </si>
  <si>
    <t>Devolución Javier GENOLET</t>
  </si>
  <si>
    <t>Vidrio Templado Spigen SE 2020</t>
  </si>
  <si>
    <t>Reparación iPad (ID: 35297)</t>
  </si>
  <si>
    <t>Funda Silicone Case iPhone 7 Blanca</t>
  </si>
  <si>
    <t>Reparación iPad (ID: 35292)</t>
  </si>
  <si>
    <t>silicone case iphone 7 plus</t>
  </si>
  <si>
    <t>Ingreso por Reoaración iPhone X (ID: 35355)</t>
  </si>
  <si>
    <t>vidrio templado comun generico</t>
  </si>
  <si>
    <t xml:space="preserve">Envío correo Sebastián Aguirre </t>
  </si>
  <si>
    <t>Alcohol y Servilletas</t>
  </si>
  <si>
    <t>Funda Silicone Case iPhone X Verde Agua</t>
  </si>
  <si>
    <t>Silicone Case iPhone XR Amarilla.</t>
  </si>
  <si>
    <t>Depósito OneClick</t>
  </si>
  <si>
    <t>Envío Iván Orduña BsAs.</t>
  </si>
  <si>
    <t>Vicki</t>
  </si>
  <si>
    <t>Reparación iPhone 8 Plus (ID: 35368)</t>
  </si>
  <si>
    <t>Ingresos por Reparación ID 35299</t>
  </si>
  <si>
    <t>Reparación iPhone 5 (ID: 35362)</t>
  </si>
  <si>
    <t>Reparación iPhone 7 Plus (ID: 35367)</t>
  </si>
  <si>
    <t>Ingresos por Reparación ID 35300</t>
  </si>
  <si>
    <t>Comida</t>
  </si>
  <si>
    <t>Pago a Vicki</t>
  </si>
  <si>
    <t>cargador completo usb-c</t>
  </si>
  <si>
    <t>adaptador usb generico</t>
  </si>
  <si>
    <t xml:space="preserve">ingreso caja </t>
  </si>
  <si>
    <t>ENERO</t>
  </si>
  <si>
    <t>deposito one click no anotado 29/12</t>
  </si>
  <si>
    <t>ingreso a caja de felipe</t>
  </si>
  <si>
    <t>Ingreso a caja de caja segura</t>
  </si>
  <si>
    <t>Diferencia caja</t>
  </si>
  <si>
    <t>Apple MagSafe Charger.</t>
  </si>
  <si>
    <t>Lightning Genérico Soul</t>
  </si>
  <si>
    <t>Viki</t>
  </si>
  <si>
    <t>Bandeja SIM Samsung a5 2017</t>
  </si>
  <si>
    <t>Pago Meli</t>
  </si>
  <si>
    <t>Reparación ID 35374</t>
  </si>
  <si>
    <t>Silicone Case iPhone 6s Plus Celeste</t>
  </si>
  <si>
    <t>Templado 5D</t>
  </si>
  <si>
    <t>Reparación ID 35360</t>
  </si>
  <si>
    <t>Lightning Réplica</t>
  </si>
  <si>
    <t>Pago encomienda</t>
  </si>
  <si>
    <t>Diagnóstico</t>
  </si>
  <si>
    <t>Repuesto módulo G5S Plus</t>
  </si>
  <si>
    <t>Reparación 35372</t>
  </si>
  <si>
    <t>Reparación ID 35371</t>
  </si>
  <si>
    <t>Asesoramiento (no quisimos cobrarlo pero nos dejó la plata en el mostrador)</t>
  </si>
  <si>
    <t xml:space="preserve">Retiro de caja </t>
  </si>
  <si>
    <t xml:space="preserve">Ingreso a caja </t>
  </si>
  <si>
    <t>Pagar viaje fundas (el cliente reintegro por transf)</t>
  </si>
  <si>
    <t>Ingresos por Reparación ID 35386</t>
  </si>
  <si>
    <t>Despegue de tapa trasera con maquina laser lidercell X2 iPhone 8 Plus</t>
  </si>
  <si>
    <t>modulo moto g5 s plus lidercell</t>
  </si>
  <si>
    <t xml:space="preserve">envio caja sanje </t>
  </si>
  <si>
    <t>fibrones detectores</t>
  </si>
  <si>
    <t>Ingresos por Reparación ID 35385</t>
  </si>
  <si>
    <t>Ingresos por Reparación ID 35390</t>
  </si>
  <si>
    <t>compra usd</t>
  </si>
  <si>
    <t>Ingresos por Reparación ID 35344</t>
  </si>
  <si>
    <t xml:space="preserve"> hidrogel iPad 8va gen.   </t>
  </si>
  <si>
    <t>Ingresos por Reparación ID 35379</t>
  </si>
  <si>
    <t>AirPods Pro</t>
  </si>
  <si>
    <t>Seña Motorola Moto E40 Hugo Verarossi</t>
  </si>
  <si>
    <t>Compra Moto e40 celmad</t>
  </si>
  <si>
    <t xml:space="preserve">limpieza meli local </t>
  </si>
  <si>
    <t>Reparación MacBook (ID: 35389)</t>
  </si>
  <si>
    <t>Funda Silicone Case iPhone 13 White.</t>
  </si>
  <si>
    <t>Pago total MotoE40 Hugo Verarossi</t>
  </si>
  <si>
    <t>Funda Silicone Case iPhoneX Azul.</t>
  </si>
  <si>
    <t>Vidrio Templado ZAGG iPhone X.</t>
  </si>
  <si>
    <t>Ingresos por Reparación ID 35395</t>
  </si>
  <si>
    <t>ngresos por Reparación ID 35381</t>
  </si>
  <si>
    <t>bateria de iphone 5 rafaela mauro</t>
  </si>
  <si>
    <t>Ingresos por Reparación ID 35378</t>
  </si>
  <si>
    <t>funda transparente generica</t>
  </si>
  <si>
    <t>Hydrogel iPhone 11.</t>
  </si>
  <si>
    <t xml:space="preserve">Depósito Lucho </t>
  </si>
  <si>
    <t>Reparación J6 (ID: 35376)</t>
  </si>
  <si>
    <t>Luz de taller</t>
  </si>
  <si>
    <t>Cadete Gualeguay.</t>
  </si>
  <si>
    <t>Reparación iPhone 5 (ID: 35391)</t>
  </si>
  <si>
    <t>Vidrio templado genérico iPhone 6s.</t>
  </si>
  <si>
    <t>Ingresos por Reparación ID 35399</t>
  </si>
  <si>
    <t xml:space="preserve">Ingreso caja de sanje </t>
  </si>
  <si>
    <t>Envío módulo garantía.</t>
  </si>
  <si>
    <t>Funda genérica transparente iPhone 11.</t>
  </si>
  <si>
    <t>Retiro caja feli comida</t>
  </si>
  <si>
    <t>Ingresos por Reparación ID 35406</t>
  </si>
  <si>
    <t>Ingreso caja Feli deuda comida</t>
  </si>
  <si>
    <t>Depósito Celugadgets</t>
  </si>
  <si>
    <t>Retiro dólares Nahue</t>
  </si>
  <si>
    <t>bateria lg k8 2017 bode</t>
  </si>
  <si>
    <t>Vidrio templado genérico iPhone Xs.</t>
  </si>
  <si>
    <t>Reparación iPhone Xs (ID: 35408)</t>
  </si>
  <si>
    <t>bateria lg k8 2017</t>
  </si>
  <si>
    <t>Reparación iPhone 8 Plus (ID: 35397)</t>
  </si>
  <si>
    <t>Pago Saldo Dani Boonman</t>
  </si>
  <si>
    <t>Ingresos por Reparación ID 35409 (debe 1500)</t>
  </si>
  <si>
    <t>Ingresos por Reparación ID 35412</t>
  </si>
  <si>
    <t xml:space="preserve">envio a caja sanje </t>
  </si>
  <si>
    <t>cable mophie usb-a</t>
  </si>
  <si>
    <t>templado 5d</t>
  </si>
  <si>
    <t>car mophie charger usb-c</t>
  </si>
  <si>
    <t xml:space="preserve">Genérica Cover Cuero 360º </t>
  </si>
  <si>
    <t>Saldo venta iPhone 8 Plus 64GB</t>
  </si>
  <si>
    <t>Templado Spigen iPhone 13 Pro Max</t>
  </si>
  <si>
    <t>Ingresos por Reparación ID 35416</t>
  </si>
  <si>
    <t>Funda Ringke Clear iPhone 13 Pro Max</t>
  </si>
  <si>
    <t>Ingresos por Reparación ID 35388</t>
  </si>
  <si>
    <t>Devolucion Caja segura taller</t>
  </si>
  <si>
    <t xml:space="preserve">Felipe extraccion </t>
  </si>
  <si>
    <t>templado 5d iphone 7</t>
  </si>
  <si>
    <t>envio sendbox quijano</t>
  </si>
  <si>
    <t>Ingresos por Reparación ID 35421</t>
  </si>
  <si>
    <t xml:space="preserve">Bolsas Carton diferencia </t>
  </si>
  <si>
    <t>modulo de a02 bode</t>
  </si>
  <si>
    <t>Ingresos por Reparación ID 35424</t>
  </si>
  <si>
    <t xml:space="preserve">envio cadetes </t>
  </si>
  <si>
    <t>deuda fer muñoz</t>
  </si>
  <si>
    <t>hidrogel fer</t>
  </si>
  <si>
    <t>arreglo cadena bici</t>
  </si>
  <si>
    <t>STE</t>
  </si>
  <si>
    <t>Ingresos por Reparación ID 35382</t>
  </si>
  <si>
    <t>seña iphone x</t>
  </si>
  <si>
    <t>envio caja usd</t>
  </si>
  <si>
    <t>Reparación Samsung A02s (ID: 35417)</t>
  </si>
  <si>
    <t>Hydrogel iPhone 7 Plus.</t>
  </si>
  <si>
    <t>Ingresos por Reparación ID 35431</t>
  </si>
  <si>
    <t>mophie lightnign usb-a</t>
  </si>
  <si>
    <t>saldo iphone x 64gb</t>
  </si>
  <si>
    <t>Ingresos por Reparación ID 35418</t>
  </si>
  <si>
    <t>Reparación iPhone Xs (ID: 35434)</t>
  </si>
  <si>
    <t>Seña reparación ID:35435 Nazarena</t>
  </si>
  <si>
    <t>Templados genericos android x2</t>
  </si>
  <si>
    <t>extraccion felipe</t>
  </si>
  <si>
    <t>Saldo reparación ID:35435 Nazarena</t>
  </si>
  <si>
    <t>Ingresos por Reparación ID 35433</t>
  </si>
  <si>
    <t>adapter apple usb-c</t>
  </si>
  <si>
    <t>malla watch</t>
  </si>
  <si>
    <t>pin de cara a30s</t>
  </si>
  <si>
    <t>Comida Feli</t>
  </si>
  <si>
    <t>Ingresos por Reparación ID 35428</t>
  </si>
  <si>
    <t>funda transparente generica 6s</t>
  </si>
  <si>
    <t>cable belkin lightning to usb-a</t>
  </si>
  <si>
    <t>FEBRERO</t>
  </si>
  <si>
    <t>Funda Silicone case iPhone 7 Plus.</t>
  </si>
  <si>
    <t>Vidrio Templado 9D iPhone 7 Plus White.</t>
  </si>
  <si>
    <t>Funda genérica transparente iPhone 7 Plus.</t>
  </si>
  <si>
    <t>Reparación iPhone SE (ID:34994)</t>
  </si>
  <si>
    <t>ingreso caja lucho saldo enero</t>
  </si>
  <si>
    <t xml:space="preserve">Soul generic Lightning to Usb-a </t>
  </si>
  <si>
    <t>venta usd x 218</t>
  </si>
  <si>
    <t>Alquiler</t>
  </si>
  <si>
    <t>Ingresos por Reparación ID 35403</t>
  </si>
  <si>
    <t>devolucion reparacion 35338 Xr</t>
  </si>
  <si>
    <t>EPE TALLER</t>
  </si>
  <si>
    <t>bolsas consorcio grandes</t>
  </si>
  <si>
    <t>Ingresos por Reparación ID 35411</t>
  </si>
  <si>
    <t>Reparación iPhone 8 Plus (ID: 35373)</t>
  </si>
  <si>
    <t>Batería Moto C Plus</t>
  </si>
  <si>
    <t>Reparación iPhone 7 Plus (ID: 35456)</t>
  </si>
  <si>
    <t>Apple Adapter Power 20w UBS-C.</t>
  </si>
  <si>
    <t>Funda Ringke iPhone 13 Pro Max Clear.</t>
  </si>
  <si>
    <t>envio. acaja sanje</t>
  </si>
  <si>
    <t>compra en celmad acc varios</t>
  </si>
  <si>
    <t>Seña Samsung A22 Mibelle Zalazar</t>
  </si>
  <si>
    <t>Vidrio templado genérico Samsung A11.</t>
  </si>
  <si>
    <t>Diagnóstico iPhone 7 (ID: 35458)</t>
  </si>
  <si>
    <t>Ingresos por Reparación ID 35394</t>
  </si>
  <si>
    <t>Seña Modulo Huawei Mate 20 (34500)</t>
  </si>
  <si>
    <t>adapter power apple usb-c 20w</t>
  </si>
  <si>
    <t>adapter jack audio to lightning</t>
  </si>
  <si>
    <t>ingreso caja segura taller</t>
  </si>
  <si>
    <t>compra de modulos (repuestos libres)</t>
  </si>
  <si>
    <t>Ringke Case para iphone 12</t>
  </si>
  <si>
    <t>Ingresos por Reparación ID 35461</t>
  </si>
  <si>
    <t>Ingresos por Reparación ID 35468</t>
  </si>
  <si>
    <t>Ingresos por Reparación ID 33781</t>
  </si>
  <si>
    <t>devolución a caja segura taller (10-02)</t>
  </si>
  <si>
    <t>Funda Certificada Ringke Magnetic iPhone 13 Pro.</t>
  </si>
  <si>
    <t>Vidrio templado Ringke iPhone 13 Pro.</t>
  </si>
  <si>
    <t>Reparación bici Martín.</t>
  </si>
  <si>
    <t>Módulo A10.</t>
  </si>
  <si>
    <t>comida Feli</t>
  </si>
  <si>
    <t>Reparación iPhone X (ID: 35477)</t>
  </si>
  <si>
    <t>Hydrogel Sylver iPhone X.</t>
  </si>
  <si>
    <t>deuda martin caceres iphone x</t>
  </si>
  <si>
    <t>deuda fer muñoz iphone 6s plus</t>
  </si>
  <si>
    <t>case transparente generica watch 40mm</t>
  </si>
  <si>
    <t xml:space="preserve">Saldo Venta A22 </t>
  </si>
  <si>
    <t>Diagnóstico iPhone 7 Plus (ID: 35469)</t>
  </si>
  <si>
    <t>Hojas A4. Cajas para envíos. Cucharas para café.</t>
  </si>
  <si>
    <t>Cable canal para el piso.</t>
  </si>
  <si>
    <t>Cinta doble faz.</t>
  </si>
  <si>
    <t>Reparación iPhone 6s (ID: 35480)</t>
  </si>
  <si>
    <t>Funda Silicone Case iPhone 6s Celeste.</t>
  </si>
  <si>
    <t xml:space="preserve">Templado 9D iPhone X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</si>
</sst>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&quot;$&quot;#,##0.00"/>
    <numFmt numFmtId="166" formatCode="[$US$]#,##0.00"/>
    <numFmt numFmtId="167" formatCode="d/m/yyyy"/>
  </numFmts>
  <fonts count="2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14.0"/>
      <color rgb="FF000000"/>
      <name val="Arial"/>
    </font>
    <font>
      <b/>
      <sz val="18.0"/>
      <color rgb="FF000000"/>
      <name val="Arial"/>
    </font>
    <font>
      <sz val="11.0"/>
      <color theme="1"/>
      <name val="Arial"/>
      <scheme val="minor"/>
    </font>
    <font>
      <b/>
      <sz val="24.0"/>
      <color theme="1"/>
      <name val="Arial"/>
      <scheme val="minor"/>
    </font>
    <font>
      <b/>
      <sz val="11.0"/>
      <color theme="1"/>
      <name val="Arial"/>
      <scheme val="minor"/>
    </font>
    <font>
      <b/>
      <sz val="12.0"/>
      <color theme="1"/>
      <name val="Arial"/>
      <scheme val="minor"/>
    </font>
    <font>
      <sz val="11.0"/>
      <color rgb="FF000000"/>
      <name val="Arial"/>
    </font>
    <font>
      <b/>
      <sz val="11.0"/>
      <color rgb="FF000000"/>
      <name val="Arial"/>
    </font>
    <font>
      <sz val="11.0"/>
      <color theme="1"/>
      <name val="Arial"/>
    </font>
    <font>
      <b/>
      <sz val="11.0"/>
      <color theme="1"/>
      <name val="Arial"/>
    </font>
    <font/>
    <font>
      <b/>
      <sz val="12.0"/>
      <color rgb="FF212529"/>
      <name val="Arial"/>
    </font>
    <font>
      <b/>
      <sz val="12.0"/>
      <color rgb="FF212529"/>
      <name val="-apple-system"/>
    </font>
    <font>
      <sz val="12.0"/>
      <color rgb="FF212529"/>
      <name val="-apple-system"/>
    </font>
    <font>
      <sz val="12.0"/>
      <color rgb="FF212529"/>
      <name val="Arial"/>
    </font>
    <font>
      <b/>
      <color theme="1"/>
      <name val="Arial"/>
      <scheme val="minor"/>
    </font>
    <font>
      <color rgb="FF000000"/>
      <name val="Roboto"/>
    </font>
    <font>
      <sz val="12.0"/>
      <color theme="1"/>
      <name val="-apple-system"/>
    </font>
    <font>
      <color theme="1"/>
      <name val="Arial"/>
    </font>
    <font>
      <b/>
      <sz val="14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2" fillId="7" fontId="5" numFmtId="164" xfId="0" applyAlignment="1" applyBorder="1" applyFill="1" applyFont="1" applyNumberFormat="1">
      <alignment horizontal="center" readingOrder="0"/>
    </xf>
    <xf borderId="3" fillId="7" fontId="6" numFmtId="0" xfId="0" applyAlignment="1" applyBorder="1" applyFont="1">
      <alignment horizontal="center" readingOrder="0"/>
    </xf>
    <xf borderId="3" fillId="7" fontId="5" numFmtId="165" xfId="0" applyAlignment="1" applyBorder="1" applyFont="1" applyNumberFormat="1">
      <alignment horizontal="center" readingOrder="0"/>
    </xf>
    <xf borderId="4" fillId="7" fontId="5" numFmtId="165" xfId="0" applyAlignment="1" applyBorder="1" applyFont="1" applyNumberFormat="1">
      <alignment horizontal="center" readingOrder="0"/>
    </xf>
    <xf borderId="5" fillId="7" fontId="5" numFmtId="164" xfId="0" applyAlignment="1" applyBorder="1" applyFont="1" applyNumberFormat="1">
      <alignment horizontal="center" readingOrder="0"/>
    </xf>
    <xf borderId="0" fillId="7" fontId="1" numFmtId="0" xfId="0" applyAlignment="1" applyFont="1">
      <alignment horizontal="center" readingOrder="0"/>
    </xf>
    <xf borderId="0" fillId="7" fontId="5" numFmtId="165" xfId="0" applyAlignment="1" applyFont="1" applyNumberFormat="1">
      <alignment horizontal="center" readingOrder="0"/>
    </xf>
    <xf borderId="6" fillId="7" fontId="5" numFmtId="165" xfId="0" applyAlignment="1" applyBorder="1" applyFont="1" applyNumberFormat="1">
      <alignment horizontal="center" readingOrder="0"/>
    </xf>
    <xf borderId="7" fillId="7" fontId="5" numFmtId="164" xfId="0" applyAlignment="1" applyBorder="1" applyFont="1" applyNumberFormat="1">
      <alignment horizontal="center" readingOrder="0"/>
    </xf>
    <xf borderId="8" fillId="7" fontId="7" numFmtId="0" xfId="0" applyAlignment="1" applyBorder="1" applyFont="1">
      <alignment horizontal="center" readingOrder="0"/>
    </xf>
    <xf borderId="8" fillId="7" fontId="5" numFmtId="165" xfId="0" applyAlignment="1" applyBorder="1" applyFont="1" applyNumberFormat="1">
      <alignment horizontal="center" readingOrder="0"/>
    </xf>
    <xf borderId="9" fillId="7" fontId="5" numFmtId="165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10" fillId="8" fontId="5" numFmtId="164" xfId="0" applyAlignment="1" applyBorder="1" applyFill="1" applyFont="1" applyNumberFormat="1">
      <alignment horizontal="center" readingOrder="0"/>
    </xf>
    <xf borderId="11" fillId="0" fontId="7" numFmtId="0" xfId="0" applyAlignment="1" applyBorder="1" applyFont="1">
      <alignment horizontal="center" readingOrder="0"/>
    </xf>
    <xf borderId="11" fillId="0" fontId="5" numFmtId="165" xfId="0" applyAlignment="1" applyBorder="1" applyFont="1" applyNumberFormat="1">
      <alignment horizontal="center" readingOrder="0"/>
    </xf>
    <xf borderId="12" fillId="9" fontId="5" numFmtId="165" xfId="0" applyAlignment="1" applyBorder="1" applyFill="1" applyFont="1" applyNumberFormat="1">
      <alignment horizontal="center" readingOrder="0"/>
    </xf>
    <xf borderId="13" fillId="4" fontId="8" numFmtId="0" xfId="0" applyAlignment="1" applyBorder="1" applyFont="1">
      <alignment horizontal="center" readingOrder="0"/>
    </xf>
    <xf borderId="13" fillId="4" fontId="1" numFmtId="165" xfId="0" applyBorder="1" applyFont="1" applyNumberFormat="1"/>
    <xf borderId="5" fillId="8" fontId="9" numFmtId="164" xfId="0" applyAlignment="1" applyBorder="1" applyFont="1" applyNumberFormat="1">
      <alignment horizontal="center" readingOrder="0"/>
    </xf>
    <xf borderId="14" fillId="0" fontId="7" numFmtId="0" xfId="0" applyAlignment="1" applyBorder="1" applyFont="1">
      <alignment horizontal="center" readingOrder="0"/>
    </xf>
    <xf borderId="14" fillId="0" fontId="5" numFmtId="165" xfId="0" applyAlignment="1" applyBorder="1" applyFont="1" applyNumberFormat="1">
      <alignment horizontal="center" readingOrder="0"/>
    </xf>
    <xf borderId="15" fillId="9" fontId="5" numFmtId="165" xfId="0" applyAlignment="1" applyBorder="1" applyFont="1" applyNumberFormat="1">
      <alignment horizontal="center" readingOrder="0"/>
    </xf>
    <xf borderId="16" fillId="0" fontId="5" numFmtId="166" xfId="0" applyAlignment="1" applyBorder="1" applyFont="1" applyNumberFormat="1">
      <alignment horizontal="center" readingOrder="0"/>
    </xf>
    <xf borderId="16" fillId="10" fontId="5" numFmtId="166" xfId="0" applyAlignment="1" applyBorder="1" applyFill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13" fillId="4" fontId="1" numFmtId="165" xfId="0" applyAlignment="1" applyBorder="1" applyFont="1" applyNumberFormat="1">
      <alignment horizontal="right"/>
    </xf>
    <xf borderId="17" fillId="0" fontId="5" numFmtId="164" xfId="0" applyAlignment="1" applyBorder="1" applyFont="1" applyNumberFormat="1">
      <alignment horizontal="center" readingOrder="0"/>
    </xf>
    <xf borderId="18" fillId="0" fontId="7" numFmtId="0" xfId="0" applyAlignment="1" applyBorder="1" applyFont="1">
      <alignment horizontal="center" readingOrder="0"/>
    </xf>
    <xf borderId="18" fillId="0" fontId="5" numFmtId="165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13" fillId="11" fontId="1" numFmtId="0" xfId="0" applyAlignment="1" applyBorder="1" applyFill="1" applyFont="1">
      <alignment readingOrder="0"/>
    </xf>
    <xf borderId="13" fillId="11" fontId="1" numFmtId="165" xfId="0" applyBorder="1" applyFont="1" applyNumberFormat="1"/>
    <xf borderId="17" fillId="0" fontId="5" numFmtId="0" xfId="0" applyAlignment="1" applyBorder="1" applyFont="1">
      <alignment horizontal="center" readingOrder="0"/>
    </xf>
    <xf borderId="19" fillId="0" fontId="5" numFmtId="166" xfId="0" applyAlignment="1" applyBorder="1" applyFont="1" applyNumberFormat="1">
      <alignment horizontal="center" readingOrder="0"/>
    </xf>
    <xf borderId="19" fillId="10" fontId="5" numFmtId="166" xfId="0" applyAlignment="1" applyBorder="1" applyFont="1" applyNumberFormat="1">
      <alignment horizontal="center" readingOrder="0"/>
    </xf>
    <xf borderId="13" fillId="6" fontId="8" numFmtId="0" xfId="0" applyAlignment="1" applyBorder="1" applyFont="1">
      <alignment horizontal="center" readingOrder="0"/>
    </xf>
    <xf borderId="13" fillId="6" fontId="1" numFmtId="166" xfId="0" applyAlignment="1" applyBorder="1" applyFont="1" applyNumberFormat="1">
      <alignment horizontal="right"/>
    </xf>
    <xf borderId="13" fillId="12" fontId="1" numFmtId="0" xfId="0" applyAlignment="1" applyBorder="1" applyFill="1" applyFont="1">
      <alignment readingOrder="0"/>
    </xf>
    <xf borderId="13" fillId="12" fontId="1" numFmtId="166" xfId="0" applyAlignment="1" applyBorder="1" applyFont="1" applyNumberFormat="1">
      <alignment readingOrder="0"/>
    </xf>
    <xf borderId="20" fillId="0" fontId="5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20" fillId="0" fontId="5" numFmtId="164" xfId="0" applyAlignment="1" applyBorder="1" applyFont="1" applyNumberFormat="1">
      <alignment horizontal="center" readingOrder="0"/>
    </xf>
    <xf borderId="21" fillId="0" fontId="7" numFmtId="0" xfId="0" applyAlignment="1" applyBorder="1" applyFont="1">
      <alignment horizontal="center" readingOrder="0"/>
    </xf>
    <xf borderId="17" fillId="0" fontId="5" numFmtId="0" xfId="0" applyAlignment="1" applyBorder="1" applyFont="1">
      <alignment horizontal="center"/>
    </xf>
    <xf borderId="18" fillId="0" fontId="7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22" fillId="0" fontId="5" numFmtId="0" xfId="0" applyAlignment="1" applyBorder="1" applyFont="1">
      <alignment horizontal="center"/>
    </xf>
    <xf borderId="23" fillId="0" fontId="7" numFmtId="0" xfId="0" applyAlignment="1" applyBorder="1" applyFont="1">
      <alignment horizontal="center"/>
    </xf>
    <xf borderId="23" fillId="0" fontId="5" numFmtId="165" xfId="0" applyAlignment="1" applyBorder="1" applyFont="1" applyNumberFormat="1">
      <alignment horizontal="center" readingOrder="0"/>
    </xf>
    <xf borderId="2" fillId="8" fontId="9" numFmtId="164" xfId="0" applyAlignment="1" applyBorder="1" applyFont="1" applyNumberFormat="1">
      <alignment horizontal="center" readingOrder="0"/>
    </xf>
    <xf borderId="18" fillId="13" fontId="10" numFmtId="0" xfId="0" applyAlignment="1" applyBorder="1" applyFill="1" applyFont="1">
      <alignment horizontal="center" readingOrder="0"/>
    </xf>
    <xf borderId="24" fillId="0" fontId="5" numFmtId="164" xfId="0" applyAlignment="1" applyBorder="1" applyFont="1" applyNumberFormat="1">
      <alignment horizontal="center" readingOrder="0"/>
    </xf>
    <xf borderId="1" fillId="0" fontId="5" numFmtId="165" xfId="0" applyAlignment="1" applyBorder="1" applyFont="1" applyNumberFormat="1">
      <alignment horizontal="center" readingOrder="0"/>
    </xf>
    <xf borderId="20" fillId="0" fontId="5" numFmtId="0" xfId="0" applyAlignment="1" applyBorder="1" applyFont="1">
      <alignment horizontal="center"/>
    </xf>
    <xf borderId="14" fillId="0" fontId="7" numFmtId="0" xfId="0" applyAlignment="1" applyBorder="1" applyFont="1">
      <alignment horizontal="center"/>
    </xf>
    <xf borderId="22" fillId="0" fontId="5" numFmtId="164" xfId="0" applyAlignment="1" applyBorder="1" applyFont="1" applyNumberFormat="1">
      <alignment horizontal="center" readingOrder="0"/>
    </xf>
    <xf borderId="23" fillId="0" fontId="7" numFmtId="0" xfId="0" applyAlignment="1" applyBorder="1" applyFont="1">
      <alignment horizontal="center" readingOrder="0"/>
    </xf>
    <xf borderId="25" fillId="8" fontId="5" numFmtId="164" xfId="0" applyAlignment="1" applyBorder="1" applyFont="1" applyNumberFormat="1">
      <alignment horizontal="center" readingOrder="0"/>
    </xf>
    <xf borderId="16" fillId="8" fontId="5" numFmtId="164" xfId="0" applyAlignment="1" applyBorder="1" applyFont="1" applyNumberFormat="1">
      <alignment horizontal="center" readingOrder="0"/>
    </xf>
    <xf borderId="24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1" fillId="13" fontId="10" numFmtId="0" xfId="0" applyAlignment="1" applyBorder="1" applyFont="1">
      <alignment horizontal="center" readingOrder="0"/>
    </xf>
    <xf borderId="22" fillId="0" fontId="5" numFmtId="0" xfId="0" applyAlignment="1" applyBorder="1" applyFont="1">
      <alignment horizontal="center" readingOrder="0"/>
    </xf>
    <xf borderId="26" fillId="8" fontId="5" numFmtId="164" xfId="0" applyAlignment="1" applyBorder="1" applyFont="1" applyNumberFormat="1">
      <alignment horizontal="center" readingOrder="0"/>
    </xf>
    <xf borderId="21" fillId="0" fontId="5" numFmtId="165" xfId="0" applyAlignment="1" applyBorder="1" applyFont="1" applyNumberFormat="1">
      <alignment horizontal="center" readingOrder="0"/>
    </xf>
    <xf borderId="18" fillId="0" fontId="5" numFmtId="0" xfId="0" applyAlignment="1" applyBorder="1" applyFont="1">
      <alignment horizontal="center" readingOrder="0"/>
    </xf>
    <xf borderId="18" fillId="13" fontId="9" numFmtId="165" xfId="0" applyAlignment="1" applyBorder="1" applyFont="1" applyNumberFormat="1">
      <alignment horizontal="center" readingOrder="0"/>
    </xf>
    <xf borderId="14" fillId="13" fontId="10" numFmtId="0" xfId="0" applyAlignment="1" applyBorder="1" applyFont="1">
      <alignment horizontal="center" readingOrder="0"/>
    </xf>
    <xf borderId="17" fillId="0" fontId="11" numFmtId="0" xfId="0" applyAlignment="1" applyBorder="1" applyFont="1">
      <alignment horizontal="center" vertical="bottom"/>
    </xf>
    <xf borderId="27" fillId="0" fontId="12" numFmtId="0" xfId="0" applyAlignment="1" applyBorder="1" applyFont="1">
      <alignment horizontal="center" vertical="bottom"/>
    </xf>
    <xf borderId="20" fillId="0" fontId="11" numFmtId="0" xfId="0" applyAlignment="1" applyBorder="1" applyFont="1">
      <alignment horizontal="center" vertical="bottom"/>
    </xf>
    <xf borderId="28" fillId="0" fontId="7" numFmtId="0" xfId="0" applyAlignment="1" applyBorder="1" applyFont="1">
      <alignment horizontal="center" readingOrder="0"/>
    </xf>
    <xf borderId="29" fillId="0" fontId="7" numFmtId="0" xfId="0" applyAlignment="1" applyBorder="1" applyFont="1">
      <alignment horizontal="center" readingOrder="0"/>
    </xf>
    <xf borderId="29" fillId="13" fontId="10" numFmtId="0" xfId="0" applyAlignment="1" applyBorder="1" applyFont="1">
      <alignment horizontal="center" readingOrder="0"/>
    </xf>
    <xf borderId="29" fillId="0" fontId="7" numFmtId="0" xfId="0" applyAlignment="1" applyBorder="1" applyFont="1">
      <alignment horizontal="center"/>
    </xf>
    <xf borderId="0" fillId="8" fontId="9" numFmtId="164" xfId="0" applyAlignment="1" applyFont="1" applyNumberFormat="1">
      <alignment horizontal="center" readingOrder="0"/>
    </xf>
    <xf borderId="30" fillId="0" fontId="7" numFmtId="0" xfId="0" applyAlignment="1" applyBorder="1" applyFont="1">
      <alignment horizontal="center"/>
    </xf>
    <xf borderId="24" fillId="0" fontId="5" numFmtId="0" xfId="0" applyAlignment="1" applyBorder="1" applyFont="1">
      <alignment horizontal="center" readingOrder="0"/>
    </xf>
    <xf borderId="31" fillId="0" fontId="7" numFmtId="0" xfId="0" applyAlignment="1" applyBorder="1" applyFont="1">
      <alignment horizontal="center" readingOrder="0"/>
    </xf>
    <xf borderId="15" fillId="0" fontId="7" numFmtId="0" xfId="0" applyAlignment="1" applyBorder="1" applyFont="1">
      <alignment horizontal="center" readingOrder="0"/>
    </xf>
    <xf borderId="30" fillId="0" fontId="7" numFmtId="0" xfId="0" applyAlignment="1" applyBorder="1" applyFont="1">
      <alignment horizontal="center" readingOrder="0"/>
    </xf>
    <xf borderId="31" fillId="14" fontId="10" numFmtId="0" xfId="0" applyAlignment="1" applyBorder="1" applyFill="1" applyFont="1">
      <alignment horizontal="center" readingOrder="0" vertical="center"/>
    </xf>
    <xf borderId="32" fillId="0" fontId="13" numFmtId="0" xfId="0" applyBorder="1" applyFont="1"/>
    <xf borderId="33" fillId="0" fontId="13" numFmtId="0" xfId="0" applyBorder="1" applyFont="1"/>
    <xf borderId="15" fillId="0" fontId="7" numFmtId="0" xfId="0" applyAlignment="1" applyBorder="1" applyFont="1">
      <alignment horizontal="center"/>
    </xf>
    <xf borderId="34" fillId="0" fontId="7" numFmtId="0" xfId="0" applyAlignment="1" applyBorder="1" applyFont="1">
      <alignment horizontal="center" readingOrder="0"/>
    </xf>
    <xf borderId="35" fillId="0" fontId="5" numFmtId="0" xfId="0" applyAlignment="1" applyBorder="1" applyFont="1">
      <alignment horizontal="center" readingOrder="0"/>
    </xf>
    <xf borderId="1" fillId="14" fontId="10" numFmtId="0" xfId="0" applyAlignment="1" applyBorder="1" applyFont="1">
      <alignment horizontal="center" readingOrder="0" vertical="center"/>
    </xf>
    <xf borderId="36" fillId="0" fontId="5" numFmtId="165" xfId="0" applyAlignment="1" applyBorder="1" applyFont="1" applyNumberFormat="1">
      <alignment horizontal="center" readingOrder="0"/>
    </xf>
    <xf borderId="21" fillId="0" fontId="13" numFmtId="0" xfId="0" applyBorder="1" applyFont="1"/>
    <xf borderId="35" fillId="0" fontId="5" numFmtId="0" xfId="0" applyAlignment="1" applyBorder="1" applyFont="1">
      <alignment horizontal="center"/>
    </xf>
    <xf borderId="37" fillId="0" fontId="5" numFmtId="0" xfId="0" applyAlignment="1" applyBorder="1" applyFont="1">
      <alignment horizontal="center"/>
    </xf>
    <xf borderId="30" fillId="0" fontId="5" numFmtId="165" xfId="0" applyAlignment="1" applyBorder="1" applyFont="1" applyNumberFormat="1">
      <alignment horizontal="center" readingOrder="0"/>
    </xf>
    <xf borderId="14" fillId="0" fontId="13" numFmtId="0" xfId="0" applyBorder="1" applyFont="1"/>
    <xf borderId="15" fillId="0" fontId="5" numFmtId="165" xfId="0" applyAlignment="1" applyBorder="1" applyFont="1" applyNumberFormat="1">
      <alignment horizontal="center" readingOrder="0"/>
    </xf>
    <xf borderId="31" fillId="0" fontId="7" numFmtId="0" xfId="0" applyAlignment="1" applyBorder="1" applyFont="1">
      <alignment horizontal="center"/>
    </xf>
    <xf borderId="38" fillId="0" fontId="5" numFmtId="166" xfId="0" applyAlignment="1" applyBorder="1" applyFont="1" applyNumberFormat="1">
      <alignment horizontal="center" readingOrder="0"/>
    </xf>
    <xf borderId="29" fillId="0" fontId="5" numFmtId="165" xfId="0" applyAlignment="1" applyBorder="1" applyFont="1" applyNumberFormat="1">
      <alignment horizontal="center" readingOrder="0"/>
    </xf>
    <xf borderId="28" fillId="0" fontId="5" numFmtId="165" xfId="0" applyAlignment="1" applyBorder="1" applyFont="1" applyNumberFormat="1">
      <alignment horizontal="center" readingOrder="0"/>
    </xf>
    <xf borderId="39" fillId="0" fontId="5" numFmtId="166" xfId="0" applyAlignment="1" applyBorder="1" applyFont="1" applyNumberFormat="1">
      <alignment horizontal="center" readingOrder="0"/>
    </xf>
    <xf borderId="39" fillId="10" fontId="5" numFmtId="166" xfId="0" applyAlignment="1" applyBorder="1" applyFont="1" applyNumberFormat="1">
      <alignment horizontal="center" readingOrder="0"/>
    </xf>
    <xf borderId="25" fillId="0" fontId="5" numFmtId="166" xfId="0" applyAlignment="1" applyBorder="1" applyFont="1" applyNumberFormat="1">
      <alignment horizontal="center" readingOrder="0"/>
    </xf>
    <xf borderId="25" fillId="10" fontId="5" numFmtId="166" xfId="0" applyAlignment="1" applyBorder="1" applyFont="1" applyNumberFormat="1">
      <alignment horizontal="center" readingOrder="0"/>
    </xf>
    <xf borderId="31" fillId="0" fontId="5" numFmtId="165" xfId="0" applyAlignment="1" applyBorder="1" applyFont="1" applyNumberFormat="1">
      <alignment horizontal="center" readingOrder="0"/>
    </xf>
    <xf borderId="38" fillId="10" fontId="5" numFmtId="166" xfId="0" applyAlignment="1" applyBorder="1" applyFont="1" applyNumberFormat="1">
      <alignment horizontal="center" readingOrder="0"/>
    </xf>
    <xf borderId="40" fillId="0" fontId="5" numFmtId="166" xfId="0" applyAlignment="1" applyBorder="1" applyFont="1" applyNumberFormat="1">
      <alignment horizontal="center" readingOrder="0"/>
    </xf>
    <xf borderId="41" fillId="0" fontId="5" numFmtId="166" xfId="0" applyAlignment="1" applyBorder="1" applyFont="1" applyNumberFormat="1">
      <alignment horizontal="center" readingOrder="0"/>
    </xf>
    <xf borderId="17" fillId="0" fontId="9" numFmtId="164" xfId="0" applyAlignment="1" applyBorder="1" applyFont="1" applyNumberFormat="1">
      <alignment horizontal="center" readingOrder="0"/>
    </xf>
    <xf borderId="22" fillId="0" fontId="9" numFmtId="164" xfId="0" applyAlignment="1" applyBorder="1" applyFont="1" applyNumberFormat="1">
      <alignment horizontal="center" readingOrder="0"/>
    </xf>
    <xf borderId="42" fillId="0" fontId="5" numFmtId="166" xfId="0" applyAlignment="1" applyBorder="1" applyFont="1" applyNumberFormat="1">
      <alignment horizontal="center" readingOrder="0"/>
    </xf>
    <xf borderId="0" fillId="13" fontId="14" numFmtId="0" xfId="0" applyAlignment="1" applyFont="1">
      <alignment horizontal="center" readingOrder="0"/>
    </xf>
    <xf borderId="31" fillId="4" fontId="1" numFmtId="0" xfId="0" applyAlignment="1" applyBorder="1" applyFont="1">
      <alignment horizontal="center" readingOrder="0"/>
    </xf>
    <xf borderId="43" fillId="5" fontId="1" numFmtId="0" xfId="0" applyAlignment="1" applyBorder="1" applyFont="1">
      <alignment horizontal="center" readingOrder="0"/>
    </xf>
    <xf borderId="44" fillId="5" fontId="1" numFmtId="0" xfId="0" applyAlignment="1" applyBorder="1" applyFont="1">
      <alignment horizontal="center" readingOrder="0"/>
    </xf>
    <xf borderId="45" fillId="6" fontId="1" numFmtId="0" xfId="0" applyAlignment="1" applyBorder="1" applyFont="1">
      <alignment horizontal="center" readingOrder="0"/>
    </xf>
    <xf borderId="2" fillId="7" fontId="5" numFmtId="165" xfId="0" applyAlignment="1" applyBorder="1" applyFont="1" applyNumberFormat="1">
      <alignment horizontal="center" readingOrder="0"/>
    </xf>
    <xf borderId="5" fillId="7" fontId="5" numFmtId="165" xfId="0" applyAlignment="1" applyBorder="1" applyFont="1" applyNumberFormat="1">
      <alignment horizontal="center" readingOrder="0"/>
    </xf>
    <xf borderId="7" fillId="7" fontId="5" numFmtId="165" xfId="0" applyAlignment="1" applyBorder="1" applyFont="1" applyNumberFormat="1">
      <alignment horizontal="center" readingOrder="0"/>
    </xf>
    <xf borderId="28" fillId="9" fontId="5" numFmtId="165" xfId="0" applyAlignment="1" applyBorder="1" applyFont="1" applyNumberFormat="1">
      <alignment horizontal="center" readingOrder="0"/>
    </xf>
    <xf borderId="10" fillId="0" fontId="5" numFmtId="166" xfId="0" applyAlignment="1" applyBorder="1" applyFont="1" applyNumberFormat="1">
      <alignment horizontal="center" readingOrder="0"/>
    </xf>
    <xf borderId="11" fillId="0" fontId="5" numFmtId="166" xfId="0" applyAlignment="1" applyBorder="1" applyFont="1" applyNumberFormat="1">
      <alignment horizontal="center" readingOrder="0"/>
    </xf>
    <xf borderId="12" fillId="10" fontId="5" numFmtId="166" xfId="0" applyAlignment="1" applyBorder="1" applyFont="1" applyNumberFormat="1">
      <alignment horizontal="center" readingOrder="0"/>
    </xf>
    <xf borderId="46" fillId="9" fontId="5" numFmtId="165" xfId="0" applyAlignment="1" applyBorder="1" applyFont="1" applyNumberFormat="1">
      <alignment horizontal="center" readingOrder="0"/>
    </xf>
    <xf borderId="29" fillId="9" fontId="5" numFmtId="165" xfId="0" applyAlignment="1" applyBorder="1" applyFont="1" applyNumberFormat="1">
      <alignment horizontal="center" readingOrder="0"/>
    </xf>
    <xf borderId="17" fillId="0" fontId="5" numFmtId="166" xfId="0" applyAlignment="1" applyBorder="1" applyFont="1" applyNumberFormat="1">
      <alignment horizontal="center" readingOrder="0"/>
    </xf>
    <xf borderId="18" fillId="0" fontId="5" numFmtId="166" xfId="0" applyAlignment="1" applyBorder="1" applyFont="1" applyNumberFormat="1">
      <alignment horizontal="center" readingOrder="0"/>
    </xf>
    <xf borderId="47" fillId="10" fontId="5" numFmtId="166" xfId="0" applyAlignment="1" applyBorder="1" applyFont="1" applyNumberFormat="1">
      <alignment horizontal="center" readingOrder="0"/>
    </xf>
    <xf borderId="47" fillId="9" fontId="5" numFmtId="165" xfId="0" applyAlignment="1" applyBorder="1" applyFont="1" applyNumberFormat="1">
      <alignment horizontal="center" readingOrder="0"/>
    </xf>
    <xf borderId="22" fillId="0" fontId="5" numFmtId="166" xfId="0" applyAlignment="1" applyBorder="1" applyFont="1" applyNumberFormat="1">
      <alignment horizontal="center" readingOrder="0"/>
    </xf>
    <xf borderId="23" fillId="0" fontId="5" numFmtId="166" xfId="0" applyAlignment="1" applyBorder="1" applyFont="1" applyNumberFormat="1">
      <alignment horizontal="center" readingOrder="0"/>
    </xf>
    <xf borderId="48" fillId="10" fontId="5" numFmtId="166" xfId="0" applyAlignment="1" applyBorder="1" applyFont="1" applyNumberFormat="1">
      <alignment horizontal="center" readingOrder="0"/>
    </xf>
    <xf borderId="46" fillId="10" fontId="5" numFmtId="166" xfId="0" applyAlignment="1" applyBorder="1" applyFont="1" applyNumberFormat="1">
      <alignment horizontal="center" readingOrder="0"/>
    </xf>
    <xf borderId="36" fillId="0" fontId="12" numFmtId="0" xfId="0" applyAlignment="1" applyBorder="1" applyFont="1">
      <alignment horizontal="center" vertical="bottom"/>
    </xf>
    <xf borderId="36" fillId="0" fontId="11" numFmtId="165" xfId="0" applyAlignment="1" applyBorder="1" applyFont="1" applyNumberFormat="1">
      <alignment horizontal="center" vertical="bottom"/>
    </xf>
    <xf borderId="27" fillId="0" fontId="11" numFmtId="165" xfId="0" applyAlignment="1" applyBorder="1" applyFont="1" applyNumberFormat="1">
      <alignment horizontal="center" vertical="bottom"/>
    </xf>
    <xf borderId="0" fillId="13" fontId="15" numFmtId="0" xfId="0" applyAlignment="1" applyFont="1">
      <alignment horizontal="center" readingOrder="0"/>
    </xf>
    <xf borderId="0" fillId="13" fontId="16" numFmtId="0" xfId="0" applyAlignment="1" applyFont="1">
      <alignment horizontal="left" readingOrder="0"/>
    </xf>
    <xf borderId="0" fillId="13" fontId="17" numFmtId="0" xfId="0" applyAlignment="1" applyFont="1">
      <alignment horizontal="left" readingOrder="0"/>
    </xf>
    <xf borderId="24" fillId="0" fontId="5" numFmtId="166" xfId="0" applyAlignment="1" applyBorder="1" applyFont="1" applyNumberFormat="1">
      <alignment horizontal="center" readingOrder="0"/>
    </xf>
    <xf borderId="1" fillId="0" fontId="5" numFmtId="166" xfId="0" applyAlignment="1" applyBorder="1" applyFont="1" applyNumberFormat="1">
      <alignment horizontal="center" readingOrder="0"/>
    </xf>
    <xf borderId="49" fillId="10" fontId="5" numFmtId="166" xfId="0" applyAlignment="1" applyBorder="1" applyFont="1" applyNumberFormat="1">
      <alignment horizontal="center" readingOrder="0"/>
    </xf>
    <xf borderId="17" fillId="0" fontId="2" numFmtId="0" xfId="0" applyBorder="1" applyFont="1"/>
    <xf borderId="18" fillId="0" fontId="2" numFmtId="0" xfId="0" applyBorder="1" applyFont="1"/>
    <xf borderId="0" fillId="2" fontId="18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11" numFmtId="164" xfId="0" applyAlignment="1" applyFont="1" applyNumberFormat="1">
      <alignment horizontal="center" readingOrder="0"/>
    </xf>
    <xf borderId="0" fillId="0" fontId="5" numFmtId="166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/>
    </xf>
    <xf borderId="17" fillId="0" fontId="11" numFmtId="0" xfId="0" applyAlignment="1" applyBorder="1" applyFont="1">
      <alignment horizontal="center" readingOrder="0" vertical="bottom"/>
    </xf>
    <xf borderId="36" fillId="0" fontId="12" numFmtId="0" xfId="0" applyAlignment="1" applyBorder="1" applyFont="1">
      <alignment horizontal="center" readingOrder="0" vertical="bottom"/>
    </xf>
    <xf borderId="36" fillId="0" fontId="11" numFmtId="165" xfId="0" applyAlignment="1" applyBorder="1" applyFont="1" applyNumberFormat="1">
      <alignment horizontal="center" readingOrder="0" vertical="bottom"/>
    </xf>
    <xf borderId="0" fillId="0" fontId="11" numFmtId="0" xfId="0" applyAlignment="1" applyFont="1">
      <alignment horizontal="center" readingOrder="0" vertical="bottom"/>
    </xf>
    <xf borderId="0" fillId="0" fontId="12" numFmtId="0" xfId="0" applyAlignment="1" applyFont="1">
      <alignment horizontal="center" readingOrder="0" vertical="bottom"/>
    </xf>
    <xf borderId="0" fillId="0" fontId="11" numFmtId="165" xfId="0" applyAlignment="1" applyFont="1" applyNumberFormat="1">
      <alignment horizontal="center" readingOrder="0" vertical="bottom"/>
    </xf>
    <xf borderId="0" fillId="0" fontId="11" numFmtId="165" xfId="0" applyAlignment="1" applyFont="1" applyNumberFormat="1">
      <alignment horizontal="center" vertical="bottom"/>
    </xf>
    <xf borderId="27" fillId="0" fontId="12" numFmtId="0" xfId="0" applyAlignment="1" applyBorder="1" applyFont="1">
      <alignment horizontal="center" readingOrder="0" vertical="bottom"/>
    </xf>
    <xf borderId="2" fillId="8" fontId="9" numFmtId="167" xfId="0" applyAlignment="1" applyBorder="1" applyFont="1" applyNumberFormat="1">
      <alignment horizontal="center" readingOrder="0"/>
    </xf>
    <xf borderId="0" fillId="0" fontId="12" numFmtId="0" xfId="0" applyAlignment="1" applyFont="1">
      <alignment horizontal="center" readingOrder="0"/>
    </xf>
    <xf borderId="0" fillId="13" fontId="19" numFmtId="0" xfId="0" applyAlignment="1" applyFont="1">
      <alignment readingOrder="0"/>
    </xf>
    <xf borderId="0" fillId="0" fontId="20" numFmtId="0" xfId="0" applyAlignment="1" applyFont="1">
      <alignment horizontal="left" readingOrder="0"/>
    </xf>
    <xf borderId="0" fillId="0" fontId="9" numFmtId="164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6" numFmtId="0" xfId="0" applyAlignment="1" applyFont="1">
      <alignment horizontal="left" readingOrder="0"/>
    </xf>
    <xf borderId="18" fillId="13" fontId="14" numFmtId="0" xfId="0" applyAlignment="1" applyBorder="1" applyFont="1">
      <alignment horizontal="center" readingOrder="0"/>
    </xf>
    <xf borderId="0" fillId="0" fontId="18" numFmtId="0" xfId="0" applyAlignment="1" applyFont="1">
      <alignment horizontal="center"/>
    </xf>
    <xf borderId="0" fillId="0" fontId="21" numFmtId="0" xfId="0" applyAlignment="1" applyFont="1">
      <alignment vertical="bottom"/>
    </xf>
    <xf borderId="14" fillId="11" fontId="22" numFmtId="0" xfId="0" applyAlignment="1" applyBorder="1" applyFont="1">
      <alignment vertical="bottom"/>
    </xf>
    <xf borderId="14" fillId="11" fontId="22" numFmtId="165" xfId="0" applyAlignment="1" applyBorder="1" applyFont="1" applyNumberFormat="1">
      <alignment horizontal="right" vertical="bottom"/>
    </xf>
    <xf borderId="18" fillId="0" fontId="21" numFmtId="0" xfId="0" applyAlignment="1" applyBorder="1" applyFont="1">
      <alignment vertical="bottom"/>
    </xf>
    <xf borderId="18" fillId="12" fontId="22" numFmtId="0" xfId="0" applyAlignment="1" applyBorder="1" applyFont="1">
      <alignment vertical="bottom"/>
    </xf>
    <xf borderId="18" fillId="12" fontId="22" numFmtId="166" xfId="0" applyAlignment="1" applyBorder="1" applyFont="1" applyNumberFormat="1">
      <alignment horizontal="right" vertical="bottom"/>
    </xf>
    <xf borderId="30" fillId="9" fontId="5" numFmtId="165" xfId="0" applyAlignment="1" applyBorder="1" applyFont="1" applyNumberFormat="1">
      <alignment horizontal="center" readingOrder="0"/>
    </xf>
    <xf borderId="41" fillId="9" fontId="11" numFmtId="165" xfId="0" applyAlignment="1" applyBorder="1" applyFont="1" applyNumberFormat="1">
      <alignment horizontal="center" vertical="bottom"/>
    </xf>
    <xf borderId="20" fillId="0" fontId="11" numFmtId="0" xfId="0" applyAlignment="1" applyBorder="1" applyFont="1">
      <alignment horizontal="center" readingOrder="0" vertical="bottom"/>
    </xf>
    <xf borderId="1" fillId="13" fontId="10" numFmtId="0" xfId="0" applyAlignment="1" applyBorder="1" applyFont="1">
      <alignment horizontal="center" readingOrder="0"/>
    </xf>
    <xf borderId="31" fillId="9" fontId="5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0"/>
    <col customWidth="1" min="3" max="3" width="16.63"/>
    <col customWidth="1" min="4" max="4" width="17.63"/>
    <col customWidth="1" min="5" max="5" width="15.88"/>
    <col customWidth="1" min="6" max="6" width="18.13"/>
    <col customWidth="1" min="7" max="7" width="31.63"/>
    <col customWidth="1" min="8" max="8" width="21.38"/>
    <col customWidth="1" min="9" max="9" width="8.75"/>
    <col customWidth="1" min="10" max="10" width="34.5"/>
    <col customWidth="1" min="11" max="11" width="23.13"/>
    <col customWidth="1" min="13" max="13" width="0.38"/>
    <col customWidth="1" min="14" max="14" width="16.88"/>
    <col customWidth="1" min="15" max="15" width="41.5"/>
    <col customWidth="1" min="16" max="16" width="14.25"/>
    <col customWidth="1" min="18" max="18" width="19.88"/>
    <col customWidth="1" min="19" max="19" width="17.38"/>
    <col customWidth="1" min="20" max="20" width="16.63"/>
    <col customWidth="1" min="21" max="21" width="17.75"/>
    <col customWidth="1" min="22" max="22" width="12.25"/>
    <col customWidth="1" min="23" max="23" width="29.5"/>
    <col customWidth="1" min="24" max="24" width="18.75"/>
  </cols>
  <sheetData>
    <row r="1">
      <c r="A1" s="1"/>
      <c r="B1" s="2"/>
      <c r="C1" s="2"/>
      <c r="D1" s="3"/>
      <c r="E1" s="4" t="s">
        <v>0</v>
      </c>
      <c r="F1" s="2"/>
      <c r="G1" s="2"/>
      <c r="H1" s="2"/>
      <c r="I1" s="2"/>
      <c r="J1" s="2"/>
      <c r="K1" s="3"/>
      <c r="L1" s="4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4"/>
      <c r="AB1" s="2"/>
      <c r="AC1" s="2"/>
      <c r="AD1" s="2"/>
      <c r="AE1" s="2"/>
    </row>
    <row r="2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N2" s="5" t="s">
        <v>1</v>
      </c>
      <c r="O2" s="5" t="s">
        <v>2</v>
      </c>
      <c r="P2" s="5" t="s">
        <v>3</v>
      </c>
      <c r="Q2" s="5" t="s">
        <v>4</v>
      </c>
      <c r="R2" s="6" t="s">
        <v>6</v>
      </c>
      <c r="S2" s="7" t="s">
        <v>7</v>
      </c>
      <c r="T2" s="7" t="s">
        <v>8</v>
      </c>
      <c r="U2" s="8" t="s">
        <v>9</v>
      </c>
    </row>
    <row r="3">
      <c r="A3" s="9"/>
      <c r="B3" s="10"/>
      <c r="C3" s="11"/>
      <c r="D3" s="11"/>
      <c r="E3" s="12"/>
      <c r="N3" s="9"/>
      <c r="O3" s="10"/>
      <c r="P3" s="11"/>
      <c r="Q3" s="11"/>
      <c r="R3" s="11"/>
      <c r="S3" s="11"/>
      <c r="T3" s="11"/>
      <c r="U3" s="12"/>
    </row>
    <row r="4">
      <c r="A4" s="13"/>
      <c r="B4" s="14" t="s">
        <v>10</v>
      </c>
      <c r="C4" s="15"/>
      <c r="D4" s="15"/>
      <c r="E4" s="16"/>
      <c r="N4" s="13"/>
      <c r="O4" s="14" t="s">
        <v>11</v>
      </c>
      <c r="P4" s="15"/>
      <c r="Q4" s="15"/>
      <c r="R4" s="15"/>
      <c r="S4" s="15"/>
      <c r="T4" s="15"/>
      <c r="U4" s="16"/>
    </row>
    <row r="5">
      <c r="A5" s="17"/>
      <c r="B5" s="18"/>
      <c r="C5" s="19"/>
      <c r="D5" s="19"/>
      <c r="E5" s="20"/>
      <c r="F5" s="21"/>
      <c r="N5" s="17"/>
      <c r="O5" s="18"/>
      <c r="P5" s="19"/>
      <c r="Q5" s="19"/>
      <c r="R5" s="19"/>
      <c r="S5" s="19"/>
      <c r="T5" s="19"/>
      <c r="U5" s="20"/>
    </row>
    <row r="6">
      <c r="A6" s="22">
        <v>44433.0</v>
      </c>
      <c r="B6" s="23" t="s">
        <v>12</v>
      </c>
      <c r="C6" s="24">
        <v>1150.0</v>
      </c>
      <c r="D6" s="24">
        <v>0.0</v>
      </c>
      <c r="E6" s="25">
        <f t="shared" ref="E6:E393" si="1">SUM(C6:D6)</f>
        <v>1150</v>
      </c>
      <c r="G6" s="26" t="s">
        <v>13</v>
      </c>
      <c r="H6" s="27">
        <f>SUM(E6:E11)</f>
        <v>5220</v>
      </c>
      <c r="N6" s="28">
        <v>44470.0</v>
      </c>
      <c r="O6" s="29"/>
      <c r="P6" s="30"/>
      <c r="Q6" s="30"/>
      <c r="R6" s="31"/>
      <c r="S6" s="32"/>
      <c r="T6" s="32"/>
      <c r="U6" s="33"/>
      <c r="V6" s="34"/>
      <c r="W6" s="26" t="s">
        <v>13</v>
      </c>
      <c r="X6" s="35">
        <f>SUM(R6:R20)</f>
        <v>-47470</v>
      </c>
    </row>
    <row r="7">
      <c r="A7" s="36"/>
      <c r="B7" s="37" t="s">
        <v>14</v>
      </c>
      <c r="C7" s="38">
        <v>5500.0</v>
      </c>
      <c r="D7" s="38">
        <v>0.0</v>
      </c>
      <c r="E7" s="25">
        <f t="shared" si="1"/>
        <v>5500</v>
      </c>
      <c r="G7" s="39"/>
      <c r="H7" s="40"/>
      <c r="J7" s="41" t="s">
        <v>15</v>
      </c>
      <c r="K7" s="42">
        <f>SUM(E6:E393,R6:R378)</f>
        <v>181720.03</v>
      </c>
      <c r="N7" s="43" t="s">
        <v>16</v>
      </c>
      <c r="O7" s="37" t="s">
        <v>17</v>
      </c>
      <c r="P7" s="38">
        <v>0.0</v>
      </c>
      <c r="Q7" s="38">
        <v>-1120.0</v>
      </c>
      <c r="R7" s="31">
        <f t="shared" ref="R7:R378" si="2">SUM(P7:Q7)</f>
        <v>-1120</v>
      </c>
      <c r="S7" s="44">
        <v>0.0</v>
      </c>
      <c r="T7" s="44">
        <v>0.0</v>
      </c>
      <c r="U7" s="45">
        <f>SUM(S7:T7)</f>
        <v>0</v>
      </c>
      <c r="W7" s="46" t="s">
        <v>18</v>
      </c>
      <c r="X7" s="47">
        <f>SUM(U6:U20)</f>
        <v>0</v>
      </c>
    </row>
    <row r="8">
      <c r="A8" s="36"/>
      <c r="B8" s="37" t="s">
        <v>19</v>
      </c>
      <c r="C8" s="38">
        <v>700.0</v>
      </c>
      <c r="D8" s="38">
        <v>0.0</v>
      </c>
      <c r="E8" s="25">
        <f t="shared" si="1"/>
        <v>700</v>
      </c>
      <c r="N8" s="43" t="s">
        <v>16</v>
      </c>
      <c r="O8" s="37" t="s">
        <v>20</v>
      </c>
      <c r="P8" s="38">
        <v>16200.0</v>
      </c>
      <c r="Q8" s="38">
        <v>0.0</v>
      </c>
      <c r="R8" s="31">
        <f t="shared" si="2"/>
        <v>16200</v>
      </c>
      <c r="S8" s="44">
        <v>0.0</v>
      </c>
      <c r="T8" s="44">
        <v>0.0</v>
      </c>
      <c r="U8" s="45">
        <v>0.0</v>
      </c>
    </row>
    <row r="9">
      <c r="A9" s="36"/>
      <c r="B9" s="37" t="s">
        <v>21</v>
      </c>
      <c r="C9" s="38">
        <v>600.0</v>
      </c>
      <c r="D9" s="38">
        <v>0.0</v>
      </c>
      <c r="E9" s="25">
        <f t="shared" si="1"/>
        <v>600</v>
      </c>
      <c r="J9" s="48" t="s">
        <v>22</v>
      </c>
      <c r="K9" s="49">
        <f>SUM(U6:U362)</f>
        <v>0</v>
      </c>
      <c r="N9" s="50" t="s">
        <v>23</v>
      </c>
      <c r="O9" s="29" t="s">
        <v>24</v>
      </c>
      <c r="P9" s="30">
        <v>12360.0</v>
      </c>
      <c r="Q9" s="30">
        <v>0.0</v>
      </c>
      <c r="R9" s="31">
        <f t="shared" si="2"/>
        <v>12360</v>
      </c>
      <c r="S9" s="44">
        <v>0.0</v>
      </c>
      <c r="T9" s="44">
        <v>0.0</v>
      </c>
      <c r="U9" s="45">
        <v>0.0</v>
      </c>
    </row>
    <row r="10">
      <c r="A10" s="36"/>
      <c r="B10" s="51" t="s">
        <v>25</v>
      </c>
      <c r="C10" s="38">
        <v>0.0</v>
      </c>
      <c r="D10" s="38">
        <v>-360.0</v>
      </c>
      <c r="E10" s="25">
        <f t="shared" si="1"/>
        <v>-360</v>
      </c>
      <c r="N10" s="43" t="s">
        <v>23</v>
      </c>
      <c r="O10" s="37" t="s">
        <v>26</v>
      </c>
      <c r="P10" s="38">
        <v>0.0</v>
      </c>
      <c r="Q10" s="38">
        <v>-45660.0</v>
      </c>
      <c r="R10" s="31">
        <f t="shared" si="2"/>
        <v>-45660</v>
      </c>
      <c r="S10" s="44">
        <v>0.0</v>
      </c>
      <c r="T10" s="44">
        <v>0.0</v>
      </c>
      <c r="U10" s="45">
        <v>0.0</v>
      </c>
    </row>
    <row r="11">
      <c r="A11" s="36"/>
      <c r="B11" s="51" t="s">
        <v>27</v>
      </c>
      <c r="C11" s="38">
        <v>0.0</v>
      </c>
      <c r="D11" s="38">
        <v>-2370.0</v>
      </c>
      <c r="E11" s="25">
        <f t="shared" si="1"/>
        <v>-2370</v>
      </c>
      <c r="N11" s="43" t="s">
        <v>23</v>
      </c>
      <c r="O11" s="37" t="s">
        <v>28</v>
      </c>
      <c r="P11" s="38">
        <v>0.0</v>
      </c>
      <c r="Q11" s="38">
        <v>-31310.0</v>
      </c>
      <c r="R11" s="31">
        <f t="shared" si="2"/>
        <v>-31310</v>
      </c>
      <c r="S11" s="44">
        <v>0.0</v>
      </c>
      <c r="T11" s="44">
        <v>0.0</v>
      </c>
      <c r="U11" s="45">
        <v>0.0</v>
      </c>
    </row>
    <row r="12">
      <c r="A12" s="52"/>
      <c r="B12" s="53" t="s">
        <v>29</v>
      </c>
      <c r="C12" s="30">
        <v>630.0</v>
      </c>
      <c r="D12" s="30">
        <v>0.0</v>
      </c>
      <c r="E12" s="25">
        <f t="shared" si="1"/>
        <v>630</v>
      </c>
      <c r="N12" s="43" t="s">
        <v>23</v>
      </c>
      <c r="O12" s="37" t="s">
        <v>30</v>
      </c>
      <c r="P12" s="38">
        <v>660.0</v>
      </c>
      <c r="Q12" s="38">
        <v>0.0</v>
      </c>
      <c r="R12" s="31">
        <f t="shared" si="2"/>
        <v>660</v>
      </c>
      <c r="S12" s="44">
        <v>0.0</v>
      </c>
      <c r="T12" s="44">
        <v>0.0</v>
      </c>
      <c r="U12" s="45">
        <v>0.0</v>
      </c>
    </row>
    <row r="13">
      <c r="A13" s="52"/>
      <c r="B13" s="53" t="s">
        <v>31</v>
      </c>
      <c r="C13" s="30">
        <v>0.0</v>
      </c>
      <c r="D13" s="30">
        <v>325.0</v>
      </c>
      <c r="E13" s="25">
        <f t="shared" si="1"/>
        <v>325</v>
      </c>
      <c r="N13" s="43" t="s">
        <v>23</v>
      </c>
      <c r="O13" s="37" t="s">
        <v>32</v>
      </c>
      <c r="P13" s="38">
        <v>1400.0</v>
      </c>
      <c r="Q13" s="38">
        <v>0.0</v>
      </c>
      <c r="R13" s="31">
        <f t="shared" si="2"/>
        <v>1400</v>
      </c>
      <c r="S13" s="44">
        <v>0.0</v>
      </c>
      <c r="T13" s="44">
        <v>0.0</v>
      </c>
      <c r="U13" s="45">
        <v>0.0</v>
      </c>
    </row>
    <row r="14">
      <c r="A14" s="22">
        <v>44434.0</v>
      </c>
      <c r="B14" s="23" t="s">
        <v>33</v>
      </c>
      <c r="C14" s="24">
        <v>29200.0</v>
      </c>
      <c r="D14" s="24">
        <v>0.0</v>
      </c>
      <c r="E14" s="25">
        <f t="shared" si="1"/>
        <v>29200</v>
      </c>
      <c r="G14" s="26" t="s">
        <v>13</v>
      </c>
      <c r="H14" s="27">
        <f>SUM(E14)</f>
        <v>29200</v>
      </c>
      <c r="N14" s="54"/>
      <c r="O14" s="55"/>
      <c r="P14" s="38">
        <v>0.0</v>
      </c>
      <c r="Q14" s="38">
        <v>0.0</v>
      </c>
      <c r="R14" s="31">
        <f t="shared" si="2"/>
        <v>0</v>
      </c>
      <c r="S14" s="44">
        <v>0.0</v>
      </c>
      <c r="T14" s="44">
        <v>0.0</v>
      </c>
      <c r="U14" s="45">
        <v>0.0</v>
      </c>
    </row>
    <row r="15">
      <c r="A15" s="52"/>
      <c r="B15" s="29"/>
      <c r="C15" s="30"/>
      <c r="D15" s="30"/>
      <c r="E15" s="25">
        <f t="shared" si="1"/>
        <v>0</v>
      </c>
      <c r="F15" s="56"/>
      <c r="N15" s="54"/>
      <c r="O15" s="55"/>
      <c r="P15" s="38">
        <v>0.0</v>
      </c>
      <c r="Q15" s="38">
        <v>0.0</v>
      </c>
      <c r="R15" s="31">
        <f t="shared" si="2"/>
        <v>0</v>
      </c>
      <c r="S15" s="44">
        <v>0.0</v>
      </c>
      <c r="T15" s="44">
        <v>0.0</v>
      </c>
      <c r="U15" s="45">
        <v>0.0</v>
      </c>
    </row>
    <row r="16">
      <c r="A16" s="22">
        <v>44435.0</v>
      </c>
      <c r="B16" s="23" t="s">
        <v>34</v>
      </c>
      <c r="C16" s="24">
        <v>0.0</v>
      </c>
      <c r="D16" s="24">
        <v>-300.0</v>
      </c>
      <c r="E16" s="25">
        <f t="shared" si="1"/>
        <v>-300</v>
      </c>
      <c r="F16" s="56"/>
      <c r="G16" s="26" t="s">
        <v>13</v>
      </c>
      <c r="H16" s="27">
        <f>SUM(E16:E27)</f>
        <v>91340</v>
      </c>
      <c r="N16" s="54"/>
      <c r="O16" s="55"/>
      <c r="P16" s="38">
        <v>0.0</v>
      </c>
      <c r="Q16" s="38">
        <v>0.0</v>
      </c>
      <c r="R16" s="31">
        <f t="shared" si="2"/>
        <v>0</v>
      </c>
      <c r="S16" s="44">
        <v>0.0</v>
      </c>
      <c r="T16" s="44">
        <v>0.0</v>
      </c>
      <c r="U16" s="45">
        <v>0.0</v>
      </c>
    </row>
    <row r="17">
      <c r="A17" s="36"/>
      <c r="B17" s="37" t="s">
        <v>35</v>
      </c>
      <c r="C17" s="38">
        <v>0.0</v>
      </c>
      <c r="D17" s="38">
        <v>-560.0</v>
      </c>
      <c r="E17" s="25">
        <f t="shared" si="1"/>
        <v>-560</v>
      </c>
      <c r="N17" s="54"/>
      <c r="O17" s="55"/>
      <c r="P17" s="38">
        <v>0.0</v>
      </c>
      <c r="Q17" s="38">
        <v>0.0</v>
      </c>
      <c r="R17" s="31">
        <f t="shared" si="2"/>
        <v>0</v>
      </c>
      <c r="S17" s="44">
        <v>0.0</v>
      </c>
      <c r="T17" s="44">
        <v>0.0</v>
      </c>
      <c r="U17" s="45">
        <v>0.0</v>
      </c>
    </row>
    <row r="18">
      <c r="A18" s="36"/>
      <c r="B18" s="37" t="s">
        <v>36</v>
      </c>
      <c r="C18" s="38">
        <v>4600.0</v>
      </c>
      <c r="D18" s="38">
        <v>0.0</v>
      </c>
      <c r="E18" s="25">
        <f t="shared" si="1"/>
        <v>4600</v>
      </c>
      <c r="N18" s="54"/>
      <c r="O18" s="55"/>
      <c r="P18" s="38">
        <v>0.0</v>
      </c>
      <c r="Q18" s="38">
        <v>0.0</v>
      </c>
      <c r="R18" s="31">
        <f t="shared" si="2"/>
        <v>0</v>
      </c>
      <c r="S18" s="44">
        <v>0.0</v>
      </c>
      <c r="T18" s="44">
        <v>0.0</v>
      </c>
      <c r="U18" s="45">
        <v>0.0</v>
      </c>
    </row>
    <row r="19">
      <c r="A19" s="36"/>
      <c r="B19" s="37" t="s">
        <v>37</v>
      </c>
      <c r="C19" s="38">
        <v>4700.0</v>
      </c>
      <c r="D19" s="38">
        <v>0.0</v>
      </c>
      <c r="E19" s="25">
        <f t="shared" si="1"/>
        <v>4700</v>
      </c>
      <c r="N19" s="54"/>
      <c r="O19" s="55"/>
      <c r="P19" s="38">
        <v>0.0</v>
      </c>
      <c r="Q19" s="38">
        <v>0.0</v>
      </c>
      <c r="R19" s="31">
        <f t="shared" si="2"/>
        <v>0</v>
      </c>
      <c r="S19" s="44">
        <v>0.0</v>
      </c>
      <c r="T19" s="44">
        <v>0.0</v>
      </c>
      <c r="U19" s="45">
        <v>0.0</v>
      </c>
    </row>
    <row r="20">
      <c r="A20" s="36"/>
      <c r="B20" s="51" t="s">
        <v>38</v>
      </c>
      <c r="C20" s="38">
        <v>7250.0</v>
      </c>
      <c r="D20" s="38">
        <v>0.0</v>
      </c>
      <c r="E20" s="25">
        <f t="shared" si="1"/>
        <v>7250</v>
      </c>
      <c r="N20" s="57"/>
      <c r="O20" s="58"/>
      <c r="P20" s="59">
        <v>0.0</v>
      </c>
      <c r="Q20" s="59">
        <v>0.0</v>
      </c>
      <c r="R20" s="31">
        <f t="shared" si="2"/>
        <v>0</v>
      </c>
      <c r="S20" s="44">
        <v>0.0</v>
      </c>
      <c r="T20" s="44">
        <v>0.0</v>
      </c>
      <c r="U20" s="45">
        <v>0.0</v>
      </c>
    </row>
    <row r="21">
      <c r="A21" s="36"/>
      <c r="B21" s="37" t="s">
        <v>39</v>
      </c>
      <c r="C21" s="38">
        <v>2980.0</v>
      </c>
      <c r="D21" s="38">
        <v>0.0</v>
      </c>
      <c r="E21" s="25">
        <f t="shared" si="1"/>
        <v>2980</v>
      </c>
      <c r="N21" s="60">
        <v>44471.0</v>
      </c>
      <c r="O21" s="23"/>
      <c r="P21" s="24"/>
      <c r="Q21" s="24"/>
      <c r="R21" s="31">
        <f t="shared" si="2"/>
        <v>0</v>
      </c>
      <c r="S21" s="32"/>
      <c r="T21" s="32"/>
      <c r="U21" s="33"/>
      <c r="V21" s="34"/>
      <c r="W21" s="26" t="s">
        <v>13</v>
      </c>
      <c r="X21" s="27">
        <f>SUM(R21:R36)</f>
        <v>31900</v>
      </c>
    </row>
    <row r="22">
      <c r="A22" s="36"/>
      <c r="B22" s="37" t="s">
        <v>40</v>
      </c>
      <c r="C22" s="38">
        <v>15450.0</v>
      </c>
      <c r="D22" s="38">
        <v>0.0</v>
      </c>
      <c r="E22" s="25">
        <f t="shared" si="1"/>
        <v>15450</v>
      </c>
      <c r="N22" s="43" t="s">
        <v>23</v>
      </c>
      <c r="O22" s="37" t="s">
        <v>41</v>
      </c>
      <c r="P22" s="38">
        <v>900.0</v>
      </c>
      <c r="Q22" s="38">
        <v>0.0</v>
      </c>
      <c r="R22" s="31">
        <f t="shared" si="2"/>
        <v>900</v>
      </c>
      <c r="S22" s="44">
        <v>0.0</v>
      </c>
      <c r="T22" s="44">
        <v>0.0</v>
      </c>
      <c r="U22" s="45">
        <v>0.0</v>
      </c>
      <c r="W22" s="46" t="s">
        <v>18</v>
      </c>
      <c r="X22" s="47">
        <f>SUM(U21:U36)</f>
        <v>0</v>
      </c>
    </row>
    <row r="23">
      <c r="A23" s="36"/>
      <c r="B23" s="37" t="s">
        <v>42</v>
      </c>
      <c r="C23" s="38">
        <v>7900.0</v>
      </c>
      <c r="D23" s="38">
        <v>0.0</v>
      </c>
      <c r="E23" s="25">
        <f t="shared" si="1"/>
        <v>7900</v>
      </c>
      <c r="N23" s="43" t="s">
        <v>43</v>
      </c>
      <c r="O23" s="61" t="s">
        <v>44</v>
      </c>
      <c r="P23" s="38">
        <v>26500.0</v>
      </c>
      <c r="Q23" s="38">
        <v>0.0</v>
      </c>
      <c r="R23" s="31">
        <f t="shared" si="2"/>
        <v>26500</v>
      </c>
      <c r="S23" s="44">
        <v>0.0</v>
      </c>
      <c r="T23" s="44">
        <v>0.0</v>
      </c>
      <c r="U23" s="45">
        <v>0.0</v>
      </c>
    </row>
    <row r="24">
      <c r="A24" s="36"/>
      <c r="B24" s="51" t="s">
        <v>45</v>
      </c>
      <c r="C24" s="38">
        <v>4500.0</v>
      </c>
      <c r="D24" s="38">
        <v>0.0</v>
      </c>
      <c r="E24" s="25">
        <f t="shared" si="1"/>
        <v>4500</v>
      </c>
      <c r="N24" s="43" t="s">
        <v>43</v>
      </c>
      <c r="O24" s="37" t="s">
        <v>46</v>
      </c>
      <c r="P24" s="38">
        <v>4500.0</v>
      </c>
      <c r="Q24" s="38">
        <v>0.0</v>
      </c>
      <c r="R24" s="31">
        <f t="shared" si="2"/>
        <v>4500</v>
      </c>
      <c r="S24" s="44">
        <v>0.0</v>
      </c>
      <c r="T24" s="44">
        <v>0.0</v>
      </c>
      <c r="U24" s="45">
        <v>0.0</v>
      </c>
    </row>
    <row r="25">
      <c r="A25" s="36"/>
      <c r="B25" s="51" t="s">
        <v>47</v>
      </c>
      <c r="C25" s="38">
        <v>45300.0</v>
      </c>
      <c r="D25" s="38">
        <v>0.0</v>
      </c>
      <c r="E25" s="25">
        <f t="shared" si="1"/>
        <v>45300</v>
      </c>
      <c r="N25" s="43"/>
      <c r="O25" s="37"/>
      <c r="P25" s="38">
        <v>0.0</v>
      </c>
      <c r="Q25" s="38">
        <v>0.0</v>
      </c>
      <c r="R25" s="31">
        <f t="shared" si="2"/>
        <v>0</v>
      </c>
      <c r="S25" s="44">
        <v>0.0</v>
      </c>
      <c r="T25" s="44">
        <v>0.0</v>
      </c>
      <c r="U25" s="45">
        <v>0.0</v>
      </c>
    </row>
    <row r="26">
      <c r="A26" s="36"/>
      <c r="B26" s="51" t="s">
        <v>48</v>
      </c>
      <c r="C26" s="38">
        <v>0.0</v>
      </c>
      <c r="D26" s="38">
        <v>-480.0</v>
      </c>
      <c r="E26" s="25">
        <f t="shared" si="1"/>
        <v>-480</v>
      </c>
      <c r="N26" s="54"/>
      <c r="O26" s="55"/>
      <c r="P26" s="38">
        <v>0.0</v>
      </c>
      <c r="Q26" s="38">
        <v>0.0</v>
      </c>
      <c r="R26" s="31">
        <f t="shared" si="2"/>
        <v>0</v>
      </c>
      <c r="S26" s="44">
        <v>0.0</v>
      </c>
      <c r="T26" s="44">
        <v>0.0</v>
      </c>
      <c r="U26" s="45">
        <v>0.0</v>
      </c>
    </row>
    <row r="27">
      <c r="A27" s="62"/>
      <c r="B27" s="51"/>
      <c r="C27" s="63"/>
      <c r="D27" s="63"/>
      <c r="E27" s="25">
        <f t="shared" si="1"/>
        <v>0</v>
      </c>
      <c r="N27" s="64"/>
      <c r="O27" s="65"/>
      <c r="P27" s="30">
        <v>0.0</v>
      </c>
      <c r="Q27" s="30">
        <v>0.0</v>
      </c>
      <c r="R27" s="31">
        <f t="shared" si="2"/>
        <v>0</v>
      </c>
      <c r="S27" s="44">
        <v>0.0</v>
      </c>
      <c r="T27" s="44">
        <v>0.0</v>
      </c>
      <c r="U27" s="45">
        <v>0.0</v>
      </c>
    </row>
    <row r="28">
      <c r="A28" s="22">
        <v>44438.0</v>
      </c>
      <c r="B28" s="23" t="s">
        <v>49</v>
      </c>
      <c r="C28" s="24">
        <v>0.0</v>
      </c>
      <c r="D28" s="24">
        <v>-50000.0</v>
      </c>
      <c r="E28" s="25">
        <f t="shared" si="1"/>
        <v>-50000</v>
      </c>
      <c r="G28" s="26" t="s">
        <v>13</v>
      </c>
      <c r="H28" s="27">
        <f>SUM(E28:E34)</f>
        <v>-32700</v>
      </c>
      <c r="N28" s="54"/>
      <c r="O28" s="55"/>
      <c r="P28" s="38">
        <v>0.0</v>
      </c>
      <c r="Q28" s="38">
        <v>0.0</v>
      </c>
      <c r="R28" s="31">
        <f t="shared" si="2"/>
        <v>0</v>
      </c>
      <c r="S28" s="44">
        <v>0.0</v>
      </c>
      <c r="T28" s="44">
        <v>0.0</v>
      </c>
      <c r="U28" s="45">
        <v>0.0</v>
      </c>
    </row>
    <row r="29">
      <c r="A29" s="36"/>
      <c r="B29" s="37" t="s">
        <v>50</v>
      </c>
      <c r="C29" s="38">
        <v>0.0</v>
      </c>
      <c r="D29" s="38">
        <v>-1500.0</v>
      </c>
      <c r="E29" s="25">
        <f t="shared" si="1"/>
        <v>-1500</v>
      </c>
      <c r="N29" s="54"/>
      <c r="O29" s="55"/>
      <c r="P29" s="38">
        <v>0.0</v>
      </c>
      <c r="Q29" s="38">
        <v>0.0</v>
      </c>
      <c r="R29" s="31">
        <f t="shared" si="2"/>
        <v>0</v>
      </c>
      <c r="S29" s="44">
        <v>0.0</v>
      </c>
      <c r="T29" s="44">
        <v>0.0</v>
      </c>
      <c r="U29" s="45">
        <v>0.0</v>
      </c>
    </row>
    <row r="30">
      <c r="A30" s="36"/>
      <c r="B30" s="37" t="s">
        <v>51</v>
      </c>
      <c r="C30" s="38">
        <v>9800.0</v>
      </c>
      <c r="D30" s="38">
        <v>0.0</v>
      </c>
      <c r="E30" s="25">
        <f t="shared" si="1"/>
        <v>9800</v>
      </c>
      <c r="N30" s="54"/>
      <c r="O30" s="55"/>
      <c r="P30" s="38">
        <v>0.0</v>
      </c>
      <c r="Q30" s="38">
        <v>0.0</v>
      </c>
      <c r="R30" s="31">
        <f t="shared" si="2"/>
        <v>0</v>
      </c>
      <c r="S30" s="44">
        <v>0.0</v>
      </c>
      <c r="T30" s="44">
        <v>0.0</v>
      </c>
      <c r="U30" s="45">
        <v>0.0</v>
      </c>
    </row>
    <row r="31">
      <c r="A31" s="36"/>
      <c r="B31" s="37" t="s">
        <v>52</v>
      </c>
      <c r="C31" s="38">
        <v>800.0</v>
      </c>
      <c r="D31" s="38">
        <v>0.0</v>
      </c>
      <c r="E31" s="25">
        <f t="shared" si="1"/>
        <v>800</v>
      </c>
      <c r="N31" s="54"/>
      <c r="O31" s="55"/>
      <c r="P31" s="38">
        <v>0.0</v>
      </c>
      <c r="Q31" s="38">
        <v>0.0</v>
      </c>
      <c r="R31" s="31">
        <f t="shared" si="2"/>
        <v>0</v>
      </c>
      <c r="S31" s="44">
        <v>0.0</v>
      </c>
      <c r="T31" s="44">
        <v>0.0</v>
      </c>
      <c r="U31" s="45">
        <v>0.0</v>
      </c>
    </row>
    <row r="32">
      <c r="A32" s="36"/>
      <c r="B32" s="37" t="s">
        <v>52</v>
      </c>
      <c r="C32" s="38">
        <v>800.0</v>
      </c>
      <c r="D32" s="38">
        <v>0.0</v>
      </c>
      <c r="E32" s="25">
        <f t="shared" si="1"/>
        <v>800</v>
      </c>
      <c r="N32" s="54"/>
      <c r="O32" s="55"/>
      <c r="P32" s="38">
        <v>0.0</v>
      </c>
      <c r="Q32" s="38">
        <v>0.0</v>
      </c>
      <c r="R32" s="31">
        <f t="shared" si="2"/>
        <v>0</v>
      </c>
      <c r="S32" s="44">
        <v>0.0</v>
      </c>
      <c r="T32" s="44">
        <v>0.0</v>
      </c>
      <c r="U32" s="45">
        <v>0.0</v>
      </c>
    </row>
    <row r="33">
      <c r="A33" s="36"/>
      <c r="B33" s="37" t="s">
        <v>53</v>
      </c>
      <c r="C33" s="38">
        <v>7400.0</v>
      </c>
      <c r="D33" s="38">
        <v>0.0</v>
      </c>
      <c r="E33" s="25">
        <f t="shared" si="1"/>
        <v>7400</v>
      </c>
      <c r="N33" s="54"/>
      <c r="O33" s="55"/>
      <c r="P33" s="38">
        <v>0.0</v>
      </c>
      <c r="Q33" s="38">
        <v>0.0</v>
      </c>
      <c r="R33" s="31">
        <f t="shared" si="2"/>
        <v>0</v>
      </c>
      <c r="S33" s="44">
        <v>0.0</v>
      </c>
      <c r="T33" s="44">
        <v>0.0</v>
      </c>
      <c r="U33" s="45">
        <v>0.0</v>
      </c>
    </row>
    <row r="34">
      <c r="A34" s="66"/>
      <c r="B34" s="67"/>
      <c r="C34" s="59"/>
      <c r="D34" s="59"/>
      <c r="E34" s="25">
        <f t="shared" si="1"/>
        <v>0</v>
      </c>
      <c r="N34" s="54"/>
      <c r="O34" s="55"/>
      <c r="P34" s="38">
        <v>0.0</v>
      </c>
      <c r="Q34" s="38">
        <v>0.0</v>
      </c>
      <c r="R34" s="31">
        <f t="shared" si="2"/>
        <v>0</v>
      </c>
      <c r="S34" s="44">
        <v>0.0</v>
      </c>
      <c r="T34" s="44">
        <v>0.0</v>
      </c>
      <c r="U34" s="45">
        <v>0.0</v>
      </c>
    </row>
    <row r="35">
      <c r="A35" s="68">
        <v>44439.0</v>
      </c>
      <c r="B35" s="53" t="s">
        <v>54</v>
      </c>
      <c r="C35" s="30">
        <v>14600.0</v>
      </c>
      <c r="D35" s="30">
        <v>0.0</v>
      </c>
      <c r="E35" s="25">
        <f t="shared" si="1"/>
        <v>14600</v>
      </c>
      <c r="G35" s="26" t="s">
        <v>13</v>
      </c>
      <c r="H35" s="27">
        <f>SUM(E35:E36)</f>
        <v>16600</v>
      </c>
      <c r="N35" s="54"/>
      <c r="O35" s="55"/>
      <c r="P35" s="38">
        <v>0.0</v>
      </c>
      <c r="Q35" s="38">
        <v>0.0</v>
      </c>
      <c r="R35" s="31">
        <f t="shared" si="2"/>
        <v>0</v>
      </c>
      <c r="S35" s="44">
        <v>0.0</v>
      </c>
      <c r="T35" s="44">
        <v>0.0</v>
      </c>
      <c r="U35" s="45">
        <v>0.0</v>
      </c>
    </row>
    <row r="36">
      <c r="A36" s="36"/>
      <c r="B36" s="51" t="s">
        <v>55</v>
      </c>
      <c r="C36" s="38">
        <v>2000.0</v>
      </c>
      <c r="D36" s="38">
        <v>0.0</v>
      </c>
      <c r="E36" s="25">
        <f t="shared" si="1"/>
        <v>2000</v>
      </c>
      <c r="N36" s="57"/>
      <c r="O36" s="58"/>
      <c r="P36" s="59">
        <v>0.0</v>
      </c>
      <c r="Q36" s="59">
        <v>0.0</v>
      </c>
      <c r="R36" s="31">
        <f t="shared" si="2"/>
        <v>0</v>
      </c>
      <c r="S36" s="44">
        <v>0.0</v>
      </c>
      <c r="T36" s="44">
        <v>0.0</v>
      </c>
      <c r="U36" s="45">
        <v>0.0</v>
      </c>
    </row>
    <row r="37">
      <c r="A37" s="66"/>
      <c r="B37" s="67"/>
      <c r="C37" s="59"/>
      <c r="D37" s="59"/>
      <c r="E37" s="25">
        <f t="shared" si="1"/>
        <v>0</v>
      </c>
      <c r="N37" s="60">
        <v>44473.0</v>
      </c>
      <c r="O37" s="23"/>
      <c r="P37" s="24"/>
      <c r="Q37" s="24"/>
      <c r="R37" s="31">
        <f t="shared" si="2"/>
        <v>0</v>
      </c>
      <c r="S37" s="32"/>
      <c r="T37" s="32"/>
      <c r="U37" s="33"/>
      <c r="V37" s="34"/>
      <c r="W37" s="26" t="s">
        <v>13</v>
      </c>
      <c r="X37" s="27">
        <f>SUM(R37:R52)</f>
        <v>-43740</v>
      </c>
    </row>
    <row r="38">
      <c r="A38" s="9"/>
      <c r="B38" s="10"/>
      <c r="C38" s="11"/>
      <c r="D38" s="11"/>
      <c r="E38" s="25">
        <f t="shared" si="1"/>
        <v>0</v>
      </c>
      <c r="N38" s="43" t="s">
        <v>56</v>
      </c>
      <c r="O38" s="37" t="s">
        <v>57</v>
      </c>
      <c r="P38" s="38">
        <v>0.0</v>
      </c>
      <c r="Q38" s="38">
        <v>-25050.0</v>
      </c>
      <c r="R38" s="31">
        <f t="shared" si="2"/>
        <v>-25050</v>
      </c>
      <c r="S38" s="44">
        <v>0.0</v>
      </c>
      <c r="T38" s="44">
        <v>0.0</v>
      </c>
      <c r="U38" s="45">
        <v>0.0</v>
      </c>
      <c r="W38" s="46" t="s">
        <v>18</v>
      </c>
      <c r="X38" s="47">
        <f>SUM(U37:U52)</f>
        <v>0</v>
      </c>
    </row>
    <row r="39">
      <c r="A39" s="13"/>
      <c r="B39" s="14" t="s">
        <v>58</v>
      </c>
      <c r="C39" s="15"/>
      <c r="D39" s="15"/>
      <c r="E39" s="25">
        <f t="shared" si="1"/>
        <v>0</v>
      </c>
      <c r="N39" s="43" t="s">
        <v>56</v>
      </c>
      <c r="O39" s="61" t="s">
        <v>59</v>
      </c>
      <c r="P39" s="38">
        <v>0.0</v>
      </c>
      <c r="Q39" s="38">
        <v>-36500.0</v>
      </c>
      <c r="R39" s="31">
        <f t="shared" si="2"/>
        <v>-36500</v>
      </c>
      <c r="S39" s="44">
        <v>0.0</v>
      </c>
      <c r="T39" s="44">
        <v>0.0</v>
      </c>
      <c r="U39" s="45">
        <v>0.0</v>
      </c>
    </row>
    <row r="40">
      <c r="A40" s="17"/>
      <c r="B40" s="18"/>
      <c r="C40" s="19"/>
      <c r="D40" s="19"/>
      <c r="E40" s="25">
        <f t="shared" si="1"/>
        <v>0</v>
      </c>
      <c r="N40" s="43" t="s">
        <v>43</v>
      </c>
      <c r="O40" s="37" t="s">
        <v>60</v>
      </c>
      <c r="P40" s="38">
        <v>2200.0</v>
      </c>
      <c r="Q40" s="38">
        <v>0.0</v>
      </c>
      <c r="R40" s="31">
        <f t="shared" si="2"/>
        <v>2200</v>
      </c>
      <c r="S40" s="44">
        <v>0.0</v>
      </c>
      <c r="T40" s="44">
        <v>0.0</v>
      </c>
      <c r="U40" s="45">
        <v>0.0</v>
      </c>
    </row>
    <row r="41">
      <c r="A41" s="69">
        <v>44440.0</v>
      </c>
      <c r="B41" s="23" t="s">
        <v>61</v>
      </c>
      <c r="C41" s="24">
        <v>0.0</v>
      </c>
      <c r="D41" s="24">
        <v>-80000.0</v>
      </c>
      <c r="E41" s="25">
        <f t="shared" si="1"/>
        <v>-80000</v>
      </c>
      <c r="G41" s="26" t="s">
        <v>13</v>
      </c>
      <c r="H41" s="27">
        <f>SUM(E41:E46)</f>
        <v>-62330</v>
      </c>
      <c r="N41" s="43" t="s">
        <v>43</v>
      </c>
      <c r="O41" s="37" t="s">
        <v>62</v>
      </c>
      <c r="P41" s="38">
        <v>17500.0</v>
      </c>
      <c r="Q41" s="38">
        <v>0.0</v>
      </c>
      <c r="R41" s="31">
        <f t="shared" si="2"/>
        <v>17500</v>
      </c>
      <c r="S41" s="44">
        <v>0.0</v>
      </c>
      <c r="T41" s="44">
        <v>0.0</v>
      </c>
      <c r="U41" s="45">
        <v>0.0</v>
      </c>
    </row>
    <row r="42">
      <c r="A42" s="36" t="s">
        <v>23</v>
      </c>
      <c r="B42" s="37" t="s">
        <v>63</v>
      </c>
      <c r="C42" s="38">
        <v>1600.0</v>
      </c>
      <c r="D42" s="38">
        <v>0.0</v>
      </c>
      <c r="E42" s="25">
        <f t="shared" si="1"/>
        <v>1600</v>
      </c>
      <c r="N42" s="43" t="s">
        <v>56</v>
      </c>
      <c r="O42" s="37" t="s">
        <v>64</v>
      </c>
      <c r="P42" s="38">
        <v>0.0</v>
      </c>
      <c r="Q42" s="38">
        <v>-1890.0</v>
      </c>
      <c r="R42" s="31">
        <f t="shared" si="2"/>
        <v>-1890</v>
      </c>
      <c r="S42" s="44">
        <v>0.0</v>
      </c>
      <c r="T42" s="44">
        <v>0.0</v>
      </c>
      <c r="U42" s="45">
        <v>0.0</v>
      </c>
    </row>
    <row r="43">
      <c r="A43" s="36" t="s">
        <v>65</v>
      </c>
      <c r="B43" s="37" t="s">
        <v>66</v>
      </c>
      <c r="C43" s="38">
        <v>1850.0</v>
      </c>
      <c r="D43" s="38">
        <v>0.0</v>
      </c>
      <c r="E43" s="25">
        <f t="shared" si="1"/>
        <v>1850</v>
      </c>
      <c r="N43" s="50"/>
      <c r="O43" s="29"/>
      <c r="P43" s="30">
        <v>0.0</v>
      </c>
      <c r="Q43" s="30">
        <v>0.0</v>
      </c>
      <c r="R43" s="31">
        <f t="shared" si="2"/>
        <v>0</v>
      </c>
      <c r="S43" s="44">
        <v>0.0</v>
      </c>
      <c r="T43" s="44">
        <v>0.0</v>
      </c>
      <c r="U43" s="45">
        <v>0.0</v>
      </c>
    </row>
    <row r="44">
      <c r="A44" s="36" t="s">
        <v>65</v>
      </c>
      <c r="B44" s="37" t="s">
        <v>67</v>
      </c>
      <c r="C44" s="38">
        <v>2000.0</v>
      </c>
      <c r="D44" s="38">
        <v>0.0</v>
      </c>
      <c r="E44" s="25">
        <f t="shared" si="1"/>
        <v>2000</v>
      </c>
      <c r="N44" s="43"/>
      <c r="O44" s="37"/>
      <c r="P44" s="38">
        <v>0.0</v>
      </c>
      <c r="Q44" s="38">
        <v>0.0</v>
      </c>
      <c r="R44" s="31">
        <f t="shared" si="2"/>
        <v>0</v>
      </c>
      <c r="S44" s="44">
        <v>0.0</v>
      </c>
      <c r="T44" s="44">
        <v>0.0</v>
      </c>
      <c r="U44" s="45">
        <v>0.0</v>
      </c>
    </row>
    <row r="45">
      <c r="A45" s="36" t="s">
        <v>23</v>
      </c>
      <c r="B45" s="37" t="s">
        <v>68</v>
      </c>
      <c r="C45" s="38">
        <v>9470.0</v>
      </c>
      <c r="D45" s="38">
        <v>0.0</v>
      </c>
      <c r="E45" s="25">
        <f t="shared" si="1"/>
        <v>9470</v>
      </c>
      <c r="N45" s="54"/>
      <c r="O45" s="55"/>
      <c r="P45" s="38">
        <v>0.0</v>
      </c>
      <c r="Q45" s="38">
        <v>0.0</v>
      </c>
      <c r="R45" s="31">
        <f t="shared" si="2"/>
        <v>0</v>
      </c>
      <c r="S45" s="44">
        <v>0.0</v>
      </c>
      <c r="T45" s="44">
        <v>0.0</v>
      </c>
      <c r="U45" s="45">
        <v>0.0</v>
      </c>
    </row>
    <row r="46">
      <c r="A46" s="43" t="s">
        <v>65</v>
      </c>
      <c r="B46" s="37" t="s">
        <v>69</v>
      </c>
      <c r="C46" s="38">
        <v>2750.0</v>
      </c>
      <c r="D46" s="38">
        <v>0.0</v>
      </c>
      <c r="E46" s="25">
        <f t="shared" si="1"/>
        <v>2750</v>
      </c>
      <c r="N46" s="54"/>
      <c r="O46" s="55"/>
      <c r="P46" s="38">
        <v>0.0</v>
      </c>
      <c r="Q46" s="38">
        <v>0.0</v>
      </c>
      <c r="R46" s="31">
        <f t="shared" si="2"/>
        <v>0</v>
      </c>
      <c r="S46" s="44">
        <v>0.0</v>
      </c>
      <c r="T46" s="44">
        <v>0.0</v>
      </c>
      <c r="U46" s="45">
        <v>0.0</v>
      </c>
    </row>
    <row r="47">
      <c r="A47" s="70"/>
      <c r="B47" s="71"/>
      <c r="C47" s="63"/>
      <c r="D47" s="63"/>
      <c r="E47" s="25">
        <f t="shared" si="1"/>
        <v>0</v>
      </c>
      <c r="N47" s="54"/>
      <c r="O47" s="55"/>
      <c r="P47" s="38">
        <v>0.0</v>
      </c>
      <c r="Q47" s="38">
        <v>0.0</v>
      </c>
      <c r="R47" s="31">
        <f t="shared" si="2"/>
        <v>0</v>
      </c>
      <c r="S47" s="44">
        <v>0.0</v>
      </c>
      <c r="T47" s="44">
        <v>0.0</v>
      </c>
      <c r="U47" s="45">
        <v>0.0</v>
      </c>
    </row>
    <row r="48">
      <c r="A48" s="22">
        <v>44441.0</v>
      </c>
      <c r="B48" s="72"/>
      <c r="C48" s="24"/>
      <c r="D48" s="24"/>
      <c r="E48" s="25">
        <f t="shared" si="1"/>
        <v>0</v>
      </c>
      <c r="G48" s="26" t="s">
        <v>13</v>
      </c>
      <c r="H48" s="27">
        <f>SUM(E48:E51)</f>
        <v>-47485</v>
      </c>
      <c r="N48" s="54"/>
      <c r="O48" s="55"/>
      <c r="P48" s="38">
        <v>0.0</v>
      </c>
      <c r="Q48" s="38">
        <v>0.0</v>
      </c>
      <c r="R48" s="31">
        <f t="shared" si="2"/>
        <v>0</v>
      </c>
      <c r="S48" s="44">
        <v>0.0</v>
      </c>
      <c r="T48" s="44">
        <v>0.0</v>
      </c>
      <c r="U48" s="45">
        <v>0.0</v>
      </c>
    </row>
    <row r="49">
      <c r="A49" s="43" t="s">
        <v>43</v>
      </c>
      <c r="B49" s="61" t="s">
        <v>70</v>
      </c>
      <c r="C49" s="38">
        <v>16580.0</v>
      </c>
      <c r="D49" s="38">
        <v>0.0</v>
      </c>
      <c r="E49" s="25">
        <f t="shared" si="1"/>
        <v>16580</v>
      </c>
      <c r="N49" s="54"/>
      <c r="O49" s="55"/>
      <c r="P49" s="38">
        <v>0.0</v>
      </c>
      <c r="Q49" s="38">
        <v>0.0</v>
      </c>
      <c r="R49" s="31">
        <f t="shared" si="2"/>
        <v>0</v>
      </c>
      <c r="S49" s="44">
        <v>0.0</v>
      </c>
      <c r="T49" s="44">
        <v>0.0</v>
      </c>
      <c r="U49" s="45">
        <v>0.0</v>
      </c>
    </row>
    <row r="50">
      <c r="A50" s="43" t="s">
        <v>65</v>
      </c>
      <c r="B50" s="37" t="s">
        <v>71</v>
      </c>
      <c r="C50" s="38"/>
      <c r="D50" s="38">
        <v>-39500.0</v>
      </c>
      <c r="E50" s="25">
        <f t="shared" si="1"/>
        <v>-39500</v>
      </c>
      <c r="N50" s="54"/>
      <c r="O50" s="55"/>
      <c r="P50" s="38">
        <v>0.0</v>
      </c>
      <c r="Q50" s="38">
        <v>0.0</v>
      </c>
      <c r="R50" s="31">
        <f t="shared" si="2"/>
        <v>0</v>
      </c>
      <c r="S50" s="44">
        <v>0.0</v>
      </c>
      <c r="T50" s="44">
        <v>0.0</v>
      </c>
      <c r="U50" s="45">
        <v>0.0</v>
      </c>
    </row>
    <row r="51">
      <c r="A51" s="73" t="s">
        <v>65</v>
      </c>
      <c r="B51" s="67" t="s">
        <v>72</v>
      </c>
      <c r="C51" s="59"/>
      <c r="D51" s="59">
        <v>-24565.0</v>
      </c>
      <c r="E51" s="25">
        <f t="shared" si="1"/>
        <v>-24565</v>
      </c>
      <c r="N51" s="54"/>
      <c r="O51" s="55"/>
      <c r="P51" s="38">
        <v>0.0</v>
      </c>
      <c r="Q51" s="38">
        <v>0.0</v>
      </c>
      <c r="R51" s="31">
        <f t="shared" si="2"/>
        <v>0</v>
      </c>
      <c r="S51" s="44">
        <v>0.0</v>
      </c>
      <c r="T51" s="44">
        <v>0.0</v>
      </c>
      <c r="U51" s="45">
        <v>0.0</v>
      </c>
    </row>
    <row r="52">
      <c r="A52" s="74">
        <v>44442.0</v>
      </c>
      <c r="B52" s="53"/>
      <c r="C52" s="75"/>
      <c r="D52" s="75"/>
      <c r="E52" s="25">
        <f t="shared" si="1"/>
        <v>0</v>
      </c>
      <c r="G52" s="26" t="s">
        <v>13</v>
      </c>
      <c r="H52" s="27">
        <f>SUM(E52:E61)</f>
        <v>26360</v>
      </c>
      <c r="N52" s="57"/>
      <c r="O52" s="58"/>
      <c r="P52" s="59">
        <v>0.0</v>
      </c>
      <c r="Q52" s="59">
        <v>0.0</v>
      </c>
      <c r="R52" s="31">
        <f t="shared" si="2"/>
        <v>0</v>
      </c>
      <c r="S52" s="44">
        <v>0.0</v>
      </c>
      <c r="T52" s="44">
        <v>0.0</v>
      </c>
      <c r="U52" s="45">
        <v>0.0</v>
      </c>
    </row>
    <row r="53">
      <c r="A53" s="76" t="s">
        <v>65</v>
      </c>
      <c r="B53" s="61" t="s">
        <v>73</v>
      </c>
      <c r="C53" s="77">
        <v>25700.0</v>
      </c>
      <c r="D53" s="38">
        <v>0.0</v>
      </c>
      <c r="E53" s="25">
        <f t="shared" si="1"/>
        <v>25700</v>
      </c>
      <c r="N53" s="60">
        <v>44474.0</v>
      </c>
      <c r="O53" s="23"/>
      <c r="P53" s="24"/>
      <c r="Q53" s="24"/>
      <c r="R53" s="31">
        <f t="shared" si="2"/>
        <v>0</v>
      </c>
      <c r="S53" s="32"/>
      <c r="T53" s="32"/>
      <c r="U53" s="33"/>
      <c r="V53" s="34"/>
      <c r="W53" s="26" t="s">
        <v>13</v>
      </c>
      <c r="X53" s="27">
        <f>SUM(R53:R62)</f>
        <v>-900</v>
      </c>
    </row>
    <row r="54">
      <c r="A54" s="50" t="s">
        <v>65</v>
      </c>
      <c r="B54" s="78" t="s">
        <v>74</v>
      </c>
      <c r="C54" s="30">
        <v>0.0</v>
      </c>
      <c r="D54" s="30">
        <v>-25800.0</v>
      </c>
      <c r="E54" s="25">
        <f t="shared" si="1"/>
        <v>-25800</v>
      </c>
      <c r="N54" s="79" t="s">
        <v>43</v>
      </c>
      <c r="O54" s="80" t="s">
        <v>75</v>
      </c>
      <c r="P54" s="38">
        <v>0.0</v>
      </c>
      <c r="Q54" s="38">
        <v>-900.0</v>
      </c>
      <c r="R54" s="31">
        <f t="shared" si="2"/>
        <v>-900</v>
      </c>
      <c r="S54" s="44">
        <v>0.0</v>
      </c>
      <c r="T54" s="44">
        <v>0.0</v>
      </c>
      <c r="U54" s="45">
        <v>0.0</v>
      </c>
      <c r="W54" s="46" t="s">
        <v>18</v>
      </c>
      <c r="X54" s="47">
        <f>SUM(U53:U62)</f>
        <v>0</v>
      </c>
    </row>
    <row r="55">
      <c r="A55" s="43" t="s">
        <v>43</v>
      </c>
      <c r="B55" s="37" t="s">
        <v>76</v>
      </c>
      <c r="C55" s="38">
        <v>0.0</v>
      </c>
      <c r="D55" s="38">
        <v>-1000.0</v>
      </c>
      <c r="E55" s="25">
        <f t="shared" si="1"/>
        <v>-1000</v>
      </c>
      <c r="N55" s="81"/>
      <c r="O55" s="80"/>
      <c r="P55" s="38">
        <v>0.0</v>
      </c>
      <c r="Q55" s="38">
        <v>0.0</v>
      </c>
      <c r="R55" s="31">
        <f t="shared" si="2"/>
        <v>0</v>
      </c>
      <c r="S55" s="44">
        <v>0.0</v>
      </c>
      <c r="T55" s="44">
        <v>0.0</v>
      </c>
      <c r="U55" s="45">
        <v>0.0</v>
      </c>
    </row>
    <row r="56">
      <c r="A56" s="43" t="s">
        <v>65</v>
      </c>
      <c r="B56" s="37" t="s">
        <v>77</v>
      </c>
      <c r="C56" s="38">
        <v>23690.0</v>
      </c>
      <c r="D56" s="38">
        <v>0.0</v>
      </c>
      <c r="E56" s="25">
        <f t="shared" si="1"/>
        <v>23690</v>
      </c>
      <c r="N56" s="43"/>
      <c r="O56" s="37"/>
      <c r="P56" s="38">
        <v>0.0</v>
      </c>
      <c r="Q56" s="38">
        <v>0.0</v>
      </c>
      <c r="R56" s="31">
        <f t="shared" si="2"/>
        <v>0</v>
      </c>
      <c r="S56" s="44">
        <v>0.0</v>
      </c>
      <c r="T56" s="44">
        <v>0.0</v>
      </c>
      <c r="U56" s="45">
        <v>0.0</v>
      </c>
    </row>
    <row r="57">
      <c r="A57" s="43" t="s">
        <v>65</v>
      </c>
      <c r="B57" s="37" t="s">
        <v>78</v>
      </c>
      <c r="C57" s="38">
        <v>0.0</v>
      </c>
      <c r="D57" s="38">
        <v>-1830.0</v>
      </c>
      <c r="E57" s="25">
        <f t="shared" si="1"/>
        <v>-1830</v>
      </c>
      <c r="N57" s="43"/>
      <c r="O57" s="37"/>
      <c r="P57" s="38">
        <v>0.0</v>
      </c>
      <c r="Q57" s="38">
        <v>0.0</v>
      </c>
      <c r="R57" s="31">
        <f t="shared" si="2"/>
        <v>0</v>
      </c>
      <c r="S57" s="44">
        <v>0.0</v>
      </c>
      <c r="T57" s="44">
        <v>0.0</v>
      </c>
      <c r="U57" s="45">
        <v>0.0</v>
      </c>
    </row>
    <row r="58">
      <c r="A58" s="50" t="s">
        <v>65</v>
      </c>
      <c r="B58" s="29" t="s">
        <v>73</v>
      </c>
      <c r="C58" s="30">
        <v>700.0</v>
      </c>
      <c r="D58" s="30">
        <v>0.0</v>
      </c>
      <c r="E58" s="25">
        <f t="shared" si="1"/>
        <v>700</v>
      </c>
      <c r="N58" s="54"/>
      <c r="O58" s="55"/>
      <c r="P58" s="38">
        <v>0.0</v>
      </c>
      <c r="Q58" s="38">
        <v>0.0</v>
      </c>
      <c r="R58" s="31">
        <f t="shared" si="2"/>
        <v>0</v>
      </c>
      <c r="S58" s="44">
        <v>0.0</v>
      </c>
      <c r="T58" s="44">
        <v>0.0</v>
      </c>
      <c r="U58" s="45">
        <v>0.0</v>
      </c>
    </row>
    <row r="59">
      <c r="A59" s="43" t="s">
        <v>65</v>
      </c>
      <c r="B59" s="37" t="s">
        <v>79</v>
      </c>
      <c r="C59" s="38">
        <v>4900.0</v>
      </c>
      <c r="D59" s="38">
        <v>0.0</v>
      </c>
      <c r="E59" s="25">
        <f t="shared" si="1"/>
        <v>4900</v>
      </c>
      <c r="N59" s="64"/>
      <c r="O59" s="65"/>
      <c r="P59" s="30">
        <v>0.0</v>
      </c>
      <c r="Q59" s="30">
        <v>0.0</v>
      </c>
      <c r="R59" s="31">
        <f t="shared" si="2"/>
        <v>0</v>
      </c>
      <c r="S59" s="44">
        <v>0.0</v>
      </c>
      <c r="T59" s="44">
        <v>0.0</v>
      </c>
      <c r="U59" s="45">
        <v>0.0</v>
      </c>
    </row>
    <row r="60">
      <c r="A60" s="54"/>
      <c r="B60" s="55"/>
      <c r="C60" s="38">
        <v>0.0</v>
      </c>
      <c r="D60" s="38">
        <v>0.0</v>
      </c>
      <c r="E60" s="25">
        <f t="shared" si="1"/>
        <v>0</v>
      </c>
      <c r="N60" s="54"/>
      <c r="O60" s="55"/>
      <c r="P60" s="38">
        <v>0.0</v>
      </c>
      <c r="Q60" s="38">
        <v>0.0</v>
      </c>
      <c r="R60" s="31">
        <f t="shared" si="2"/>
        <v>0</v>
      </c>
      <c r="S60" s="44">
        <v>0.0</v>
      </c>
      <c r="T60" s="44">
        <v>0.0</v>
      </c>
      <c r="U60" s="45">
        <v>0.0</v>
      </c>
    </row>
    <row r="61">
      <c r="A61" s="57"/>
      <c r="B61" s="58"/>
      <c r="C61" s="59">
        <v>0.0</v>
      </c>
      <c r="D61" s="59">
        <v>0.0</v>
      </c>
      <c r="E61" s="25">
        <f t="shared" si="1"/>
        <v>0</v>
      </c>
      <c r="N61" s="54"/>
      <c r="O61" s="55"/>
      <c r="P61" s="38">
        <v>0.0</v>
      </c>
      <c r="Q61" s="38">
        <v>0.0</v>
      </c>
      <c r="R61" s="31">
        <f t="shared" si="2"/>
        <v>0</v>
      </c>
      <c r="S61" s="44">
        <v>0.0</v>
      </c>
      <c r="T61" s="44">
        <v>0.0</v>
      </c>
      <c r="U61" s="45">
        <v>0.0</v>
      </c>
    </row>
    <row r="62">
      <c r="A62" s="22">
        <v>44443.0</v>
      </c>
      <c r="B62" s="23"/>
      <c r="C62" s="24"/>
      <c r="D62" s="24"/>
      <c r="E62" s="25">
        <f t="shared" si="1"/>
        <v>0</v>
      </c>
      <c r="G62" s="26" t="s">
        <v>13</v>
      </c>
      <c r="H62" s="27">
        <f>SUM(E62:E69)</f>
        <v>-15160</v>
      </c>
      <c r="N62" s="70"/>
      <c r="O62" s="71"/>
      <c r="P62" s="63">
        <v>0.0</v>
      </c>
      <c r="Q62" s="63">
        <v>0.0</v>
      </c>
      <c r="R62" s="31">
        <f t="shared" si="2"/>
        <v>0</v>
      </c>
      <c r="S62" s="44">
        <v>0.0</v>
      </c>
      <c r="T62" s="44">
        <v>0.0</v>
      </c>
      <c r="U62" s="45">
        <v>0.0</v>
      </c>
    </row>
    <row r="63">
      <c r="A63" s="43" t="s">
        <v>23</v>
      </c>
      <c r="B63" s="37" t="s">
        <v>80</v>
      </c>
      <c r="C63" s="38">
        <v>13390.0</v>
      </c>
      <c r="D63" s="38">
        <v>0.0</v>
      </c>
      <c r="E63" s="25">
        <f t="shared" si="1"/>
        <v>13390</v>
      </c>
      <c r="N63" s="60">
        <v>44475.0</v>
      </c>
      <c r="O63" s="82"/>
      <c r="P63" s="24"/>
      <c r="Q63" s="24"/>
      <c r="R63" s="31">
        <f t="shared" si="2"/>
        <v>0</v>
      </c>
      <c r="S63" s="32"/>
      <c r="T63" s="32"/>
      <c r="U63" s="33"/>
      <c r="V63" s="34"/>
      <c r="W63" s="26" t="s">
        <v>13</v>
      </c>
      <c r="X63" s="27">
        <f>SUM(R63:R70)</f>
        <v>-20820</v>
      </c>
    </row>
    <row r="64">
      <c r="A64" s="43" t="s">
        <v>43</v>
      </c>
      <c r="B64" s="61" t="s">
        <v>81</v>
      </c>
      <c r="C64" s="38">
        <v>750.0</v>
      </c>
      <c r="D64" s="38">
        <v>0.0</v>
      </c>
      <c r="E64" s="25">
        <f t="shared" si="1"/>
        <v>750</v>
      </c>
      <c r="N64" s="43" t="s">
        <v>23</v>
      </c>
      <c r="O64" s="83" t="s">
        <v>82</v>
      </c>
      <c r="P64" s="38">
        <v>0.0</v>
      </c>
      <c r="Q64" s="38">
        <v>-1320.0</v>
      </c>
      <c r="R64" s="31">
        <f t="shared" si="2"/>
        <v>-1320</v>
      </c>
      <c r="S64" s="44">
        <v>0.0</v>
      </c>
      <c r="T64" s="44">
        <v>0.0</v>
      </c>
      <c r="U64" s="45">
        <f t="shared" ref="U64:U70" si="3">SUM(S64:T64)</f>
        <v>0</v>
      </c>
      <c r="W64" s="46" t="s">
        <v>18</v>
      </c>
      <c r="X64" s="47">
        <f>SUM(U63:U70)</f>
        <v>0</v>
      </c>
    </row>
    <row r="65">
      <c r="A65" s="43" t="s">
        <v>43</v>
      </c>
      <c r="B65" s="37" t="s">
        <v>83</v>
      </c>
      <c r="C65" s="38">
        <v>700.0</v>
      </c>
      <c r="D65" s="38">
        <v>0.0</v>
      </c>
      <c r="E65" s="25">
        <f t="shared" si="1"/>
        <v>700</v>
      </c>
      <c r="N65" s="43" t="s">
        <v>23</v>
      </c>
      <c r="O65" s="84" t="s">
        <v>84</v>
      </c>
      <c r="P65" s="38">
        <v>0.0</v>
      </c>
      <c r="Q65" s="38">
        <v>-400.0</v>
      </c>
      <c r="R65" s="31">
        <f t="shared" si="2"/>
        <v>-400</v>
      </c>
      <c r="S65" s="44">
        <v>0.0</v>
      </c>
      <c r="T65" s="44">
        <v>0.0</v>
      </c>
      <c r="U65" s="45">
        <f t="shared" si="3"/>
        <v>0</v>
      </c>
    </row>
    <row r="66">
      <c r="A66" s="43" t="s">
        <v>56</v>
      </c>
      <c r="B66" s="37" t="s">
        <v>85</v>
      </c>
      <c r="C66" s="38">
        <v>0.0</v>
      </c>
      <c r="D66" s="38">
        <v>-15000.0</v>
      </c>
      <c r="E66" s="25">
        <f t="shared" si="1"/>
        <v>-15000</v>
      </c>
      <c r="N66" s="43" t="s">
        <v>56</v>
      </c>
      <c r="O66" s="83" t="s">
        <v>86</v>
      </c>
      <c r="P66" s="38">
        <v>2600.0</v>
      </c>
      <c r="Q66" s="38">
        <v>0.0</v>
      </c>
      <c r="R66" s="31">
        <f t="shared" si="2"/>
        <v>2600</v>
      </c>
      <c r="S66" s="44">
        <v>0.0</v>
      </c>
      <c r="T66" s="44">
        <v>0.0</v>
      </c>
      <c r="U66" s="45">
        <f t="shared" si="3"/>
        <v>0</v>
      </c>
    </row>
    <row r="67">
      <c r="A67" s="43" t="s">
        <v>56</v>
      </c>
      <c r="B67" s="37" t="s">
        <v>87</v>
      </c>
      <c r="C67" s="38">
        <v>0.0</v>
      </c>
      <c r="D67" s="38">
        <v>-15000.0</v>
      </c>
      <c r="E67" s="25">
        <f t="shared" si="1"/>
        <v>-15000</v>
      </c>
      <c r="N67" s="43" t="s">
        <v>43</v>
      </c>
      <c r="O67" s="83" t="s">
        <v>88</v>
      </c>
      <c r="P67" s="38">
        <v>0.0</v>
      </c>
      <c r="Q67" s="38">
        <v>-21700.0</v>
      </c>
      <c r="R67" s="31">
        <f t="shared" si="2"/>
        <v>-21700</v>
      </c>
      <c r="S67" s="44">
        <v>0.0</v>
      </c>
      <c r="T67" s="44">
        <v>0.0</v>
      </c>
      <c r="U67" s="45">
        <f t="shared" si="3"/>
        <v>0</v>
      </c>
    </row>
    <row r="68">
      <c r="A68" s="64"/>
      <c r="B68" s="65"/>
      <c r="C68" s="30">
        <v>0.0</v>
      </c>
      <c r="D68" s="30">
        <v>0.0</v>
      </c>
      <c r="E68" s="25">
        <f t="shared" si="1"/>
        <v>0</v>
      </c>
      <c r="N68" s="54"/>
      <c r="O68" s="85"/>
      <c r="P68" s="38">
        <v>0.0</v>
      </c>
      <c r="Q68" s="38">
        <v>0.0</v>
      </c>
      <c r="R68" s="31">
        <f t="shared" si="2"/>
        <v>0</v>
      </c>
      <c r="S68" s="44">
        <v>0.0</v>
      </c>
      <c r="T68" s="44">
        <v>0.0</v>
      </c>
      <c r="U68" s="45">
        <f t="shared" si="3"/>
        <v>0</v>
      </c>
    </row>
    <row r="69">
      <c r="A69" s="57"/>
      <c r="B69" s="58"/>
      <c r="C69" s="59">
        <v>0.0</v>
      </c>
      <c r="D69" s="59">
        <v>0.0</v>
      </c>
      <c r="E69" s="25">
        <f t="shared" si="1"/>
        <v>0</v>
      </c>
      <c r="N69" s="54"/>
      <c r="O69" s="85"/>
      <c r="P69" s="38">
        <v>0.0</v>
      </c>
      <c r="Q69" s="38">
        <v>0.0</v>
      </c>
      <c r="R69" s="31">
        <f t="shared" si="2"/>
        <v>0</v>
      </c>
      <c r="S69" s="44">
        <v>0.0</v>
      </c>
      <c r="T69" s="44">
        <v>0.0</v>
      </c>
      <c r="U69" s="45">
        <f t="shared" si="3"/>
        <v>0</v>
      </c>
    </row>
    <row r="70">
      <c r="A70" s="86">
        <v>44445.0</v>
      </c>
      <c r="B70" s="23"/>
      <c r="C70" s="24"/>
      <c r="D70" s="24"/>
      <c r="E70" s="25">
        <f t="shared" si="1"/>
        <v>0</v>
      </c>
      <c r="G70" s="26" t="s">
        <v>13</v>
      </c>
      <c r="H70" s="27">
        <f>SUM(E70:E80)</f>
        <v>-9760</v>
      </c>
      <c r="N70" s="57"/>
      <c r="O70" s="87"/>
      <c r="P70" s="59">
        <v>0.0</v>
      </c>
      <c r="Q70" s="59">
        <v>0.0</v>
      </c>
      <c r="R70" s="31">
        <f t="shared" si="2"/>
        <v>0</v>
      </c>
      <c r="S70" s="44">
        <v>0.0</v>
      </c>
      <c r="T70" s="44">
        <v>0.0</v>
      </c>
      <c r="U70" s="45">
        <f t="shared" si="3"/>
        <v>0</v>
      </c>
    </row>
    <row r="71">
      <c r="A71" s="43" t="s">
        <v>23</v>
      </c>
      <c r="B71" s="37" t="s">
        <v>89</v>
      </c>
      <c r="C71" s="38">
        <v>4900.0</v>
      </c>
      <c r="D71" s="38">
        <v>0.0</v>
      </c>
      <c r="E71" s="25">
        <f t="shared" si="1"/>
        <v>4900</v>
      </c>
      <c r="N71" s="60">
        <v>44476.0</v>
      </c>
      <c r="O71" s="82"/>
      <c r="P71" s="24"/>
      <c r="Q71" s="24"/>
      <c r="R71" s="31">
        <f t="shared" si="2"/>
        <v>0</v>
      </c>
      <c r="S71" s="32"/>
      <c r="T71" s="32"/>
      <c r="U71" s="33"/>
      <c r="V71" s="34"/>
      <c r="W71" s="26" t="s">
        <v>13</v>
      </c>
      <c r="X71" s="27">
        <f>SUM(R71:R81)</f>
        <v>18670</v>
      </c>
    </row>
    <row r="72">
      <c r="A72" s="43" t="s">
        <v>65</v>
      </c>
      <c r="B72" s="61" t="s">
        <v>90</v>
      </c>
      <c r="C72" s="38">
        <v>40000.0</v>
      </c>
      <c r="D72" s="38">
        <v>0.0</v>
      </c>
      <c r="E72" s="25">
        <f t="shared" si="1"/>
        <v>40000</v>
      </c>
      <c r="N72" s="43" t="s">
        <v>23</v>
      </c>
      <c r="O72" s="83" t="s">
        <v>91</v>
      </c>
      <c r="P72" s="38">
        <v>0.0</v>
      </c>
      <c r="Q72" s="38">
        <v>-1950.0</v>
      </c>
      <c r="R72" s="31">
        <f t="shared" si="2"/>
        <v>-1950</v>
      </c>
      <c r="S72" s="44">
        <v>0.0</v>
      </c>
      <c r="T72" s="44">
        <v>0.0</v>
      </c>
      <c r="U72" s="45">
        <f t="shared" ref="U72:U81" si="4">SUM(S72:T72)</f>
        <v>0</v>
      </c>
      <c r="W72" s="46" t="s">
        <v>18</v>
      </c>
      <c r="X72" s="47">
        <f>SUM(U71:U81)</f>
        <v>0</v>
      </c>
    </row>
    <row r="73">
      <c r="A73" s="43" t="s">
        <v>65</v>
      </c>
      <c r="B73" s="37" t="s">
        <v>92</v>
      </c>
      <c r="C73" s="38">
        <v>0.0</v>
      </c>
      <c r="D73" s="38">
        <v>-56000.0</v>
      </c>
      <c r="E73" s="25">
        <f t="shared" si="1"/>
        <v>-56000</v>
      </c>
      <c r="N73" s="43" t="s">
        <v>23</v>
      </c>
      <c r="O73" s="84" t="s">
        <v>93</v>
      </c>
      <c r="P73" s="38">
        <v>790.0</v>
      </c>
      <c r="Q73" s="38">
        <v>0.0</v>
      </c>
      <c r="R73" s="31">
        <f t="shared" si="2"/>
        <v>790</v>
      </c>
      <c r="S73" s="44">
        <v>0.0</v>
      </c>
      <c r="T73" s="44">
        <v>0.0</v>
      </c>
      <c r="U73" s="45">
        <f t="shared" si="4"/>
        <v>0</v>
      </c>
    </row>
    <row r="74">
      <c r="A74" s="43" t="s">
        <v>43</v>
      </c>
      <c r="B74" s="37" t="s">
        <v>94</v>
      </c>
      <c r="C74" s="38">
        <v>670.0</v>
      </c>
      <c r="D74" s="38">
        <v>0.0</v>
      </c>
      <c r="E74" s="25">
        <f t="shared" si="1"/>
        <v>670</v>
      </c>
      <c r="N74" s="43" t="s">
        <v>23</v>
      </c>
      <c r="O74" s="83" t="s">
        <v>95</v>
      </c>
      <c r="P74" s="38">
        <v>900.0</v>
      </c>
      <c r="Q74" s="38">
        <v>0.0</v>
      </c>
      <c r="R74" s="31">
        <f t="shared" si="2"/>
        <v>900</v>
      </c>
      <c r="S74" s="44">
        <v>0.0</v>
      </c>
      <c r="T74" s="44">
        <v>0.0</v>
      </c>
      <c r="U74" s="45">
        <f t="shared" si="4"/>
        <v>0</v>
      </c>
    </row>
    <row r="75">
      <c r="A75" s="43" t="s">
        <v>43</v>
      </c>
      <c r="B75" s="37" t="s">
        <v>94</v>
      </c>
      <c r="C75" s="38">
        <v>670.0</v>
      </c>
      <c r="D75" s="38">
        <v>0.0</v>
      </c>
      <c r="E75" s="25">
        <f t="shared" si="1"/>
        <v>670</v>
      </c>
      <c r="N75" s="43" t="s">
        <v>23</v>
      </c>
      <c r="O75" s="83" t="s">
        <v>96</v>
      </c>
      <c r="P75" s="38">
        <v>950.0</v>
      </c>
      <c r="Q75" s="38">
        <v>0.0</v>
      </c>
      <c r="R75" s="31">
        <f t="shared" si="2"/>
        <v>950</v>
      </c>
      <c r="S75" s="44">
        <v>0.0</v>
      </c>
      <c r="T75" s="44">
        <v>0.0</v>
      </c>
      <c r="U75" s="45">
        <f t="shared" si="4"/>
        <v>0</v>
      </c>
    </row>
    <row r="76">
      <c r="A76" s="64"/>
      <c r="B76" s="65"/>
      <c r="C76" s="30"/>
      <c r="D76" s="30"/>
      <c r="E76" s="25">
        <f t="shared" si="1"/>
        <v>0</v>
      </c>
      <c r="N76" s="43" t="s">
        <v>43</v>
      </c>
      <c r="O76" s="83" t="s">
        <v>97</v>
      </c>
      <c r="P76" s="38">
        <v>0.0</v>
      </c>
      <c r="Q76" s="38">
        <v>-4220.0</v>
      </c>
      <c r="R76" s="31">
        <f t="shared" si="2"/>
        <v>-4220</v>
      </c>
      <c r="S76" s="44">
        <v>0.0</v>
      </c>
      <c r="T76" s="44">
        <v>0.0</v>
      </c>
      <c r="U76" s="45">
        <f t="shared" si="4"/>
        <v>0</v>
      </c>
    </row>
    <row r="77">
      <c r="A77" s="64"/>
      <c r="B77" s="65"/>
      <c r="C77" s="30"/>
      <c r="D77" s="30"/>
      <c r="E77" s="25">
        <f t="shared" si="1"/>
        <v>0</v>
      </c>
      <c r="N77" s="88" t="s">
        <v>43</v>
      </c>
      <c r="O77" s="89" t="s">
        <v>98</v>
      </c>
      <c r="P77" s="63">
        <v>2200.0</v>
      </c>
      <c r="Q77" s="63">
        <v>0.0</v>
      </c>
      <c r="R77" s="31">
        <f t="shared" si="2"/>
        <v>2200</v>
      </c>
      <c r="S77" s="44">
        <v>0.0</v>
      </c>
      <c r="T77" s="44">
        <v>0.0</v>
      </c>
      <c r="U77" s="45">
        <f t="shared" si="4"/>
        <v>0</v>
      </c>
    </row>
    <row r="78">
      <c r="A78" s="64"/>
      <c r="B78" s="65"/>
      <c r="C78" s="30"/>
      <c r="D78" s="30"/>
      <c r="E78" s="25">
        <f t="shared" si="1"/>
        <v>0</v>
      </c>
      <c r="N78" s="43" t="s">
        <v>56</v>
      </c>
      <c r="O78" s="37" t="s">
        <v>99</v>
      </c>
      <c r="P78" s="38">
        <v>20000.0</v>
      </c>
      <c r="Q78" s="38">
        <v>0.0</v>
      </c>
      <c r="R78" s="31">
        <f t="shared" si="2"/>
        <v>20000</v>
      </c>
      <c r="S78" s="44">
        <v>0.0</v>
      </c>
      <c r="T78" s="44">
        <v>0.0</v>
      </c>
      <c r="U78" s="45">
        <f t="shared" si="4"/>
        <v>0</v>
      </c>
    </row>
    <row r="79">
      <c r="A79" s="64"/>
      <c r="B79" s="65"/>
      <c r="C79" s="30"/>
      <c r="D79" s="30"/>
      <c r="E79" s="25">
        <f t="shared" si="1"/>
        <v>0</v>
      </c>
      <c r="N79" s="50"/>
      <c r="O79" s="90"/>
      <c r="P79" s="30">
        <v>0.0</v>
      </c>
      <c r="Q79" s="30">
        <v>0.0</v>
      </c>
      <c r="R79" s="31">
        <f t="shared" si="2"/>
        <v>0</v>
      </c>
      <c r="S79" s="44">
        <v>0.0</v>
      </c>
      <c r="T79" s="44">
        <v>0.0</v>
      </c>
      <c r="U79" s="45">
        <f t="shared" si="4"/>
        <v>0</v>
      </c>
    </row>
    <row r="80">
      <c r="A80" s="57"/>
      <c r="B80" s="58"/>
      <c r="C80" s="59"/>
      <c r="D80" s="59"/>
      <c r="E80" s="25">
        <f t="shared" si="1"/>
        <v>0</v>
      </c>
      <c r="N80" s="43"/>
      <c r="O80" s="83"/>
      <c r="P80" s="38">
        <v>0.0</v>
      </c>
      <c r="Q80" s="38">
        <v>0.0</v>
      </c>
      <c r="R80" s="31">
        <f t="shared" si="2"/>
        <v>0</v>
      </c>
      <c r="S80" s="44">
        <v>0.0</v>
      </c>
      <c r="T80" s="44">
        <v>0.0</v>
      </c>
      <c r="U80" s="45">
        <f t="shared" si="4"/>
        <v>0</v>
      </c>
    </row>
    <row r="81">
      <c r="A81" s="86">
        <v>44446.0</v>
      </c>
      <c r="B81" s="23"/>
      <c r="C81" s="24"/>
      <c r="D81" s="24"/>
      <c r="E81" s="25">
        <f t="shared" si="1"/>
        <v>0</v>
      </c>
      <c r="G81" s="26" t="s">
        <v>13</v>
      </c>
      <c r="H81" s="27">
        <f>SUM(E81:E86)</f>
        <v>33800</v>
      </c>
      <c r="N81" s="73"/>
      <c r="O81" s="91"/>
      <c r="P81" s="59">
        <v>0.0</v>
      </c>
      <c r="Q81" s="59">
        <v>0.0</v>
      </c>
      <c r="R81" s="31">
        <f t="shared" si="2"/>
        <v>0</v>
      </c>
      <c r="S81" s="44">
        <v>0.0</v>
      </c>
      <c r="T81" s="44">
        <v>0.0</v>
      </c>
      <c r="U81" s="45">
        <f t="shared" si="4"/>
        <v>0</v>
      </c>
    </row>
    <row r="82">
      <c r="A82" s="43" t="s">
        <v>23</v>
      </c>
      <c r="B82" s="37" t="s">
        <v>100</v>
      </c>
      <c r="C82" s="38">
        <v>7900.0</v>
      </c>
      <c r="D82" s="38">
        <v>0.0</v>
      </c>
      <c r="E82" s="25">
        <f t="shared" si="1"/>
        <v>7900</v>
      </c>
      <c r="N82" s="60">
        <v>44477.0</v>
      </c>
      <c r="O82" s="92" t="s">
        <v>101</v>
      </c>
      <c r="P82" s="24"/>
      <c r="Q82" s="24"/>
      <c r="R82" s="31">
        <f t="shared" si="2"/>
        <v>0</v>
      </c>
      <c r="S82" s="32"/>
      <c r="T82" s="32"/>
      <c r="U82" s="33"/>
      <c r="V82" s="34"/>
      <c r="W82" s="26" t="s">
        <v>13</v>
      </c>
      <c r="X82" s="27">
        <f>SUM(R82:R87)</f>
        <v>0</v>
      </c>
    </row>
    <row r="83">
      <c r="A83" s="43" t="s">
        <v>43</v>
      </c>
      <c r="B83" s="61" t="s">
        <v>102</v>
      </c>
      <c r="C83" s="38">
        <v>22400.0</v>
      </c>
      <c r="D83" s="38">
        <v>0.0</v>
      </c>
      <c r="E83" s="25">
        <f t="shared" si="1"/>
        <v>22400</v>
      </c>
      <c r="N83" s="43"/>
      <c r="O83" s="93"/>
      <c r="P83" s="38">
        <v>0.0</v>
      </c>
      <c r="Q83" s="38">
        <v>0.0</v>
      </c>
      <c r="R83" s="31">
        <f t="shared" si="2"/>
        <v>0</v>
      </c>
      <c r="S83" s="44">
        <v>0.0</v>
      </c>
      <c r="T83" s="44">
        <v>0.0</v>
      </c>
      <c r="U83" s="45">
        <f t="shared" ref="U83:U87" si="5">SUM(S83:T83)</f>
        <v>0</v>
      </c>
      <c r="W83" s="46" t="s">
        <v>18</v>
      </c>
      <c r="X83" s="47">
        <f>SUM(U82:U87)</f>
        <v>0</v>
      </c>
    </row>
    <row r="84">
      <c r="A84" s="43" t="s">
        <v>65</v>
      </c>
      <c r="B84" s="37" t="s">
        <v>103</v>
      </c>
      <c r="C84" s="38">
        <v>3500.0</v>
      </c>
      <c r="D84" s="38">
        <v>0.0</v>
      </c>
      <c r="E84" s="25">
        <f t="shared" si="1"/>
        <v>3500</v>
      </c>
      <c r="N84" s="43"/>
      <c r="O84" s="93"/>
      <c r="P84" s="38">
        <v>0.0</v>
      </c>
      <c r="Q84" s="38">
        <v>0.0</v>
      </c>
      <c r="R84" s="31">
        <f t="shared" si="2"/>
        <v>0</v>
      </c>
      <c r="S84" s="44">
        <v>0.0</v>
      </c>
      <c r="T84" s="44">
        <v>0.0</v>
      </c>
      <c r="U84" s="45">
        <f t="shared" si="5"/>
        <v>0</v>
      </c>
    </row>
    <row r="85">
      <c r="A85" s="43"/>
      <c r="B85" s="37"/>
      <c r="C85" s="38">
        <v>0.0</v>
      </c>
      <c r="D85" s="38">
        <v>0.0</v>
      </c>
      <c r="E85" s="25">
        <f t="shared" si="1"/>
        <v>0</v>
      </c>
      <c r="N85" s="43"/>
      <c r="O85" s="93"/>
      <c r="P85" s="38">
        <v>0.0</v>
      </c>
      <c r="Q85" s="38">
        <v>0.0</v>
      </c>
      <c r="R85" s="31">
        <f t="shared" si="2"/>
        <v>0</v>
      </c>
      <c r="S85" s="44">
        <v>0.0</v>
      </c>
      <c r="T85" s="44">
        <v>0.0</v>
      </c>
      <c r="U85" s="45">
        <f t="shared" si="5"/>
        <v>0</v>
      </c>
    </row>
    <row r="86">
      <c r="A86" s="70"/>
      <c r="B86" s="71"/>
      <c r="C86" s="63">
        <v>0.0</v>
      </c>
      <c r="D86" s="63">
        <v>0.0</v>
      </c>
      <c r="E86" s="25">
        <f t="shared" si="1"/>
        <v>0</v>
      </c>
      <c r="N86" s="54"/>
      <c r="O86" s="93"/>
      <c r="P86" s="38">
        <v>0.0</v>
      </c>
      <c r="Q86" s="38">
        <v>0.0</v>
      </c>
      <c r="R86" s="31">
        <f t="shared" si="2"/>
        <v>0</v>
      </c>
      <c r="S86" s="44">
        <v>0.0</v>
      </c>
      <c r="T86" s="44">
        <v>0.0</v>
      </c>
      <c r="U86" s="45">
        <f t="shared" si="5"/>
        <v>0</v>
      </c>
    </row>
    <row r="87">
      <c r="A87" s="60">
        <v>44447.0</v>
      </c>
      <c r="B87" s="82"/>
      <c r="C87" s="24"/>
      <c r="D87" s="24"/>
      <c r="E87" s="25">
        <f t="shared" si="1"/>
        <v>0</v>
      </c>
      <c r="G87" s="26" t="s">
        <v>13</v>
      </c>
      <c r="H87" s="27">
        <f>SUM(E87:E96)</f>
        <v>-7370</v>
      </c>
      <c r="N87" s="57"/>
      <c r="O87" s="94"/>
      <c r="P87" s="59">
        <v>0.0</v>
      </c>
      <c r="Q87" s="59">
        <v>0.0</v>
      </c>
      <c r="R87" s="31">
        <f t="shared" si="2"/>
        <v>0</v>
      </c>
      <c r="S87" s="44">
        <v>0.0</v>
      </c>
      <c r="T87" s="44">
        <v>0.0</v>
      </c>
      <c r="U87" s="45">
        <f t="shared" si="5"/>
        <v>0</v>
      </c>
    </row>
    <row r="88">
      <c r="A88" s="43" t="s">
        <v>65</v>
      </c>
      <c r="B88" s="83" t="s">
        <v>104</v>
      </c>
      <c r="C88" s="38">
        <v>2000.0</v>
      </c>
      <c r="D88" s="38">
        <v>0.0</v>
      </c>
      <c r="E88" s="25">
        <f t="shared" si="1"/>
        <v>2000</v>
      </c>
      <c r="N88" s="60">
        <v>44478.0</v>
      </c>
      <c r="O88" s="82"/>
      <c r="P88" s="24"/>
      <c r="Q88" s="24"/>
      <c r="R88" s="31">
        <f t="shared" si="2"/>
        <v>0</v>
      </c>
      <c r="S88" s="32"/>
      <c r="T88" s="32"/>
      <c r="U88" s="33"/>
      <c r="V88" s="34"/>
      <c r="W88" s="26" t="s">
        <v>13</v>
      </c>
      <c r="X88" s="27">
        <f>SUM(R88:R97)</f>
        <v>17270</v>
      </c>
    </row>
    <row r="89">
      <c r="A89" s="43" t="s">
        <v>65</v>
      </c>
      <c r="B89" s="84" t="s">
        <v>105</v>
      </c>
      <c r="C89" s="38">
        <v>2900.0</v>
      </c>
      <c r="D89" s="38">
        <v>0.0</v>
      </c>
      <c r="E89" s="25">
        <f t="shared" si="1"/>
        <v>2900</v>
      </c>
      <c r="N89" s="43" t="s">
        <v>43</v>
      </c>
      <c r="O89" s="83" t="s">
        <v>106</v>
      </c>
      <c r="P89" s="38">
        <v>670.0</v>
      </c>
      <c r="Q89" s="38">
        <v>0.0</v>
      </c>
      <c r="R89" s="31">
        <f t="shared" si="2"/>
        <v>670</v>
      </c>
      <c r="S89" s="44">
        <v>0.0</v>
      </c>
      <c r="T89" s="44">
        <v>0.0</v>
      </c>
      <c r="U89" s="45">
        <f t="shared" ref="U89:U97" si="6">SUM(S89:T89)</f>
        <v>0</v>
      </c>
      <c r="W89" s="46" t="s">
        <v>18</v>
      </c>
      <c r="X89" s="47">
        <f>SUM(U88:U97)</f>
        <v>0</v>
      </c>
    </row>
    <row r="90">
      <c r="A90" s="43" t="s">
        <v>65</v>
      </c>
      <c r="B90" s="83" t="s">
        <v>107</v>
      </c>
      <c r="C90" s="38">
        <v>15500.0</v>
      </c>
      <c r="D90" s="38">
        <v>0.0</v>
      </c>
      <c r="E90" s="25">
        <f t="shared" si="1"/>
        <v>15500</v>
      </c>
      <c r="N90" s="43" t="s">
        <v>23</v>
      </c>
      <c r="O90" s="84" t="s">
        <v>108</v>
      </c>
      <c r="P90" s="38">
        <v>14400.0</v>
      </c>
      <c r="Q90" s="38">
        <v>0.0</v>
      </c>
      <c r="R90" s="31">
        <f t="shared" si="2"/>
        <v>14400</v>
      </c>
      <c r="S90" s="44">
        <v>0.0</v>
      </c>
      <c r="T90" s="44">
        <v>0.0</v>
      </c>
      <c r="U90" s="45">
        <f t="shared" si="6"/>
        <v>0</v>
      </c>
    </row>
    <row r="91">
      <c r="A91" s="43" t="s">
        <v>65</v>
      </c>
      <c r="B91" s="83" t="s">
        <v>109</v>
      </c>
      <c r="C91" s="38">
        <v>32500.0</v>
      </c>
      <c r="D91" s="38">
        <v>0.0</v>
      </c>
      <c r="E91" s="25">
        <f t="shared" si="1"/>
        <v>32500</v>
      </c>
      <c r="N91" s="43" t="s">
        <v>23</v>
      </c>
      <c r="O91" s="83" t="s">
        <v>110</v>
      </c>
      <c r="P91" s="38">
        <v>2200.0</v>
      </c>
      <c r="Q91" s="38">
        <v>0.0</v>
      </c>
      <c r="R91" s="31">
        <f t="shared" si="2"/>
        <v>2200</v>
      </c>
      <c r="S91" s="44">
        <v>0.0</v>
      </c>
      <c r="T91" s="44">
        <v>0.0</v>
      </c>
      <c r="U91" s="45">
        <f t="shared" si="6"/>
        <v>0</v>
      </c>
    </row>
    <row r="92">
      <c r="A92" s="43" t="s">
        <v>65</v>
      </c>
      <c r="B92" s="83" t="s">
        <v>111</v>
      </c>
      <c r="C92" s="38">
        <v>0.0</v>
      </c>
      <c r="D92" s="38">
        <v>-50900.0</v>
      </c>
      <c r="E92" s="25">
        <f t="shared" si="1"/>
        <v>-50900</v>
      </c>
      <c r="N92" s="43"/>
      <c r="O92" s="83"/>
      <c r="P92" s="38">
        <v>0.0</v>
      </c>
      <c r="Q92" s="38">
        <v>0.0</v>
      </c>
      <c r="R92" s="31">
        <f t="shared" si="2"/>
        <v>0</v>
      </c>
      <c r="S92" s="44">
        <v>0.0</v>
      </c>
      <c r="T92" s="44">
        <v>0.0</v>
      </c>
      <c r="U92" s="45">
        <f t="shared" si="6"/>
        <v>0</v>
      </c>
    </row>
    <row r="93">
      <c r="A93" s="50" t="s">
        <v>16</v>
      </c>
      <c r="B93" s="90" t="s">
        <v>112</v>
      </c>
      <c r="C93" s="38">
        <v>630.0</v>
      </c>
      <c r="D93" s="38">
        <v>0.0</v>
      </c>
      <c r="E93" s="25">
        <f t="shared" si="1"/>
        <v>630</v>
      </c>
      <c r="N93" s="54"/>
      <c r="O93" s="85"/>
      <c r="P93" s="38">
        <v>0.0</v>
      </c>
      <c r="Q93" s="38">
        <v>0.0</v>
      </c>
      <c r="R93" s="31">
        <f t="shared" si="2"/>
        <v>0</v>
      </c>
      <c r="S93" s="44">
        <v>0.0</v>
      </c>
      <c r="T93" s="44">
        <v>0.0</v>
      </c>
      <c r="U93" s="45">
        <f t="shared" si="6"/>
        <v>0</v>
      </c>
    </row>
    <row r="94">
      <c r="A94" s="43" t="s">
        <v>16</v>
      </c>
      <c r="B94" s="83" t="s">
        <v>113</v>
      </c>
      <c r="C94" s="38">
        <v>0.0</v>
      </c>
      <c r="D94" s="38">
        <v>-10000.0</v>
      </c>
      <c r="E94" s="25">
        <f t="shared" si="1"/>
        <v>-10000</v>
      </c>
      <c r="N94" s="64"/>
      <c r="O94" s="95"/>
      <c r="P94" s="38">
        <v>0.0</v>
      </c>
      <c r="Q94" s="38">
        <v>0.0</v>
      </c>
      <c r="R94" s="31">
        <f t="shared" si="2"/>
        <v>0</v>
      </c>
      <c r="S94" s="44">
        <v>0.0</v>
      </c>
      <c r="T94" s="44">
        <v>0.0</v>
      </c>
      <c r="U94" s="45">
        <f t="shared" si="6"/>
        <v>0</v>
      </c>
    </row>
    <row r="95">
      <c r="A95" s="54"/>
      <c r="B95" s="85"/>
      <c r="C95" s="38">
        <v>0.0</v>
      </c>
      <c r="D95" s="38">
        <v>0.0</v>
      </c>
      <c r="E95" s="25">
        <f t="shared" si="1"/>
        <v>0</v>
      </c>
      <c r="N95" s="54"/>
      <c r="O95" s="85"/>
      <c r="P95" s="38">
        <v>0.0</v>
      </c>
      <c r="Q95" s="38">
        <v>0.0</v>
      </c>
      <c r="R95" s="31">
        <f t="shared" si="2"/>
        <v>0</v>
      </c>
      <c r="S95" s="44">
        <v>0.0</v>
      </c>
      <c r="T95" s="44">
        <v>0.0</v>
      </c>
      <c r="U95" s="45">
        <f t="shared" si="6"/>
        <v>0</v>
      </c>
    </row>
    <row r="96">
      <c r="A96" s="57"/>
      <c r="B96" s="87"/>
      <c r="C96" s="59">
        <v>0.0</v>
      </c>
      <c r="D96" s="59">
        <v>0.0</v>
      </c>
      <c r="E96" s="25">
        <f t="shared" si="1"/>
        <v>0</v>
      </c>
      <c r="N96" s="54"/>
      <c r="O96" s="85"/>
      <c r="P96" s="38">
        <v>0.0</v>
      </c>
      <c r="Q96" s="38">
        <v>0.0</v>
      </c>
      <c r="R96" s="31">
        <f t="shared" si="2"/>
        <v>0</v>
      </c>
      <c r="S96" s="44">
        <v>0.0</v>
      </c>
      <c r="T96" s="44">
        <v>0.0</v>
      </c>
      <c r="U96" s="45">
        <f t="shared" si="6"/>
        <v>0</v>
      </c>
    </row>
    <row r="97">
      <c r="A97" s="60">
        <v>44448.0</v>
      </c>
      <c r="B97" s="82"/>
      <c r="C97" s="24"/>
      <c r="D97" s="24"/>
      <c r="E97" s="25">
        <f t="shared" si="1"/>
        <v>0</v>
      </c>
      <c r="G97" s="26" t="s">
        <v>13</v>
      </c>
      <c r="H97" s="27">
        <f>SUM(E97:E106)</f>
        <v>2450</v>
      </c>
      <c r="N97" s="57"/>
      <c r="O97" s="87"/>
      <c r="P97" s="59">
        <v>0.0</v>
      </c>
      <c r="Q97" s="59">
        <v>0.0</v>
      </c>
      <c r="R97" s="31">
        <f t="shared" si="2"/>
        <v>0</v>
      </c>
      <c r="S97" s="44">
        <v>0.0</v>
      </c>
      <c r="T97" s="44">
        <v>0.0</v>
      </c>
      <c r="U97" s="45">
        <f t="shared" si="6"/>
        <v>0</v>
      </c>
    </row>
    <row r="98">
      <c r="A98" s="43" t="s">
        <v>23</v>
      </c>
      <c r="B98" s="83" t="s">
        <v>114</v>
      </c>
      <c r="C98" s="38">
        <v>900.0</v>
      </c>
      <c r="D98" s="38">
        <v>0.0</v>
      </c>
      <c r="E98" s="25">
        <f t="shared" si="1"/>
        <v>900</v>
      </c>
      <c r="N98" s="60">
        <v>44480.0</v>
      </c>
      <c r="O98" s="96"/>
      <c r="P98" s="24"/>
      <c r="Q98" s="24"/>
      <c r="R98" s="31">
        <f t="shared" si="2"/>
        <v>0</v>
      </c>
      <c r="S98" s="32"/>
      <c r="T98" s="32"/>
      <c r="U98" s="33"/>
      <c r="V98" s="34"/>
      <c r="W98" s="26" t="s">
        <v>13</v>
      </c>
      <c r="X98" s="27">
        <f>SUM(R98:R107)</f>
        <v>0</v>
      </c>
    </row>
    <row r="99">
      <c r="A99" s="43" t="s">
        <v>56</v>
      </c>
      <c r="B99" s="84" t="s">
        <v>115</v>
      </c>
      <c r="C99" s="38">
        <v>13400.0</v>
      </c>
      <c r="D99" s="38">
        <v>0.0</v>
      </c>
      <c r="E99" s="25">
        <f t="shared" si="1"/>
        <v>13400</v>
      </c>
      <c r="N99" s="97"/>
      <c r="O99" s="98" t="s">
        <v>101</v>
      </c>
      <c r="P99" s="99">
        <v>0.0</v>
      </c>
      <c r="Q99" s="38">
        <v>0.0</v>
      </c>
      <c r="R99" s="31">
        <f t="shared" si="2"/>
        <v>0</v>
      </c>
      <c r="S99" s="44">
        <v>0.0</v>
      </c>
      <c r="T99" s="44">
        <v>0.0</v>
      </c>
      <c r="U99" s="45">
        <f t="shared" ref="U99:U107" si="7">SUM(S99:T99)</f>
        <v>0</v>
      </c>
      <c r="W99" s="46" t="s">
        <v>18</v>
      </c>
      <c r="X99" s="47">
        <f>SUM(U98:U107)</f>
        <v>0</v>
      </c>
    </row>
    <row r="100">
      <c r="A100" s="43" t="s">
        <v>56</v>
      </c>
      <c r="B100" s="83" t="s">
        <v>116</v>
      </c>
      <c r="C100" s="38">
        <v>0.0</v>
      </c>
      <c r="D100" s="38">
        <v>-2200.0</v>
      </c>
      <c r="E100" s="25">
        <f t="shared" si="1"/>
        <v>-2200</v>
      </c>
      <c r="N100" s="97"/>
      <c r="O100" s="100"/>
      <c r="P100" s="99">
        <v>0.0</v>
      </c>
      <c r="Q100" s="38">
        <v>0.0</v>
      </c>
      <c r="R100" s="31">
        <f t="shared" si="2"/>
        <v>0</v>
      </c>
      <c r="S100" s="44">
        <v>0.0</v>
      </c>
      <c r="T100" s="44">
        <v>0.0</v>
      </c>
      <c r="U100" s="45">
        <f t="shared" si="7"/>
        <v>0</v>
      </c>
    </row>
    <row r="101">
      <c r="A101" s="43" t="s">
        <v>56</v>
      </c>
      <c r="B101" s="83" t="s">
        <v>117</v>
      </c>
      <c r="C101" s="38">
        <v>0.0</v>
      </c>
      <c r="D101" s="38">
        <v>-2400.0</v>
      </c>
      <c r="E101" s="25">
        <f t="shared" si="1"/>
        <v>-2400</v>
      </c>
      <c r="N101" s="97"/>
      <c r="O101" s="100"/>
      <c r="P101" s="99">
        <v>0.0</v>
      </c>
      <c r="Q101" s="38">
        <v>0.0</v>
      </c>
      <c r="R101" s="31">
        <f t="shared" si="2"/>
        <v>0</v>
      </c>
      <c r="S101" s="44">
        <v>0.0</v>
      </c>
      <c r="T101" s="44">
        <v>0.0</v>
      </c>
      <c r="U101" s="45">
        <f t="shared" si="7"/>
        <v>0</v>
      </c>
    </row>
    <row r="102">
      <c r="A102" s="43" t="s">
        <v>56</v>
      </c>
      <c r="B102" s="83" t="s">
        <v>118</v>
      </c>
      <c r="C102" s="38">
        <v>0.0</v>
      </c>
      <c r="D102" s="38">
        <v>-200.0</v>
      </c>
      <c r="E102" s="25">
        <f t="shared" si="1"/>
        <v>-200</v>
      </c>
      <c r="N102" s="97"/>
      <c r="O102" s="100"/>
      <c r="P102" s="99">
        <v>0.0</v>
      </c>
      <c r="Q102" s="38">
        <v>0.0</v>
      </c>
      <c r="R102" s="31">
        <f t="shared" si="2"/>
        <v>0</v>
      </c>
      <c r="S102" s="44">
        <v>0.0</v>
      </c>
      <c r="T102" s="44">
        <v>0.0</v>
      </c>
      <c r="U102" s="45">
        <f t="shared" si="7"/>
        <v>0</v>
      </c>
    </row>
    <row r="103">
      <c r="A103" s="50" t="s">
        <v>56</v>
      </c>
      <c r="B103" s="90" t="s">
        <v>119</v>
      </c>
      <c r="C103" s="38">
        <v>0.0</v>
      </c>
      <c r="D103" s="38">
        <v>-7550.0</v>
      </c>
      <c r="E103" s="25">
        <f t="shared" si="1"/>
        <v>-7550</v>
      </c>
      <c r="N103" s="101"/>
      <c r="O103" s="100"/>
      <c r="P103" s="99">
        <v>0.0</v>
      </c>
      <c r="Q103" s="38">
        <v>0.0</v>
      </c>
      <c r="R103" s="31">
        <f t="shared" si="2"/>
        <v>0</v>
      </c>
      <c r="S103" s="44">
        <v>0.0</v>
      </c>
      <c r="T103" s="44">
        <v>0.0</v>
      </c>
      <c r="U103" s="45">
        <f t="shared" si="7"/>
        <v>0</v>
      </c>
    </row>
    <row r="104">
      <c r="A104" s="43" t="s">
        <v>56</v>
      </c>
      <c r="B104" s="83" t="s">
        <v>90</v>
      </c>
      <c r="C104" s="38">
        <v>500.0</v>
      </c>
      <c r="D104" s="38">
        <v>0.0</v>
      </c>
      <c r="E104" s="25">
        <f t="shared" si="1"/>
        <v>500</v>
      </c>
      <c r="N104" s="102"/>
      <c r="O104" s="100"/>
      <c r="P104" s="99">
        <v>0.0</v>
      </c>
      <c r="Q104" s="38">
        <v>0.0</v>
      </c>
      <c r="R104" s="31">
        <f t="shared" si="2"/>
        <v>0</v>
      </c>
      <c r="S104" s="44">
        <v>0.0</v>
      </c>
      <c r="T104" s="44">
        <v>0.0</v>
      </c>
      <c r="U104" s="45">
        <f t="shared" si="7"/>
        <v>0</v>
      </c>
    </row>
    <row r="105">
      <c r="A105" s="54"/>
      <c r="B105" s="83"/>
      <c r="C105" s="38">
        <v>0.0</v>
      </c>
      <c r="D105" s="38">
        <v>0.0</v>
      </c>
      <c r="E105" s="25">
        <f t="shared" si="1"/>
        <v>0</v>
      </c>
      <c r="N105" s="54"/>
      <c r="O105" s="100"/>
      <c r="P105" s="38">
        <v>0.0</v>
      </c>
      <c r="Q105" s="38">
        <v>0.0</v>
      </c>
      <c r="R105" s="31">
        <f t="shared" si="2"/>
        <v>0</v>
      </c>
      <c r="S105" s="44">
        <v>0.0</v>
      </c>
      <c r="T105" s="44">
        <v>0.0</v>
      </c>
      <c r="U105" s="45">
        <f t="shared" si="7"/>
        <v>0</v>
      </c>
    </row>
    <row r="106">
      <c r="A106" s="57"/>
      <c r="B106" s="87"/>
      <c r="C106" s="59">
        <v>0.0</v>
      </c>
      <c r="D106" s="103">
        <v>0.0</v>
      </c>
      <c r="E106" s="25">
        <f t="shared" si="1"/>
        <v>0</v>
      </c>
      <c r="N106" s="54"/>
      <c r="O106" s="104"/>
      <c r="P106" s="38">
        <v>0.0</v>
      </c>
      <c r="Q106" s="38">
        <v>0.0</v>
      </c>
      <c r="R106" s="31">
        <f t="shared" si="2"/>
        <v>0</v>
      </c>
      <c r="S106" s="44">
        <v>0.0</v>
      </c>
      <c r="T106" s="44">
        <v>0.0</v>
      </c>
      <c r="U106" s="45">
        <f t="shared" si="7"/>
        <v>0</v>
      </c>
    </row>
    <row r="107">
      <c r="A107" s="28">
        <v>44449.0</v>
      </c>
      <c r="B107" s="90" t="s">
        <v>120</v>
      </c>
      <c r="C107" s="30">
        <v>0.0</v>
      </c>
      <c r="D107" s="105">
        <v>-4300.0</v>
      </c>
      <c r="E107" s="25">
        <f t="shared" si="1"/>
        <v>-4300</v>
      </c>
      <c r="G107" s="26" t="s">
        <v>13</v>
      </c>
      <c r="H107" s="27">
        <f>SUM(E107:E117)</f>
        <v>12215</v>
      </c>
      <c r="N107" s="70"/>
      <c r="O107" s="106"/>
      <c r="P107" s="63">
        <v>0.0</v>
      </c>
      <c r="Q107" s="63">
        <v>0.0</v>
      </c>
      <c r="R107" s="31">
        <f t="shared" si="2"/>
        <v>0</v>
      </c>
      <c r="S107" s="107">
        <v>0.0</v>
      </c>
      <c r="T107" s="107">
        <v>0.0</v>
      </c>
      <c r="U107" s="45">
        <f t="shared" si="7"/>
        <v>0</v>
      </c>
    </row>
    <row r="108">
      <c r="A108" s="43" t="s">
        <v>56</v>
      </c>
      <c r="B108" s="83" t="s">
        <v>121</v>
      </c>
      <c r="C108" s="38">
        <v>12300.0</v>
      </c>
      <c r="D108" s="108">
        <v>0.0</v>
      </c>
      <c r="E108" s="25">
        <f t="shared" si="1"/>
        <v>12300</v>
      </c>
      <c r="N108" s="60">
        <v>44481.0</v>
      </c>
      <c r="O108" s="82"/>
      <c r="P108" s="24"/>
      <c r="Q108" s="24"/>
      <c r="R108" s="31">
        <f t="shared" si="2"/>
        <v>0</v>
      </c>
      <c r="S108" s="32"/>
      <c r="T108" s="32"/>
      <c r="U108" s="33"/>
      <c r="V108" s="34"/>
      <c r="W108" s="26" t="s">
        <v>13</v>
      </c>
      <c r="X108" s="27">
        <f>SUM(R108:R126)</f>
        <v>-13411</v>
      </c>
    </row>
    <row r="109">
      <c r="A109" s="43" t="s">
        <v>56</v>
      </c>
      <c r="B109" s="84" t="s">
        <v>122</v>
      </c>
      <c r="C109" s="38">
        <v>31900.0</v>
      </c>
      <c r="D109" s="108">
        <v>0.0</v>
      </c>
      <c r="E109" s="25">
        <f t="shared" si="1"/>
        <v>31900</v>
      </c>
      <c r="N109" s="43" t="s">
        <v>23</v>
      </c>
      <c r="O109" s="83" t="s">
        <v>123</v>
      </c>
      <c r="P109" s="38">
        <v>0.0</v>
      </c>
      <c r="Q109" s="38">
        <v>-1000.0</v>
      </c>
      <c r="R109" s="31">
        <f t="shared" si="2"/>
        <v>-1000</v>
      </c>
      <c r="S109" s="44">
        <v>0.0</v>
      </c>
      <c r="T109" s="44">
        <v>0.0</v>
      </c>
      <c r="U109" s="45">
        <f t="shared" ref="U109:U115" si="8">SUM(S109:T109)</f>
        <v>0</v>
      </c>
      <c r="W109" s="46" t="s">
        <v>18</v>
      </c>
      <c r="X109" s="47">
        <f>SUM(U108:U126)</f>
        <v>1500</v>
      </c>
    </row>
    <row r="110">
      <c r="A110" s="43" t="s">
        <v>43</v>
      </c>
      <c r="B110" s="83" t="s">
        <v>124</v>
      </c>
      <c r="C110" s="38">
        <v>3940.0</v>
      </c>
      <c r="D110" s="108">
        <v>0.0</v>
      </c>
      <c r="E110" s="25">
        <f t="shared" si="1"/>
        <v>3940</v>
      </c>
      <c r="N110" s="43" t="s">
        <v>23</v>
      </c>
      <c r="O110" s="84" t="s">
        <v>125</v>
      </c>
      <c r="P110" s="38">
        <v>0.0</v>
      </c>
      <c r="Q110" s="38">
        <v>-20956.0</v>
      </c>
      <c r="R110" s="31">
        <f t="shared" si="2"/>
        <v>-20956</v>
      </c>
      <c r="S110" s="44">
        <v>0.0</v>
      </c>
      <c r="T110" s="44">
        <v>0.0</v>
      </c>
      <c r="U110" s="45">
        <f t="shared" si="8"/>
        <v>0</v>
      </c>
    </row>
    <row r="111">
      <c r="A111" s="43" t="s">
        <v>43</v>
      </c>
      <c r="B111" s="83" t="s">
        <v>126</v>
      </c>
      <c r="C111" s="38">
        <v>2000.0</v>
      </c>
      <c r="D111" s="108">
        <v>0.0</v>
      </c>
      <c r="E111" s="25">
        <f t="shared" si="1"/>
        <v>2000</v>
      </c>
      <c r="N111" s="43" t="s">
        <v>23</v>
      </c>
      <c r="O111" s="83" t="s">
        <v>84</v>
      </c>
      <c r="P111" s="38">
        <v>0.0</v>
      </c>
      <c r="Q111" s="38">
        <v>-440.0</v>
      </c>
      <c r="R111" s="31">
        <f t="shared" si="2"/>
        <v>-440</v>
      </c>
      <c r="S111" s="44">
        <v>0.0</v>
      </c>
      <c r="T111" s="44">
        <v>0.0</v>
      </c>
      <c r="U111" s="45">
        <f t="shared" si="8"/>
        <v>0</v>
      </c>
    </row>
    <row r="112">
      <c r="A112" s="43" t="s">
        <v>56</v>
      </c>
      <c r="B112" s="83" t="s">
        <v>127</v>
      </c>
      <c r="C112" s="38">
        <v>0.0</v>
      </c>
      <c r="D112" s="108">
        <v>-6525.0</v>
      </c>
      <c r="E112" s="25">
        <f t="shared" si="1"/>
        <v>-6525</v>
      </c>
      <c r="N112" s="43" t="s">
        <v>56</v>
      </c>
      <c r="O112" s="83" t="s">
        <v>128</v>
      </c>
      <c r="P112" s="38">
        <v>12500.0</v>
      </c>
      <c r="Q112" s="38">
        <v>0.0</v>
      </c>
      <c r="R112" s="31">
        <f t="shared" si="2"/>
        <v>12500</v>
      </c>
      <c r="S112" s="44">
        <v>0.0</v>
      </c>
      <c r="T112" s="44">
        <v>0.0</v>
      </c>
      <c r="U112" s="45">
        <f t="shared" si="8"/>
        <v>0</v>
      </c>
    </row>
    <row r="113">
      <c r="A113" s="50" t="s">
        <v>43</v>
      </c>
      <c r="B113" s="90" t="s">
        <v>129</v>
      </c>
      <c r="C113" s="38">
        <v>6500.0</v>
      </c>
      <c r="D113" s="108">
        <v>0.0</v>
      </c>
      <c r="E113" s="25">
        <f t="shared" si="1"/>
        <v>6500</v>
      </c>
      <c r="N113" s="43" t="s">
        <v>56</v>
      </c>
      <c r="O113" s="83" t="s">
        <v>130</v>
      </c>
      <c r="P113" s="38">
        <v>1700.0</v>
      </c>
      <c r="Q113" s="38">
        <v>0.0</v>
      </c>
      <c r="R113" s="31">
        <f t="shared" si="2"/>
        <v>1700</v>
      </c>
      <c r="S113" s="44">
        <v>0.0</v>
      </c>
      <c r="T113" s="44">
        <v>0.0</v>
      </c>
      <c r="U113" s="45">
        <f t="shared" si="8"/>
        <v>0</v>
      </c>
    </row>
    <row r="114">
      <c r="A114" s="43" t="s">
        <v>43</v>
      </c>
      <c r="B114" s="83" t="s">
        <v>131</v>
      </c>
      <c r="C114" s="38">
        <v>36400.0</v>
      </c>
      <c r="D114" s="108">
        <v>0.0</v>
      </c>
      <c r="E114" s="25">
        <f t="shared" si="1"/>
        <v>36400</v>
      </c>
      <c r="N114" s="50" t="s">
        <v>23</v>
      </c>
      <c r="O114" s="90" t="s">
        <v>132</v>
      </c>
      <c r="P114" s="38">
        <v>0.0</v>
      </c>
      <c r="Q114" s="38">
        <v>-1700.0</v>
      </c>
      <c r="R114" s="31">
        <f t="shared" si="2"/>
        <v>-1700</v>
      </c>
      <c r="S114" s="44">
        <v>0.0</v>
      </c>
      <c r="T114" s="44">
        <v>0.0</v>
      </c>
      <c r="U114" s="45">
        <f t="shared" si="8"/>
        <v>0</v>
      </c>
    </row>
    <row r="115">
      <c r="A115" s="43" t="s">
        <v>65</v>
      </c>
      <c r="B115" s="83" t="s">
        <v>133</v>
      </c>
      <c r="C115" s="38">
        <v>0.0</v>
      </c>
      <c r="D115" s="108">
        <v>-70000.0</v>
      </c>
      <c r="E115" s="25">
        <f t="shared" si="1"/>
        <v>-70000</v>
      </c>
      <c r="N115" s="43" t="s">
        <v>23</v>
      </c>
      <c r="O115" s="83" t="s">
        <v>134</v>
      </c>
      <c r="P115" s="38">
        <v>0.0</v>
      </c>
      <c r="Q115" s="38">
        <v>-8215.0</v>
      </c>
      <c r="R115" s="31">
        <f t="shared" si="2"/>
        <v>-8215</v>
      </c>
      <c r="S115" s="44">
        <v>0.0</v>
      </c>
      <c r="T115" s="44">
        <v>0.0</v>
      </c>
      <c r="U115" s="45">
        <f t="shared" si="8"/>
        <v>0</v>
      </c>
    </row>
    <row r="116">
      <c r="A116" s="54"/>
      <c r="B116" s="85"/>
      <c r="C116" s="38">
        <v>0.0</v>
      </c>
      <c r="D116" s="108">
        <v>0.0</v>
      </c>
      <c r="E116" s="25">
        <f t="shared" si="1"/>
        <v>0</v>
      </c>
      <c r="N116" s="43" t="s">
        <v>56</v>
      </c>
      <c r="O116" s="83" t="s">
        <v>135</v>
      </c>
      <c r="P116" s="38">
        <v>0.0</v>
      </c>
      <c r="Q116" s="38">
        <v>0.0</v>
      </c>
      <c r="R116" s="31">
        <f t="shared" si="2"/>
        <v>0</v>
      </c>
      <c r="S116" s="44">
        <v>55.0</v>
      </c>
      <c r="T116" s="44">
        <v>0.0</v>
      </c>
      <c r="U116" s="45">
        <v>54.5</v>
      </c>
    </row>
    <row r="117">
      <c r="A117" s="57"/>
      <c r="B117" s="87"/>
      <c r="C117" s="59">
        <v>0.0</v>
      </c>
      <c r="D117" s="103">
        <v>0.0</v>
      </c>
      <c r="E117" s="25">
        <f t="shared" si="1"/>
        <v>0</v>
      </c>
      <c r="N117" s="88" t="s">
        <v>56</v>
      </c>
      <c r="O117" s="89" t="s">
        <v>136</v>
      </c>
      <c r="P117" s="63">
        <v>0.0</v>
      </c>
      <c r="Q117" s="63">
        <v>0.0</v>
      </c>
      <c r="R117" s="31">
        <f t="shared" si="2"/>
        <v>0</v>
      </c>
      <c r="S117" s="107">
        <v>21.5</v>
      </c>
      <c r="T117" s="107">
        <v>0.0</v>
      </c>
      <c r="U117" s="45">
        <v>21.0</v>
      </c>
    </row>
    <row r="118">
      <c r="A118" s="60">
        <v>44450.0</v>
      </c>
      <c r="B118" s="82"/>
      <c r="C118" s="24"/>
      <c r="D118" s="109"/>
      <c r="E118" s="25">
        <f t="shared" si="1"/>
        <v>0</v>
      </c>
      <c r="G118" s="26" t="s">
        <v>13</v>
      </c>
      <c r="H118" s="27">
        <f>SUM(E118:E133)</f>
        <v>2900</v>
      </c>
      <c r="N118" s="43" t="s">
        <v>56</v>
      </c>
      <c r="O118" s="37" t="s">
        <v>137</v>
      </c>
      <c r="P118" s="38">
        <v>0.0</v>
      </c>
      <c r="Q118" s="38">
        <v>0.0</v>
      </c>
      <c r="R118" s="31">
        <f t="shared" si="2"/>
        <v>0</v>
      </c>
      <c r="S118" s="44">
        <v>21.5</v>
      </c>
      <c r="T118" s="44">
        <v>0.0</v>
      </c>
      <c r="U118" s="45">
        <v>21.0</v>
      </c>
    </row>
    <row r="119">
      <c r="A119" s="43" t="s">
        <v>23</v>
      </c>
      <c r="B119" s="83" t="s">
        <v>138</v>
      </c>
      <c r="C119" s="38">
        <v>2900.0</v>
      </c>
      <c r="D119" s="108">
        <v>0.0</v>
      </c>
      <c r="E119" s="25">
        <f t="shared" si="1"/>
        <v>2900</v>
      </c>
      <c r="G119" s="34"/>
      <c r="H119" s="40"/>
      <c r="N119" s="43" t="s">
        <v>56</v>
      </c>
      <c r="O119" s="37" t="s">
        <v>139</v>
      </c>
      <c r="P119" s="38">
        <v>1800.0</v>
      </c>
      <c r="Q119" s="38">
        <v>0.0</v>
      </c>
      <c r="R119" s="31">
        <f t="shared" si="2"/>
        <v>1800</v>
      </c>
      <c r="S119" s="44">
        <v>3.5</v>
      </c>
      <c r="T119" s="44">
        <v>0.0</v>
      </c>
      <c r="U119" s="45">
        <f t="shared" ref="U119:U126" si="9">SUM(S119:T119)</f>
        <v>3.5</v>
      </c>
    </row>
    <row r="120">
      <c r="A120" s="43"/>
      <c r="B120" s="90"/>
      <c r="C120" s="38">
        <v>0.0</v>
      </c>
      <c r="D120" s="108">
        <v>0.0</v>
      </c>
      <c r="E120" s="25">
        <f t="shared" si="1"/>
        <v>0</v>
      </c>
      <c r="G120" s="34"/>
      <c r="H120" s="40"/>
      <c r="N120" s="43" t="s">
        <v>56</v>
      </c>
      <c r="O120" s="37" t="s">
        <v>140</v>
      </c>
      <c r="P120" s="38">
        <v>0.0</v>
      </c>
      <c r="Q120" s="38">
        <v>0.0</v>
      </c>
      <c r="R120" s="31">
        <f t="shared" si="2"/>
        <v>0</v>
      </c>
      <c r="S120" s="44">
        <v>0.0</v>
      </c>
      <c r="T120" s="44">
        <v>0.0</v>
      </c>
      <c r="U120" s="45">
        <f t="shared" si="9"/>
        <v>0</v>
      </c>
    </row>
    <row r="121">
      <c r="A121" s="43"/>
      <c r="B121" s="90"/>
      <c r="C121" s="38">
        <v>0.0</v>
      </c>
      <c r="D121" s="108">
        <v>0.0</v>
      </c>
      <c r="E121" s="25">
        <f t="shared" si="1"/>
        <v>0</v>
      </c>
      <c r="G121" s="34"/>
      <c r="H121" s="40"/>
      <c r="N121" s="43" t="s">
        <v>56</v>
      </c>
      <c r="O121" s="37" t="s">
        <v>141</v>
      </c>
      <c r="P121" s="38">
        <v>0.0</v>
      </c>
      <c r="Q121" s="38">
        <v>0.0</v>
      </c>
      <c r="R121" s="31">
        <f t="shared" si="2"/>
        <v>0</v>
      </c>
      <c r="S121" s="44">
        <v>790.0</v>
      </c>
      <c r="T121" s="44">
        <v>0.0</v>
      </c>
      <c r="U121" s="45">
        <f t="shared" si="9"/>
        <v>790</v>
      </c>
    </row>
    <row r="122">
      <c r="A122" s="43"/>
      <c r="B122" s="90"/>
      <c r="C122" s="38">
        <v>0.0</v>
      </c>
      <c r="D122" s="108">
        <v>0.0</v>
      </c>
      <c r="E122" s="25">
        <f t="shared" si="1"/>
        <v>0</v>
      </c>
      <c r="G122" s="34"/>
      <c r="H122" s="40"/>
      <c r="N122" s="43" t="s">
        <v>56</v>
      </c>
      <c r="O122" s="37" t="s">
        <v>142</v>
      </c>
      <c r="P122" s="38">
        <v>0.0</v>
      </c>
      <c r="Q122" s="38">
        <v>0.0</v>
      </c>
      <c r="R122" s="31">
        <f t="shared" si="2"/>
        <v>0</v>
      </c>
      <c r="S122" s="44">
        <v>300.0</v>
      </c>
      <c r="T122" s="44">
        <v>0.0</v>
      </c>
      <c r="U122" s="45">
        <f t="shared" si="9"/>
        <v>300</v>
      </c>
    </row>
    <row r="123">
      <c r="A123" s="43"/>
      <c r="B123" s="90"/>
      <c r="C123" s="38">
        <v>0.0</v>
      </c>
      <c r="D123" s="108">
        <v>0.0</v>
      </c>
      <c r="E123" s="25">
        <f t="shared" si="1"/>
        <v>0</v>
      </c>
      <c r="G123" s="34"/>
      <c r="H123" s="40"/>
      <c r="N123" s="43" t="s">
        <v>56</v>
      </c>
      <c r="O123" s="37" t="s">
        <v>143</v>
      </c>
      <c r="P123" s="38">
        <v>2900.0</v>
      </c>
      <c r="Q123" s="38">
        <v>0.0</v>
      </c>
      <c r="R123" s="31">
        <f t="shared" si="2"/>
        <v>2900</v>
      </c>
      <c r="S123" s="44">
        <v>0.0</v>
      </c>
      <c r="T123" s="44">
        <v>0.0</v>
      </c>
      <c r="U123" s="45">
        <f t="shared" si="9"/>
        <v>0</v>
      </c>
    </row>
    <row r="124">
      <c r="A124" s="43"/>
      <c r="B124" s="90"/>
      <c r="C124" s="38">
        <v>0.0</v>
      </c>
      <c r="D124" s="108">
        <v>0.0</v>
      </c>
      <c r="E124" s="25">
        <f t="shared" si="1"/>
        <v>0</v>
      </c>
      <c r="G124" s="34"/>
      <c r="H124" s="40"/>
      <c r="N124" s="43" t="s">
        <v>56</v>
      </c>
      <c r="O124" s="37" t="s">
        <v>144</v>
      </c>
      <c r="P124" s="38">
        <v>0.0</v>
      </c>
      <c r="Q124" s="38">
        <v>0.0</v>
      </c>
      <c r="R124" s="31">
        <f t="shared" si="2"/>
        <v>0</v>
      </c>
      <c r="S124" s="44">
        <v>300.0</v>
      </c>
      <c r="T124" s="44">
        <v>0.0</v>
      </c>
      <c r="U124" s="45">
        <f t="shared" si="9"/>
        <v>300</v>
      </c>
    </row>
    <row r="125">
      <c r="A125" s="43"/>
      <c r="B125" s="90"/>
      <c r="C125" s="38">
        <v>0.0</v>
      </c>
      <c r="D125" s="108">
        <v>0.0</v>
      </c>
      <c r="E125" s="25">
        <f t="shared" si="1"/>
        <v>0</v>
      </c>
      <c r="G125" s="34"/>
      <c r="H125" s="40"/>
      <c r="N125" s="43" t="s">
        <v>56</v>
      </c>
      <c r="O125" s="37" t="s">
        <v>145</v>
      </c>
      <c r="P125" s="38">
        <v>0.0</v>
      </c>
      <c r="Q125" s="38">
        <v>0.0</v>
      </c>
      <c r="R125" s="31">
        <f t="shared" si="2"/>
        <v>0</v>
      </c>
      <c r="S125" s="44">
        <v>10.0</v>
      </c>
      <c r="T125" s="44">
        <v>0.0</v>
      </c>
      <c r="U125" s="45">
        <f t="shared" si="9"/>
        <v>10</v>
      </c>
    </row>
    <row r="126">
      <c r="A126" s="43"/>
      <c r="B126" s="90"/>
      <c r="C126" s="38">
        <v>0.0</v>
      </c>
      <c r="D126" s="108">
        <v>0.0</v>
      </c>
      <c r="E126" s="25">
        <f t="shared" si="1"/>
        <v>0</v>
      </c>
      <c r="G126" s="34"/>
      <c r="H126" s="40"/>
      <c r="N126" s="57"/>
      <c r="O126" s="58"/>
      <c r="P126" s="59">
        <v>0.0</v>
      </c>
      <c r="Q126" s="59">
        <v>0.0</v>
      </c>
      <c r="R126" s="31">
        <f t="shared" si="2"/>
        <v>0</v>
      </c>
      <c r="S126" s="110">
        <v>0.0</v>
      </c>
      <c r="T126" s="110">
        <v>0.0</v>
      </c>
      <c r="U126" s="111">
        <f t="shared" si="9"/>
        <v>0</v>
      </c>
    </row>
    <row r="127">
      <c r="A127" s="43"/>
      <c r="B127" s="83"/>
      <c r="C127" s="38">
        <v>0.0</v>
      </c>
      <c r="D127" s="108">
        <v>0.0</v>
      </c>
      <c r="E127" s="25">
        <f t="shared" si="1"/>
        <v>0</v>
      </c>
      <c r="N127" s="28">
        <v>44482.0</v>
      </c>
      <c r="O127" s="90"/>
      <c r="P127" s="30"/>
      <c r="Q127" s="30"/>
      <c r="R127" s="31">
        <f t="shared" si="2"/>
        <v>0</v>
      </c>
      <c r="S127" s="112"/>
      <c r="T127" s="112"/>
      <c r="U127" s="113"/>
      <c r="V127" s="34"/>
      <c r="W127" s="26" t="s">
        <v>13</v>
      </c>
      <c r="X127" s="27">
        <f>SUM(R127:R134)</f>
        <v>296700</v>
      </c>
    </row>
    <row r="128">
      <c r="A128" s="43"/>
      <c r="B128" s="84"/>
      <c r="C128" s="38">
        <v>0.0</v>
      </c>
      <c r="D128" s="108">
        <v>0.0</v>
      </c>
      <c r="E128" s="25">
        <f t="shared" si="1"/>
        <v>0</v>
      </c>
      <c r="N128" s="43" t="s">
        <v>65</v>
      </c>
      <c r="O128" s="83" t="s">
        <v>146</v>
      </c>
      <c r="P128" s="38">
        <v>0.0</v>
      </c>
      <c r="Q128" s="38">
        <v>0.0</v>
      </c>
      <c r="R128" s="31">
        <f t="shared" si="2"/>
        <v>0</v>
      </c>
      <c r="S128" s="44">
        <v>0.0</v>
      </c>
      <c r="T128" s="44">
        <v>-1500.0</v>
      </c>
      <c r="U128" s="45">
        <f t="shared" ref="U128:U134" si="10">SUM(S128:T128)</f>
        <v>-1500</v>
      </c>
      <c r="W128" s="46" t="s">
        <v>18</v>
      </c>
      <c r="X128" s="47">
        <f>SUM(U127:U134)</f>
        <v>-1500</v>
      </c>
    </row>
    <row r="129">
      <c r="A129" s="70"/>
      <c r="B129" s="106"/>
      <c r="C129" s="63">
        <v>0.0</v>
      </c>
      <c r="D129" s="114">
        <v>0.0</v>
      </c>
      <c r="E129" s="25">
        <f t="shared" si="1"/>
        <v>0</v>
      </c>
      <c r="N129" s="43" t="s">
        <v>65</v>
      </c>
      <c r="O129" s="83" t="s">
        <v>147</v>
      </c>
      <c r="P129" s="38">
        <v>277500.0</v>
      </c>
      <c r="Q129" s="38">
        <v>0.0</v>
      </c>
      <c r="R129" s="31">
        <f t="shared" si="2"/>
        <v>277500</v>
      </c>
      <c r="S129" s="44">
        <v>0.0</v>
      </c>
      <c r="T129" s="44">
        <v>0.0</v>
      </c>
      <c r="U129" s="45">
        <f t="shared" si="10"/>
        <v>0</v>
      </c>
    </row>
    <row r="130">
      <c r="A130" s="70"/>
      <c r="B130" s="106"/>
      <c r="C130" s="63">
        <v>0.0</v>
      </c>
      <c r="D130" s="114">
        <v>0.0</v>
      </c>
      <c r="E130" s="25">
        <f t="shared" si="1"/>
        <v>0</v>
      </c>
      <c r="N130" s="43" t="s">
        <v>65</v>
      </c>
      <c r="O130" s="83" t="s">
        <v>148</v>
      </c>
      <c r="P130" s="38">
        <v>2200.0</v>
      </c>
      <c r="Q130" s="38">
        <v>0.0</v>
      </c>
      <c r="R130" s="31">
        <f t="shared" si="2"/>
        <v>2200</v>
      </c>
      <c r="S130" s="44">
        <v>0.0</v>
      </c>
      <c r="T130" s="44">
        <v>0.0</v>
      </c>
      <c r="U130" s="45">
        <f t="shared" si="10"/>
        <v>0</v>
      </c>
    </row>
    <row r="131">
      <c r="A131" s="70"/>
      <c r="B131" s="106"/>
      <c r="C131" s="63">
        <v>0.0</v>
      </c>
      <c r="D131" s="114">
        <v>0.0</v>
      </c>
      <c r="E131" s="25">
        <f t="shared" si="1"/>
        <v>0</v>
      </c>
      <c r="N131" s="43" t="s">
        <v>65</v>
      </c>
      <c r="O131" s="83" t="s">
        <v>149</v>
      </c>
      <c r="P131" s="38">
        <v>9800.0</v>
      </c>
      <c r="Q131" s="38">
        <v>0.0</v>
      </c>
      <c r="R131" s="31">
        <f t="shared" si="2"/>
        <v>9800</v>
      </c>
      <c r="S131" s="44">
        <v>0.0</v>
      </c>
      <c r="T131" s="44">
        <v>0.0</v>
      </c>
      <c r="U131" s="45">
        <f t="shared" si="10"/>
        <v>0</v>
      </c>
    </row>
    <row r="132">
      <c r="A132" s="70"/>
      <c r="B132" s="106"/>
      <c r="C132" s="63">
        <v>0.0</v>
      </c>
      <c r="D132" s="114">
        <v>0.0</v>
      </c>
      <c r="E132" s="25">
        <f t="shared" si="1"/>
        <v>0</v>
      </c>
      <c r="N132" s="43" t="s">
        <v>65</v>
      </c>
      <c r="O132" s="83" t="s">
        <v>150</v>
      </c>
      <c r="P132" s="38">
        <v>8900.0</v>
      </c>
      <c r="Q132" s="38">
        <v>0.0</v>
      </c>
      <c r="R132" s="31">
        <f t="shared" si="2"/>
        <v>8900</v>
      </c>
      <c r="S132" s="44">
        <v>0.0</v>
      </c>
      <c r="T132" s="44">
        <v>0.0</v>
      </c>
      <c r="U132" s="45">
        <f t="shared" si="10"/>
        <v>0</v>
      </c>
    </row>
    <row r="133">
      <c r="A133" s="70"/>
      <c r="B133" s="106"/>
      <c r="C133" s="63">
        <v>0.0</v>
      </c>
      <c r="D133" s="114">
        <v>0.0</v>
      </c>
      <c r="E133" s="25">
        <f t="shared" si="1"/>
        <v>0</v>
      </c>
      <c r="N133" s="43" t="s">
        <v>23</v>
      </c>
      <c r="O133" s="83" t="s">
        <v>151</v>
      </c>
      <c r="P133" s="38">
        <v>0.0</v>
      </c>
      <c r="Q133" s="38">
        <v>-1700.0</v>
      </c>
      <c r="R133" s="31">
        <f t="shared" si="2"/>
        <v>-1700</v>
      </c>
      <c r="S133" s="44">
        <v>0.0</v>
      </c>
      <c r="T133" s="44">
        <v>0.0</v>
      </c>
      <c r="U133" s="45">
        <f t="shared" si="10"/>
        <v>0</v>
      </c>
    </row>
    <row r="134">
      <c r="A134" s="60">
        <v>44452.0</v>
      </c>
      <c r="B134" s="82"/>
      <c r="C134" s="24"/>
      <c r="D134" s="109"/>
      <c r="E134" s="25">
        <f t="shared" si="1"/>
        <v>0</v>
      </c>
      <c r="G134" s="26" t="s">
        <v>13</v>
      </c>
      <c r="H134" s="27">
        <f>SUM(E134:E148)</f>
        <v>67790</v>
      </c>
      <c r="N134" s="57"/>
      <c r="O134" s="87"/>
      <c r="P134" s="59">
        <v>0.0</v>
      </c>
      <c r="Q134" s="59">
        <v>0.0</v>
      </c>
      <c r="R134" s="31">
        <f t="shared" si="2"/>
        <v>0</v>
      </c>
      <c r="S134" s="107">
        <v>0.0</v>
      </c>
      <c r="T134" s="107">
        <v>0.0</v>
      </c>
      <c r="U134" s="115">
        <f t="shared" si="10"/>
        <v>0</v>
      </c>
    </row>
    <row r="135">
      <c r="A135" s="43" t="s">
        <v>43</v>
      </c>
      <c r="B135" s="83" t="s">
        <v>152</v>
      </c>
      <c r="C135" s="38">
        <v>5900.0</v>
      </c>
      <c r="D135" s="108">
        <v>0.0</v>
      </c>
      <c r="E135" s="25">
        <f t="shared" si="1"/>
        <v>5900</v>
      </c>
      <c r="N135" s="60">
        <v>44483.0</v>
      </c>
      <c r="O135" s="82"/>
      <c r="P135" s="24"/>
      <c r="Q135" s="24"/>
      <c r="R135" s="31">
        <f t="shared" si="2"/>
        <v>0</v>
      </c>
      <c r="S135" s="32"/>
      <c r="T135" s="116"/>
      <c r="U135" s="33"/>
      <c r="V135" s="34"/>
      <c r="W135" s="26" t="s">
        <v>13</v>
      </c>
      <c r="X135" s="27">
        <f>SUM(R135:R154)</f>
        <v>-255450</v>
      </c>
    </row>
    <row r="136">
      <c r="A136" s="43" t="s">
        <v>43</v>
      </c>
      <c r="B136" s="84" t="s">
        <v>153</v>
      </c>
      <c r="C136" s="38">
        <v>12360.0</v>
      </c>
      <c r="D136" s="108">
        <v>0.0</v>
      </c>
      <c r="E136" s="25">
        <f t="shared" si="1"/>
        <v>12360</v>
      </c>
      <c r="N136" s="43"/>
      <c r="O136" s="83" t="s">
        <v>154</v>
      </c>
      <c r="P136" s="38"/>
      <c r="Q136" s="38">
        <v>-145780.0</v>
      </c>
      <c r="R136" s="31">
        <f t="shared" si="2"/>
        <v>-145780</v>
      </c>
      <c r="S136" s="44">
        <v>0.0</v>
      </c>
      <c r="T136" s="117">
        <v>0.0</v>
      </c>
      <c r="U136" s="45">
        <f t="shared" ref="U136:U154" si="11">SUM(S136:T136)</f>
        <v>0</v>
      </c>
      <c r="W136" s="46" t="s">
        <v>18</v>
      </c>
      <c r="X136" s="47">
        <f>SUM(U135:U154)</f>
        <v>0</v>
      </c>
    </row>
    <row r="137">
      <c r="A137" s="43" t="s">
        <v>65</v>
      </c>
      <c r="B137" s="83" t="s">
        <v>155</v>
      </c>
      <c r="C137" s="38">
        <v>52980.0</v>
      </c>
      <c r="D137" s="108">
        <v>0.0</v>
      </c>
      <c r="E137" s="25">
        <f t="shared" si="1"/>
        <v>52980</v>
      </c>
      <c r="N137" s="43" t="s">
        <v>23</v>
      </c>
      <c r="O137" s="83" t="s">
        <v>156</v>
      </c>
      <c r="P137" s="38">
        <v>500.0</v>
      </c>
      <c r="Q137" s="38">
        <v>0.0</v>
      </c>
      <c r="R137" s="31">
        <f t="shared" si="2"/>
        <v>500</v>
      </c>
      <c r="S137" s="44">
        <v>0.0</v>
      </c>
      <c r="T137" s="117">
        <v>0.0</v>
      </c>
      <c r="U137" s="45">
        <f t="shared" si="11"/>
        <v>0</v>
      </c>
    </row>
    <row r="138">
      <c r="A138" s="43" t="s">
        <v>23</v>
      </c>
      <c r="B138" s="83" t="s">
        <v>157</v>
      </c>
      <c r="C138" s="38">
        <v>10000.0</v>
      </c>
      <c r="D138" s="108">
        <v>0.0</v>
      </c>
      <c r="E138" s="25">
        <f t="shared" si="1"/>
        <v>10000</v>
      </c>
      <c r="N138" s="43" t="s">
        <v>23</v>
      </c>
      <c r="O138" s="83" t="s">
        <v>158</v>
      </c>
      <c r="P138" s="38">
        <v>1700.0</v>
      </c>
      <c r="Q138" s="38">
        <v>0.0</v>
      </c>
      <c r="R138" s="31">
        <f t="shared" si="2"/>
        <v>1700</v>
      </c>
      <c r="S138" s="44">
        <v>0.0</v>
      </c>
      <c r="T138" s="117">
        <v>0.0</v>
      </c>
      <c r="U138" s="45">
        <f t="shared" si="11"/>
        <v>0</v>
      </c>
    </row>
    <row r="139">
      <c r="A139" s="50" t="s">
        <v>56</v>
      </c>
      <c r="B139" s="90" t="s">
        <v>59</v>
      </c>
      <c r="C139" s="38">
        <v>0.0</v>
      </c>
      <c r="D139" s="108">
        <v>-13450.0</v>
      </c>
      <c r="E139" s="25">
        <f t="shared" si="1"/>
        <v>-13450</v>
      </c>
      <c r="N139" s="43" t="s">
        <v>56</v>
      </c>
      <c r="O139" s="83" t="s">
        <v>159</v>
      </c>
      <c r="P139" s="38">
        <v>0.0</v>
      </c>
      <c r="Q139" s="38">
        <v>-20000.0</v>
      </c>
      <c r="R139" s="31">
        <f t="shared" si="2"/>
        <v>-20000</v>
      </c>
      <c r="S139" s="44">
        <v>0.0</v>
      </c>
      <c r="T139" s="117">
        <v>0.0</v>
      </c>
      <c r="U139" s="45">
        <f t="shared" si="11"/>
        <v>0</v>
      </c>
    </row>
    <row r="140">
      <c r="A140" s="54"/>
      <c r="B140" s="85"/>
      <c r="C140" s="38">
        <v>0.0</v>
      </c>
      <c r="D140" s="108">
        <v>0.0</v>
      </c>
      <c r="E140" s="25">
        <f t="shared" si="1"/>
        <v>0</v>
      </c>
      <c r="M140" s="56" t="s">
        <v>56</v>
      </c>
      <c r="N140" s="50" t="s">
        <v>56</v>
      </c>
      <c r="O140" s="83" t="s">
        <v>154</v>
      </c>
      <c r="P140" s="38">
        <v>0.0</v>
      </c>
      <c r="Q140" s="38">
        <v>-117500.0</v>
      </c>
      <c r="R140" s="31">
        <f t="shared" si="2"/>
        <v>-117500</v>
      </c>
      <c r="S140" s="44">
        <v>0.0</v>
      </c>
      <c r="T140" s="117">
        <v>0.0</v>
      </c>
      <c r="U140" s="45">
        <f t="shared" si="11"/>
        <v>0</v>
      </c>
    </row>
    <row r="141">
      <c r="A141" s="54"/>
      <c r="B141" s="85"/>
      <c r="C141" s="38">
        <v>0.0</v>
      </c>
      <c r="D141" s="108">
        <v>0.0</v>
      </c>
      <c r="E141" s="25">
        <f t="shared" si="1"/>
        <v>0</v>
      </c>
      <c r="N141" s="43" t="s">
        <v>56</v>
      </c>
      <c r="O141" s="83" t="s">
        <v>160</v>
      </c>
      <c r="P141" s="38">
        <v>0.0</v>
      </c>
      <c r="Q141" s="38">
        <v>-5000.0</v>
      </c>
      <c r="R141" s="31">
        <f t="shared" si="2"/>
        <v>-5000</v>
      </c>
      <c r="S141" s="44">
        <v>0.0</v>
      </c>
      <c r="T141" s="117">
        <v>0.0</v>
      </c>
      <c r="U141" s="45">
        <f t="shared" si="11"/>
        <v>0</v>
      </c>
    </row>
    <row r="142">
      <c r="A142" s="54"/>
      <c r="B142" s="85"/>
      <c r="C142" s="38">
        <v>0.0</v>
      </c>
      <c r="D142" s="108">
        <v>0.0</v>
      </c>
      <c r="E142" s="25">
        <f t="shared" si="1"/>
        <v>0</v>
      </c>
      <c r="N142" s="43" t="s">
        <v>56</v>
      </c>
      <c r="O142" s="83" t="s">
        <v>161</v>
      </c>
      <c r="P142" s="38">
        <v>6790.0</v>
      </c>
      <c r="Q142" s="38">
        <v>0.0</v>
      </c>
      <c r="R142" s="31">
        <f t="shared" si="2"/>
        <v>6790</v>
      </c>
      <c r="S142" s="44">
        <v>0.0</v>
      </c>
      <c r="T142" s="117">
        <v>0.0</v>
      </c>
      <c r="U142" s="45">
        <f t="shared" si="11"/>
        <v>0</v>
      </c>
    </row>
    <row r="143">
      <c r="A143" s="54"/>
      <c r="B143" s="85"/>
      <c r="C143" s="38">
        <v>0.0</v>
      </c>
      <c r="D143" s="108">
        <v>0.0</v>
      </c>
      <c r="E143" s="25">
        <f t="shared" si="1"/>
        <v>0</v>
      </c>
      <c r="N143" s="43" t="s">
        <v>56</v>
      </c>
      <c r="O143" s="83" t="s">
        <v>160</v>
      </c>
      <c r="P143" s="38"/>
      <c r="Q143" s="38">
        <v>-400.0</v>
      </c>
      <c r="R143" s="31">
        <f t="shared" si="2"/>
        <v>-400</v>
      </c>
      <c r="S143" s="44">
        <v>0.0</v>
      </c>
      <c r="T143" s="117">
        <v>0.0</v>
      </c>
      <c r="U143" s="45">
        <f t="shared" si="11"/>
        <v>0</v>
      </c>
    </row>
    <row r="144">
      <c r="A144" s="54"/>
      <c r="B144" s="85"/>
      <c r="C144" s="38">
        <v>0.0</v>
      </c>
      <c r="D144" s="108">
        <v>0.0</v>
      </c>
      <c r="E144" s="25">
        <f t="shared" si="1"/>
        <v>0</v>
      </c>
      <c r="N144" s="43" t="s">
        <v>56</v>
      </c>
      <c r="O144" s="83" t="s">
        <v>162</v>
      </c>
      <c r="P144" s="38">
        <v>950.0</v>
      </c>
      <c r="Q144" s="38">
        <v>0.0</v>
      </c>
      <c r="R144" s="31">
        <f t="shared" si="2"/>
        <v>950</v>
      </c>
      <c r="S144" s="44">
        <v>0.0</v>
      </c>
      <c r="T144" s="117">
        <v>0.0</v>
      </c>
      <c r="U144" s="45">
        <f t="shared" si="11"/>
        <v>0</v>
      </c>
    </row>
    <row r="145">
      <c r="A145" s="54"/>
      <c r="B145" s="85"/>
      <c r="C145" s="38">
        <v>0.0</v>
      </c>
      <c r="D145" s="108">
        <v>0.0</v>
      </c>
      <c r="E145" s="25">
        <f t="shared" si="1"/>
        <v>0</v>
      </c>
      <c r="N145" s="43" t="s">
        <v>56</v>
      </c>
      <c r="O145" s="83" t="s">
        <v>163</v>
      </c>
      <c r="P145" s="38">
        <v>1750.0</v>
      </c>
      <c r="Q145" s="38">
        <v>0.0</v>
      </c>
      <c r="R145" s="31">
        <f t="shared" si="2"/>
        <v>1750</v>
      </c>
      <c r="S145" s="44">
        <v>0.0</v>
      </c>
      <c r="T145" s="117">
        <v>0.0</v>
      </c>
      <c r="U145" s="45">
        <f t="shared" si="11"/>
        <v>0</v>
      </c>
    </row>
    <row r="146">
      <c r="A146" s="54"/>
      <c r="B146" s="85"/>
      <c r="C146" s="38">
        <v>0.0</v>
      </c>
      <c r="D146" s="108">
        <v>0.0</v>
      </c>
      <c r="E146" s="25">
        <f t="shared" si="1"/>
        <v>0</v>
      </c>
      <c r="N146" s="43" t="s">
        <v>56</v>
      </c>
      <c r="O146" s="83" t="s">
        <v>164</v>
      </c>
      <c r="P146" s="38">
        <v>4900.0</v>
      </c>
      <c r="Q146" s="38">
        <v>0.0</v>
      </c>
      <c r="R146" s="31">
        <f t="shared" si="2"/>
        <v>4900</v>
      </c>
      <c r="S146" s="44">
        <v>0.0</v>
      </c>
      <c r="T146" s="117">
        <v>0.0</v>
      </c>
      <c r="U146" s="45">
        <f t="shared" si="11"/>
        <v>0</v>
      </c>
    </row>
    <row r="147">
      <c r="A147" s="54"/>
      <c r="B147" s="85"/>
      <c r="C147" s="38">
        <v>0.0</v>
      </c>
      <c r="D147" s="108">
        <v>0.0</v>
      </c>
      <c r="E147" s="25">
        <f t="shared" si="1"/>
        <v>0</v>
      </c>
      <c r="N147" s="43" t="s">
        <v>56</v>
      </c>
      <c r="O147" s="83" t="s">
        <v>165</v>
      </c>
      <c r="P147" s="38">
        <v>2500.0</v>
      </c>
      <c r="Q147" s="38">
        <v>0.0</v>
      </c>
      <c r="R147" s="31">
        <f t="shared" si="2"/>
        <v>2500</v>
      </c>
      <c r="S147" s="44">
        <v>0.0</v>
      </c>
      <c r="T147" s="117">
        <v>0.0</v>
      </c>
      <c r="U147" s="45">
        <f t="shared" si="11"/>
        <v>0</v>
      </c>
    </row>
    <row r="148">
      <c r="A148" s="70"/>
      <c r="B148" s="106"/>
      <c r="C148" s="63">
        <v>0.0</v>
      </c>
      <c r="D148" s="114">
        <v>0.0</v>
      </c>
      <c r="E148" s="25">
        <f t="shared" si="1"/>
        <v>0</v>
      </c>
      <c r="N148" s="88" t="s">
        <v>56</v>
      </c>
      <c r="O148" s="89" t="s">
        <v>166</v>
      </c>
      <c r="P148" s="63">
        <v>4250.0</v>
      </c>
      <c r="Q148" s="63">
        <v>0.0</v>
      </c>
      <c r="R148" s="31">
        <f t="shared" si="2"/>
        <v>4250</v>
      </c>
      <c r="S148" s="44">
        <v>0.0</v>
      </c>
      <c r="T148" s="117">
        <v>0.0</v>
      </c>
      <c r="U148" s="45">
        <f t="shared" si="11"/>
        <v>0</v>
      </c>
    </row>
    <row r="149">
      <c r="A149" s="118"/>
      <c r="B149" s="37"/>
      <c r="C149" s="63">
        <v>0.0</v>
      </c>
      <c r="D149" s="114">
        <v>0.0</v>
      </c>
      <c r="E149" s="25">
        <f t="shared" si="1"/>
        <v>0</v>
      </c>
      <c r="G149" s="34"/>
      <c r="H149" s="40"/>
      <c r="N149" s="88" t="s">
        <v>56</v>
      </c>
      <c r="O149" s="37" t="s">
        <v>164</v>
      </c>
      <c r="P149" s="38">
        <v>4900.0</v>
      </c>
      <c r="Q149" s="38">
        <v>0.0</v>
      </c>
      <c r="R149" s="31">
        <f t="shared" si="2"/>
        <v>4900</v>
      </c>
      <c r="S149" s="44">
        <v>0.0</v>
      </c>
      <c r="T149" s="117">
        <v>0.0</v>
      </c>
      <c r="U149" s="45">
        <f t="shared" si="11"/>
        <v>0</v>
      </c>
    </row>
    <row r="150">
      <c r="A150" s="118"/>
      <c r="B150" s="37"/>
      <c r="C150" s="63">
        <v>0.0</v>
      </c>
      <c r="D150" s="114">
        <v>0.0</v>
      </c>
      <c r="E150" s="25">
        <f t="shared" si="1"/>
        <v>0</v>
      </c>
      <c r="G150" s="34"/>
      <c r="H150" s="40"/>
      <c r="N150" s="50" t="s">
        <v>56</v>
      </c>
      <c r="O150" s="29" t="s">
        <v>167</v>
      </c>
      <c r="P150" s="30">
        <v>4750.0</v>
      </c>
      <c r="Q150" s="30">
        <v>0.0</v>
      </c>
      <c r="R150" s="31">
        <f t="shared" si="2"/>
        <v>4750</v>
      </c>
      <c r="S150" s="44">
        <v>0.0</v>
      </c>
      <c r="T150" s="117">
        <v>0.0</v>
      </c>
      <c r="U150" s="45">
        <f t="shared" si="11"/>
        <v>0</v>
      </c>
    </row>
    <row r="151">
      <c r="A151" s="118"/>
      <c r="B151" s="37"/>
      <c r="C151" s="63">
        <v>0.0</v>
      </c>
      <c r="D151" s="114">
        <v>0.0</v>
      </c>
      <c r="E151" s="25">
        <f t="shared" si="1"/>
        <v>0</v>
      </c>
      <c r="G151" s="34"/>
      <c r="H151" s="40"/>
      <c r="N151" s="43" t="s">
        <v>56</v>
      </c>
      <c r="O151" s="37" t="s">
        <v>168</v>
      </c>
      <c r="P151" s="38">
        <v>240.0</v>
      </c>
      <c r="Q151" s="38">
        <v>0.0</v>
      </c>
      <c r="R151" s="31">
        <f t="shared" si="2"/>
        <v>240</v>
      </c>
      <c r="S151" s="44">
        <v>0.0</v>
      </c>
      <c r="T151" s="117">
        <v>0.0</v>
      </c>
      <c r="U151" s="45">
        <f t="shared" si="11"/>
        <v>0</v>
      </c>
    </row>
    <row r="152">
      <c r="A152" s="118"/>
      <c r="B152" s="37"/>
      <c r="C152" s="63">
        <v>0.0</v>
      </c>
      <c r="D152" s="114">
        <v>0.0</v>
      </c>
      <c r="E152" s="25">
        <f t="shared" si="1"/>
        <v>0</v>
      </c>
      <c r="G152" s="34"/>
      <c r="H152" s="40"/>
      <c r="N152" s="43"/>
      <c r="O152" s="37"/>
      <c r="P152" s="38">
        <v>0.0</v>
      </c>
      <c r="Q152" s="38">
        <v>0.0</v>
      </c>
      <c r="R152" s="31">
        <f t="shared" si="2"/>
        <v>0</v>
      </c>
      <c r="S152" s="44">
        <v>0.0</v>
      </c>
      <c r="T152" s="117">
        <v>0.0</v>
      </c>
      <c r="U152" s="45">
        <f t="shared" si="11"/>
        <v>0</v>
      </c>
    </row>
    <row r="153">
      <c r="A153" s="119"/>
      <c r="B153" s="67"/>
      <c r="C153" s="59">
        <v>0.0</v>
      </c>
      <c r="D153" s="103">
        <v>0.0</v>
      </c>
      <c r="E153" s="25">
        <f t="shared" si="1"/>
        <v>0</v>
      </c>
      <c r="G153" s="34"/>
      <c r="H153" s="40"/>
      <c r="N153" s="43"/>
      <c r="O153" s="37"/>
      <c r="P153" s="38">
        <v>0.0</v>
      </c>
      <c r="Q153" s="38">
        <v>0.0</v>
      </c>
      <c r="R153" s="31">
        <f t="shared" si="2"/>
        <v>0</v>
      </c>
      <c r="S153" s="44">
        <v>0.0</v>
      </c>
      <c r="T153" s="117">
        <v>0.0</v>
      </c>
      <c r="U153" s="45">
        <f t="shared" si="11"/>
        <v>0</v>
      </c>
    </row>
    <row r="154">
      <c r="A154" s="28">
        <v>44453.0</v>
      </c>
      <c r="B154" s="90"/>
      <c r="C154" s="30"/>
      <c r="D154" s="105"/>
      <c r="E154" s="25">
        <f t="shared" si="1"/>
        <v>0</v>
      </c>
      <c r="G154" s="26" t="s">
        <v>13</v>
      </c>
      <c r="H154" s="27">
        <f>SUM(E154:E169)</f>
        <v>-29870</v>
      </c>
      <c r="N154" s="73"/>
      <c r="O154" s="91"/>
      <c r="P154" s="59">
        <v>0.0</v>
      </c>
      <c r="Q154" s="59">
        <v>0.0</v>
      </c>
      <c r="R154" s="31">
        <f t="shared" si="2"/>
        <v>0</v>
      </c>
      <c r="S154" s="110">
        <v>0.0</v>
      </c>
      <c r="T154" s="120">
        <v>0.0</v>
      </c>
      <c r="U154" s="111">
        <f t="shared" si="11"/>
        <v>0</v>
      </c>
    </row>
    <row r="155">
      <c r="A155" s="43" t="s">
        <v>43</v>
      </c>
      <c r="B155" s="83" t="s">
        <v>169</v>
      </c>
      <c r="C155" s="38">
        <v>2200.0</v>
      </c>
      <c r="D155" s="108">
        <v>0.0</v>
      </c>
      <c r="E155" s="25">
        <f t="shared" si="1"/>
        <v>2200</v>
      </c>
      <c r="N155" s="60">
        <v>44484.0</v>
      </c>
      <c r="O155" s="82"/>
      <c r="P155" s="24"/>
      <c r="Q155" s="24"/>
      <c r="R155" s="31">
        <f t="shared" si="2"/>
        <v>0</v>
      </c>
      <c r="S155" s="112"/>
      <c r="T155" s="32"/>
      <c r="U155" s="33"/>
      <c r="V155" s="34"/>
      <c r="W155" s="26" t="s">
        <v>13</v>
      </c>
      <c r="X155" s="27">
        <f>SUM(R155:R170)</f>
        <v>-72980</v>
      </c>
    </row>
    <row r="156">
      <c r="A156" s="43" t="s">
        <v>43</v>
      </c>
      <c r="B156" s="84" t="s">
        <v>170</v>
      </c>
      <c r="C156" s="38">
        <v>2000.0</v>
      </c>
      <c r="D156" s="108">
        <v>0.0</v>
      </c>
      <c r="E156" s="25">
        <f t="shared" si="1"/>
        <v>2000</v>
      </c>
      <c r="N156" s="43" t="s">
        <v>56</v>
      </c>
      <c r="O156" s="83" t="s">
        <v>171</v>
      </c>
      <c r="P156" s="38">
        <v>0.0</v>
      </c>
      <c r="Q156" s="38">
        <v>-1280.0</v>
      </c>
      <c r="R156" s="31">
        <f t="shared" si="2"/>
        <v>-1280</v>
      </c>
      <c r="S156" s="44">
        <v>0.0</v>
      </c>
      <c r="T156" s="44">
        <v>0.0</v>
      </c>
      <c r="U156" s="45">
        <f t="shared" ref="U156:U170" si="12">SUM(S156:T156)</f>
        <v>0</v>
      </c>
      <c r="W156" s="46" t="s">
        <v>18</v>
      </c>
      <c r="X156" s="47">
        <f>SUM(U155:U170)</f>
        <v>100</v>
      </c>
    </row>
    <row r="157">
      <c r="A157" s="43" t="s">
        <v>43</v>
      </c>
      <c r="B157" s="83" t="s">
        <v>172</v>
      </c>
      <c r="C157" s="38">
        <v>780.0</v>
      </c>
      <c r="D157" s="108">
        <v>0.0</v>
      </c>
      <c r="E157" s="25">
        <f t="shared" si="1"/>
        <v>780</v>
      </c>
      <c r="N157" s="43" t="s">
        <v>56</v>
      </c>
      <c r="O157" s="84" t="s">
        <v>173</v>
      </c>
      <c r="P157" s="38">
        <v>0.0</v>
      </c>
      <c r="Q157" s="38">
        <v>-52400.0</v>
      </c>
      <c r="R157" s="31">
        <f t="shared" si="2"/>
        <v>-52400</v>
      </c>
      <c r="S157" s="44">
        <v>0.0</v>
      </c>
      <c r="T157" s="44">
        <v>0.0</v>
      </c>
      <c r="U157" s="45">
        <f t="shared" si="12"/>
        <v>0</v>
      </c>
    </row>
    <row r="158">
      <c r="A158" s="43" t="s">
        <v>56</v>
      </c>
      <c r="B158" s="83" t="s">
        <v>174</v>
      </c>
      <c r="C158" s="38">
        <v>0.0</v>
      </c>
      <c r="D158" s="108">
        <v>-25000.0</v>
      </c>
      <c r="E158" s="25">
        <f t="shared" si="1"/>
        <v>-25000</v>
      </c>
      <c r="N158" s="43" t="s">
        <v>56</v>
      </c>
      <c r="O158" s="83" t="s">
        <v>175</v>
      </c>
      <c r="P158" s="38">
        <v>0.0</v>
      </c>
      <c r="Q158" s="38">
        <v>0.0</v>
      </c>
      <c r="R158" s="31">
        <f t="shared" si="2"/>
        <v>0</v>
      </c>
      <c r="S158" s="44">
        <v>100.0</v>
      </c>
      <c r="T158" s="44">
        <v>0.0</v>
      </c>
      <c r="U158" s="45">
        <f t="shared" si="12"/>
        <v>100</v>
      </c>
    </row>
    <row r="159">
      <c r="A159" s="43" t="s">
        <v>56</v>
      </c>
      <c r="B159" s="83" t="s">
        <v>176</v>
      </c>
      <c r="C159" s="38">
        <v>0.0</v>
      </c>
      <c r="D159" s="108">
        <v>-4500.0</v>
      </c>
      <c r="E159" s="25">
        <f t="shared" si="1"/>
        <v>-4500</v>
      </c>
      <c r="N159" s="43" t="s">
        <v>56</v>
      </c>
      <c r="O159" s="121" t="s">
        <v>177</v>
      </c>
      <c r="P159" s="38">
        <v>1850.0</v>
      </c>
      <c r="Q159" s="38">
        <v>0.0</v>
      </c>
      <c r="R159" s="31">
        <f t="shared" si="2"/>
        <v>1850</v>
      </c>
      <c r="S159" s="44">
        <v>0.0</v>
      </c>
      <c r="T159" s="44">
        <v>0.0</v>
      </c>
      <c r="U159" s="45">
        <f t="shared" si="12"/>
        <v>0</v>
      </c>
    </row>
    <row r="160">
      <c r="A160" s="50" t="s">
        <v>56</v>
      </c>
      <c r="B160" s="90" t="s">
        <v>178</v>
      </c>
      <c r="C160" s="38">
        <v>0.0</v>
      </c>
      <c r="D160" s="108">
        <v>-5000.0</v>
      </c>
      <c r="E160" s="25">
        <f t="shared" si="1"/>
        <v>-5000</v>
      </c>
      <c r="N160" s="43" t="s">
        <v>56</v>
      </c>
      <c r="O160" s="121" t="s">
        <v>179</v>
      </c>
      <c r="P160" s="38">
        <v>950.0</v>
      </c>
      <c r="Q160" s="38">
        <v>0.0</v>
      </c>
      <c r="R160" s="31">
        <f t="shared" si="2"/>
        <v>950</v>
      </c>
      <c r="S160" s="44">
        <v>0.0</v>
      </c>
      <c r="T160" s="44">
        <v>0.0</v>
      </c>
      <c r="U160" s="45">
        <f t="shared" si="12"/>
        <v>0</v>
      </c>
    </row>
    <row r="161">
      <c r="A161" s="43" t="s">
        <v>56</v>
      </c>
      <c r="B161" s="83" t="s">
        <v>180</v>
      </c>
      <c r="C161" s="38">
        <v>0.0</v>
      </c>
      <c r="D161" s="108">
        <v>-350.0</v>
      </c>
      <c r="E161" s="25">
        <f t="shared" si="1"/>
        <v>-350</v>
      </c>
      <c r="N161" s="50" t="s">
        <v>56</v>
      </c>
      <c r="O161" s="121" t="s">
        <v>168</v>
      </c>
      <c r="P161" s="38">
        <v>7000.0</v>
      </c>
      <c r="Q161" s="38"/>
      <c r="R161" s="31">
        <f t="shared" si="2"/>
        <v>7000</v>
      </c>
      <c r="S161" s="44">
        <v>0.0</v>
      </c>
      <c r="T161" s="44">
        <v>0.0</v>
      </c>
      <c r="U161" s="45">
        <f t="shared" si="12"/>
        <v>0</v>
      </c>
    </row>
    <row r="162">
      <c r="A162" s="43"/>
      <c r="B162" s="85"/>
      <c r="C162" s="38">
        <v>0.0</v>
      </c>
      <c r="D162" s="108">
        <v>0.0</v>
      </c>
      <c r="E162" s="25">
        <f t="shared" si="1"/>
        <v>0</v>
      </c>
      <c r="N162" s="43" t="s">
        <v>56</v>
      </c>
      <c r="O162" s="83" t="s">
        <v>181</v>
      </c>
      <c r="P162" s="38"/>
      <c r="Q162" s="38">
        <v>-1900.0</v>
      </c>
      <c r="R162" s="31">
        <f t="shared" si="2"/>
        <v>-1900</v>
      </c>
      <c r="S162" s="44">
        <v>0.0</v>
      </c>
      <c r="T162" s="44">
        <v>0.0</v>
      </c>
      <c r="U162" s="45">
        <f t="shared" si="12"/>
        <v>0</v>
      </c>
    </row>
    <row r="163">
      <c r="A163" s="54"/>
      <c r="B163" s="85"/>
      <c r="C163" s="38">
        <v>0.0</v>
      </c>
      <c r="D163" s="108">
        <v>0.0</v>
      </c>
      <c r="E163" s="25">
        <f t="shared" si="1"/>
        <v>0</v>
      </c>
      <c r="N163" s="43" t="s">
        <v>56</v>
      </c>
      <c r="O163" s="83" t="s">
        <v>182</v>
      </c>
      <c r="P163" s="38">
        <v>800.0</v>
      </c>
      <c r="Q163" s="38">
        <v>0.0</v>
      </c>
      <c r="R163" s="31">
        <f t="shared" si="2"/>
        <v>800</v>
      </c>
      <c r="S163" s="44">
        <v>0.0</v>
      </c>
      <c r="T163" s="44">
        <v>0.0</v>
      </c>
      <c r="U163" s="45">
        <f t="shared" si="12"/>
        <v>0</v>
      </c>
    </row>
    <row r="164">
      <c r="A164" s="54"/>
      <c r="B164" s="85"/>
      <c r="C164" s="38">
        <v>0.0</v>
      </c>
      <c r="D164" s="108">
        <v>0.0</v>
      </c>
      <c r="E164" s="25">
        <f t="shared" si="1"/>
        <v>0</v>
      </c>
      <c r="N164" s="43" t="s">
        <v>56</v>
      </c>
      <c r="O164" s="83" t="s">
        <v>59</v>
      </c>
      <c r="P164" s="38">
        <v>0.0</v>
      </c>
      <c r="Q164" s="38">
        <v>-28000.0</v>
      </c>
      <c r="R164" s="31">
        <f t="shared" si="2"/>
        <v>-28000</v>
      </c>
      <c r="S164" s="44">
        <v>0.0</v>
      </c>
      <c r="T164" s="44">
        <v>0.0</v>
      </c>
      <c r="U164" s="45">
        <f t="shared" si="12"/>
        <v>0</v>
      </c>
    </row>
    <row r="165">
      <c r="A165" s="54"/>
      <c r="B165" s="85"/>
      <c r="C165" s="38">
        <v>0.0</v>
      </c>
      <c r="D165" s="108">
        <v>0.0</v>
      </c>
      <c r="E165" s="25">
        <f t="shared" si="1"/>
        <v>0</v>
      </c>
      <c r="N165" s="54"/>
      <c r="O165" s="85"/>
      <c r="P165" s="38">
        <v>0.0</v>
      </c>
      <c r="Q165" s="38">
        <v>0.0</v>
      </c>
      <c r="R165" s="31">
        <f t="shared" si="2"/>
        <v>0</v>
      </c>
      <c r="S165" s="44">
        <v>0.0</v>
      </c>
      <c r="T165" s="44">
        <v>0.0</v>
      </c>
      <c r="U165" s="45">
        <f t="shared" si="12"/>
        <v>0</v>
      </c>
    </row>
    <row r="166">
      <c r="A166" s="54"/>
      <c r="B166" s="85"/>
      <c r="C166" s="38">
        <v>0.0</v>
      </c>
      <c r="D166" s="108">
        <v>0.0</v>
      </c>
      <c r="E166" s="25">
        <f t="shared" si="1"/>
        <v>0</v>
      </c>
      <c r="N166" s="54"/>
      <c r="O166" s="85"/>
      <c r="P166" s="38">
        <v>0.0</v>
      </c>
      <c r="Q166" s="38">
        <v>0.0</v>
      </c>
      <c r="R166" s="31">
        <f t="shared" si="2"/>
        <v>0</v>
      </c>
      <c r="S166" s="44">
        <v>0.0</v>
      </c>
      <c r="T166" s="44">
        <v>0.0</v>
      </c>
      <c r="U166" s="45">
        <f t="shared" si="12"/>
        <v>0</v>
      </c>
    </row>
    <row r="167">
      <c r="A167" s="54"/>
      <c r="B167" s="85"/>
      <c r="C167" s="38">
        <v>0.0</v>
      </c>
      <c r="D167" s="108">
        <v>0.0</v>
      </c>
      <c r="E167" s="25">
        <f t="shared" si="1"/>
        <v>0</v>
      </c>
      <c r="N167" s="54"/>
      <c r="O167" s="85"/>
      <c r="P167" s="38">
        <v>0.0</v>
      </c>
      <c r="Q167" s="38">
        <v>0.0</v>
      </c>
      <c r="R167" s="31">
        <f t="shared" si="2"/>
        <v>0</v>
      </c>
      <c r="S167" s="44">
        <v>0.0</v>
      </c>
      <c r="T167" s="44">
        <v>0.0</v>
      </c>
      <c r="U167" s="45">
        <f t="shared" si="12"/>
        <v>0</v>
      </c>
    </row>
    <row r="168">
      <c r="A168" s="54"/>
      <c r="B168" s="85"/>
      <c r="C168" s="38">
        <v>0.0</v>
      </c>
      <c r="D168" s="108">
        <v>0.0</v>
      </c>
      <c r="E168" s="25">
        <f t="shared" si="1"/>
        <v>0</v>
      </c>
      <c r="N168" s="54"/>
      <c r="O168" s="85"/>
      <c r="P168" s="38">
        <v>0.0</v>
      </c>
      <c r="Q168" s="38">
        <v>0.0</v>
      </c>
      <c r="R168" s="31">
        <f t="shared" si="2"/>
        <v>0</v>
      </c>
      <c r="S168" s="44">
        <v>0.0</v>
      </c>
      <c r="T168" s="44">
        <v>0.0</v>
      </c>
      <c r="U168" s="45">
        <f t="shared" si="12"/>
        <v>0</v>
      </c>
    </row>
    <row r="169">
      <c r="A169" s="57"/>
      <c r="B169" s="87"/>
      <c r="C169" s="59">
        <v>0.0</v>
      </c>
      <c r="D169" s="103">
        <v>0.0</v>
      </c>
      <c r="E169" s="25">
        <f t="shared" si="1"/>
        <v>0</v>
      </c>
      <c r="N169" s="54"/>
      <c r="O169" s="85"/>
      <c r="P169" s="38">
        <v>0.0</v>
      </c>
      <c r="Q169" s="38">
        <v>0.0</v>
      </c>
      <c r="R169" s="31">
        <f t="shared" si="2"/>
        <v>0</v>
      </c>
      <c r="S169" s="44">
        <v>0.0</v>
      </c>
      <c r="T169" s="44">
        <v>0.0</v>
      </c>
      <c r="U169" s="45">
        <f t="shared" si="12"/>
        <v>0</v>
      </c>
    </row>
    <row r="170">
      <c r="A170" s="60">
        <v>44454.0</v>
      </c>
      <c r="B170" s="82"/>
      <c r="C170" s="24"/>
      <c r="D170" s="109"/>
      <c r="E170" s="25">
        <f t="shared" si="1"/>
        <v>0</v>
      </c>
      <c r="G170" s="26" t="s">
        <v>13</v>
      </c>
      <c r="H170" s="27">
        <f>SUM(E170:E185)</f>
        <v>20760</v>
      </c>
      <c r="N170" s="57"/>
      <c r="O170" s="87"/>
      <c r="P170" s="59">
        <v>0.0</v>
      </c>
      <c r="Q170" s="59">
        <v>0.0</v>
      </c>
      <c r="R170" s="31">
        <f t="shared" si="2"/>
        <v>0</v>
      </c>
      <c r="S170" s="44">
        <v>0.0</v>
      </c>
      <c r="T170" s="44">
        <v>0.0</v>
      </c>
      <c r="U170" s="45">
        <f t="shared" si="12"/>
        <v>0</v>
      </c>
    </row>
    <row r="171">
      <c r="A171" s="43" t="s">
        <v>23</v>
      </c>
      <c r="B171" s="83" t="s">
        <v>183</v>
      </c>
      <c r="C171" s="38">
        <v>12360.0</v>
      </c>
      <c r="D171" s="108">
        <v>0.0</v>
      </c>
      <c r="E171" s="25">
        <f t="shared" si="1"/>
        <v>12360</v>
      </c>
      <c r="N171" s="60">
        <v>44485.0</v>
      </c>
      <c r="O171" s="82"/>
      <c r="P171" s="24"/>
      <c r="Q171" s="24"/>
      <c r="R171" s="31">
        <f t="shared" si="2"/>
        <v>0</v>
      </c>
      <c r="S171" s="32"/>
      <c r="T171" s="32"/>
      <c r="U171" s="33"/>
      <c r="V171" s="34"/>
      <c r="W171" s="26" t="s">
        <v>13</v>
      </c>
      <c r="X171" s="27">
        <f>SUM(R171:R186)</f>
        <v>0</v>
      </c>
    </row>
    <row r="172">
      <c r="A172" s="43" t="s">
        <v>23</v>
      </c>
      <c r="B172" s="84" t="s">
        <v>184</v>
      </c>
      <c r="C172" s="38">
        <v>8400.0</v>
      </c>
      <c r="D172" s="108">
        <v>0.0</v>
      </c>
      <c r="E172" s="25">
        <f t="shared" si="1"/>
        <v>8400</v>
      </c>
      <c r="N172" s="43" t="s">
        <v>65</v>
      </c>
      <c r="O172" s="84" t="s">
        <v>185</v>
      </c>
      <c r="P172" s="38">
        <v>47500.0</v>
      </c>
      <c r="Q172" s="38">
        <v>0.0</v>
      </c>
      <c r="R172" s="31">
        <f t="shared" si="2"/>
        <v>47500</v>
      </c>
      <c r="S172" s="44">
        <v>0.0</v>
      </c>
      <c r="T172" s="44">
        <v>0.0</v>
      </c>
      <c r="U172" s="45">
        <f t="shared" ref="U172:U186" si="13">SUM(S172:T172)</f>
        <v>0</v>
      </c>
      <c r="W172" s="46" t="s">
        <v>18</v>
      </c>
      <c r="X172" s="47">
        <f>SUM(U171:U186)</f>
        <v>50</v>
      </c>
    </row>
    <row r="173">
      <c r="A173" s="43"/>
      <c r="B173" s="83"/>
      <c r="C173" s="38">
        <v>0.0</v>
      </c>
      <c r="D173" s="108">
        <v>0.0</v>
      </c>
      <c r="E173" s="25">
        <f t="shared" si="1"/>
        <v>0</v>
      </c>
      <c r="N173" s="43" t="s">
        <v>65</v>
      </c>
      <c r="O173" s="84" t="s">
        <v>186</v>
      </c>
      <c r="P173" s="38">
        <v>0.0</v>
      </c>
      <c r="Q173" s="38">
        <v>0.0</v>
      </c>
      <c r="R173" s="31">
        <f t="shared" si="2"/>
        <v>0</v>
      </c>
      <c r="S173" s="44">
        <v>0.0</v>
      </c>
      <c r="T173" s="44">
        <v>-550.0</v>
      </c>
      <c r="U173" s="45">
        <f t="shared" si="13"/>
        <v>-550</v>
      </c>
    </row>
    <row r="174">
      <c r="A174" s="43"/>
      <c r="B174" s="83"/>
      <c r="C174" s="38">
        <v>0.0</v>
      </c>
      <c r="D174" s="108">
        <v>0.0</v>
      </c>
      <c r="E174" s="25">
        <f t="shared" si="1"/>
        <v>0</v>
      </c>
      <c r="N174" s="43" t="s">
        <v>65</v>
      </c>
      <c r="O174" s="83" t="s">
        <v>187</v>
      </c>
      <c r="P174" s="38">
        <v>0.0</v>
      </c>
      <c r="Q174" s="38">
        <v>0.0</v>
      </c>
      <c r="R174" s="31">
        <f t="shared" si="2"/>
        <v>0</v>
      </c>
      <c r="S174" s="44">
        <v>600.0</v>
      </c>
      <c r="T174" s="44">
        <v>0.0</v>
      </c>
      <c r="U174" s="45">
        <f t="shared" si="13"/>
        <v>600</v>
      </c>
    </row>
    <row r="175">
      <c r="A175" s="54"/>
      <c r="B175" s="85"/>
      <c r="C175" s="38">
        <v>0.0</v>
      </c>
      <c r="D175" s="108">
        <v>0.0</v>
      </c>
      <c r="E175" s="25">
        <f t="shared" si="1"/>
        <v>0</v>
      </c>
      <c r="N175" s="43" t="s">
        <v>23</v>
      </c>
      <c r="O175" s="83" t="s">
        <v>88</v>
      </c>
      <c r="P175" s="38">
        <v>0.0</v>
      </c>
      <c r="Q175" s="38">
        <v>-47500.0</v>
      </c>
      <c r="R175" s="31">
        <f t="shared" si="2"/>
        <v>-47500</v>
      </c>
      <c r="S175" s="44">
        <v>0.0</v>
      </c>
      <c r="T175" s="44">
        <v>0.0</v>
      </c>
      <c r="U175" s="45">
        <f t="shared" si="13"/>
        <v>0</v>
      </c>
    </row>
    <row r="176">
      <c r="A176" s="64"/>
      <c r="B176" s="95"/>
      <c r="C176" s="38">
        <v>0.0</v>
      </c>
      <c r="D176" s="108">
        <v>0.0</v>
      </c>
      <c r="E176" s="25">
        <f t="shared" si="1"/>
        <v>0</v>
      </c>
      <c r="N176" s="54"/>
      <c r="O176" s="85"/>
      <c r="P176" s="38">
        <v>0.0</v>
      </c>
      <c r="Q176" s="38">
        <v>0.0</v>
      </c>
      <c r="R176" s="31">
        <f t="shared" si="2"/>
        <v>0</v>
      </c>
      <c r="S176" s="44">
        <v>0.0</v>
      </c>
      <c r="T176" s="44">
        <v>0.0</v>
      </c>
      <c r="U176" s="45">
        <f t="shared" si="13"/>
        <v>0</v>
      </c>
    </row>
    <row r="177">
      <c r="A177" s="54"/>
      <c r="B177" s="85"/>
      <c r="C177" s="38">
        <v>0.0</v>
      </c>
      <c r="D177" s="108">
        <v>0.0</v>
      </c>
      <c r="E177" s="25">
        <f t="shared" si="1"/>
        <v>0</v>
      </c>
      <c r="N177" s="64"/>
      <c r="O177" s="95"/>
      <c r="P177" s="38">
        <v>0.0</v>
      </c>
      <c r="Q177" s="38">
        <v>0.0</v>
      </c>
      <c r="R177" s="31">
        <f t="shared" si="2"/>
        <v>0</v>
      </c>
      <c r="S177" s="44">
        <v>0.0</v>
      </c>
      <c r="T177" s="44">
        <v>0.0</v>
      </c>
      <c r="U177" s="45">
        <f t="shared" si="13"/>
        <v>0</v>
      </c>
    </row>
    <row r="178">
      <c r="A178" s="54"/>
      <c r="B178" s="85"/>
      <c r="C178" s="38">
        <v>0.0</v>
      </c>
      <c r="D178" s="108">
        <v>0.0</v>
      </c>
      <c r="E178" s="25">
        <f t="shared" si="1"/>
        <v>0</v>
      </c>
      <c r="N178" s="54"/>
      <c r="O178" s="85"/>
      <c r="P178" s="38">
        <v>0.0</v>
      </c>
      <c r="Q178" s="38">
        <v>0.0</v>
      </c>
      <c r="R178" s="31">
        <f t="shared" si="2"/>
        <v>0</v>
      </c>
      <c r="S178" s="44">
        <v>0.0</v>
      </c>
      <c r="T178" s="44">
        <v>0.0</v>
      </c>
      <c r="U178" s="45">
        <f t="shared" si="13"/>
        <v>0</v>
      </c>
    </row>
    <row r="179">
      <c r="A179" s="54"/>
      <c r="B179" s="85"/>
      <c r="C179" s="38">
        <v>0.0</v>
      </c>
      <c r="D179" s="108">
        <v>0.0</v>
      </c>
      <c r="E179" s="25">
        <f t="shared" si="1"/>
        <v>0</v>
      </c>
      <c r="N179" s="54"/>
      <c r="O179" s="85"/>
      <c r="P179" s="38">
        <v>0.0</v>
      </c>
      <c r="Q179" s="38">
        <v>0.0</v>
      </c>
      <c r="R179" s="31">
        <f t="shared" si="2"/>
        <v>0</v>
      </c>
      <c r="S179" s="44">
        <v>0.0</v>
      </c>
      <c r="T179" s="44">
        <v>0.0</v>
      </c>
      <c r="U179" s="45">
        <f t="shared" si="13"/>
        <v>0</v>
      </c>
    </row>
    <row r="180">
      <c r="A180" s="54"/>
      <c r="B180" s="85"/>
      <c r="C180" s="38">
        <v>0.0</v>
      </c>
      <c r="D180" s="108">
        <v>0.0</v>
      </c>
      <c r="E180" s="25">
        <f t="shared" si="1"/>
        <v>0</v>
      </c>
      <c r="N180" s="54"/>
      <c r="O180" s="85"/>
      <c r="P180" s="38">
        <v>0.0</v>
      </c>
      <c r="Q180" s="38">
        <v>0.0</v>
      </c>
      <c r="R180" s="31">
        <f t="shared" si="2"/>
        <v>0</v>
      </c>
      <c r="S180" s="44">
        <v>0.0</v>
      </c>
      <c r="T180" s="44">
        <v>0.0</v>
      </c>
      <c r="U180" s="45">
        <f t="shared" si="13"/>
        <v>0</v>
      </c>
    </row>
    <row r="181">
      <c r="A181" s="54"/>
      <c r="B181" s="85"/>
      <c r="C181" s="38">
        <v>0.0</v>
      </c>
      <c r="D181" s="108">
        <v>0.0</v>
      </c>
      <c r="E181" s="25">
        <f t="shared" si="1"/>
        <v>0</v>
      </c>
      <c r="N181" s="54"/>
      <c r="O181" s="85"/>
      <c r="P181" s="38">
        <v>0.0</v>
      </c>
      <c r="Q181" s="38">
        <v>0.0</v>
      </c>
      <c r="R181" s="31">
        <f t="shared" si="2"/>
        <v>0</v>
      </c>
      <c r="S181" s="44">
        <v>0.0</v>
      </c>
      <c r="T181" s="44">
        <v>0.0</v>
      </c>
      <c r="U181" s="45">
        <f t="shared" si="13"/>
        <v>0</v>
      </c>
    </row>
    <row r="182">
      <c r="A182" s="54"/>
      <c r="B182" s="85"/>
      <c r="C182" s="38">
        <v>0.0</v>
      </c>
      <c r="D182" s="108">
        <v>0.0</v>
      </c>
      <c r="E182" s="25">
        <f t="shared" si="1"/>
        <v>0</v>
      </c>
      <c r="N182" s="54"/>
      <c r="O182" s="85"/>
      <c r="P182" s="38">
        <v>0.0</v>
      </c>
      <c r="Q182" s="38">
        <v>0.0</v>
      </c>
      <c r="R182" s="31">
        <f t="shared" si="2"/>
        <v>0</v>
      </c>
      <c r="S182" s="44">
        <v>0.0</v>
      </c>
      <c r="T182" s="44">
        <v>0.0</v>
      </c>
      <c r="U182" s="45">
        <f t="shared" si="13"/>
        <v>0</v>
      </c>
    </row>
    <row r="183">
      <c r="A183" s="54"/>
      <c r="B183" s="85"/>
      <c r="C183" s="38">
        <v>0.0</v>
      </c>
      <c r="D183" s="108">
        <v>0.0</v>
      </c>
      <c r="E183" s="25">
        <f t="shared" si="1"/>
        <v>0</v>
      </c>
      <c r="N183" s="54"/>
      <c r="O183" s="85"/>
      <c r="P183" s="38">
        <v>0.0</v>
      </c>
      <c r="Q183" s="38">
        <v>0.0</v>
      </c>
      <c r="R183" s="31">
        <f t="shared" si="2"/>
        <v>0</v>
      </c>
      <c r="S183" s="44">
        <v>0.0</v>
      </c>
      <c r="T183" s="44">
        <v>0.0</v>
      </c>
      <c r="U183" s="45">
        <f t="shared" si="13"/>
        <v>0</v>
      </c>
    </row>
    <row r="184">
      <c r="A184" s="54"/>
      <c r="B184" s="85"/>
      <c r="C184" s="38">
        <v>0.0</v>
      </c>
      <c r="D184" s="108">
        <v>0.0</v>
      </c>
      <c r="E184" s="25">
        <f t="shared" si="1"/>
        <v>0</v>
      </c>
      <c r="N184" s="54"/>
      <c r="O184" s="85"/>
      <c r="P184" s="38">
        <v>0.0</v>
      </c>
      <c r="Q184" s="38">
        <v>0.0</v>
      </c>
      <c r="R184" s="31">
        <f t="shared" si="2"/>
        <v>0</v>
      </c>
      <c r="S184" s="44">
        <v>0.0</v>
      </c>
      <c r="T184" s="44">
        <v>0.0</v>
      </c>
      <c r="U184" s="45">
        <f t="shared" si="13"/>
        <v>0</v>
      </c>
    </row>
    <row r="185">
      <c r="A185" s="57"/>
      <c r="B185" s="87"/>
      <c r="C185" s="59">
        <v>0.0</v>
      </c>
      <c r="D185" s="103">
        <v>0.0</v>
      </c>
      <c r="E185" s="25">
        <f t="shared" si="1"/>
        <v>0</v>
      </c>
      <c r="N185" s="54"/>
      <c r="O185" s="85"/>
      <c r="P185" s="38">
        <v>0.0</v>
      </c>
      <c r="Q185" s="38">
        <v>0.0</v>
      </c>
      <c r="R185" s="31">
        <f t="shared" si="2"/>
        <v>0</v>
      </c>
      <c r="S185" s="44">
        <v>0.0</v>
      </c>
      <c r="T185" s="44">
        <v>0.0</v>
      </c>
      <c r="U185" s="45">
        <f t="shared" si="13"/>
        <v>0</v>
      </c>
    </row>
    <row r="186">
      <c r="A186" s="60">
        <v>44455.0</v>
      </c>
      <c r="B186" s="82"/>
      <c r="C186" s="24"/>
      <c r="D186" s="109"/>
      <c r="E186" s="25">
        <f t="shared" si="1"/>
        <v>0</v>
      </c>
      <c r="G186" s="26" t="s">
        <v>13</v>
      </c>
      <c r="H186" s="27">
        <f>SUM(E186:E200)</f>
        <v>-39570</v>
      </c>
      <c r="N186" s="57"/>
      <c r="O186" s="87"/>
      <c r="P186" s="59">
        <v>0.0</v>
      </c>
      <c r="Q186" s="59">
        <v>0.0</v>
      </c>
      <c r="R186" s="31">
        <f t="shared" si="2"/>
        <v>0</v>
      </c>
      <c r="S186" s="44">
        <v>0.0</v>
      </c>
      <c r="T186" s="44">
        <v>0.0</v>
      </c>
      <c r="U186" s="45">
        <f t="shared" si="13"/>
        <v>0</v>
      </c>
    </row>
    <row r="187">
      <c r="A187" s="43" t="s">
        <v>56</v>
      </c>
      <c r="B187" s="83" t="s">
        <v>188</v>
      </c>
      <c r="C187" s="38">
        <v>0.0</v>
      </c>
      <c r="D187" s="108">
        <v>-9200.0</v>
      </c>
      <c r="E187" s="25">
        <f t="shared" si="1"/>
        <v>-9200</v>
      </c>
      <c r="N187" s="60">
        <v>44487.0</v>
      </c>
      <c r="O187" s="82"/>
      <c r="P187" s="24"/>
      <c r="Q187" s="24"/>
      <c r="R187" s="31">
        <f t="shared" si="2"/>
        <v>0</v>
      </c>
      <c r="S187" s="32"/>
      <c r="T187" s="32"/>
      <c r="U187" s="33"/>
      <c r="V187" s="34"/>
      <c r="W187" s="26" t="s">
        <v>13</v>
      </c>
      <c r="X187" s="27">
        <f>SUM(R187:R201)</f>
        <v>41030</v>
      </c>
    </row>
    <row r="188">
      <c r="A188" s="43" t="s">
        <v>65</v>
      </c>
      <c r="B188" s="84" t="s">
        <v>178</v>
      </c>
      <c r="C188" s="38">
        <v>0.0</v>
      </c>
      <c r="D188" s="108">
        <v>-19000.0</v>
      </c>
      <c r="E188" s="25">
        <f t="shared" si="1"/>
        <v>-19000</v>
      </c>
      <c r="N188" s="43" t="s">
        <v>23</v>
      </c>
      <c r="O188" s="83" t="s">
        <v>189</v>
      </c>
      <c r="P188" s="38">
        <v>950.0</v>
      </c>
      <c r="Q188" s="38">
        <v>0.0</v>
      </c>
      <c r="R188" s="31">
        <f t="shared" si="2"/>
        <v>950</v>
      </c>
      <c r="S188" s="44">
        <v>0.0</v>
      </c>
      <c r="T188" s="44">
        <v>0.0</v>
      </c>
      <c r="U188" s="45">
        <f t="shared" ref="U188:U201" si="14">SUM(S188:T188)</f>
        <v>0</v>
      </c>
      <c r="W188" s="46" t="s">
        <v>18</v>
      </c>
      <c r="X188" s="47">
        <f>SUM(U187:U201)</f>
        <v>0</v>
      </c>
    </row>
    <row r="189">
      <c r="A189" s="43" t="s">
        <v>56</v>
      </c>
      <c r="B189" s="83" t="s">
        <v>190</v>
      </c>
      <c r="C189" s="38">
        <v>0.0</v>
      </c>
      <c r="D189" s="108">
        <v>-9100.0</v>
      </c>
      <c r="E189" s="25">
        <f t="shared" si="1"/>
        <v>-9100</v>
      </c>
      <c r="N189" s="43" t="s">
        <v>23</v>
      </c>
      <c r="O189" s="84" t="s">
        <v>191</v>
      </c>
      <c r="P189" s="38">
        <v>31900.0</v>
      </c>
      <c r="Q189" s="38">
        <v>0.0</v>
      </c>
      <c r="R189" s="31">
        <f t="shared" si="2"/>
        <v>31900</v>
      </c>
      <c r="S189" s="44">
        <v>0.0</v>
      </c>
      <c r="T189" s="44">
        <v>0.0</v>
      </c>
      <c r="U189" s="45">
        <f t="shared" si="14"/>
        <v>0</v>
      </c>
    </row>
    <row r="190">
      <c r="A190" s="43" t="s">
        <v>56</v>
      </c>
      <c r="B190" s="83" t="s">
        <v>192</v>
      </c>
      <c r="C190" s="38">
        <v>0.0</v>
      </c>
      <c r="D190" s="108">
        <v>-2400.0</v>
      </c>
      <c r="E190" s="25">
        <f t="shared" si="1"/>
        <v>-2400</v>
      </c>
      <c r="N190" s="43" t="s">
        <v>23</v>
      </c>
      <c r="O190" s="83" t="s">
        <v>193</v>
      </c>
      <c r="P190" s="38">
        <v>900.0</v>
      </c>
      <c r="Q190" s="38">
        <v>0.0</v>
      </c>
      <c r="R190" s="31">
        <f t="shared" si="2"/>
        <v>900</v>
      </c>
      <c r="S190" s="44">
        <v>0.0</v>
      </c>
      <c r="T190" s="44">
        <v>0.0</v>
      </c>
      <c r="U190" s="45">
        <f t="shared" si="14"/>
        <v>0</v>
      </c>
    </row>
    <row r="191">
      <c r="A191" s="43" t="s">
        <v>43</v>
      </c>
      <c r="B191" s="83" t="s">
        <v>194</v>
      </c>
      <c r="C191" s="38">
        <v>2000.0</v>
      </c>
      <c r="D191" s="108">
        <v>0.0</v>
      </c>
      <c r="E191" s="25">
        <f t="shared" si="1"/>
        <v>2000</v>
      </c>
      <c r="N191" s="43" t="s">
        <v>23</v>
      </c>
      <c r="O191" s="83" t="s">
        <v>195</v>
      </c>
      <c r="P191" s="38">
        <v>780.0</v>
      </c>
      <c r="Q191" s="38">
        <v>0.0</v>
      </c>
      <c r="R191" s="31">
        <f t="shared" si="2"/>
        <v>780</v>
      </c>
      <c r="S191" s="44">
        <v>0.0</v>
      </c>
      <c r="T191" s="44">
        <v>0.0</v>
      </c>
      <c r="U191" s="45">
        <f t="shared" si="14"/>
        <v>0</v>
      </c>
    </row>
    <row r="192">
      <c r="A192" s="50" t="s">
        <v>43</v>
      </c>
      <c r="B192" s="90" t="s">
        <v>196</v>
      </c>
      <c r="C192" s="38">
        <v>21600.0</v>
      </c>
      <c r="D192" s="108">
        <v>0.0</v>
      </c>
      <c r="E192" s="25">
        <f t="shared" si="1"/>
        <v>21600</v>
      </c>
      <c r="N192" s="43" t="s">
        <v>56</v>
      </c>
      <c r="O192" s="83" t="s">
        <v>155</v>
      </c>
      <c r="P192" s="38">
        <v>2600.0</v>
      </c>
      <c r="Q192" s="38">
        <v>0.0</v>
      </c>
      <c r="R192" s="31">
        <f t="shared" si="2"/>
        <v>2600</v>
      </c>
      <c r="S192" s="44">
        <v>0.0</v>
      </c>
      <c r="T192" s="44">
        <v>0.0</v>
      </c>
      <c r="U192" s="45">
        <f t="shared" si="14"/>
        <v>0</v>
      </c>
    </row>
    <row r="193">
      <c r="A193" s="43" t="s">
        <v>56</v>
      </c>
      <c r="B193" s="83" t="s">
        <v>197</v>
      </c>
      <c r="C193" s="38">
        <v>0.0</v>
      </c>
      <c r="D193" s="108">
        <v>-960.0</v>
      </c>
      <c r="E193" s="25">
        <f t="shared" si="1"/>
        <v>-960</v>
      </c>
      <c r="N193" s="54"/>
      <c r="O193" s="83" t="s">
        <v>198</v>
      </c>
      <c r="P193" s="38">
        <v>3900.0</v>
      </c>
      <c r="Q193" s="38">
        <v>0.0</v>
      </c>
      <c r="R193" s="31">
        <f t="shared" si="2"/>
        <v>3900</v>
      </c>
      <c r="S193" s="44">
        <v>0.0</v>
      </c>
      <c r="T193" s="44">
        <v>0.0</v>
      </c>
      <c r="U193" s="45">
        <f t="shared" si="14"/>
        <v>0</v>
      </c>
    </row>
    <row r="194">
      <c r="A194" s="43" t="s">
        <v>23</v>
      </c>
      <c r="B194" s="83" t="s">
        <v>199</v>
      </c>
      <c r="C194" s="38">
        <v>0.0</v>
      </c>
      <c r="D194" s="108">
        <v>-960.0</v>
      </c>
      <c r="E194" s="25">
        <f t="shared" si="1"/>
        <v>-960</v>
      </c>
      <c r="N194" s="54"/>
      <c r="O194" s="85"/>
      <c r="P194" s="38">
        <v>0.0</v>
      </c>
      <c r="Q194" s="38">
        <v>0.0</v>
      </c>
      <c r="R194" s="31">
        <f t="shared" si="2"/>
        <v>0</v>
      </c>
      <c r="S194" s="44">
        <v>0.0</v>
      </c>
      <c r="T194" s="44">
        <v>0.0</v>
      </c>
      <c r="U194" s="45">
        <f t="shared" si="14"/>
        <v>0</v>
      </c>
    </row>
    <row r="195">
      <c r="A195" s="43" t="s">
        <v>23</v>
      </c>
      <c r="B195" s="84" t="s">
        <v>200</v>
      </c>
      <c r="C195" s="38">
        <v>0.0</v>
      </c>
      <c r="D195" s="108">
        <v>-60000.0</v>
      </c>
      <c r="E195" s="25">
        <f t="shared" si="1"/>
        <v>-60000</v>
      </c>
      <c r="N195" s="54"/>
      <c r="O195" s="85"/>
      <c r="P195" s="38">
        <v>0.0</v>
      </c>
      <c r="Q195" s="38">
        <v>0.0</v>
      </c>
      <c r="R195" s="31">
        <f t="shared" si="2"/>
        <v>0</v>
      </c>
      <c r="S195" s="44">
        <v>0.0</v>
      </c>
      <c r="T195" s="44">
        <v>0.0</v>
      </c>
      <c r="U195" s="45">
        <f t="shared" si="14"/>
        <v>0</v>
      </c>
    </row>
    <row r="196">
      <c r="A196" s="43" t="s">
        <v>23</v>
      </c>
      <c r="B196" s="83" t="s">
        <v>201</v>
      </c>
      <c r="C196" s="38">
        <v>2200.0</v>
      </c>
      <c r="D196" s="108">
        <v>0.0</v>
      </c>
      <c r="E196" s="25">
        <f t="shared" si="1"/>
        <v>2200</v>
      </c>
      <c r="N196" s="54"/>
      <c r="O196" s="85"/>
      <c r="P196" s="38">
        <v>0.0</v>
      </c>
      <c r="Q196" s="38">
        <v>0.0</v>
      </c>
      <c r="R196" s="31">
        <f t="shared" si="2"/>
        <v>0</v>
      </c>
      <c r="S196" s="44">
        <v>0.0</v>
      </c>
      <c r="T196" s="44">
        <v>0.0</v>
      </c>
      <c r="U196" s="45">
        <f t="shared" si="14"/>
        <v>0</v>
      </c>
    </row>
    <row r="197">
      <c r="A197" s="43" t="s">
        <v>23</v>
      </c>
      <c r="B197" s="83" t="s">
        <v>202</v>
      </c>
      <c r="C197" s="38">
        <v>2750.0</v>
      </c>
      <c r="D197" s="108">
        <v>0.0</v>
      </c>
      <c r="E197" s="25">
        <f t="shared" si="1"/>
        <v>2750</v>
      </c>
      <c r="N197" s="54"/>
      <c r="O197" s="85"/>
      <c r="P197" s="38">
        <v>0.0</v>
      </c>
      <c r="Q197" s="38">
        <v>0.0</v>
      </c>
      <c r="R197" s="31">
        <f t="shared" si="2"/>
        <v>0</v>
      </c>
      <c r="S197" s="44">
        <v>0.0</v>
      </c>
      <c r="T197" s="44">
        <v>0.0</v>
      </c>
      <c r="U197" s="45">
        <f t="shared" si="14"/>
        <v>0</v>
      </c>
    </row>
    <row r="198">
      <c r="A198" s="43" t="s">
        <v>23</v>
      </c>
      <c r="B198" s="83" t="s">
        <v>203</v>
      </c>
      <c r="C198" s="38">
        <v>24500.0</v>
      </c>
      <c r="D198" s="108">
        <v>0.0</v>
      </c>
      <c r="E198" s="25">
        <f t="shared" si="1"/>
        <v>24500</v>
      </c>
      <c r="N198" s="54"/>
      <c r="O198" s="85"/>
      <c r="P198" s="38">
        <v>0.0</v>
      </c>
      <c r="Q198" s="38">
        <v>0.0</v>
      </c>
      <c r="R198" s="31">
        <f t="shared" si="2"/>
        <v>0</v>
      </c>
      <c r="S198" s="44">
        <v>0.0</v>
      </c>
      <c r="T198" s="44">
        <v>0.0</v>
      </c>
      <c r="U198" s="45">
        <f t="shared" si="14"/>
        <v>0</v>
      </c>
    </row>
    <row r="199">
      <c r="A199" s="50" t="s">
        <v>23</v>
      </c>
      <c r="B199" s="90" t="s">
        <v>204</v>
      </c>
      <c r="C199" s="38">
        <v>9000.0</v>
      </c>
      <c r="D199" s="108">
        <v>0.0</v>
      </c>
      <c r="E199" s="25">
        <f t="shared" si="1"/>
        <v>9000</v>
      </c>
      <c r="N199" s="54"/>
      <c r="O199" s="85"/>
      <c r="P199" s="38">
        <v>0.0</v>
      </c>
      <c r="Q199" s="38">
        <v>0.0</v>
      </c>
      <c r="R199" s="31">
        <f t="shared" si="2"/>
        <v>0</v>
      </c>
      <c r="S199" s="44">
        <v>0.0</v>
      </c>
      <c r="T199" s="44">
        <v>0.0</v>
      </c>
      <c r="U199" s="45">
        <f t="shared" si="14"/>
        <v>0</v>
      </c>
    </row>
    <row r="200">
      <c r="A200" s="57"/>
      <c r="B200" s="87"/>
      <c r="C200" s="59">
        <v>0.0</v>
      </c>
      <c r="D200" s="103">
        <v>0.0</v>
      </c>
      <c r="E200" s="25">
        <f t="shared" si="1"/>
        <v>0</v>
      </c>
      <c r="N200" s="54"/>
      <c r="O200" s="85"/>
      <c r="P200" s="38">
        <v>0.0</v>
      </c>
      <c r="Q200" s="38">
        <v>0.0</v>
      </c>
      <c r="R200" s="31">
        <f t="shared" si="2"/>
        <v>0</v>
      </c>
      <c r="S200" s="44">
        <v>0.0</v>
      </c>
      <c r="T200" s="44">
        <v>0.0</v>
      </c>
      <c r="U200" s="45">
        <f t="shared" si="14"/>
        <v>0</v>
      </c>
    </row>
    <row r="201">
      <c r="A201" s="60">
        <v>44456.0</v>
      </c>
      <c r="B201" s="82"/>
      <c r="C201" s="24"/>
      <c r="D201" s="109"/>
      <c r="E201" s="25">
        <f t="shared" si="1"/>
        <v>0</v>
      </c>
      <c r="G201" s="26" t="s">
        <v>13</v>
      </c>
      <c r="H201" s="27">
        <f>SUM(E201:E216)</f>
        <v>66620</v>
      </c>
      <c r="N201" s="57"/>
      <c r="O201" s="87"/>
      <c r="P201" s="59">
        <v>0.0</v>
      </c>
      <c r="Q201" s="59">
        <v>0.0</v>
      </c>
      <c r="R201" s="31">
        <f t="shared" si="2"/>
        <v>0</v>
      </c>
      <c r="S201" s="44">
        <v>0.0</v>
      </c>
      <c r="T201" s="44">
        <v>0.0</v>
      </c>
      <c r="U201" s="45">
        <f t="shared" si="14"/>
        <v>0</v>
      </c>
    </row>
    <row r="202">
      <c r="A202" s="43" t="s">
        <v>43</v>
      </c>
      <c r="B202" s="83" t="s">
        <v>205</v>
      </c>
      <c r="C202" s="38">
        <v>900.0</v>
      </c>
      <c r="D202" s="108">
        <v>0.0</v>
      </c>
      <c r="E202" s="25">
        <f t="shared" si="1"/>
        <v>900</v>
      </c>
      <c r="N202" s="60">
        <v>44488.0</v>
      </c>
      <c r="O202" s="82"/>
      <c r="P202" s="24"/>
      <c r="Q202" s="24"/>
      <c r="R202" s="31">
        <f t="shared" si="2"/>
        <v>0</v>
      </c>
      <c r="S202" s="32"/>
      <c r="T202" s="32"/>
      <c r="U202" s="33"/>
      <c r="V202" s="34"/>
      <c r="W202" s="26" t="s">
        <v>13</v>
      </c>
      <c r="X202" s="27">
        <f>SUM(R202:R217)</f>
        <v>-5000</v>
      </c>
    </row>
    <row r="203">
      <c r="A203" s="43" t="s">
        <v>43</v>
      </c>
      <c r="B203" s="84" t="s">
        <v>206</v>
      </c>
      <c r="C203" s="38">
        <v>4900.0</v>
      </c>
      <c r="D203" s="108">
        <v>0.0</v>
      </c>
      <c r="E203" s="25">
        <f t="shared" si="1"/>
        <v>4900</v>
      </c>
      <c r="N203" s="43" t="s">
        <v>23</v>
      </c>
      <c r="O203" s="83" t="s">
        <v>207</v>
      </c>
      <c r="P203" s="38">
        <v>0.0</v>
      </c>
      <c r="Q203" s="38">
        <v>-500.0</v>
      </c>
      <c r="R203" s="31">
        <f t="shared" si="2"/>
        <v>-500</v>
      </c>
      <c r="S203" s="44">
        <v>0.0</v>
      </c>
      <c r="T203" s="44">
        <v>0.0</v>
      </c>
      <c r="U203" s="45">
        <f t="shared" ref="U203:U217" si="15">SUM(S203:T203)</f>
        <v>0</v>
      </c>
      <c r="W203" s="46" t="s">
        <v>18</v>
      </c>
      <c r="X203" s="47">
        <f>SUM(U202:U217)</f>
        <v>0</v>
      </c>
    </row>
    <row r="204">
      <c r="A204" s="43" t="s">
        <v>43</v>
      </c>
      <c r="B204" s="83" t="s">
        <v>208</v>
      </c>
      <c r="C204" s="38">
        <v>750.0</v>
      </c>
      <c r="D204" s="108">
        <v>0.0</v>
      </c>
      <c r="E204" s="25">
        <f t="shared" si="1"/>
        <v>750</v>
      </c>
      <c r="N204" s="43" t="s">
        <v>23</v>
      </c>
      <c r="O204" s="84" t="s">
        <v>209</v>
      </c>
      <c r="P204" s="38">
        <v>0.0</v>
      </c>
      <c r="Q204" s="38">
        <v>-7000.0</v>
      </c>
      <c r="R204" s="31">
        <f t="shared" si="2"/>
        <v>-7000</v>
      </c>
      <c r="S204" s="44">
        <v>0.0</v>
      </c>
      <c r="T204" s="44">
        <v>0.0</v>
      </c>
      <c r="U204" s="45">
        <f t="shared" si="15"/>
        <v>0</v>
      </c>
    </row>
    <row r="205">
      <c r="A205" s="43" t="s">
        <v>210</v>
      </c>
      <c r="B205" s="83" t="s">
        <v>211</v>
      </c>
      <c r="C205" s="38">
        <v>45000.0</v>
      </c>
      <c r="D205" s="108">
        <v>0.0</v>
      </c>
      <c r="E205" s="25">
        <f t="shared" si="1"/>
        <v>45000</v>
      </c>
      <c r="N205" s="43" t="s">
        <v>23</v>
      </c>
      <c r="O205" s="83" t="s">
        <v>212</v>
      </c>
      <c r="P205" s="38">
        <v>300.0</v>
      </c>
      <c r="Q205" s="38">
        <v>0.0</v>
      </c>
      <c r="R205" s="31">
        <f t="shared" si="2"/>
        <v>300</v>
      </c>
      <c r="S205" s="44">
        <v>0.0</v>
      </c>
      <c r="T205" s="44">
        <v>0.0</v>
      </c>
      <c r="U205" s="45">
        <f t="shared" si="15"/>
        <v>0</v>
      </c>
    </row>
    <row r="206">
      <c r="A206" s="43" t="s">
        <v>210</v>
      </c>
      <c r="B206" s="83" t="s">
        <v>213</v>
      </c>
      <c r="C206" s="38">
        <v>3090.0</v>
      </c>
      <c r="D206" s="108">
        <v>0.0</v>
      </c>
      <c r="E206" s="25">
        <f t="shared" si="1"/>
        <v>3090</v>
      </c>
      <c r="N206" s="43" t="s">
        <v>56</v>
      </c>
      <c r="O206" s="83" t="s">
        <v>214</v>
      </c>
      <c r="P206" s="38">
        <v>2200.0</v>
      </c>
      <c r="Q206" s="38">
        <v>0.0</v>
      </c>
      <c r="R206" s="31">
        <f t="shared" si="2"/>
        <v>2200</v>
      </c>
      <c r="S206" s="44">
        <v>0.0</v>
      </c>
      <c r="T206" s="44">
        <v>0.0</v>
      </c>
      <c r="U206" s="45">
        <f t="shared" si="15"/>
        <v>0</v>
      </c>
    </row>
    <row r="207">
      <c r="A207" s="50" t="s">
        <v>23</v>
      </c>
      <c r="B207" s="90" t="s">
        <v>215</v>
      </c>
      <c r="C207" s="38">
        <v>0.0</v>
      </c>
      <c r="D207" s="108">
        <v>-950.0</v>
      </c>
      <c r="E207" s="25">
        <f t="shared" si="1"/>
        <v>-950</v>
      </c>
      <c r="N207" s="54"/>
      <c r="O207" s="85"/>
      <c r="P207" s="38">
        <v>0.0</v>
      </c>
      <c r="Q207" s="38">
        <v>0.0</v>
      </c>
      <c r="R207" s="31">
        <f t="shared" si="2"/>
        <v>0</v>
      </c>
      <c r="S207" s="44">
        <v>0.0</v>
      </c>
      <c r="T207" s="44">
        <v>0.0</v>
      </c>
      <c r="U207" s="45">
        <f t="shared" si="15"/>
        <v>0</v>
      </c>
    </row>
    <row r="208">
      <c r="A208" s="43" t="s">
        <v>23</v>
      </c>
      <c r="B208" s="83" t="s">
        <v>216</v>
      </c>
      <c r="C208" s="38">
        <v>12300.0</v>
      </c>
      <c r="D208" s="108">
        <v>0.0</v>
      </c>
      <c r="E208" s="25">
        <f t="shared" si="1"/>
        <v>12300</v>
      </c>
      <c r="N208" s="64"/>
      <c r="O208" s="95"/>
      <c r="P208" s="38">
        <v>0.0</v>
      </c>
      <c r="Q208" s="38">
        <v>0.0</v>
      </c>
      <c r="R208" s="31">
        <f t="shared" si="2"/>
        <v>0</v>
      </c>
      <c r="S208" s="44">
        <v>0.0</v>
      </c>
      <c r="T208" s="44">
        <v>0.0</v>
      </c>
      <c r="U208" s="45">
        <f t="shared" si="15"/>
        <v>0</v>
      </c>
    </row>
    <row r="209">
      <c r="A209" s="43" t="s">
        <v>23</v>
      </c>
      <c r="B209" s="83" t="s">
        <v>217</v>
      </c>
      <c r="C209" s="38">
        <v>630.0</v>
      </c>
      <c r="D209" s="108">
        <v>0.0</v>
      </c>
      <c r="E209" s="25">
        <f t="shared" si="1"/>
        <v>630</v>
      </c>
      <c r="N209" s="54"/>
      <c r="O209" s="85"/>
      <c r="P209" s="38">
        <v>0.0</v>
      </c>
      <c r="Q209" s="38">
        <v>0.0</v>
      </c>
      <c r="R209" s="31">
        <f t="shared" si="2"/>
        <v>0</v>
      </c>
      <c r="S209" s="44">
        <v>0.0</v>
      </c>
      <c r="T209" s="44">
        <v>0.0</v>
      </c>
      <c r="U209" s="45">
        <f t="shared" si="15"/>
        <v>0</v>
      </c>
    </row>
    <row r="210">
      <c r="A210" s="54"/>
      <c r="B210" s="85"/>
      <c r="C210" s="38">
        <v>0.0</v>
      </c>
      <c r="D210" s="108">
        <v>0.0</v>
      </c>
      <c r="E210" s="25">
        <f t="shared" si="1"/>
        <v>0</v>
      </c>
      <c r="N210" s="54"/>
      <c r="O210" s="85"/>
      <c r="P210" s="38">
        <v>0.0</v>
      </c>
      <c r="Q210" s="38">
        <v>0.0</v>
      </c>
      <c r="R210" s="31">
        <f t="shared" si="2"/>
        <v>0</v>
      </c>
      <c r="S210" s="44">
        <v>0.0</v>
      </c>
      <c r="T210" s="44">
        <v>0.0</v>
      </c>
      <c r="U210" s="45">
        <f t="shared" si="15"/>
        <v>0</v>
      </c>
    </row>
    <row r="211">
      <c r="A211" s="54"/>
      <c r="B211" s="85"/>
      <c r="C211" s="38">
        <v>0.0</v>
      </c>
      <c r="D211" s="108">
        <v>0.0</v>
      </c>
      <c r="E211" s="25">
        <f t="shared" si="1"/>
        <v>0</v>
      </c>
      <c r="N211" s="54"/>
      <c r="O211" s="85"/>
      <c r="P211" s="38">
        <v>0.0</v>
      </c>
      <c r="Q211" s="38">
        <v>0.0</v>
      </c>
      <c r="R211" s="31">
        <f t="shared" si="2"/>
        <v>0</v>
      </c>
      <c r="S211" s="44">
        <v>0.0</v>
      </c>
      <c r="T211" s="44">
        <v>0.0</v>
      </c>
      <c r="U211" s="45">
        <f t="shared" si="15"/>
        <v>0</v>
      </c>
    </row>
    <row r="212">
      <c r="A212" s="54"/>
      <c r="B212" s="85"/>
      <c r="C212" s="38">
        <v>0.0</v>
      </c>
      <c r="D212" s="108">
        <v>0.0</v>
      </c>
      <c r="E212" s="25">
        <f t="shared" si="1"/>
        <v>0</v>
      </c>
      <c r="N212" s="54"/>
      <c r="O212" s="85"/>
      <c r="P212" s="38">
        <v>0.0</v>
      </c>
      <c r="Q212" s="38">
        <v>0.0</v>
      </c>
      <c r="R212" s="31">
        <f t="shared" si="2"/>
        <v>0</v>
      </c>
      <c r="S212" s="44">
        <v>0.0</v>
      </c>
      <c r="T212" s="44">
        <v>0.0</v>
      </c>
      <c r="U212" s="45">
        <f t="shared" si="15"/>
        <v>0</v>
      </c>
    </row>
    <row r="213">
      <c r="A213" s="54"/>
      <c r="B213" s="85"/>
      <c r="C213" s="38">
        <v>0.0</v>
      </c>
      <c r="D213" s="108">
        <v>0.0</v>
      </c>
      <c r="E213" s="25">
        <f t="shared" si="1"/>
        <v>0</v>
      </c>
      <c r="N213" s="54"/>
      <c r="O213" s="85"/>
      <c r="P213" s="38">
        <v>0.0</v>
      </c>
      <c r="Q213" s="38">
        <v>0.0</v>
      </c>
      <c r="R213" s="31">
        <f t="shared" si="2"/>
        <v>0</v>
      </c>
      <c r="S213" s="44">
        <v>0.0</v>
      </c>
      <c r="T213" s="44">
        <v>0.0</v>
      </c>
      <c r="U213" s="45">
        <f t="shared" si="15"/>
        <v>0</v>
      </c>
    </row>
    <row r="214">
      <c r="A214" s="54"/>
      <c r="B214" s="85"/>
      <c r="C214" s="38">
        <v>0.0</v>
      </c>
      <c r="D214" s="108">
        <v>0.0</v>
      </c>
      <c r="E214" s="25">
        <f t="shared" si="1"/>
        <v>0</v>
      </c>
      <c r="N214" s="54"/>
      <c r="O214" s="85"/>
      <c r="P214" s="38">
        <v>0.0</v>
      </c>
      <c r="Q214" s="38">
        <v>0.0</v>
      </c>
      <c r="R214" s="31">
        <f t="shared" si="2"/>
        <v>0</v>
      </c>
      <c r="S214" s="44">
        <v>0.0</v>
      </c>
      <c r="T214" s="44">
        <v>0.0</v>
      </c>
      <c r="U214" s="45">
        <f t="shared" si="15"/>
        <v>0</v>
      </c>
    </row>
    <row r="215">
      <c r="A215" s="54"/>
      <c r="B215" s="85"/>
      <c r="C215" s="38">
        <v>0.0</v>
      </c>
      <c r="D215" s="108">
        <v>0.0</v>
      </c>
      <c r="E215" s="25">
        <f t="shared" si="1"/>
        <v>0</v>
      </c>
      <c r="N215" s="54"/>
      <c r="O215" s="85"/>
      <c r="P215" s="38">
        <v>0.0</v>
      </c>
      <c r="Q215" s="38">
        <v>0.0</v>
      </c>
      <c r="R215" s="31">
        <f t="shared" si="2"/>
        <v>0</v>
      </c>
      <c r="S215" s="44">
        <v>0.0</v>
      </c>
      <c r="T215" s="44">
        <v>0.0</v>
      </c>
      <c r="U215" s="45">
        <f t="shared" si="15"/>
        <v>0</v>
      </c>
    </row>
    <row r="216">
      <c r="A216" s="57"/>
      <c r="B216" s="87"/>
      <c r="C216" s="59">
        <v>0.0</v>
      </c>
      <c r="D216" s="103">
        <v>0.0</v>
      </c>
      <c r="E216" s="25">
        <f t="shared" si="1"/>
        <v>0</v>
      </c>
      <c r="N216" s="54"/>
      <c r="O216" s="85"/>
      <c r="P216" s="38">
        <v>0.0</v>
      </c>
      <c r="Q216" s="38">
        <v>0.0</v>
      </c>
      <c r="R216" s="31">
        <f t="shared" si="2"/>
        <v>0</v>
      </c>
      <c r="S216" s="44">
        <v>0.0</v>
      </c>
      <c r="T216" s="44">
        <v>0.0</v>
      </c>
      <c r="U216" s="45">
        <f t="shared" si="15"/>
        <v>0</v>
      </c>
    </row>
    <row r="217">
      <c r="A217" s="60">
        <v>44457.0</v>
      </c>
      <c r="B217" s="82"/>
      <c r="C217" s="24"/>
      <c r="D217" s="109"/>
      <c r="E217" s="25">
        <f t="shared" si="1"/>
        <v>0</v>
      </c>
      <c r="G217" s="26" t="s">
        <v>13</v>
      </c>
      <c r="H217" s="27">
        <f>SUM(E217:E232)</f>
        <v>17750</v>
      </c>
      <c r="N217" s="57"/>
      <c r="O217" s="87"/>
      <c r="P217" s="59">
        <v>0.0</v>
      </c>
      <c r="Q217" s="59">
        <v>0.0</v>
      </c>
      <c r="R217" s="31">
        <f t="shared" si="2"/>
        <v>0</v>
      </c>
      <c r="S217" s="44">
        <v>0.0</v>
      </c>
      <c r="T217" s="44">
        <v>0.0</v>
      </c>
      <c r="U217" s="45">
        <f t="shared" si="15"/>
        <v>0</v>
      </c>
    </row>
    <row r="218">
      <c r="A218" s="43" t="s">
        <v>23</v>
      </c>
      <c r="B218" s="83" t="s">
        <v>218</v>
      </c>
      <c r="C218" s="38">
        <v>0.0</v>
      </c>
      <c r="D218" s="108">
        <v>-780.0</v>
      </c>
      <c r="E218" s="25">
        <f t="shared" si="1"/>
        <v>-780</v>
      </c>
      <c r="N218" s="60">
        <v>44489.0</v>
      </c>
      <c r="O218" s="82"/>
      <c r="P218" s="24"/>
      <c r="Q218" s="24"/>
      <c r="R218" s="31">
        <f t="shared" si="2"/>
        <v>0</v>
      </c>
      <c r="S218" s="32"/>
      <c r="T218" s="32"/>
      <c r="U218" s="33"/>
      <c r="V218" s="34"/>
      <c r="W218" s="26" t="s">
        <v>13</v>
      </c>
      <c r="X218" s="27">
        <f>SUM(R218:R233)</f>
        <v>37208.03</v>
      </c>
    </row>
    <row r="219">
      <c r="A219" s="43" t="s">
        <v>23</v>
      </c>
      <c r="B219" s="84" t="s">
        <v>219</v>
      </c>
      <c r="C219" s="38">
        <v>18000.0</v>
      </c>
      <c r="D219" s="108">
        <v>0.0</v>
      </c>
      <c r="E219" s="25">
        <f t="shared" si="1"/>
        <v>18000</v>
      </c>
      <c r="N219" s="43" t="s">
        <v>23</v>
      </c>
      <c r="O219" s="83" t="s">
        <v>220</v>
      </c>
      <c r="P219" s="38">
        <v>32960.0</v>
      </c>
      <c r="Q219" s="38">
        <v>0.0</v>
      </c>
      <c r="R219" s="31">
        <f t="shared" si="2"/>
        <v>32960</v>
      </c>
      <c r="S219" s="44">
        <v>0.0</v>
      </c>
      <c r="T219" s="44">
        <v>0.0</v>
      </c>
      <c r="U219" s="45">
        <f t="shared" ref="U219:U233" si="16">SUM(S219:T219)</f>
        <v>0</v>
      </c>
      <c r="W219" s="46" t="s">
        <v>18</v>
      </c>
      <c r="X219" s="47">
        <f>SUM(U218:U233)</f>
        <v>0</v>
      </c>
    </row>
    <row r="220">
      <c r="A220" s="43" t="s">
        <v>23</v>
      </c>
      <c r="B220" s="83" t="s">
        <v>221</v>
      </c>
      <c r="C220" s="38">
        <v>950.0</v>
      </c>
      <c r="D220" s="108">
        <v>0.0</v>
      </c>
      <c r="E220" s="25">
        <f t="shared" si="1"/>
        <v>950</v>
      </c>
      <c r="N220" s="43" t="s">
        <v>23</v>
      </c>
      <c r="O220" s="84" t="s">
        <v>222</v>
      </c>
      <c r="P220" s="38">
        <v>9000.0</v>
      </c>
      <c r="Q220" s="38">
        <v>0.0</v>
      </c>
      <c r="R220" s="31">
        <f t="shared" si="2"/>
        <v>9000</v>
      </c>
      <c r="S220" s="44">
        <v>0.0</v>
      </c>
      <c r="T220" s="44">
        <v>0.0</v>
      </c>
      <c r="U220" s="45">
        <f t="shared" si="16"/>
        <v>0</v>
      </c>
    </row>
    <row r="221">
      <c r="A221" s="43" t="s">
        <v>23</v>
      </c>
      <c r="B221" s="83" t="s">
        <v>223</v>
      </c>
      <c r="C221" s="38">
        <v>0.0</v>
      </c>
      <c r="D221" s="108">
        <v>-420.0</v>
      </c>
      <c r="E221" s="25">
        <f t="shared" si="1"/>
        <v>-420</v>
      </c>
      <c r="N221" s="43" t="s">
        <v>23</v>
      </c>
      <c r="O221" s="83" t="s">
        <v>224</v>
      </c>
      <c r="P221" s="38">
        <v>4000.0</v>
      </c>
      <c r="Q221" s="38">
        <v>0.0</v>
      </c>
      <c r="R221" s="31">
        <f t="shared" si="2"/>
        <v>4000</v>
      </c>
      <c r="S221" s="44">
        <v>0.0</v>
      </c>
      <c r="T221" s="44">
        <v>0.0</v>
      </c>
      <c r="U221" s="45">
        <f t="shared" si="16"/>
        <v>0</v>
      </c>
    </row>
    <row r="222">
      <c r="A222" s="43"/>
      <c r="B222" s="83"/>
      <c r="C222" s="38">
        <v>0.0</v>
      </c>
      <c r="D222" s="108">
        <v>0.0</v>
      </c>
      <c r="E222" s="25">
        <f t="shared" si="1"/>
        <v>0</v>
      </c>
      <c r="N222" s="43" t="s">
        <v>23</v>
      </c>
      <c r="O222" s="83" t="s">
        <v>225</v>
      </c>
      <c r="P222" s="38">
        <v>0.0</v>
      </c>
      <c r="Q222" s="38">
        <v>-4861.52</v>
      </c>
      <c r="R222" s="31">
        <f t="shared" si="2"/>
        <v>-4861.52</v>
      </c>
      <c r="S222" s="44">
        <v>0.0</v>
      </c>
      <c r="T222" s="44">
        <v>0.0</v>
      </c>
      <c r="U222" s="45">
        <f t="shared" si="16"/>
        <v>0</v>
      </c>
    </row>
    <row r="223">
      <c r="A223" s="50"/>
      <c r="B223" s="90"/>
      <c r="C223" s="38">
        <v>0.0</v>
      </c>
      <c r="D223" s="108">
        <v>0.0</v>
      </c>
      <c r="E223" s="25">
        <f t="shared" si="1"/>
        <v>0</v>
      </c>
      <c r="N223" s="43" t="s">
        <v>23</v>
      </c>
      <c r="O223" s="83" t="s">
        <v>226</v>
      </c>
      <c r="P223" s="38">
        <v>0.0</v>
      </c>
      <c r="Q223" s="38">
        <v>-6790.45</v>
      </c>
      <c r="R223" s="31">
        <f t="shared" si="2"/>
        <v>-6790.45</v>
      </c>
      <c r="S223" s="44">
        <v>0.0</v>
      </c>
      <c r="T223" s="44">
        <v>0.0</v>
      </c>
      <c r="U223" s="45">
        <f t="shared" si="16"/>
        <v>0</v>
      </c>
    </row>
    <row r="224">
      <c r="A224" s="43"/>
      <c r="B224" s="83"/>
      <c r="C224" s="38">
        <v>0.0</v>
      </c>
      <c r="D224" s="108">
        <v>0.0</v>
      </c>
      <c r="E224" s="25">
        <f t="shared" si="1"/>
        <v>0</v>
      </c>
      <c r="N224" s="50" t="s">
        <v>56</v>
      </c>
      <c r="O224" s="90" t="s">
        <v>227</v>
      </c>
      <c r="P224" s="38">
        <v>2900.0</v>
      </c>
      <c r="Q224" s="38">
        <v>0.0</v>
      </c>
      <c r="R224" s="31">
        <f t="shared" si="2"/>
        <v>2900</v>
      </c>
      <c r="S224" s="44">
        <v>0.0</v>
      </c>
      <c r="T224" s="44">
        <v>0.0</v>
      </c>
      <c r="U224" s="45">
        <f t="shared" si="16"/>
        <v>0</v>
      </c>
    </row>
    <row r="225">
      <c r="A225" s="43"/>
      <c r="B225" s="83"/>
      <c r="C225" s="38">
        <v>0.0</v>
      </c>
      <c r="D225" s="108">
        <v>0.0</v>
      </c>
      <c r="E225" s="25">
        <f t="shared" si="1"/>
        <v>0</v>
      </c>
      <c r="N225" s="54"/>
      <c r="O225" s="85"/>
      <c r="P225" s="38">
        <v>0.0</v>
      </c>
      <c r="Q225" s="38">
        <v>0.0</v>
      </c>
      <c r="R225" s="31">
        <f t="shared" si="2"/>
        <v>0</v>
      </c>
      <c r="S225" s="44">
        <v>0.0</v>
      </c>
      <c r="T225" s="44">
        <v>0.0</v>
      </c>
      <c r="U225" s="45">
        <f t="shared" si="16"/>
        <v>0</v>
      </c>
    </row>
    <row r="226">
      <c r="A226" s="54"/>
      <c r="B226" s="85"/>
      <c r="C226" s="38">
        <v>0.0</v>
      </c>
      <c r="D226" s="108">
        <v>0.0</v>
      </c>
      <c r="E226" s="25">
        <f t="shared" si="1"/>
        <v>0</v>
      </c>
      <c r="N226" s="54"/>
      <c r="O226" s="85"/>
      <c r="P226" s="38">
        <v>0.0</v>
      </c>
      <c r="Q226" s="38">
        <v>0.0</v>
      </c>
      <c r="R226" s="31">
        <f t="shared" si="2"/>
        <v>0</v>
      </c>
      <c r="S226" s="44">
        <v>0.0</v>
      </c>
      <c r="T226" s="44">
        <v>0.0</v>
      </c>
      <c r="U226" s="45">
        <f t="shared" si="16"/>
        <v>0</v>
      </c>
    </row>
    <row r="227">
      <c r="A227" s="54"/>
      <c r="B227" s="85"/>
      <c r="C227" s="38">
        <v>0.0</v>
      </c>
      <c r="D227" s="108">
        <v>0.0</v>
      </c>
      <c r="E227" s="25">
        <f t="shared" si="1"/>
        <v>0</v>
      </c>
      <c r="N227" s="54"/>
      <c r="O227" s="85"/>
      <c r="P227" s="38">
        <v>0.0</v>
      </c>
      <c r="Q227" s="38">
        <v>0.0</v>
      </c>
      <c r="R227" s="31">
        <f t="shared" si="2"/>
        <v>0</v>
      </c>
      <c r="S227" s="44">
        <v>0.0</v>
      </c>
      <c r="T227" s="44">
        <v>0.0</v>
      </c>
      <c r="U227" s="45">
        <f t="shared" si="16"/>
        <v>0</v>
      </c>
    </row>
    <row r="228">
      <c r="A228" s="54"/>
      <c r="B228" s="85"/>
      <c r="C228" s="38">
        <v>0.0</v>
      </c>
      <c r="D228" s="108">
        <v>0.0</v>
      </c>
      <c r="E228" s="25">
        <f t="shared" si="1"/>
        <v>0</v>
      </c>
      <c r="N228" s="54"/>
      <c r="O228" s="85"/>
      <c r="P228" s="38">
        <v>0.0</v>
      </c>
      <c r="Q228" s="38">
        <v>0.0</v>
      </c>
      <c r="R228" s="31">
        <f t="shared" si="2"/>
        <v>0</v>
      </c>
      <c r="S228" s="44">
        <v>0.0</v>
      </c>
      <c r="T228" s="44">
        <v>0.0</v>
      </c>
      <c r="U228" s="45">
        <f t="shared" si="16"/>
        <v>0</v>
      </c>
    </row>
    <row r="229">
      <c r="A229" s="54"/>
      <c r="B229" s="85"/>
      <c r="C229" s="38">
        <v>0.0</v>
      </c>
      <c r="D229" s="108">
        <v>0.0</v>
      </c>
      <c r="E229" s="25">
        <f t="shared" si="1"/>
        <v>0</v>
      </c>
      <c r="N229" s="54"/>
      <c r="O229" s="85"/>
      <c r="P229" s="38">
        <v>0.0</v>
      </c>
      <c r="Q229" s="38">
        <v>0.0</v>
      </c>
      <c r="R229" s="31">
        <f t="shared" si="2"/>
        <v>0</v>
      </c>
      <c r="S229" s="44">
        <v>0.0</v>
      </c>
      <c r="T229" s="44">
        <v>0.0</v>
      </c>
      <c r="U229" s="45">
        <f t="shared" si="16"/>
        <v>0</v>
      </c>
    </row>
    <row r="230">
      <c r="A230" s="54"/>
      <c r="B230" s="85"/>
      <c r="C230" s="38">
        <v>0.0</v>
      </c>
      <c r="D230" s="108">
        <v>0.0</v>
      </c>
      <c r="E230" s="25">
        <f t="shared" si="1"/>
        <v>0</v>
      </c>
      <c r="N230" s="54"/>
      <c r="O230" s="85"/>
      <c r="P230" s="38">
        <v>0.0</v>
      </c>
      <c r="Q230" s="38">
        <v>0.0</v>
      </c>
      <c r="R230" s="31">
        <f t="shared" si="2"/>
        <v>0</v>
      </c>
      <c r="S230" s="44">
        <v>0.0</v>
      </c>
      <c r="T230" s="44">
        <v>0.0</v>
      </c>
      <c r="U230" s="45">
        <f t="shared" si="16"/>
        <v>0</v>
      </c>
    </row>
    <row r="231">
      <c r="A231" s="54"/>
      <c r="B231" s="85"/>
      <c r="C231" s="38">
        <v>0.0</v>
      </c>
      <c r="D231" s="108">
        <v>0.0</v>
      </c>
      <c r="E231" s="25">
        <f t="shared" si="1"/>
        <v>0</v>
      </c>
      <c r="N231" s="54"/>
      <c r="O231" s="85"/>
      <c r="P231" s="38">
        <v>0.0</v>
      </c>
      <c r="Q231" s="38">
        <v>0.0</v>
      </c>
      <c r="R231" s="31">
        <f t="shared" si="2"/>
        <v>0</v>
      </c>
      <c r="S231" s="44">
        <v>0.0</v>
      </c>
      <c r="T231" s="44">
        <v>0.0</v>
      </c>
      <c r="U231" s="45">
        <f t="shared" si="16"/>
        <v>0</v>
      </c>
    </row>
    <row r="232">
      <c r="A232" s="57"/>
      <c r="B232" s="87"/>
      <c r="C232" s="59">
        <v>0.0</v>
      </c>
      <c r="D232" s="103">
        <v>0.0</v>
      </c>
      <c r="E232" s="25">
        <f t="shared" si="1"/>
        <v>0</v>
      </c>
      <c r="N232" s="54"/>
      <c r="O232" s="85"/>
      <c r="P232" s="38">
        <v>0.0</v>
      </c>
      <c r="Q232" s="38">
        <v>0.0</v>
      </c>
      <c r="R232" s="31">
        <f t="shared" si="2"/>
        <v>0</v>
      </c>
      <c r="S232" s="44">
        <v>0.0</v>
      </c>
      <c r="T232" s="44">
        <v>0.0</v>
      </c>
      <c r="U232" s="45">
        <f t="shared" si="16"/>
        <v>0</v>
      </c>
    </row>
    <row r="233">
      <c r="A233" s="60">
        <v>44459.0</v>
      </c>
      <c r="B233" s="82"/>
      <c r="C233" s="24"/>
      <c r="D233" s="109"/>
      <c r="E233" s="25">
        <f t="shared" si="1"/>
        <v>0</v>
      </c>
      <c r="G233" s="26" t="s">
        <v>13</v>
      </c>
      <c r="H233" s="27">
        <f>SUM(E233:E248)</f>
        <v>20940</v>
      </c>
      <c r="N233" s="57"/>
      <c r="O233" s="87"/>
      <c r="P233" s="59">
        <v>0.0</v>
      </c>
      <c r="Q233" s="59">
        <v>0.0</v>
      </c>
      <c r="R233" s="31">
        <f t="shared" si="2"/>
        <v>0</v>
      </c>
      <c r="S233" s="44">
        <v>0.0</v>
      </c>
      <c r="T233" s="44">
        <v>0.0</v>
      </c>
      <c r="U233" s="45">
        <f t="shared" si="16"/>
        <v>0</v>
      </c>
    </row>
    <row r="234">
      <c r="A234" s="43" t="s">
        <v>43</v>
      </c>
      <c r="B234" s="83" t="s">
        <v>228</v>
      </c>
      <c r="C234" s="38">
        <v>13350.0</v>
      </c>
      <c r="D234" s="108">
        <v>0.0</v>
      </c>
      <c r="E234" s="25">
        <f t="shared" si="1"/>
        <v>13350</v>
      </c>
      <c r="N234" s="60">
        <v>44490.0</v>
      </c>
      <c r="O234" s="82"/>
      <c r="P234" s="24"/>
      <c r="Q234" s="24"/>
      <c r="R234" s="31">
        <f t="shared" si="2"/>
        <v>0</v>
      </c>
      <c r="S234" s="32"/>
      <c r="T234" s="32"/>
      <c r="U234" s="33"/>
      <c r="V234" s="34"/>
      <c r="W234" s="26" t="s">
        <v>13</v>
      </c>
      <c r="X234" s="27">
        <f>SUM(R234:R249)</f>
        <v>-57930</v>
      </c>
    </row>
    <row r="235">
      <c r="A235" s="43" t="s">
        <v>43</v>
      </c>
      <c r="B235" s="84" t="s">
        <v>152</v>
      </c>
      <c r="C235" s="38">
        <v>4900.0</v>
      </c>
      <c r="D235" s="108">
        <v>0.0</v>
      </c>
      <c r="E235" s="25">
        <f t="shared" si="1"/>
        <v>4900</v>
      </c>
      <c r="N235" s="43" t="s">
        <v>56</v>
      </c>
      <c r="O235" s="83" t="s">
        <v>229</v>
      </c>
      <c r="P235" s="38">
        <v>23500.0</v>
      </c>
      <c r="Q235" s="38">
        <v>0.0</v>
      </c>
      <c r="R235" s="31">
        <f t="shared" si="2"/>
        <v>23500</v>
      </c>
      <c r="S235" s="44">
        <v>0.0</v>
      </c>
      <c r="T235" s="44">
        <v>0.0</v>
      </c>
      <c r="U235" s="45">
        <f t="shared" ref="U235:U249" si="17">SUM(S235:T235)</f>
        <v>0</v>
      </c>
      <c r="W235" s="46" t="s">
        <v>18</v>
      </c>
      <c r="X235" s="47">
        <f>SUM(U234:U249)</f>
        <v>0</v>
      </c>
    </row>
    <row r="236">
      <c r="A236" s="43" t="s">
        <v>43</v>
      </c>
      <c r="B236" s="83" t="s">
        <v>152</v>
      </c>
      <c r="C236" s="38">
        <v>4900.0</v>
      </c>
      <c r="D236" s="108">
        <v>0.0</v>
      </c>
      <c r="E236" s="25">
        <f t="shared" si="1"/>
        <v>4900</v>
      </c>
      <c r="N236" s="43" t="s">
        <v>56</v>
      </c>
      <c r="O236" s="84" t="s">
        <v>230</v>
      </c>
      <c r="P236" s="38">
        <v>0.0</v>
      </c>
      <c r="Q236" s="38">
        <v>-6500.0</v>
      </c>
      <c r="R236" s="31">
        <f t="shared" si="2"/>
        <v>-6500</v>
      </c>
      <c r="S236" s="44">
        <v>0.0</v>
      </c>
      <c r="T236" s="44">
        <v>0.0</v>
      </c>
      <c r="U236" s="45">
        <f t="shared" si="17"/>
        <v>0</v>
      </c>
    </row>
    <row r="237">
      <c r="A237" s="43" t="s">
        <v>43</v>
      </c>
      <c r="B237" s="83" t="s">
        <v>231</v>
      </c>
      <c r="C237" s="38">
        <v>8390.0</v>
      </c>
      <c r="D237" s="108">
        <v>0.0</v>
      </c>
      <c r="E237" s="25">
        <f t="shared" si="1"/>
        <v>8390</v>
      </c>
      <c r="N237" s="43" t="s">
        <v>56</v>
      </c>
      <c r="O237" s="83" t="s">
        <v>232</v>
      </c>
      <c r="P237" s="38">
        <v>0.0</v>
      </c>
      <c r="Q237" s="38">
        <v>-76800.0</v>
      </c>
      <c r="R237" s="31">
        <f t="shared" si="2"/>
        <v>-76800</v>
      </c>
      <c r="S237" s="44">
        <v>0.0</v>
      </c>
      <c r="T237" s="44">
        <v>0.0</v>
      </c>
      <c r="U237" s="45">
        <f t="shared" si="17"/>
        <v>0</v>
      </c>
    </row>
    <row r="238">
      <c r="A238" s="43" t="s">
        <v>65</v>
      </c>
      <c r="B238" s="83" t="s">
        <v>233</v>
      </c>
      <c r="C238" s="38">
        <v>0.0</v>
      </c>
      <c r="D238" s="108">
        <v>-10600.0</v>
      </c>
      <c r="E238" s="25">
        <f t="shared" si="1"/>
        <v>-10600</v>
      </c>
      <c r="N238" s="43" t="s">
        <v>56</v>
      </c>
      <c r="O238" s="83" t="s">
        <v>234</v>
      </c>
      <c r="P238" s="38">
        <v>0.0</v>
      </c>
      <c r="Q238" s="38">
        <v>-800.0</v>
      </c>
      <c r="R238" s="31">
        <f t="shared" si="2"/>
        <v>-800</v>
      </c>
      <c r="S238" s="44">
        <v>0.0</v>
      </c>
      <c r="T238" s="44">
        <v>0.0</v>
      </c>
      <c r="U238" s="45">
        <f t="shared" si="17"/>
        <v>0</v>
      </c>
    </row>
    <row r="239">
      <c r="A239" s="64"/>
      <c r="B239" s="95"/>
      <c r="C239" s="38">
        <v>0.0</v>
      </c>
      <c r="D239" s="108">
        <v>0.0</v>
      </c>
      <c r="E239" s="25">
        <f t="shared" si="1"/>
        <v>0</v>
      </c>
      <c r="N239" s="43" t="s">
        <v>56</v>
      </c>
      <c r="O239" s="83" t="s">
        <v>235</v>
      </c>
      <c r="P239" s="38">
        <v>0.0</v>
      </c>
      <c r="Q239" s="38">
        <v>-1900.0</v>
      </c>
      <c r="R239" s="31">
        <f t="shared" si="2"/>
        <v>-1900</v>
      </c>
      <c r="S239" s="44">
        <v>0.0</v>
      </c>
      <c r="T239" s="44">
        <v>0.0</v>
      </c>
      <c r="U239" s="45">
        <f t="shared" si="17"/>
        <v>0</v>
      </c>
    </row>
    <row r="240">
      <c r="A240" s="54"/>
      <c r="B240" s="85"/>
      <c r="C240" s="38">
        <v>0.0</v>
      </c>
      <c r="D240" s="108">
        <v>0.0</v>
      </c>
      <c r="E240" s="25">
        <f t="shared" si="1"/>
        <v>0</v>
      </c>
      <c r="N240" s="50" t="s">
        <v>56</v>
      </c>
      <c r="O240" s="90" t="s">
        <v>236</v>
      </c>
      <c r="P240" s="38">
        <v>0.0</v>
      </c>
      <c r="Q240" s="38">
        <v>-100.0</v>
      </c>
      <c r="R240" s="31">
        <f t="shared" si="2"/>
        <v>-100</v>
      </c>
      <c r="S240" s="44">
        <v>0.0</v>
      </c>
      <c r="T240" s="44">
        <v>0.0</v>
      </c>
      <c r="U240" s="45">
        <f t="shared" si="17"/>
        <v>0</v>
      </c>
    </row>
    <row r="241">
      <c r="A241" s="54"/>
      <c r="B241" s="85"/>
      <c r="C241" s="38">
        <v>0.0</v>
      </c>
      <c r="D241" s="108">
        <v>0.0</v>
      </c>
      <c r="E241" s="25">
        <f t="shared" si="1"/>
        <v>0</v>
      </c>
      <c r="N241" s="43" t="s">
        <v>23</v>
      </c>
      <c r="O241" s="83" t="s">
        <v>237</v>
      </c>
      <c r="P241" s="38">
        <v>0.0</v>
      </c>
      <c r="Q241" s="38">
        <v>-1930.0</v>
      </c>
      <c r="R241" s="31">
        <f t="shared" si="2"/>
        <v>-1930</v>
      </c>
      <c r="S241" s="44">
        <v>0.0</v>
      </c>
      <c r="T241" s="44">
        <v>0.0</v>
      </c>
      <c r="U241" s="45">
        <f t="shared" si="17"/>
        <v>0</v>
      </c>
    </row>
    <row r="242">
      <c r="A242" s="54"/>
      <c r="B242" s="85"/>
      <c r="C242" s="38">
        <v>0.0</v>
      </c>
      <c r="D242" s="108">
        <v>0.0</v>
      </c>
      <c r="E242" s="25">
        <f t="shared" si="1"/>
        <v>0</v>
      </c>
      <c r="N242" s="43" t="s">
        <v>23</v>
      </c>
      <c r="O242" s="83" t="s">
        <v>238</v>
      </c>
      <c r="P242" s="38">
        <v>4900.0</v>
      </c>
      <c r="Q242" s="38">
        <v>0.0</v>
      </c>
      <c r="R242" s="31">
        <f t="shared" si="2"/>
        <v>4900</v>
      </c>
      <c r="S242" s="44">
        <v>0.0</v>
      </c>
      <c r="T242" s="44">
        <v>0.0</v>
      </c>
      <c r="U242" s="45">
        <f t="shared" si="17"/>
        <v>0</v>
      </c>
    </row>
    <row r="243">
      <c r="A243" s="54"/>
      <c r="B243" s="85"/>
      <c r="C243" s="38">
        <v>0.0</v>
      </c>
      <c r="D243" s="108">
        <v>0.0</v>
      </c>
      <c r="E243" s="25">
        <f t="shared" si="1"/>
        <v>0</v>
      </c>
      <c r="N243" s="43" t="s">
        <v>23</v>
      </c>
      <c r="O243" s="83" t="s">
        <v>239</v>
      </c>
      <c r="P243" s="38">
        <v>1700.0</v>
      </c>
      <c r="Q243" s="38">
        <v>0.0</v>
      </c>
      <c r="R243" s="31">
        <f t="shared" si="2"/>
        <v>1700</v>
      </c>
      <c r="S243" s="44">
        <v>0.0</v>
      </c>
      <c r="T243" s="44">
        <v>0.0</v>
      </c>
      <c r="U243" s="45">
        <f t="shared" si="17"/>
        <v>0</v>
      </c>
    </row>
    <row r="244">
      <c r="A244" s="54"/>
      <c r="B244" s="85"/>
      <c r="C244" s="38">
        <v>0.0</v>
      </c>
      <c r="D244" s="108">
        <v>0.0</v>
      </c>
      <c r="E244" s="25">
        <f t="shared" si="1"/>
        <v>0</v>
      </c>
      <c r="N244" s="54"/>
      <c r="O244" s="85"/>
      <c r="P244" s="38">
        <v>0.0</v>
      </c>
      <c r="Q244" s="38">
        <v>0.0</v>
      </c>
      <c r="R244" s="31">
        <f t="shared" si="2"/>
        <v>0</v>
      </c>
      <c r="S244" s="44">
        <v>0.0</v>
      </c>
      <c r="T244" s="44">
        <v>0.0</v>
      </c>
      <c r="U244" s="45">
        <f t="shared" si="17"/>
        <v>0</v>
      </c>
    </row>
    <row r="245">
      <c r="A245" s="54"/>
      <c r="B245" s="85"/>
      <c r="C245" s="38">
        <v>0.0</v>
      </c>
      <c r="D245" s="108">
        <v>0.0</v>
      </c>
      <c r="E245" s="25">
        <f t="shared" si="1"/>
        <v>0</v>
      </c>
      <c r="N245" s="54"/>
      <c r="O245" s="85"/>
      <c r="P245" s="38">
        <v>0.0</v>
      </c>
      <c r="Q245" s="38">
        <v>0.0</v>
      </c>
      <c r="R245" s="31">
        <f t="shared" si="2"/>
        <v>0</v>
      </c>
      <c r="S245" s="44">
        <v>0.0</v>
      </c>
      <c r="T245" s="44">
        <v>0.0</v>
      </c>
      <c r="U245" s="45">
        <f t="shared" si="17"/>
        <v>0</v>
      </c>
    </row>
    <row r="246">
      <c r="A246" s="54"/>
      <c r="B246" s="85"/>
      <c r="C246" s="38">
        <v>0.0</v>
      </c>
      <c r="D246" s="108">
        <v>0.0</v>
      </c>
      <c r="E246" s="25">
        <f t="shared" si="1"/>
        <v>0</v>
      </c>
      <c r="N246" s="54"/>
      <c r="O246" s="85"/>
      <c r="P246" s="38">
        <v>0.0</v>
      </c>
      <c r="Q246" s="38">
        <v>0.0</v>
      </c>
      <c r="R246" s="31">
        <f t="shared" si="2"/>
        <v>0</v>
      </c>
      <c r="S246" s="44">
        <v>0.0</v>
      </c>
      <c r="T246" s="44">
        <v>0.0</v>
      </c>
      <c r="U246" s="45">
        <f t="shared" si="17"/>
        <v>0</v>
      </c>
    </row>
    <row r="247">
      <c r="A247" s="54"/>
      <c r="B247" s="85"/>
      <c r="C247" s="38">
        <v>0.0</v>
      </c>
      <c r="D247" s="108">
        <v>0.0</v>
      </c>
      <c r="E247" s="25">
        <f t="shared" si="1"/>
        <v>0</v>
      </c>
      <c r="N247" s="54"/>
      <c r="O247" s="85"/>
      <c r="P247" s="38">
        <v>0.0</v>
      </c>
      <c r="Q247" s="38">
        <v>0.0</v>
      </c>
      <c r="R247" s="31">
        <f t="shared" si="2"/>
        <v>0</v>
      </c>
      <c r="S247" s="44">
        <v>0.0</v>
      </c>
      <c r="T247" s="44">
        <v>0.0</v>
      </c>
      <c r="U247" s="45">
        <f t="shared" si="17"/>
        <v>0</v>
      </c>
    </row>
    <row r="248">
      <c r="A248" s="57"/>
      <c r="B248" s="87"/>
      <c r="C248" s="59">
        <v>0.0</v>
      </c>
      <c r="D248" s="103">
        <v>0.0</v>
      </c>
      <c r="E248" s="25">
        <f t="shared" si="1"/>
        <v>0</v>
      </c>
      <c r="N248" s="54"/>
      <c r="O248" s="85"/>
      <c r="P248" s="38">
        <v>0.0</v>
      </c>
      <c r="Q248" s="38">
        <v>0.0</v>
      </c>
      <c r="R248" s="31">
        <f t="shared" si="2"/>
        <v>0</v>
      </c>
      <c r="S248" s="44">
        <v>0.0</v>
      </c>
      <c r="T248" s="44">
        <v>0.0</v>
      </c>
      <c r="U248" s="45">
        <f t="shared" si="17"/>
        <v>0</v>
      </c>
    </row>
    <row r="249">
      <c r="A249" s="60">
        <v>44460.0</v>
      </c>
      <c r="B249" s="82"/>
      <c r="C249" s="24"/>
      <c r="D249" s="109"/>
      <c r="E249" s="25">
        <f t="shared" si="1"/>
        <v>0</v>
      </c>
      <c r="G249" s="26" t="s">
        <v>13</v>
      </c>
      <c r="H249" s="27">
        <f>SUM(E249:E264)</f>
        <v>-26850</v>
      </c>
      <c r="N249" s="57"/>
      <c r="O249" s="87"/>
      <c r="P249" s="59">
        <v>0.0</v>
      </c>
      <c r="Q249" s="59">
        <v>0.0</v>
      </c>
      <c r="R249" s="31">
        <f t="shared" si="2"/>
        <v>0</v>
      </c>
      <c r="S249" s="44">
        <v>0.0</v>
      </c>
      <c r="T249" s="44">
        <v>0.0</v>
      </c>
      <c r="U249" s="45">
        <f t="shared" si="17"/>
        <v>0</v>
      </c>
    </row>
    <row r="250">
      <c r="A250" s="43" t="s">
        <v>65</v>
      </c>
      <c r="B250" s="83" t="s">
        <v>240</v>
      </c>
      <c r="C250" s="38">
        <v>0.0</v>
      </c>
      <c r="D250" s="108">
        <v>-21000.0</v>
      </c>
      <c r="E250" s="25">
        <f t="shared" si="1"/>
        <v>-21000</v>
      </c>
      <c r="N250" s="60">
        <v>44491.0</v>
      </c>
      <c r="O250" s="82"/>
      <c r="P250" s="24"/>
      <c r="Q250" s="24"/>
      <c r="R250" s="31">
        <f t="shared" si="2"/>
        <v>0</v>
      </c>
      <c r="S250" s="32"/>
      <c r="T250" s="32"/>
      <c r="U250" s="33"/>
      <c r="V250" s="34"/>
      <c r="W250" s="26" t="s">
        <v>13</v>
      </c>
      <c r="X250" s="27">
        <f>SUM(R250:R265)</f>
        <v>6530</v>
      </c>
    </row>
    <row r="251">
      <c r="A251" s="43" t="s">
        <v>23</v>
      </c>
      <c r="B251" s="84" t="s">
        <v>241</v>
      </c>
      <c r="C251" s="38">
        <v>4500.0</v>
      </c>
      <c r="D251" s="108">
        <v>0.0</v>
      </c>
      <c r="E251" s="25">
        <f t="shared" si="1"/>
        <v>4500</v>
      </c>
      <c r="N251" s="43" t="s">
        <v>23</v>
      </c>
      <c r="O251" s="83" t="s">
        <v>242</v>
      </c>
      <c r="P251" s="38">
        <v>760.0</v>
      </c>
      <c r="Q251" s="38">
        <v>0.0</v>
      </c>
      <c r="R251" s="31">
        <f t="shared" si="2"/>
        <v>760</v>
      </c>
      <c r="S251" s="44">
        <v>0.0</v>
      </c>
      <c r="T251" s="44">
        <v>0.0</v>
      </c>
      <c r="U251" s="45">
        <f t="shared" ref="U251:U265" si="18">SUM(S251:T251)</f>
        <v>0</v>
      </c>
      <c r="W251" s="46" t="s">
        <v>18</v>
      </c>
      <c r="X251" s="47">
        <f>SUM(U250:U265)</f>
        <v>0</v>
      </c>
    </row>
    <row r="252">
      <c r="A252" s="43" t="s">
        <v>56</v>
      </c>
      <c r="B252" s="83" t="s">
        <v>243</v>
      </c>
      <c r="C252" s="38">
        <v>0.0</v>
      </c>
      <c r="D252" s="108">
        <v>-10000.0</v>
      </c>
      <c r="E252" s="25">
        <f t="shared" si="1"/>
        <v>-10000</v>
      </c>
      <c r="N252" s="43" t="s">
        <v>23</v>
      </c>
      <c r="O252" s="84" t="s">
        <v>244</v>
      </c>
      <c r="P252" s="38">
        <v>2200.0</v>
      </c>
      <c r="Q252" s="38">
        <v>0.0</v>
      </c>
      <c r="R252" s="31">
        <f t="shared" si="2"/>
        <v>2200</v>
      </c>
      <c r="S252" s="44">
        <v>0.0</v>
      </c>
      <c r="T252" s="44">
        <v>0.0</v>
      </c>
      <c r="U252" s="45">
        <f t="shared" si="18"/>
        <v>0</v>
      </c>
    </row>
    <row r="253">
      <c r="A253" s="43" t="s">
        <v>56</v>
      </c>
      <c r="B253" s="83" t="s">
        <v>245</v>
      </c>
      <c r="C253" s="38">
        <v>0.0</v>
      </c>
      <c r="D253" s="108">
        <v>-350.0</v>
      </c>
      <c r="E253" s="25">
        <f t="shared" si="1"/>
        <v>-350</v>
      </c>
      <c r="N253" s="43" t="s">
        <v>23</v>
      </c>
      <c r="O253" s="83" t="s">
        <v>246</v>
      </c>
      <c r="P253" s="38">
        <v>35020.0</v>
      </c>
      <c r="Q253" s="38">
        <v>0.0</v>
      </c>
      <c r="R253" s="31">
        <f t="shared" si="2"/>
        <v>35020</v>
      </c>
      <c r="S253" s="44">
        <v>0.0</v>
      </c>
      <c r="T253" s="44">
        <v>0.0</v>
      </c>
      <c r="U253" s="45">
        <f t="shared" si="18"/>
        <v>0</v>
      </c>
    </row>
    <row r="254">
      <c r="A254" s="54"/>
      <c r="B254" s="85"/>
      <c r="C254" s="38">
        <v>0.0</v>
      </c>
      <c r="D254" s="108">
        <v>0.0</v>
      </c>
      <c r="E254" s="25">
        <f t="shared" si="1"/>
        <v>0</v>
      </c>
      <c r="N254" s="43" t="s">
        <v>23</v>
      </c>
      <c r="O254" s="83" t="s">
        <v>247</v>
      </c>
      <c r="P254" s="38">
        <v>2200.0</v>
      </c>
      <c r="Q254" s="38">
        <v>0.0</v>
      </c>
      <c r="R254" s="31">
        <f t="shared" si="2"/>
        <v>2200</v>
      </c>
      <c r="S254" s="44">
        <v>0.0</v>
      </c>
      <c r="T254" s="44">
        <v>0.0</v>
      </c>
      <c r="U254" s="45">
        <f t="shared" si="18"/>
        <v>0</v>
      </c>
    </row>
    <row r="255">
      <c r="A255" s="64"/>
      <c r="B255" s="95"/>
      <c r="C255" s="38">
        <v>0.0</v>
      </c>
      <c r="D255" s="108">
        <v>0.0</v>
      </c>
      <c r="E255" s="25">
        <f t="shared" si="1"/>
        <v>0</v>
      </c>
      <c r="N255" s="43" t="s">
        <v>23</v>
      </c>
      <c r="O255" s="83" t="s">
        <v>248</v>
      </c>
      <c r="P255" s="38">
        <v>48550.0</v>
      </c>
      <c r="Q255" s="38">
        <v>0.0</v>
      </c>
      <c r="R255" s="31">
        <f t="shared" si="2"/>
        <v>48550</v>
      </c>
      <c r="S255" s="44">
        <v>0.0</v>
      </c>
      <c r="T255" s="44">
        <v>0.0</v>
      </c>
      <c r="U255" s="45">
        <f t="shared" si="18"/>
        <v>0</v>
      </c>
    </row>
    <row r="256">
      <c r="A256" s="54"/>
      <c r="B256" s="85"/>
      <c r="C256" s="38">
        <v>0.0</v>
      </c>
      <c r="D256" s="108">
        <v>0.0</v>
      </c>
      <c r="E256" s="25">
        <f t="shared" si="1"/>
        <v>0</v>
      </c>
      <c r="N256" s="50" t="s">
        <v>23</v>
      </c>
      <c r="O256" s="90" t="s">
        <v>249</v>
      </c>
      <c r="P256" s="38">
        <v>3900.0</v>
      </c>
      <c r="Q256" s="38">
        <v>0.0</v>
      </c>
      <c r="R256" s="31">
        <f t="shared" si="2"/>
        <v>3900</v>
      </c>
      <c r="S256" s="44">
        <v>0.0</v>
      </c>
      <c r="T256" s="44">
        <v>0.0</v>
      </c>
      <c r="U256" s="45">
        <f t="shared" si="18"/>
        <v>0</v>
      </c>
    </row>
    <row r="257">
      <c r="A257" s="54"/>
      <c r="B257" s="85"/>
      <c r="C257" s="38">
        <v>0.0</v>
      </c>
      <c r="D257" s="108"/>
      <c r="E257" s="25">
        <f t="shared" si="1"/>
        <v>0</v>
      </c>
      <c r="N257" s="43" t="s">
        <v>56</v>
      </c>
      <c r="O257" s="83" t="s">
        <v>250</v>
      </c>
      <c r="P257" s="38"/>
      <c r="Q257" s="38">
        <v>-86100.0</v>
      </c>
      <c r="R257" s="31">
        <f t="shared" si="2"/>
        <v>-86100</v>
      </c>
      <c r="S257" s="44">
        <v>0.0</v>
      </c>
      <c r="T257" s="44">
        <v>0.0</v>
      </c>
      <c r="U257" s="45">
        <f t="shared" si="18"/>
        <v>0</v>
      </c>
    </row>
    <row r="258">
      <c r="A258" s="54"/>
      <c r="B258" s="85"/>
      <c r="C258" s="38">
        <v>0.0</v>
      </c>
      <c r="D258" s="108">
        <v>0.0</v>
      </c>
      <c r="E258" s="25">
        <f t="shared" si="1"/>
        <v>0</v>
      </c>
      <c r="N258" s="54"/>
      <c r="O258" s="85"/>
      <c r="P258" s="38">
        <v>0.0</v>
      </c>
      <c r="Q258" s="38">
        <v>0.0</v>
      </c>
      <c r="R258" s="31">
        <f t="shared" si="2"/>
        <v>0</v>
      </c>
      <c r="S258" s="44">
        <v>0.0</v>
      </c>
      <c r="T258" s="44">
        <v>0.0</v>
      </c>
      <c r="U258" s="45">
        <f t="shared" si="18"/>
        <v>0</v>
      </c>
    </row>
    <row r="259">
      <c r="A259" s="54"/>
      <c r="B259" s="85"/>
      <c r="C259" s="38">
        <v>0.0</v>
      </c>
      <c r="D259" s="108">
        <v>0.0</v>
      </c>
      <c r="E259" s="25">
        <f t="shared" si="1"/>
        <v>0</v>
      </c>
      <c r="N259" s="54"/>
      <c r="O259" s="85"/>
      <c r="P259" s="38">
        <v>0.0</v>
      </c>
      <c r="Q259" s="38">
        <v>0.0</v>
      </c>
      <c r="R259" s="31">
        <f t="shared" si="2"/>
        <v>0</v>
      </c>
      <c r="S259" s="44">
        <v>0.0</v>
      </c>
      <c r="T259" s="44">
        <v>0.0</v>
      </c>
      <c r="U259" s="45">
        <f t="shared" si="18"/>
        <v>0</v>
      </c>
    </row>
    <row r="260">
      <c r="A260" s="54"/>
      <c r="B260" s="85"/>
      <c r="C260" s="38">
        <v>0.0</v>
      </c>
      <c r="D260" s="108">
        <v>0.0</v>
      </c>
      <c r="E260" s="25">
        <f t="shared" si="1"/>
        <v>0</v>
      </c>
      <c r="N260" s="54"/>
      <c r="O260" s="85"/>
      <c r="P260" s="38">
        <v>0.0</v>
      </c>
      <c r="Q260" s="38">
        <v>0.0</v>
      </c>
      <c r="R260" s="31">
        <f t="shared" si="2"/>
        <v>0</v>
      </c>
      <c r="S260" s="44">
        <v>0.0</v>
      </c>
      <c r="T260" s="44">
        <v>0.0</v>
      </c>
      <c r="U260" s="45">
        <f t="shared" si="18"/>
        <v>0</v>
      </c>
    </row>
    <row r="261">
      <c r="A261" s="54"/>
      <c r="B261" s="85"/>
      <c r="C261" s="38">
        <v>0.0</v>
      </c>
      <c r="D261" s="108">
        <v>0.0</v>
      </c>
      <c r="E261" s="25">
        <f t="shared" si="1"/>
        <v>0</v>
      </c>
      <c r="N261" s="54"/>
      <c r="O261" s="85"/>
      <c r="P261" s="38">
        <v>0.0</v>
      </c>
      <c r="Q261" s="38">
        <v>0.0</v>
      </c>
      <c r="R261" s="31">
        <f t="shared" si="2"/>
        <v>0</v>
      </c>
      <c r="S261" s="44">
        <v>0.0</v>
      </c>
      <c r="T261" s="44">
        <v>0.0</v>
      </c>
      <c r="U261" s="45">
        <f t="shared" si="18"/>
        <v>0</v>
      </c>
    </row>
    <row r="262">
      <c r="A262" s="54"/>
      <c r="B262" s="85"/>
      <c r="C262" s="38">
        <v>0.0</v>
      </c>
      <c r="D262" s="108">
        <v>0.0</v>
      </c>
      <c r="E262" s="25">
        <f t="shared" si="1"/>
        <v>0</v>
      </c>
      <c r="N262" s="54"/>
      <c r="O262" s="85"/>
      <c r="P262" s="38">
        <v>0.0</v>
      </c>
      <c r="Q262" s="38">
        <v>0.0</v>
      </c>
      <c r="R262" s="31">
        <f t="shared" si="2"/>
        <v>0</v>
      </c>
      <c r="S262" s="44">
        <v>0.0</v>
      </c>
      <c r="T262" s="44">
        <v>0.0</v>
      </c>
      <c r="U262" s="45">
        <f t="shared" si="18"/>
        <v>0</v>
      </c>
    </row>
    <row r="263">
      <c r="A263" s="54"/>
      <c r="B263" s="85"/>
      <c r="C263" s="38">
        <v>0.0</v>
      </c>
      <c r="D263" s="108">
        <v>0.0</v>
      </c>
      <c r="E263" s="25">
        <f t="shared" si="1"/>
        <v>0</v>
      </c>
      <c r="N263" s="54"/>
      <c r="O263" s="85"/>
      <c r="P263" s="38">
        <v>0.0</v>
      </c>
      <c r="Q263" s="38">
        <v>0.0</v>
      </c>
      <c r="R263" s="31">
        <f t="shared" si="2"/>
        <v>0</v>
      </c>
      <c r="S263" s="44">
        <v>0.0</v>
      </c>
      <c r="T263" s="44">
        <v>0.0</v>
      </c>
      <c r="U263" s="45">
        <f t="shared" si="18"/>
        <v>0</v>
      </c>
    </row>
    <row r="264">
      <c r="A264" s="57"/>
      <c r="B264" s="87"/>
      <c r="C264" s="59">
        <v>0.0</v>
      </c>
      <c r="D264" s="103">
        <v>0.0</v>
      </c>
      <c r="E264" s="25">
        <f t="shared" si="1"/>
        <v>0</v>
      </c>
      <c r="N264" s="54"/>
      <c r="O264" s="85"/>
      <c r="P264" s="38">
        <v>0.0</v>
      </c>
      <c r="Q264" s="38">
        <v>0.0</v>
      </c>
      <c r="R264" s="31">
        <f t="shared" si="2"/>
        <v>0</v>
      </c>
      <c r="S264" s="44">
        <v>0.0</v>
      </c>
      <c r="T264" s="44">
        <v>0.0</v>
      </c>
      <c r="U264" s="45">
        <f t="shared" si="18"/>
        <v>0</v>
      </c>
    </row>
    <row r="265">
      <c r="A265" s="60">
        <v>44461.0</v>
      </c>
      <c r="B265" s="82"/>
      <c r="C265" s="24"/>
      <c r="D265" s="109"/>
      <c r="E265" s="25">
        <f t="shared" si="1"/>
        <v>0</v>
      </c>
      <c r="G265" s="26" t="s">
        <v>13</v>
      </c>
      <c r="H265" s="27">
        <f>SUM(E265:E280)</f>
        <v>-142140</v>
      </c>
      <c r="N265" s="57"/>
      <c r="O265" s="87"/>
      <c r="P265" s="59">
        <v>0.0</v>
      </c>
      <c r="Q265" s="59">
        <v>0.0</v>
      </c>
      <c r="R265" s="31">
        <f t="shared" si="2"/>
        <v>0</v>
      </c>
      <c r="S265" s="44">
        <v>0.0</v>
      </c>
      <c r="T265" s="44">
        <v>0.0</v>
      </c>
      <c r="U265" s="45">
        <f t="shared" si="18"/>
        <v>0</v>
      </c>
    </row>
    <row r="266">
      <c r="A266" s="43" t="s">
        <v>23</v>
      </c>
      <c r="B266" s="83" t="s">
        <v>251</v>
      </c>
      <c r="C266" s="38">
        <v>950.0</v>
      </c>
      <c r="D266" s="108">
        <v>0.0</v>
      </c>
      <c r="E266" s="25">
        <f t="shared" si="1"/>
        <v>950</v>
      </c>
      <c r="N266" s="60">
        <v>44492.0</v>
      </c>
      <c r="O266" s="82"/>
      <c r="P266" s="24"/>
      <c r="Q266" s="24"/>
      <c r="R266" s="31">
        <f t="shared" si="2"/>
        <v>0</v>
      </c>
      <c r="S266" s="32"/>
      <c r="T266" s="32"/>
      <c r="U266" s="33"/>
      <c r="V266" s="34"/>
      <c r="W266" s="26" t="s">
        <v>13</v>
      </c>
      <c r="X266" s="27">
        <f>SUM(R266:R281)</f>
        <v>2900</v>
      </c>
    </row>
    <row r="267">
      <c r="A267" s="43" t="s">
        <v>23</v>
      </c>
      <c r="B267" s="84" t="s">
        <v>252</v>
      </c>
      <c r="C267" s="38">
        <v>0.0</v>
      </c>
      <c r="D267" s="108">
        <v>-2000.0</v>
      </c>
      <c r="E267" s="25">
        <f t="shared" si="1"/>
        <v>-2000</v>
      </c>
      <c r="N267" s="43" t="s">
        <v>23</v>
      </c>
      <c r="O267" s="83" t="s">
        <v>253</v>
      </c>
      <c r="P267" s="38">
        <v>2900.0</v>
      </c>
      <c r="Q267" s="38">
        <v>0.0</v>
      </c>
      <c r="R267" s="31">
        <f t="shared" si="2"/>
        <v>2900</v>
      </c>
      <c r="S267" s="44">
        <v>0.0</v>
      </c>
      <c r="T267" s="44">
        <v>0.0</v>
      </c>
      <c r="U267" s="45">
        <f t="shared" ref="U267:U281" si="19">SUM(S267:T267)</f>
        <v>0</v>
      </c>
      <c r="W267" s="46" t="s">
        <v>18</v>
      </c>
      <c r="X267" s="47">
        <f>SUM(U266:U281)</f>
        <v>0</v>
      </c>
    </row>
    <row r="268">
      <c r="A268" s="43" t="s">
        <v>23</v>
      </c>
      <c r="B268" s="83" t="s">
        <v>254</v>
      </c>
      <c r="C268" s="38">
        <v>0.0</v>
      </c>
      <c r="D268" s="108">
        <v>-2400.0</v>
      </c>
      <c r="E268" s="25">
        <f t="shared" si="1"/>
        <v>-2400</v>
      </c>
      <c r="N268" s="43"/>
      <c r="O268" s="84"/>
      <c r="P268" s="38">
        <v>0.0</v>
      </c>
      <c r="Q268" s="38">
        <v>0.0</v>
      </c>
      <c r="R268" s="31">
        <f t="shared" si="2"/>
        <v>0</v>
      </c>
      <c r="S268" s="44">
        <v>0.0</v>
      </c>
      <c r="T268" s="44">
        <v>0.0</v>
      </c>
      <c r="U268" s="45">
        <f t="shared" si="19"/>
        <v>0</v>
      </c>
    </row>
    <row r="269">
      <c r="A269" s="43" t="s">
        <v>16</v>
      </c>
      <c r="B269" s="83" t="s">
        <v>255</v>
      </c>
      <c r="C269" s="38">
        <v>27810.0</v>
      </c>
      <c r="D269" s="108">
        <v>0.0</v>
      </c>
      <c r="E269" s="25">
        <f t="shared" si="1"/>
        <v>27810</v>
      </c>
      <c r="N269" s="43"/>
      <c r="O269" s="83"/>
      <c r="P269" s="38">
        <v>0.0</v>
      </c>
      <c r="Q269" s="38">
        <v>0.0</v>
      </c>
      <c r="R269" s="31">
        <f t="shared" si="2"/>
        <v>0</v>
      </c>
      <c r="S269" s="44">
        <v>0.0</v>
      </c>
      <c r="T269" s="44">
        <v>0.0</v>
      </c>
      <c r="U269" s="45">
        <f t="shared" si="19"/>
        <v>0</v>
      </c>
    </row>
    <row r="270">
      <c r="A270" s="43" t="s">
        <v>16</v>
      </c>
      <c r="B270" s="83" t="s">
        <v>169</v>
      </c>
      <c r="C270" s="38">
        <v>2000.0</v>
      </c>
      <c r="D270" s="108">
        <v>0.0</v>
      </c>
      <c r="E270" s="25">
        <f t="shared" si="1"/>
        <v>2000</v>
      </c>
      <c r="N270" s="43"/>
      <c r="O270" s="83"/>
      <c r="P270" s="38">
        <v>0.0</v>
      </c>
      <c r="Q270" s="38">
        <v>0.0</v>
      </c>
      <c r="R270" s="31">
        <f t="shared" si="2"/>
        <v>0</v>
      </c>
      <c r="S270" s="44">
        <v>0.0</v>
      </c>
      <c r="T270" s="44">
        <v>0.0</v>
      </c>
      <c r="U270" s="45">
        <f t="shared" si="19"/>
        <v>0</v>
      </c>
    </row>
    <row r="271">
      <c r="A271" s="50" t="s">
        <v>210</v>
      </c>
      <c r="B271" s="90" t="s">
        <v>59</v>
      </c>
      <c r="C271" s="38">
        <v>0.0</v>
      </c>
      <c r="D271" s="108">
        <v>-168500.0</v>
      </c>
      <c r="E271" s="25">
        <f t="shared" si="1"/>
        <v>-168500</v>
      </c>
      <c r="N271" s="54"/>
      <c r="O271" s="85"/>
      <c r="P271" s="38">
        <v>0.0</v>
      </c>
      <c r="Q271" s="38">
        <v>0.0</v>
      </c>
      <c r="R271" s="31">
        <f t="shared" si="2"/>
        <v>0</v>
      </c>
      <c r="S271" s="44">
        <v>0.0</v>
      </c>
      <c r="T271" s="44">
        <v>0.0</v>
      </c>
      <c r="U271" s="45">
        <f t="shared" si="19"/>
        <v>0</v>
      </c>
    </row>
    <row r="272">
      <c r="A272" s="54"/>
      <c r="B272" s="85"/>
      <c r="C272" s="38">
        <v>0.0</v>
      </c>
      <c r="D272" s="108">
        <v>0.0</v>
      </c>
      <c r="E272" s="25">
        <f t="shared" si="1"/>
        <v>0</v>
      </c>
      <c r="N272" s="64"/>
      <c r="O272" s="95"/>
      <c r="P272" s="38">
        <v>0.0</v>
      </c>
      <c r="Q272" s="38">
        <v>0.0</v>
      </c>
      <c r="R272" s="31">
        <f t="shared" si="2"/>
        <v>0</v>
      </c>
      <c r="S272" s="44">
        <v>0.0</v>
      </c>
      <c r="T272" s="44">
        <v>0.0</v>
      </c>
      <c r="U272" s="45">
        <f t="shared" si="19"/>
        <v>0</v>
      </c>
    </row>
    <row r="273">
      <c r="A273" s="54"/>
      <c r="B273" s="85"/>
      <c r="C273" s="38">
        <v>0.0</v>
      </c>
      <c r="D273" s="108">
        <v>0.0</v>
      </c>
      <c r="E273" s="25">
        <f t="shared" si="1"/>
        <v>0</v>
      </c>
      <c r="N273" s="54"/>
      <c r="O273" s="85"/>
      <c r="P273" s="38">
        <v>0.0</v>
      </c>
      <c r="Q273" s="38">
        <v>0.0</v>
      </c>
      <c r="R273" s="31">
        <f t="shared" si="2"/>
        <v>0</v>
      </c>
      <c r="S273" s="44">
        <v>0.0</v>
      </c>
      <c r="T273" s="44">
        <v>0.0</v>
      </c>
      <c r="U273" s="45">
        <f t="shared" si="19"/>
        <v>0</v>
      </c>
    </row>
    <row r="274">
      <c r="A274" s="54"/>
      <c r="B274" s="85"/>
      <c r="C274" s="38">
        <v>0.0</v>
      </c>
      <c r="D274" s="108">
        <v>0.0</v>
      </c>
      <c r="E274" s="25">
        <f t="shared" si="1"/>
        <v>0</v>
      </c>
      <c r="N274" s="54"/>
      <c r="O274" s="85"/>
      <c r="P274" s="38">
        <v>0.0</v>
      </c>
      <c r="Q274" s="38">
        <v>0.0</v>
      </c>
      <c r="R274" s="31">
        <f t="shared" si="2"/>
        <v>0</v>
      </c>
      <c r="S274" s="44">
        <v>0.0</v>
      </c>
      <c r="T274" s="44">
        <v>0.0</v>
      </c>
      <c r="U274" s="45">
        <f t="shared" si="19"/>
        <v>0</v>
      </c>
    </row>
    <row r="275">
      <c r="A275" s="54"/>
      <c r="B275" s="85"/>
      <c r="C275" s="38">
        <v>0.0</v>
      </c>
      <c r="D275" s="108">
        <v>0.0</v>
      </c>
      <c r="E275" s="25">
        <f t="shared" si="1"/>
        <v>0</v>
      </c>
      <c r="N275" s="54"/>
      <c r="O275" s="85"/>
      <c r="P275" s="38">
        <v>0.0</v>
      </c>
      <c r="Q275" s="38">
        <v>0.0</v>
      </c>
      <c r="R275" s="31">
        <f t="shared" si="2"/>
        <v>0</v>
      </c>
      <c r="S275" s="44">
        <v>0.0</v>
      </c>
      <c r="T275" s="44">
        <v>0.0</v>
      </c>
      <c r="U275" s="45">
        <f t="shared" si="19"/>
        <v>0</v>
      </c>
    </row>
    <row r="276">
      <c r="A276" s="54"/>
      <c r="B276" s="85"/>
      <c r="C276" s="38">
        <v>0.0</v>
      </c>
      <c r="D276" s="108">
        <v>0.0</v>
      </c>
      <c r="E276" s="25">
        <f t="shared" si="1"/>
        <v>0</v>
      </c>
      <c r="N276" s="54"/>
      <c r="O276" s="85"/>
      <c r="P276" s="38">
        <v>0.0</v>
      </c>
      <c r="Q276" s="38">
        <v>0.0</v>
      </c>
      <c r="R276" s="31">
        <f t="shared" si="2"/>
        <v>0</v>
      </c>
      <c r="S276" s="44">
        <v>0.0</v>
      </c>
      <c r="T276" s="44">
        <v>0.0</v>
      </c>
      <c r="U276" s="45">
        <f t="shared" si="19"/>
        <v>0</v>
      </c>
    </row>
    <row r="277">
      <c r="A277" s="54"/>
      <c r="B277" s="85"/>
      <c r="C277" s="38">
        <v>0.0</v>
      </c>
      <c r="D277" s="108">
        <v>0.0</v>
      </c>
      <c r="E277" s="25">
        <f t="shared" si="1"/>
        <v>0</v>
      </c>
      <c r="N277" s="54"/>
      <c r="O277" s="85"/>
      <c r="P277" s="38">
        <v>0.0</v>
      </c>
      <c r="Q277" s="38">
        <v>0.0</v>
      </c>
      <c r="R277" s="31">
        <f t="shared" si="2"/>
        <v>0</v>
      </c>
      <c r="S277" s="44">
        <v>0.0</v>
      </c>
      <c r="T277" s="44">
        <v>0.0</v>
      </c>
      <c r="U277" s="45">
        <f t="shared" si="19"/>
        <v>0</v>
      </c>
    </row>
    <row r="278">
      <c r="A278" s="54"/>
      <c r="B278" s="85"/>
      <c r="C278" s="38">
        <v>0.0</v>
      </c>
      <c r="D278" s="108">
        <v>0.0</v>
      </c>
      <c r="E278" s="25">
        <f t="shared" si="1"/>
        <v>0</v>
      </c>
      <c r="N278" s="54"/>
      <c r="O278" s="85"/>
      <c r="P278" s="38">
        <v>0.0</v>
      </c>
      <c r="Q278" s="38">
        <v>0.0</v>
      </c>
      <c r="R278" s="31">
        <f t="shared" si="2"/>
        <v>0</v>
      </c>
      <c r="S278" s="44">
        <v>0.0</v>
      </c>
      <c r="T278" s="44">
        <v>0.0</v>
      </c>
      <c r="U278" s="45">
        <f t="shared" si="19"/>
        <v>0</v>
      </c>
    </row>
    <row r="279">
      <c r="A279" s="54"/>
      <c r="B279" s="85"/>
      <c r="C279" s="38">
        <v>0.0</v>
      </c>
      <c r="D279" s="108">
        <v>0.0</v>
      </c>
      <c r="E279" s="25">
        <f t="shared" si="1"/>
        <v>0</v>
      </c>
      <c r="N279" s="54"/>
      <c r="O279" s="85"/>
      <c r="P279" s="38">
        <v>0.0</v>
      </c>
      <c r="Q279" s="38">
        <v>0.0</v>
      </c>
      <c r="R279" s="31">
        <f t="shared" si="2"/>
        <v>0</v>
      </c>
      <c r="S279" s="44">
        <v>0.0</v>
      </c>
      <c r="T279" s="44">
        <v>0.0</v>
      </c>
      <c r="U279" s="45">
        <f t="shared" si="19"/>
        <v>0</v>
      </c>
    </row>
    <row r="280">
      <c r="A280" s="57"/>
      <c r="B280" s="87"/>
      <c r="C280" s="59">
        <v>0.0</v>
      </c>
      <c r="D280" s="103">
        <v>0.0</v>
      </c>
      <c r="E280" s="25">
        <f t="shared" si="1"/>
        <v>0</v>
      </c>
      <c r="N280" s="54"/>
      <c r="O280" s="85"/>
      <c r="P280" s="38">
        <v>0.0</v>
      </c>
      <c r="Q280" s="38">
        <v>0.0</v>
      </c>
      <c r="R280" s="31">
        <f t="shared" si="2"/>
        <v>0</v>
      </c>
      <c r="S280" s="44">
        <v>0.0</v>
      </c>
      <c r="T280" s="44">
        <v>0.0</v>
      </c>
      <c r="U280" s="45">
        <f t="shared" si="19"/>
        <v>0</v>
      </c>
    </row>
    <row r="281">
      <c r="A281" s="60">
        <v>44462.0</v>
      </c>
      <c r="B281" s="82"/>
      <c r="C281" s="24"/>
      <c r="D281" s="109"/>
      <c r="E281" s="25">
        <f t="shared" si="1"/>
        <v>0</v>
      </c>
      <c r="G281" s="26" t="s">
        <v>13</v>
      </c>
      <c r="H281" s="27">
        <f>SUM(E281:E296)</f>
        <v>25850</v>
      </c>
      <c r="N281" s="57"/>
      <c r="O281" s="87"/>
      <c r="P281" s="59">
        <v>0.0</v>
      </c>
      <c r="Q281" s="59">
        <v>0.0</v>
      </c>
      <c r="R281" s="31">
        <f t="shared" si="2"/>
        <v>0</v>
      </c>
      <c r="S281" s="44">
        <v>0.0</v>
      </c>
      <c r="T281" s="44">
        <v>0.0</v>
      </c>
      <c r="U281" s="45">
        <f t="shared" si="19"/>
        <v>0</v>
      </c>
    </row>
    <row r="282">
      <c r="A282" s="43" t="s">
        <v>56</v>
      </c>
      <c r="B282" s="83" t="s">
        <v>256</v>
      </c>
      <c r="C282" s="38">
        <v>800.0</v>
      </c>
      <c r="D282" s="108"/>
      <c r="E282" s="25">
        <f t="shared" si="1"/>
        <v>800</v>
      </c>
      <c r="N282" s="60">
        <v>44494.0</v>
      </c>
      <c r="O282" s="82"/>
      <c r="P282" s="24"/>
      <c r="Q282" s="24"/>
      <c r="R282" s="31">
        <f t="shared" si="2"/>
        <v>0</v>
      </c>
      <c r="S282" s="32"/>
      <c r="T282" s="32"/>
      <c r="U282" s="33"/>
      <c r="V282" s="34"/>
      <c r="W282" s="26" t="s">
        <v>13</v>
      </c>
      <c r="X282" s="27">
        <f>SUM(R282:R297)</f>
        <v>166740</v>
      </c>
    </row>
    <row r="283">
      <c r="A283" s="43" t="s">
        <v>56</v>
      </c>
      <c r="B283" s="84" t="s">
        <v>257</v>
      </c>
      <c r="C283" s="38">
        <v>6100.0</v>
      </c>
      <c r="D283" s="108">
        <v>0.0</v>
      </c>
      <c r="E283" s="25">
        <f t="shared" si="1"/>
        <v>6100</v>
      </c>
      <c r="N283" s="43" t="s">
        <v>23</v>
      </c>
      <c r="O283" s="83" t="s">
        <v>258</v>
      </c>
      <c r="P283" s="38">
        <v>0.0</v>
      </c>
      <c r="Q283" s="38">
        <v>-6500.0</v>
      </c>
      <c r="R283" s="31">
        <f t="shared" si="2"/>
        <v>-6500</v>
      </c>
      <c r="S283" s="44">
        <v>0.0</v>
      </c>
      <c r="T283" s="44">
        <v>0.0</v>
      </c>
      <c r="U283" s="45">
        <f t="shared" ref="U283:U297" si="20">SUM(S283:T283)</f>
        <v>0</v>
      </c>
      <c r="W283" s="46" t="s">
        <v>18</v>
      </c>
      <c r="X283" s="47">
        <f>SUM(U282:U297)</f>
        <v>0</v>
      </c>
    </row>
    <row r="284">
      <c r="A284" s="43" t="s">
        <v>43</v>
      </c>
      <c r="B284" s="83" t="s">
        <v>259</v>
      </c>
      <c r="C284" s="38">
        <v>15700.0</v>
      </c>
      <c r="D284" s="108">
        <v>0.0</v>
      </c>
      <c r="E284" s="25">
        <f t="shared" si="1"/>
        <v>15700</v>
      </c>
      <c r="N284" s="43" t="s">
        <v>56</v>
      </c>
      <c r="O284" s="84" t="s">
        <v>260</v>
      </c>
      <c r="P284" s="38">
        <v>148740.0</v>
      </c>
      <c r="Q284" s="38">
        <v>0.0</v>
      </c>
      <c r="R284" s="31">
        <f t="shared" si="2"/>
        <v>148740</v>
      </c>
      <c r="S284" s="44">
        <v>0.0</v>
      </c>
      <c r="T284" s="44">
        <v>0.0</v>
      </c>
      <c r="U284" s="45">
        <f t="shared" si="20"/>
        <v>0</v>
      </c>
    </row>
    <row r="285">
      <c r="A285" s="43" t="s">
        <v>43</v>
      </c>
      <c r="B285" s="83" t="s">
        <v>261</v>
      </c>
      <c r="C285" s="38">
        <v>3750.0</v>
      </c>
      <c r="D285" s="108">
        <v>0.0</v>
      </c>
      <c r="E285" s="25">
        <f t="shared" si="1"/>
        <v>3750</v>
      </c>
      <c r="N285" s="43" t="s">
        <v>56</v>
      </c>
      <c r="O285" s="83" t="s">
        <v>262</v>
      </c>
      <c r="P285" s="38">
        <v>9800.0</v>
      </c>
      <c r="Q285" s="38">
        <v>0.0</v>
      </c>
      <c r="R285" s="31">
        <f t="shared" si="2"/>
        <v>9800</v>
      </c>
      <c r="S285" s="44">
        <v>0.0</v>
      </c>
      <c r="T285" s="44">
        <v>0.0</v>
      </c>
      <c r="U285" s="45">
        <f t="shared" si="20"/>
        <v>0</v>
      </c>
    </row>
    <row r="286">
      <c r="A286" s="43" t="s">
        <v>65</v>
      </c>
      <c r="B286" s="83" t="s">
        <v>263</v>
      </c>
      <c r="C286" s="38">
        <v>0.0</v>
      </c>
      <c r="D286" s="108">
        <v>-500.0</v>
      </c>
      <c r="E286" s="25">
        <f t="shared" si="1"/>
        <v>-500</v>
      </c>
      <c r="N286" s="43" t="s">
        <v>56</v>
      </c>
      <c r="O286" s="83" t="s">
        <v>264</v>
      </c>
      <c r="P286" s="38">
        <v>2500.0</v>
      </c>
      <c r="Q286" s="38">
        <v>0.0</v>
      </c>
      <c r="R286" s="31">
        <f t="shared" si="2"/>
        <v>2500</v>
      </c>
      <c r="S286" s="44">
        <v>0.0</v>
      </c>
      <c r="T286" s="44">
        <v>0.0</v>
      </c>
      <c r="U286" s="45">
        <f t="shared" si="20"/>
        <v>0</v>
      </c>
    </row>
    <row r="287">
      <c r="A287" s="64"/>
      <c r="B287" s="95"/>
      <c r="C287" s="38">
        <v>0.0</v>
      </c>
      <c r="D287" s="108">
        <v>0.0</v>
      </c>
      <c r="E287" s="25">
        <f t="shared" si="1"/>
        <v>0</v>
      </c>
      <c r="N287" s="43" t="s">
        <v>56</v>
      </c>
      <c r="O287" s="83" t="s">
        <v>265</v>
      </c>
      <c r="P287" s="38">
        <v>700.0</v>
      </c>
      <c r="Q287" s="38">
        <v>0.0</v>
      </c>
      <c r="R287" s="31">
        <f t="shared" si="2"/>
        <v>700</v>
      </c>
      <c r="S287" s="44">
        <v>0.0</v>
      </c>
      <c r="T287" s="44">
        <v>0.0</v>
      </c>
      <c r="U287" s="45">
        <f t="shared" si="20"/>
        <v>0</v>
      </c>
    </row>
    <row r="288">
      <c r="A288" s="54"/>
      <c r="B288" s="85"/>
      <c r="C288" s="38">
        <v>0.0</v>
      </c>
      <c r="D288" s="108">
        <v>0.0</v>
      </c>
      <c r="E288" s="25">
        <f t="shared" si="1"/>
        <v>0</v>
      </c>
      <c r="N288" s="50" t="s">
        <v>56</v>
      </c>
      <c r="O288" s="90" t="s">
        <v>266</v>
      </c>
      <c r="P288" s="38">
        <v>4900.0</v>
      </c>
      <c r="Q288" s="38">
        <v>0.0</v>
      </c>
      <c r="R288" s="31">
        <f t="shared" si="2"/>
        <v>4900</v>
      </c>
      <c r="S288" s="44">
        <v>0.0</v>
      </c>
      <c r="T288" s="44">
        <v>0.0</v>
      </c>
      <c r="U288" s="45">
        <f t="shared" si="20"/>
        <v>0</v>
      </c>
    </row>
    <row r="289">
      <c r="A289" s="54"/>
      <c r="B289" s="85"/>
      <c r="C289" s="38">
        <v>0.0</v>
      </c>
      <c r="D289" s="108">
        <v>0.0</v>
      </c>
      <c r="E289" s="25">
        <f t="shared" si="1"/>
        <v>0</v>
      </c>
      <c r="N289" s="43" t="s">
        <v>56</v>
      </c>
      <c r="O289" s="90" t="s">
        <v>267</v>
      </c>
      <c r="P289" s="38">
        <v>7500.0</v>
      </c>
      <c r="Q289" s="38">
        <v>0.0</v>
      </c>
      <c r="R289" s="31">
        <f t="shared" si="2"/>
        <v>7500</v>
      </c>
      <c r="S289" s="44">
        <v>0.0</v>
      </c>
      <c r="T289" s="44">
        <v>0.0</v>
      </c>
      <c r="U289" s="45">
        <f t="shared" si="20"/>
        <v>0</v>
      </c>
    </row>
    <row r="290">
      <c r="A290" s="54"/>
      <c r="B290" s="85"/>
      <c r="C290" s="38">
        <v>0.0</v>
      </c>
      <c r="D290" s="108">
        <v>0.0</v>
      </c>
      <c r="E290" s="25">
        <f t="shared" si="1"/>
        <v>0</v>
      </c>
      <c r="N290" s="43" t="s">
        <v>56</v>
      </c>
      <c r="O290" s="83" t="s">
        <v>268</v>
      </c>
      <c r="P290" s="38">
        <v>0.0</v>
      </c>
      <c r="Q290" s="38">
        <v>-900.0</v>
      </c>
      <c r="R290" s="31">
        <f t="shared" si="2"/>
        <v>-900</v>
      </c>
      <c r="S290" s="44">
        <v>0.0</v>
      </c>
      <c r="T290" s="44">
        <v>0.0</v>
      </c>
      <c r="U290" s="45">
        <f t="shared" si="20"/>
        <v>0</v>
      </c>
    </row>
    <row r="291">
      <c r="A291" s="54"/>
      <c r="B291" s="85"/>
      <c r="C291" s="38">
        <v>0.0</v>
      </c>
      <c r="D291" s="108">
        <v>0.0</v>
      </c>
      <c r="E291" s="25">
        <f t="shared" si="1"/>
        <v>0</v>
      </c>
      <c r="N291" s="54"/>
      <c r="O291" s="85"/>
      <c r="P291" s="38">
        <v>0.0</v>
      </c>
      <c r="Q291" s="38">
        <v>0.0</v>
      </c>
      <c r="R291" s="31">
        <f t="shared" si="2"/>
        <v>0</v>
      </c>
      <c r="S291" s="44">
        <v>0.0</v>
      </c>
      <c r="T291" s="44">
        <v>0.0</v>
      </c>
      <c r="U291" s="45">
        <f t="shared" si="20"/>
        <v>0</v>
      </c>
    </row>
    <row r="292">
      <c r="A292" s="54"/>
      <c r="B292" s="85"/>
      <c r="C292" s="38">
        <v>0.0</v>
      </c>
      <c r="D292" s="108">
        <v>0.0</v>
      </c>
      <c r="E292" s="25">
        <f t="shared" si="1"/>
        <v>0</v>
      </c>
      <c r="N292" s="54"/>
      <c r="O292" s="85"/>
      <c r="P292" s="38">
        <v>0.0</v>
      </c>
      <c r="Q292" s="38">
        <v>0.0</v>
      </c>
      <c r="R292" s="31">
        <f t="shared" si="2"/>
        <v>0</v>
      </c>
      <c r="S292" s="44">
        <v>0.0</v>
      </c>
      <c r="T292" s="44">
        <v>0.0</v>
      </c>
      <c r="U292" s="45">
        <f t="shared" si="20"/>
        <v>0</v>
      </c>
    </row>
    <row r="293">
      <c r="A293" s="54"/>
      <c r="B293" s="85"/>
      <c r="C293" s="38">
        <v>0.0</v>
      </c>
      <c r="D293" s="108">
        <v>0.0</v>
      </c>
      <c r="E293" s="25">
        <f t="shared" si="1"/>
        <v>0</v>
      </c>
      <c r="N293" s="54"/>
      <c r="O293" s="85"/>
      <c r="P293" s="38">
        <v>0.0</v>
      </c>
      <c r="Q293" s="38">
        <v>0.0</v>
      </c>
      <c r="R293" s="31">
        <f t="shared" si="2"/>
        <v>0</v>
      </c>
      <c r="S293" s="44">
        <v>0.0</v>
      </c>
      <c r="T293" s="44">
        <v>0.0</v>
      </c>
      <c r="U293" s="45">
        <f t="shared" si="20"/>
        <v>0</v>
      </c>
    </row>
    <row r="294">
      <c r="A294" s="54"/>
      <c r="B294" s="85"/>
      <c r="C294" s="38">
        <v>0.0</v>
      </c>
      <c r="D294" s="108">
        <v>0.0</v>
      </c>
      <c r="E294" s="25">
        <f t="shared" si="1"/>
        <v>0</v>
      </c>
      <c r="N294" s="54"/>
      <c r="O294" s="85"/>
      <c r="P294" s="38">
        <v>0.0</v>
      </c>
      <c r="Q294" s="38">
        <v>0.0</v>
      </c>
      <c r="R294" s="31">
        <f t="shared" si="2"/>
        <v>0</v>
      </c>
      <c r="S294" s="44">
        <v>0.0</v>
      </c>
      <c r="T294" s="44">
        <v>0.0</v>
      </c>
      <c r="U294" s="45">
        <f t="shared" si="20"/>
        <v>0</v>
      </c>
    </row>
    <row r="295">
      <c r="A295" s="54"/>
      <c r="B295" s="85"/>
      <c r="C295" s="38">
        <v>0.0</v>
      </c>
      <c r="D295" s="108">
        <v>0.0</v>
      </c>
      <c r="E295" s="25">
        <f t="shared" si="1"/>
        <v>0</v>
      </c>
      <c r="N295" s="54"/>
      <c r="O295" s="85"/>
      <c r="P295" s="38">
        <v>0.0</v>
      </c>
      <c r="Q295" s="38">
        <v>0.0</v>
      </c>
      <c r="R295" s="31">
        <f t="shared" si="2"/>
        <v>0</v>
      </c>
      <c r="S295" s="44">
        <v>0.0</v>
      </c>
      <c r="T295" s="44">
        <v>0.0</v>
      </c>
      <c r="U295" s="45">
        <f t="shared" si="20"/>
        <v>0</v>
      </c>
    </row>
    <row r="296">
      <c r="A296" s="57"/>
      <c r="B296" s="87"/>
      <c r="C296" s="59">
        <v>0.0</v>
      </c>
      <c r="D296" s="103">
        <v>0.0</v>
      </c>
      <c r="E296" s="25">
        <f t="shared" si="1"/>
        <v>0</v>
      </c>
      <c r="N296" s="54"/>
      <c r="O296" s="85"/>
      <c r="P296" s="38">
        <v>0.0</v>
      </c>
      <c r="Q296" s="38">
        <v>0.0</v>
      </c>
      <c r="R296" s="31">
        <f t="shared" si="2"/>
        <v>0</v>
      </c>
      <c r="S296" s="44">
        <v>0.0</v>
      </c>
      <c r="T296" s="44">
        <v>0.0</v>
      </c>
      <c r="U296" s="45">
        <f t="shared" si="20"/>
        <v>0</v>
      </c>
    </row>
    <row r="297">
      <c r="A297" s="60">
        <v>44463.0</v>
      </c>
      <c r="B297" s="82"/>
      <c r="C297" s="24"/>
      <c r="D297" s="109"/>
      <c r="E297" s="25">
        <f t="shared" si="1"/>
        <v>0</v>
      </c>
      <c r="G297" s="26" t="s">
        <v>13</v>
      </c>
      <c r="H297" s="27">
        <f>SUM(E297:E313)</f>
        <v>13960</v>
      </c>
      <c r="N297" s="57"/>
      <c r="O297" s="87"/>
      <c r="P297" s="59">
        <v>0.0</v>
      </c>
      <c r="Q297" s="59">
        <v>0.0</v>
      </c>
      <c r="R297" s="31">
        <f t="shared" si="2"/>
        <v>0</v>
      </c>
      <c r="S297" s="44">
        <v>0.0</v>
      </c>
      <c r="T297" s="44">
        <v>0.0</v>
      </c>
      <c r="U297" s="45">
        <f t="shared" si="20"/>
        <v>0</v>
      </c>
    </row>
    <row r="298">
      <c r="A298" s="43" t="s">
        <v>23</v>
      </c>
      <c r="B298" s="83" t="s">
        <v>269</v>
      </c>
      <c r="C298" s="38">
        <v>26260.0</v>
      </c>
      <c r="D298" s="108">
        <v>0.0</v>
      </c>
      <c r="E298" s="25">
        <f t="shared" si="1"/>
        <v>26260</v>
      </c>
      <c r="N298" s="60">
        <v>44495.0</v>
      </c>
      <c r="O298" s="82"/>
      <c r="P298" s="24"/>
      <c r="Q298" s="24"/>
      <c r="R298" s="31">
        <f t="shared" si="2"/>
        <v>0</v>
      </c>
      <c r="S298" s="32"/>
      <c r="T298" s="32"/>
      <c r="U298" s="33"/>
      <c r="V298" s="34"/>
      <c r="W298" s="26" t="s">
        <v>13</v>
      </c>
      <c r="X298" s="27">
        <f>SUM(R298:R314)</f>
        <v>-172680</v>
      </c>
    </row>
    <row r="299">
      <c r="A299" s="43" t="s">
        <v>23</v>
      </c>
      <c r="B299" s="84" t="s">
        <v>270</v>
      </c>
      <c r="C299" s="38">
        <v>9500.0</v>
      </c>
      <c r="D299" s="108">
        <v>0.0</v>
      </c>
      <c r="E299" s="25">
        <f t="shared" si="1"/>
        <v>9500</v>
      </c>
      <c r="N299" s="43" t="s">
        <v>56</v>
      </c>
      <c r="O299" s="83" t="s">
        <v>271</v>
      </c>
      <c r="P299" s="38">
        <v>0.0</v>
      </c>
      <c r="Q299" s="38">
        <v>-172700.0</v>
      </c>
      <c r="R299" s="31">
        <f t="shared" si="2"/>
        <v>-172700</v>
      </c>
      <c r="S299" s="44">
        <v>0.0</v>
      </c>
      <c r="T299" s="44">
        <v>0.0</v>
      </c>
      <c r="U299" s="45">
        <f>SUM(S299:T299)</f>
        <v>0</v>
      </c>
      <c r="W299" s="46" t="s">
        <v>18</v>
      </c>
      <c r="X299" s="47">
        <f>SUM(U298:U314)</f>
        <v>0</v>
      </c>
    </row>
    <row r="300">
      <c r="A300" s="43"/>
      <c r="B300" s="83"/>
      <c r="C300" s="38"/>
      <c r="D300" s="108"/>
      <c r="E300" s="25">
        <f t="shared" si="1"/>
        <v>0</v>
      </c>
      <c r="N300" s="43" t="s">
        <v>43</v>
      </c>
      <c r="O300" s="83" t="s">
        <v>272</v>
      </c>
      <c r="P300" s="38">
        <v>94700.0</v>
      </c>
      <c r="Q300" s="38">
        <v>0.0</v>
      </c>
      <c r="R300" s="31">
        <f t="shared" si="2"/>
        <v>94700</v>
      </c>
      <c r="S300" s="44"/>
      <c r="T300" s="44"/>
      <c r="U300" s="45"/>
    </row>
    <row r="301">
      <c r="A301" s="43" t="s">
        <v>65</v>
      </c>
      <c r="B301" s="83" t="s">
        <v>273</v>
      </c>
      <c r="C301" s="38">
        <v>0.0</v>
      </c>
      <c r="D301" s="108">
        <v>-2400.0</v>
      </c>
      <c r="E301" s="25">
        <f t="shared" si="1"/>
        <v>-2400</v>
      </c>
      <c r="N301" s="43" t="s">
        <v>56</v>
      </c>
      <c r="O301" s="83" t="s">
        <v>274</v>
      </c>
      <c r="P301" s="38">
        <v>0.0</v>
      </c>
      <c r="Q301" s="38">
        <v>-94680.0</v>
      </c>
      <c r="R301" s="31">
        <f t="shared" si="2"/>
        <v>-94680</v>
      </c>
      <c r="S301" s="44">
        <v>0.0</v>
      </c>
      <c r="T301" s="44">
        <v>0.0</v>
      </c>
      <c r="U301" s="45">
        <f t="shared" ref="U301:U314" si="21">SUM(S301:T301)</f>
        <v>0</v>
      </c>
    </row>
    <row r="302">
      <c r="A302" s="43" t="s">
        <v>56</v>
      </c>
      <c r="B302" s="83" t="s">
        <v>275</v>
      </c>
      <c r="C302" s="38">
        <v>3200.0</v>
      </c>
      <c r="D302" s="108">
        <v>0.0</v>
      </c>
      <c r="E302" s="25">
        <f t="shared" si="1"/>
        <v>3200</v>
      </c>
      <c r="N302" s="43"/>
      <c r="O302" s="83"/>
      <c r="P302" s="38">
        <v>0.0</v>
      </c>
      <c r="Q302" s="38">
        <v>0.0</v>
      </c>
      <c r="R302" s="31">
        <f t="shared" si="2"/>
        <v>0</v>
      </c>
      <c r="S302" s="44">
        <v>0.0</v>
      </c>
      <c r="T302" s="44">
        <v>0.0</v>
      </c>
      <c r="U302" s="45">
        <f t="shared" si="21"/>
        <v>0</v>
      </c>
    </row>
    <row r="303">
      <c r="A303" s="43" t="s">
        <v>65</v>
      </c>
      <c r="B303" s="83" t="s">
        <v>276</v>
      </c>
      <c r="C303" s="38">
        <v>0.0</v>
      </c>
      <c r="D303" s="108">
        <v>-45000.0</v>
      </c>
      <c r="E303" s="25">
        <f t="shared" si="1"/>
        <v>-45000</v>
      </c>
      <c r="N303" s="43"/>
      <c r="O303" s="83"/>
      <c r="P303" s="38">
        <v>0.0</v>
      </c>
      <c r="Q303" s="38">
        <v>0.0</v>
      </c>
      <c r="R303" s="31">
        <f t="shared" si="2"/>
        <v>0</v>
      </c>
      <c r="S303" s="44">
        <v>0.0</v>
      </c>
      <c r="T303" s="44">
        <v>0.0</v>
      </c>
      <c r="U303" s="45">
        <f t="shared" si="21"/>
        <v>0</v>
      </c>
    </row>
    <row r="304">
      <c r="A304" s="50" t="s">
        <v>43</v>
      </c>
      <c r="B304" s="90" t="s">
        <v>277</v>
      </c>
      <c r="C304" s="38">
        <v>20600.0</v>
      </c>
      <c r="D304" s="108">
        <v>0.0</v>
      </c>
      <c r="E304" s="25">
        <f t="shared" si="1"/>
        <v>20600</v>
      </c>
      <c r="N304" s="54"/>
      <c r="O304" s="85"/>
      <c r="P304" s="38">
        <v>0.0</v>
      </c>
      <c r="Q304" s="38">
        <v>0.0</v>
      </c>
      <c r="R304" s="31">
        <f t="shared" si="2"/>
        <v>0</v>
      </c>
      <c r="S304" s="44">
        <v>0.0</v>
      </c>
      <c r="T304" s="44">
        <v>0.0</v>
      </c>
      <c r="U304" s="45">
        <f t="shared" si="21"/>
        <v>0</v>
      </c>
    </row>
    <row r="305">
      <c r="A305" s="43" t="s">
        <v>43</v>
      </c>
      <c r="B305" s="83" t="s">
        <v>278</v>
      </c>
      <c r="C305" s="38">
        <v>9800.0</v>
      </c>
      <c r="D305" s="108">
        <v>0.0</v>
      </c>
      <c r="E305" s="25">
        <f t="shared" si="1"/>
        <v>9800</v>
      </c>
      <c r="N305" s="64"/>
      <c r="O305" s="95"/>
      <c r="P305" s="38">
        <v>0.0</v>
      </c>
      <c r="Q305" s="38">
        <v>0.0</v>
      </c>
      <c r="R305" s="31">
        <f t="shared" si="2"/>
        <v>0</v>
      </c>
      <c r="S305" s="44">
        <v>0.0</v>
      </c>
      <c r="T305" s="44">
        <v>0.0</v>
      </c>
      <c r="U305" s="45">
        <f t="shared" si="21"/>
        <v>0</v>
      </c>
    </row>
    <row r="306">
      <c r="A306" s="43" t="s">
        <v>56</v>
      </c>
      <c r="B306" s="83" t="s">
        <v>279</v>
      </c>
      <c r="C306" s="38">
        <v>0.0</v>
      </c>
      <c r="D306" s="108">
        <v>-8000.0</v>
      </c>
      <c r="E306" s="25">
        <f t="shared" si="1"/>
        <v>-8000</v>
      </c>
      <c r="N306" s="54"/>
      <c r="O306" s="85"/>
      <c r="P306" s="38">
        <v>0.0</v>
      </c>
      <c r="Q306" s="38">
        <v>0.0</v>
      </c>
      <c r="R306" s="31">
        <f t="shared" si="2"/>
        <v>0</v>
      </c>
      <c r="S306" s="44">
        <v>0.0</v>
      </c>
      <c r="T306" s="44">
        <v>0.0</v>
      </c>
      <c r="U306" s="45">
        <f t="shared" si="21"/>
        <v>0</v>
      </c>
    </row>
    <row r="307">
      <c r="A307" s="54"/>
      <c r="B307" s="85"/>
      <c r="C307" s="38">
        <v>0.0</v>
      </c>
      <c r="D307" s="108">
        <v>0.0</v>
      </c>
      <c r="E307" s="25">
        <f t="shared" si="1"/>
        <v>0</v>
      </c>
      <c r="N307" s="54"/>
      <c r="O307" s="85"/>
      <c r="P307" s="38">
        <v>0.0</v>
      </c>
      <c r="Q307" s="38">
        <v>0.0</v>
      </c>
      <c r="R307" s="31">
        <f t="shared" si="2"/>
        <v>0</v>
      </c>
      <c r="S307" s="44">
        <v>0.0</v>
      </c>
      <c r="T307" s="44">
        <v>0.0</v>
      </c>
      <c r="U307" s="45">
        <f t="shared" si="21"/>
        <v>0</v>
      </c>
    </row>
    <row r="308">
      <c r="A308" s="54"/>
      <c r="B308" s="85"/>
      <c r="C308" s="38">
        <v>0.0</v>
      </c>
      <c r="D308" s="108">
        <v>0.0</v>
      </c>
      <c r="E308" s="25">
        <f t="shared" si="1"/>
        <v>0</v>
      </c>
      <c r="N308" s="54"/>
      <c r="O308" s="85"/>
      <c r="P308" s="38">
        <v>0.0</v>
      </c>
      <c r="Q308" s="38">
        <v>0.0</v>
      </c>
      <c r="R308" s="31">
        <f t="shared" si="2"/>
        <v>0</v>
      </c>
      <c r="S308" s="44">
        <v>0.0</v>
      </c>
      <c r="T308" s="44">
        <v>0.0</v>
      </c>
      <c r="U308" s="45">
        <f t="shared" si="21"/>
        <v>0</v>
      </c>
    </row>
    <row r="309">
      <c r="A309" s="54"/>
      <c r="B309" s="85"/>
      <c r="C309" s="38">
        <v>0.0</v>
      </c>
      <c r="D309" s="108">
        <v>0.0</v>
      </c>
      <c r="E309" s="25">
        <f t="shared" si="1"/>
        <v>0</v>
      </c>
      <c r="N309" s="54"/>
      <c r="O309" s="85"/>
      <c r="P309" s="38">
        <v>0.0</v>
      </c>
      <c r="Q309" s="38">
        <v>0.0</v>
      </c>
      <c r="R309" s="31">
        <f t="shared" si="2"/>
        <v>0</v>
      </c>
      <c r="S309" s="44">
        <v>0.0</v>
      </c>
      <c r="T309" s="44">
        <v>0.0</v>
      </c>
      <c r="U309" s="45">
        <f t="shared" si="21"/>
        <v>0</v>
      </c>
    </row>
    <row r="310">
      <c r="A310" s="54"/>
      <c r="B310" s="85"/>
      <c r="C310" s="38">
        <v>0.0</v>
      </c>
      <c r="D310" s="108">
        <v>0.0</v>
      </c>
      <c r="E310" s="25">
        <f t="shared" si="1"/>
        <v>0</v>
      </c>
      <c r="N310" s="54"/>
      <c r="O310" s="85"/>
      <c r="P310" s="38">
        <v>0.0</v>
      </c>
      <c r="Q310" s="38">
        <v>0.0</v>
      </c>
      <c r="R310" s="31">
        <f t="shared" si="2"/>
        <v>0</v>
      </c>
      <c r="S310" s="44">
        <v>0.0</v>
      </c>
      <c r="T310" s="44">
        <v>0.0</v>
      </c>
      <c r="U310" s="45">
        <f t="shared" si="21"/>
        <v>0</v>
      </c>
    </row>
    <row r="311">
      <c r="A311" s="54"/>
      <c r="B311" s="85"/>
      <c r="C311" s="38">
        <v>0.0</v>
      </c>
      <c r="D311" s="108">
        <v>0.0</v>
      </c>
      <c r="E311" s="25">
        <f t="shared" si="1"/>
        <v>0</v>
      </c>
      <c r="N311" s="54"/>
      <c r="O311" s="85"/>
      <c r="P311" s="38">
        <v>0.0</v>
      </c>
      <c r="Q311" s="38">
        <v>0.0</v>
      </c>
      <c r="R311" s="31">
        <f t="shared" si="2"/>
        <v>0</v>
      </c>
      <c r="S311" s="44">
        <v>0.0</v>
      </c>
      <c r="T311" s="44">
        <v>0.0</v>
      </c>
      <c r="U311" s="45">
        <f t="shared" si="21"/>
        <v>0</v>
      </c>
    </row>
    <row r="312">
      <c r="A312" s="54"/>
      <c r="B312" s="85"/>
      <c r="C312" s="38">
        <v>0.0</v>
      </c>
      <c r="D312" s="108">
        <v>0.0</v>
      </c>
      <c r="E312" s="25">
        <f t="shared" si="1"/>
        <v>0</v>
      </c>
      <c r="N312" s="54"/>
      <c r="O312" s="85"/>
      <c r="P312" s="38">
        <v>0.0</v>
      </c>
      <c r="Q312" s="38">
        <v>0.0</v>
      </c>
      <c r="R312" s="31">
        <f t="shared" si="2"/>
        <v>0</v>
      </c>
      <c r="S312" s="44">
        <v>0.0</v>
      </c>
      <c r="T312" s="44">
        <v>0.0</v>
      </c>
      <c r="U312" s="45">
        <f t="shared" si="21"/>
        <v>0</v>
      </c>
    </row>
    <row r="313">
      <c r="A313" s="57"/>
      <c r="B313" s="87"/>
      <c r="C313" s="59">
        <v>0.0</v>
      </c>
      <c r="D313" s="103">
        <v>0.0</v>
      </c>
      <c r="E313" s="25">
        <f t="shared" si="1"/>
        <v>0</v>
      </c>
      <c r="N313" s="54"/>
      <c r="O313" s="85"/>
      <c r="P313" s="38">
        <v>0.0</v>
      </c>
      <c r="Q313" s="38">
        <v>0.0</v>
      </c>
      <c r="R313" s="31">
        <f t="shared" si="2"/>
        <v>0</v>
      </c>
      <c r="S313" s="44">
        <v>0.0</v>
      </c>
      <c r="T313" s="44">
        <v>0.0</v>
      </c>
      <c r="U313" s="45">
        <f t="shared" si="21"/>
        <v>0</v>
      </c>
    </row>
    <row r="314">
      <c r="A314" s="60">
        <v>44464.0</v>
      </c>
      <c r="B314" s="82"/>
      <c r="C314" s="24"/>
      <c r="D314" s="109"/>
      <c r="E314" s="25">
        <f t="shared" si="1"/>
        <v>0</v>
      </c>
      <c r="G314" s="26" t="s">
        <v>13</v>
      </c>
      <c r="H314" s="27">
        <f>SUM(E314:E329)</f>
        <v>10300</v>
      </c>
      <c r="N314" s="57"/>
      <c r="O314" s="87"/>
      <c r="P314" s="59">
        <v>0.0</v>
      </c>
      <c r="Q314" s="59">
        <v>0.0</v>
      </c>
      <c r="R314" s="31">
        <f t="shared" si="2"/>
        <v>0</v>
      </c>
      <c r="S314" s="44">
        <v>0.0</v>
      </c>
      <c r="T314" s="44">
        <v>0.0</v>
      </c>
      <c r="U314" s="45">
        <f t="shared" si="21"/>
        <v>0</v>
      </c>
    </row>
    <row r="315">
      <c r="A315" s="43" t="s">
        <v>23</v>
      </c>
      <c r="B315" s="83" t="s">
        <v>280</v>
      </c>
      <c r="C315" s="38">
        <v>2500.0</v>
      </c>
      <c r="D315" s="108">
        <v>0.0</v>
      </c>
      <c r="E315" s="25">
        <f t="shared" si="1"/>
        <v>2500</v>
      </c>
      <c r="N315" s="60">
        <v>44496.0</v>
      </c>
      <c r="O315" s="82"/>
      <c r="P315" s="24"/>
      <c r="Q315" s="24"/>
      <c r="R315" s="31">
        <f t="shared" si="2"/>
        <v>0</v>
      </c>
      <c r="S315" s="32"/>
      <c r="T315" s="32"/>
      <c r="U315" s="33"/>
      <c r="V315" s="34"/>
      <c r="W315" s="26" t="s">
        <v>13</v>
      </c>
      <c r="X315" s="27">
        <f>SUM(R315:R330)</f>
        <v>12630</v>
      </c>
    </row>
    <row r="316">
      <c r="A316" s="43" t="s">
        <v>23</v>
      </c>
      <c r="B316" s="84" t="s">
        <v>281</v>
      </c>
      <c r="C316" s="38">
        <v>2000.0</v>
      </c>
      <c r="D316" s="108">
        <v>0.0</v>
      </c>
      <c r="E316" s="25">
        <f t="shared" si="1"/>
        <v>2000</v>
      </c>
      <c r="N316" s="43" t="s">
        <v>23</v>
      </c>
      <c r="O316" s="83" t="s">
        <v>282</v>
      </c>
      <c r="P316" s="38">
        <v>0.0</v>
      </c>
      <c r="Q316" s="38">
        <v>-470.0</v>
      </c>
      <c r="R316" s="31">
        <f t="shared" si="2"/>
        <v>-470</v>
      </c>
      <c r="S316" s="44">
        <v>0.0</v>
      </c>
      <c r="T316" s="44">
        <v>0.0</v>
      </c>
      <c r="U316" s="45">
        <f t="shared" ref="U316:U330" si="22">SUM(S316:T316)</f>
        <v>0</v>
      </c>
      <c r="W316" s="46" t="s">
        <v>18</v>
      </c>
      <c r="X316" s="47">
        <f>SUM(U315:U330)</f>
        <v>0</v>
      </c>
    </row>
    <row r="317">
      <c r="A317" s="43" t="s">
        <v>23</v>
      </c>
      <c r="B317" s="83" t="s">
        <v>283</v>
      </c>
      <c r="C317" s="38">
        <v>4900.0</v>
      </c>
      <c r="D317" s="108">
        <v>0.0</v>
      </c>
      <c r="E317" s="25">
        <f t="shared" si="1"/>
        <v>4900</v>
      </c>
      <c r="N317" s="43" t="s">
        <v>23</v>
      </c>
      <c r="O317" s="84" t="s">
        <v>284</v>
      </c>
      <c r="P317" s="38">
        <v>0.0</v>
      </c>
      <c r="Q317" s="38">
        <v>-1000.0</v>
      </c>
      <c r="R317" s="31">
        <f t="shared" si="2"/>
        <v>-1000</v>
      </c>
      <c r="S317" s="44">
        <v>0.0</v>
      </c>
      <c r="T317" s="44">
        <v>0.0</v>
      </c>
      <c r="U317" s="45">
        <f t="shared" si="22"/>
        <v>0</v>
      </c>
    </row>
    <row r="318">
      <c r="A318" s="43" t="s">
        <v>23</v>
      </c>
      <c r="B318" s="83" t="s">
        <v>285</v>
      </c>
      <c r="C318" s="38">
        <v>2900.0</v>
      </c>
      <c r="D318" s="108">
        <v>0.0</v>
      </c>
      <c r="E318" s="25">
        <f t="shared" si="1"/>
        <v>2900</v>
      </c>
      <c r="N318" s="43" t="s">
        <v>56</v>
      </c>
      <c r="O318" s="83" t="s">
        <v>214</v>
      </c>
      <c r="P318" s="38">
        <v>2200.0</v>
      </c>
      <c r="Q318" s="38">
        <v>0.0</v>
      </c>
      <c r="R318" s="31">
        <f t="shared" si="2"/>
        <v>2200</v>
      </c>
      <c r="S318" s="44">
        <v>0.0</v>
      </c>
      <c r="T318" s="44">
        <v>0.0</v>
      </c>
      <c r="U318" s="45">
        <f t="shared" si="22"/>
        <v>0</v>
      </c>
    </row>
    <row r="319">
      <c r="A319" s="43" t="s">
        <v>23</v>
      </c>
      <c r="B319" s="83" t="s">
        <v>286</v>
      </c>
      <c r="C319" s="38">
        <v>0.0</v>
      </c>
      <c r="D319" s="108">
        <v>-2000.0</v>
      </c>
      <c r="E319" s="25">
        <f t="shared" si="1"/>
        <v>-2000</v>
      </c>
      <c r="N319" s="43" t="s">
        <v>56</v>
      </c>
      <c r="O319" s="83" t="s">
        <v>287</v>
      </c>
      <c r="P319" s="38">
        <v>13300.0</v>
      </c>
      <c r="Q319" s="38">
        <v>0.0</v>
      </c>
      <c r="R319" s="31">
        <f t="shared" si="2"/>
        <v>13300</v>
      </c>
      <c r="S319" s="44">
        <v>0.0</v>
      </c>
      <c r="T319" s="44">
        <v>0.0</v>
      </c>
      <c r="U319" s="45">
        <f t="shared" si="22"/>
        <v>0</v>
      </c>
    </row>
    <row r="320">
      <c r="A320" s="64"/>
      <c r="B320" s="95"/>
      <c r="C320" s="38">
        <v>0.0</v>
      </c>
      <c r="D320" s="108">
        <v>0.0</v>
      </c>
      <c r="E320" s="25">
        <f t="shared" si="1"/>
        <v>0</v>
      </c>
      <c r="N320" s="43" t="s">
        <v>23</v>
      </c>
      <c r="O320" s="83" t="s">
        <v>288</v>
      </c>
      <c r="P320" s="38">
        <v>0.0</v>
      </c>
      <c r="Q320" s="38">
        <v>-17000.0</v>
      </c>
      <c r="R320" s="31">
        <f t="shared" si="2"/>
        <v>-17000</v>
      </c>
      <c r="S320" s="44">
        <v>0.0</v>
      </c>
      <c r="T320" s="44">
        <v>0.0</v>
      </c>
      <c r="U320" s="45">
        <f t="shared" si="22"/>
        <v>0</v>
      </c>
    </row>
    <row r="321">
      <c r="A321" s="54"/>
      <c r="B321" s="85"/>
      <c r="C321" s="38">
        <v>0.0</v>
      </c>
      <c r="D321" s="108">
        <v>0.0</v>
      </c>
      <c r="E321" s="25">
        <f t="shared" si="1"/>
        <v>0</v>
      </c>
      <c r="N321" s="50" t="s">
        <v>23</v>
      </c>
      <c r="O321" s="90" t="s">
        <v>289</v>
      </c>
      <c r="P321" s="38">
        <v>0.0</v>
      </c>
      <c r="Q321" s="38">
        <v>-800.0</v>
      </c>
      <c r="R321" s="31">
        <f t="shared" si="2"/>
        <v>-800</v>
      </c>
      <c r="S321" s="44">
        <v>0.0</v>
      </c>
      <c r="T321" s="44">
        <v>0.0</v>
      </c>
      <c r="U321" s="45">
        <f t="shared" si="22"/>
        <v>0</v>
      </c>
    </row>
    <row r="322">
      <c r="A322" s="54"/>
      <c r="B322" s="85"/>
      <c r="C322" s="38">
        <v>0.0</v>
      </c>
      <c r="D322" s="108">
        <v>0.0</v>
      </c>
      <c r="E322" s="25">
        <f t="shared" si="1"/>
        <v>0</v>
      </c>
      <c r="N322" s="43" t="s">
        <v>23</v>
      </c>
      <c r="O322" s="83" t="s">
        <v>290</v>
      </c>
      <c r="P322" s="38">
        <v>0.0</v>
      </c>
      <c r="Q322" s="38">
        <v>-400.0</v>
      </c>
      <c r="R322" s="31">
        <f t="shared" si="2"/>
        <v>-400</v>
      </c>
      <c r="S322" s="44">
        <v>0.0</v>
      </c>
      <c r="T322" s="44">
        <v>0.0</v>
      </c>
      <c r="U322" s="45">
        <f t="shared" si="22"/>
        <v>0</v>
      </c>
    </row>
    <row r="323">
      <c r="A323" s="54"/>
      <c r="B323" s="85"/>
      <c r="C323" s="38">
        <v>0.0</v>
      </c>
      <c r="D323" s="108">
        <v>0.0</v>
      </c>
      <c r="E323" s="25">
        <f t="shared" si="1"/>
        <v>0</v>
      </c>
      <c r="N323" s="43" t="s">
        <v>23</v>
      </c>
      <c r="O323" s="83" t="s">
        <v>291</v>
      </c>
      <c r="P323" s="38">
        <v>0.0</v>
      </c>
      <c r="Q323" s="38">
        <v>-500.0</v>
      </c>
      <c r="R323" s="31">
        <f t="shared" si="2"/>
        <v>-500</v>
      </c>
      <c r="S323" s="44">
        <v>0.0</v>
      </c>
      <c r="T323" s="44">
        <v>0.0</v>
      </c>
      <c r="U323" s="45">
        <f t="shared" si="22"/>
        <v>0</v>
      </c>
    </row>
    <row r="324">
      <c r="A324" s="54"/>
      <c r="B324" s="85"/>
      <c r="C324" s="38">
        <v>0.0</v>
      </c>
      <c r="D324" s="108">
        <v>0.0</v>
      </c>
      <c r="E324" s="25">
        <f t="shared" si="1"/>
        <v>0</v>
      </c>
      <c r="N324" s="43" t="s">
        <v>56</v>
      </c>
      <c r="O324" s="83" t="s">
        <v>144</v>
      </c>
      <c r="P324" s="38">
        <v>17600.0</v>
      </c>
      <c r="Q324" s="38">
        <v>0.0</v>
      </c>
      <c r="R324" s="31">
        <f t="shared" si="2"/>
        <v>17600</v>
      </c>
      <c r="S324" s="44">
        <v>0.0</v>
      </c>
      <c r="T324" s="44">
        <v>0.0</v>
      </c>
      <c r="U324" s="45">
        <f t="shared" si="22"/>
        <v>0</v>
      </c>
    </row>
    <row r="325">
      <c r="A325" s="54"/>
      <c r="B325" s="85"/>
      <c r="C325" s="38">
        <v>0.0</v>
      </c>
      <c r="D325" s="108">
        <v>0.0</v>
      </c>
      <c r="E325" s="25">
        <f t="shared" si="1"/>
        <v>0</v>
      </c>
      <c r="N325" s="43" t="s">
        <v>56</v>
      </c>
      <c r="O325" s="83" t="s">
        <v>292</v>
      </c>
      <c r="P325" s="38">
        <v>0.0</v>
      </c>
      <c r="Q325" s="38">
        <v>-300.0</v>
      </c>
      <c r="R325" s="31">
        <f t="shared" si="2"/>
        <v>-300</v>
      </c>
      <c r="S325" s="44">
        <v>0.0</v>
      </c>
      <c r="T325" s="44">
        <v>0.0</v>
      </c>
      <c r="U325" s="45">
        <f t="shared" si="22"/>
        <v>0</v>
      </c>
    </row>
    <row r="326">
      <c r="A326" s="54"/>
      <c r="B326" s="85"/>
      <c r="C326" s="38">
        <v>0.0</v>
      </c>
      <c r="D326" s="108">
        <v>0.0</v>
      </c>
      <c r="E326" s="25">
        <f t="shared" si="1"/>
        <v>0</v>
      </c>
      <c r="N326" s="54"/>
      <c r="O326" s="85"/>
      <c r="P326" s="38">
        <v>0.0</v>
      </c>
      <c r="Q326" s="38">
        <v>0.0</v>
      </c>
      <c r="R326" s="31">
        <f t="shared" si="2"/>
        <v>0</v>
      </c>
      <c r="S326" s="44">
        <v>0.0</v>
      </c>
      <c r="T326" s="44">
        <v>0.0</v>
      </c>
      <c r="U326" s="45">
        <f t="shared" si="22"/>
        <v>0</v>
      </c>
    </row>
    <row r="327">
      <c r="A327" s="54"/>
      <c r="B327" s="85"/>
      <c r="C327" s="38">
        <v>0.0</v>
      </c>
      <c r="D327" s="108">
        <v>0.0</v>
      </c>
      <c r="E327" s="25">
        <f t="shared" si="1"/>
        <v>0</v>
      </c>
      <c r="N327" s="54"/>
      <c r="O327" s="85"/>
      <c r="P327" s="38">
        <v>0.0</v>
      </c>
      <c r="Q327" s="38">
        <v>0.0</v>
      </c>
      <c r="R327" s="31">
        <f t="shared" si="2"/>
        <v>0</v>
      </c>
      <c r="S327" s="44">
        <v>0.0</v>
      </c>
      <c r="T327" s="44">
        <v>0.0</v>
      </c>
      <c r="U327" s="45">
        <f t="shared" si="22"/>
        <v>0</v>
      </c>
    </row>
    <row r="328">
      <c r="A328" s="54"/>
      <c r="B328" s="85"/>
      <c r="C328" s="38">
        <v>0.0</v>
      </c>
      <c r="D328" s="108">
        <v>0.0</v>
      </c>
      <c r="E328" s="25">
        <f t="shared" si="1"/>
        <v>0</v>
      </c>
      <c r="N328" s="54"/>
      <c r="O328" s="85"/>
      <c r="P328" s="38">
        <v>0.0</v>
      </c>
      <c r="Q328" s="38">
        <v>0.0</v>
      </c>
      <c r="R328" s="31">
        <f t="shared" si="2"/>
        <v>0</v>
      </c>
      <c r="S328" s="44">
        <v>0.0</v>
      </c>
      <c r="T328" s="44">
        <v>0.0</v>
      </c>
      <c r="U328" s="45">
        <f t="shared" si="22"/>
        <v>0</v>
      </c>
    </row>
    <row r="329">
      <c r="A329" s="57"/>
      <c r="B329" s="87"/>
      <c r="C329" s="59">
        <v>0.0</v>
      </c>
      <c r="D329" s="103">
        <v>0.0</v>
      </c>
      <c r="E329" s="25">
        <f t="shared" si="1"/>
        <v>0</v>
      </c>
      <c r="N329" s="54"/>
      <c r="O329" s="85"/>
      <c r="P329" s="38">
        <v>0.0</v>
      </c>
      <c r="Q329" s="38">
        <v>0.0</v>
      </c>
      <c r="R329" s="31">
        <f t="shared" si="2"/>
        <v>0</v>
      </c>
      <c r="S329" s="44">
        <v>0.0</v>
      </c>
      <c r="T329" s="44">
        <v>0.0</v>
      </c>
      <c r="U329" s="45">
        <f t="shared" si="22"/>
        <v>0</v>
      </c>
    </row>
    <row r="330">
      <c r="A330" s="60">
        <v>44466.0</v>
      </c>
      <c r="B330" s="82"/>
      <c r="C330" s="24"/>
      <c r="D330" s="109"/>
      <c r="E330" s="25">
        <f t="shared" si="1"/>
        <v>0</v>
      </c>
      <c r="G330" s="26" t="s">
        <v>13</v>
      </c>
      <c r="H330" s="27">
        <f>SUM(E330:E345)</f>
        <v>31000</v>
      </c>
      <c r="N330" s="57"/>
      <c r="O330" s="87"/>
      <c r="P330" s="59">
        <v>0.0</v>
      </c>
      <c r="Q330" s="59">
        <v>0.0</v>
      </c>
      <c r="R330" s="31">
        <f t="shared" si="2"/>
        <v>0</v>
      </c>
      <c r="S330" s="44">
        <v>0.0</v>
      </c>
      <c r="T330" s="44">
        <v>0.0</v>
      </c>
      <c r="U330" s="45">
        <f t="shared" si="22"/>
        <v>0</v>
      </c>
    </row>
    <row r="331">
      <c r="A331" s="43" t="s">
        <v>43</v>
      </c>
      <c r="B331" s="83" t="s">
        <v>293</v>
      </c>
      <c r="C331" s="38">
        <v>900.0</v>
      </c>
      <c r="D331" s="108">
        <v>0.0</v>
      </c>
      <c r="E331" s="25">
        <f t="shared" si="1"/>
        <v>900</v>
      </c>
      <c r="N331" s="60">
        <v>44497.0</v>
      </c>
      <c r="O331" s="82"/>
      <c r="P331" s="24"/>
      <c r="Q331" s="24"/>
      <c r="R331" s="31">
        <f t="shared" si="2"/>
        <v>0</v>
      </c>
      <c r="S331" s="32"/>
      <c r="T331" s="32"/>
      <c r="U331" s="33"/>
      <c r="V331" s="34"/>
      <c r="W331" s="26" t="s">
        <v>13</v>
      </c>
      <c r="X331" s="27">
        <f>SUM(R331:R346)</f>
        <v>17070</v>
      </c>
    </row>
    <row r="332">
      <c r="A332" s="43" t="s">
        <v>43</v>
      </c>
      <c r="B332" s="84" t="s">
        <v>294</v>
      </c>
      <c r="C332" s="38">
        <v>30100.0</v>
      </c>
      <c r="D332" s="108">
        <v>0.0</v>
      </c>
      <c r="E332" s="25">
        <f t="shared" si="1"/>
        <v>30100</v>
      </c>
      <c r="N332" s="43" t="s">
        <v>23</v>
      </c>
      <c r="O332" s="83" t="s">
        <v>295</v>
      </c>
      <c r="P332" s="38">
        <v>950.0</v>
      </c>
      <c r="Q332" s="38">
        <v>0.0</v>
      </c>
      <c r="R332" s="31">
        <f t="shared" si="2"/>
        <v>950</v>
      </c>
      <c r="S332" s="44">
        <v>0.0</v>
      </c>
      <c r="T332" s="44">
        <v>0.0</v>
      </c>
      <c r="U332" s="45">
        <f t="shared" ref="U332:U346" si="23">SUM(S332:T332)</f>
        <v>0</v>
      </c>
      <c r="W332" s="46" t="s">
        <v>18</v>
      </c>
      <c r="X332" s="47">
        <f>SUM(U331:U346)</f>
        <v>-150</v>
      </c>
    </row>
    <row r="333">
      <c r="A333" s="43"/>
      <c r="B333" s="83"/>
      <c r="C333" s="38">
        <v>0.0</v>
      </c>
      <c r="D333" s="108">
        <v>0.0</v>
      </c>
      <c r="E333" s="25">
        <f t="shared" si="1"/>
        <v>0</v>
      </c>
      <c r="N333" s="43" t="s">
        <v>23</v>
      </c>
      <c r="O333" s="84" t="s">
        <v>296</v>
      </c>
      <c r="P333" s="38">
        <v>2000.0</v>
      </c>
      <c r="Q333" s="38">
        <v>0.0</v>
      </c>
      <c r="R333" s="31">
        <f t="shared" si="2"/>
        <v>2000</v>
      </c>
      <c r="S333" s="44">
        <v>0.0</v>
      </c>
      <c r="T333" s="44">
        <v>0.0</v>
      </c>
      <c r="U333" s="45">
        <f t="shared" si="23"/>
        <v>0</v>
      </c>
    </row>
    <row r="334">
      <c r="A334" s="43"/>
      <c r="B334" s="83"/>
      <c r="C334" s="38">
        <v>0.0</v>
      </c>
      <c r="D334" s="108">
        <v>0.0</v>
      </c>
      <c r="E334" s="25">
        <f t="shared" si="1"/>
        <v>0</v>
      </c>
      <c r="N334" s="43" t="s">
        <v>23</v>
      </c>
      <c r="O334" s="83" t="s">
        <v>297</v>
      </c>
      <c r="P334" s="38">
        <v>0.0</v>
      </c>
      <c r="Q334" s="38">
        <v>-880.0</v>
      </c>
      <c r="R334" s="31">
        <f t="shared" si="2"/>
        <v>-880</v>
      </c>
      <c r="S334" s="44">
        <v>0.0</v>
      </c>
      <c r="T334" s="44">
        <v>0.0</v>
      </c>
      <c r="U334" s="45">
        <f t="shared" si="23"/>
        <v>0</v>
      </c>
    </row>
    <row r="335">
      <c r="A335" s="54"/>
      <c r="B335" s="85"/>
      <c r="C335" s="38">
        <v>0.0</v>
      </c>
      <c r="D335" s="108">
        <v>0.0</v>
      </c>
      <c r="E335" s="25">
        <f t="shared" si="1"/>
        <v>0</v>
      </c>
      <c r="N335" s="43" t="s">
        <v>56</v>
      </c>
      <c r="O335" s="83" t="s">
        <v>298</v>
      </c>
      <c r="P335" s="38">
        <v>9850.0</v>
      </c>
      <c r="Q335" s="38">
        <v>0.0</v>
      </c>
      <c r="R335" s="31">
        <f t="shared" si="2"/>
        <v>9850</v>
      </c>
      <c r="S335" s="44">
        <v>0.0</v>
      </c>
      <c r="T335" s="44">
        <v>-50.0</v>
      </c>
      <c r="U335" s="45">
        <f t="shared" si="23"/>
        <v>-50</v>
      </c>
    </row>
    <row r="336">
      <c r="A336" s="64"/>
      <c r="B336" s="95"/>
      <c r="C336" s="38">
        <v>0.0</v>
      </c>
      <c r="D336" s="108">
        <v>0.0</v>
      </c>
      <c r="E336" s="25">
        <f t="shared" si="1"/>
        <v>0</v>
      </c>
      <c r="N336" s="43" t="s">
        <v>56</v>
      </c>
      <c r="O336" s="83" t="s">
        <v>299</v>
      </c>
      <c r="P336" s="38">
        <v>0.0</v>
      </c>
      <c r="Q336" s="38">
        <v>0.0</v>
      </c>
      <c r="R336" s="31">
        <f t="shared" si="2"/>
        <v>0</v>
      </c>
      <c r="S336" s="44">
        <v>0.0</v>
      </c>
      <c r="T336" s="44">
        <v>-100.0</v>
      </c>
      <c r="U336" s="45">
        <f t="shared" si="23"/>
        <v>-100</v>
      </c>
    </row>
    <row r="337">
      <c r="A337" s="54"/>
      <c r="B337" s="85"/>
      <c r="C337" s="38">
        <v>0.0</v>
      </c>
      <c r="D337" s="108">
        <v>0.0</v>
      </c>
      <c r="E337" s="25">
        <f t="shared" si="1"/>
        <v>0</v>
      </c>
      <c r="N337" s="50" t="s">
        <v>56</v>
      </c>
      <c r="O337" s="90" t="s">
        <v>300</v>
      </c>
      <c r="P337" s="38">
        <v>5150.0</v>
      </c>
      <c r="Q337" s="38">
        <v>0.0</v>
      </c>
      <c r="R337" s="31">
        <f t="shared" si="2"/>
        <v>5150</v>
      </c>
      <c r="S337" s="44">
        <v>0.0</v>
      </c>
      <c r="T337" s="44">
        <v>0.0</v>
      </c>
      <c r="U337" s="45">
        <f t="shared" si="23"/>
        <v>0</v>
      </c>
    </row>
    <row r="338">
      <c r="A338" s="54"/>
      <c r="B338" s="85"/>
      <c r="C338" s="38">
        <v>0.0</v>
      </c>
      <c r="D338" s="108">
        <v>0.0</v>
      </c>
      <c r="E338" s="25">
        <f t="shared" si="1"/>
        <v>0</v>
      </c>
      <c r="N338" s="54"/>
      <c r="O338" s="85"/>
      <c r="P338" s="38">
        <v>0.0</v>
      </c>
      <c r="Q338" s="38">
        <v>0.0</v>
      </c>
      <c r="R338" s="31">
        <f t="shared" si="2"/>
        <v>0</v>
      </c>
      <c r="S338" s="44">
        <v>0.0</v>
      </c>
      <c r="T338" s="44">
        <v>0.0</v>
      </c>
      <c r="U338" s="45">
        <f t="shared" si="23"/>
        <v>0</v>
      </c>
    </row>
    <row r="339">
      <c r="A339" s="54"/>
      <c r="B339" s="85"/>
      <c r="C339" s="38">
        <v>0.0</v>
      </c>
      <c r="D339" s="108">
        <v>0.0</v>
      </c>
      <c r="E339" s="25">
        <f t="shared" si="1"/>
        <v>0</v>
      </c>
      <c r="N339" s="54"/>
      <c r="O339" s="85"/>
      <c r="P339" s="38">
        <v>0.0</v>
      </c>
      <c r="Q339" s="38">
        <v>0.0</v>
      </c>
      <c r="R339" s="31">
        <f t="shared" si="2"/>
        <v>0</v>
      </c>
      <c r="S339" s="44">
        <v>0.0</v>
      </c>
      <c r="T339" s="44">
        <v>0.0</v>
      </c>
      <c r="U339" s="45">
        <f t="shared" si="23"/>
        <v>0</v>
      </c>
    </row>
    <row r="340">
      <c r="A340" s="54"/>
      <c r="B340" s="85"/>
      <c r="C340" s="38">
        <v>0.0</v>
      </c>
      <c r="D340" s="108">
        <v>0.0</v>
      </c>
      <c r="E340" s="25">
        <f t="shared" si="1"/>
        <v>0</v>
      </c>
      <c r="N340" s="54"/>
      <c r="O340" s="85"/>
      <c r="P340" s="38">
        <v>0.0</v>
      </c>
      <c r="Q340" s="38">
        <v>0.0</v>
      </c>
      <c r="R340" s="31">
        <f t="shared" si="2"/>
        <v>0</v>
      </c>
      <c r="S340" s="44">
        <v>0.0</v>
      </c>
      <c r="T340" s="44">
        <v>0.0</v>
      </c>
      <c r="U340" s="45">
        <f t="shared" si="23"/>
        <v>0</v>
      </c>
    </row>
    <row r="341">
      <c r="A341" s="54"/>
      <c r="B341" s="85"/>
      <c r="C341" s="38">
        <v>0.0</v>
      </c>
      <c r="D341" s="108">
        <v>0.0</v>
      </c>
      <c r="E341" s="25">
        <f t="shared" si="1"/>
        <v>0</v>
      </c>
      <c r="N341" s="54"/>
      <c r="O341" s="85"/>
      <c r="P341" s="38">
        <v>0.0</v>
      </c>
      <c r="Q341" s="38">
        <v>0.0</v>
      </c>
      <c r="R341" s="31">
        <f t="shared" si="2"/>
        <v>0</v>
      </c>
      <c r="S341" s="44">
        <v>0.0</v>
      </c>
      <c r="T341" s="44">
        <v>0.0</v>
      </c>
      <c r="U341" s="45">
        <f t="shared" si="23"/>
        <v>0</v>
      </c>
    </row>
    <row r="342">
      <c r="A342" s="54"/>
      <c r="B342" s="85"/>
      <c r="C342" s="38">
        <v>0.0</v>
      </c>
      <c r="D342" s="108">
        <v>0.0</v>
      </c>
      <c r="E342" s="25">
        <f t="shared" si="1"/>
        <v>0</v>
      </c>
      <c r="N342" s="54"/>
      <c r="O342" s="85"/>
      <c r="P342" s="38">
        <v>0.0</v>
      </c>
      <c r="Q342" s="38">
        <v>0.0</v>
      </c>
      <c r="R342" s="31">
        <f t="shared" si="2"/>
        <v>0</v>
      </c>
      <c r="S342" s="44">
        <v>0.0</v>
      </c>
      <c r="T342" s="44">
        <v>0.0</v>
      </c>
      <c r="U342" s="45">
        <f t="shared" si="23"/>
        <v>0</v>
      </c>
    </row>
    <row r="343">
      <c r="A343" s="54"/>
      <c r="B343" s="85"/>
      <c r="C343" s="38">
        <v>0.0</v>
      </c>
      <c r="D343" s="108">
        <v>0.0</v>
      </c>
      <c r="E343" s="25">
        <f t="shared" si="1"/>
        <v>0</v>
      </c>
      <c r="N343" s="54"/>
      <c r="O343" s="85"/>
      <c r="P343" s="38">
        <v>0.0</v>
      </c>
      <c r="Q343" s="38">
        <v>0.0</v>
      </c>
      <c r="R343" s="31">
        <f t="shared" si="2"/>
        <v>0</v>
      </c>
      <c r="S343" s="44">
        <v>0.0</v>
      </c>
      <c r="T343" s="44">
        <v>0.0</v>
      </c>
      <c r="U343" s="45">
        <f t="shared" si="23"/>
        <v>0</v>
      </c>
    </row>
    <row r="344">
      <c r="A344" s="54"/>
      <c r="B344" s="85"/>
      <c r="C344" s="38">
        <v>0.0</v>
      </c>
      <c r="D344" s="108">
        <v>0.0</v>
      </c>
      <c r="E344" s="25">
        <f t="shared" si="1"/>
        <v>0</v>
      </c>
      <c r="N344" s="54"/>
      <c r="O344" s="85"/>
      <c r="P344" s="38">
        <v>0.0</v>
      </c>
      <c r="Q344" s="38">
        <v>0.0</v>
      </c>
      <c r="R344" s="31">
        <f t="shared" si="2"/>
        <v>0</v>
      </c>
      <c r="S344" s="44">
        <v>0.0</v>
      </c>
      <c r="T344" s="44">
        <v>0.0</v>
      </c>
      <c r="U344" s="45">
        <f t="shared" si="23"/>
        <v>0</v>
      </c>
    </row>
    <row r="345">
      <c r="A345" s="57"/>
      <c r="B345" s="87"/>
      <c r="C345" s="59">
        <v>0.0</v>
      </c>
      <c r="D345" s="103">
        <v>0.0</v>
      </c>
      <c r="E345" s="25">
        <f t="shared" si="1"/>
        <v>0</v>
      </c>
      <c r="N345" s="54"/>
      <c r="O345" s="85"/>
      <c r="P345" s="38">
        <v>0.0</v>
      </c>
      <c r="Q345" s="38">
        <v>0.0</v>
      </c>
      <c r="R345" s="31">
        <f t="shared" si="2"/>
        <v>0</v>
      </c>
      <c r="S345" s="44">
        <v>0.0</v>
      </c>
      <c r="T345" s="44">
        <v>0.0</v>
      </c>
      <c r="U345" s="45">
        <f t="shared" si="23"/>
        <v>0</v>
      </c>
    </row>
    <row r="346">
      <c r="A346" s="60">
        <v>44467.0</v>
      </c>
      <c r="B346" s="82"/>
      <c r="C346" s="24"/>
      <c r="D346" s="109"/>
      <c r="E346" s="25">
        <f t="shared" si="1"/>
        <v>0</v>
      </c>
      <c r="G346" s="26" t="s">
        <v>13</v>
      </c>
      <c r="H346" s="27">
        <f>SUM(E346:E361)</f>
        <v>-6402</v>
      </c>
      <c r="N346" s="57"/>
      <c r="O346" s="87"/>
      <c r="P346" s="59">
        <v>0.0</v>
      </c>
      <c r="Q346" s="59">
        <v>0.0</v>
      </c>
      <c r="R346" s="31">
        <f t="shared" si="2"/>
        <v>0</v>
      </c>
      <c r="S346" s="107">
        <v>0.0</v>
      </c>
      <c r="T346" s="107">
        <v>0.0</v>
      </c>
      <c r="U346" s="45">
        <f t="shared" si="23"/>
        <v>0</v>
      </c>
    </row>
    <row r="347">
      <c r="A347" s="43" t="s">
        <v>65</v>
      </c>
      <c r="B347" s="83" t="s">
        <v>301</v>
      </c>
      <c r="C347" s="38">
        <v>0.0</v>
      </c>
      <c r="D347" s="108">
        <v>-66300.0</v>
      </c>
      <c r="E347" s="25">
        <f t="shared" si="1"/>
        <v>-66300</v>
      </c>
      <c r="N347" s="60">
        <v>44498.0</v>
      </c>
      <c r="O347" s="82"/>
      <c r="P347" s="24"/>
      <c r="Q347" s="24"/>
      <c r="R347" s="31">
        <f t="shared" si="2"/>
        <v>0</v>
      </c>
      <c r="S347" s="32"/>
      <c r="T347" s="32"/>
      <c r="U347" s="33"/>
      <c r="V347" s="34"/>
      <c r="W347" s="26" t="s">
        <v>13</v>
      </c>
      <c r="X347" s="27">
        <f>SUM(R347:R362)</f>
        <v>36450</v>
      </c>
    </row>
    <row r="348">
      <c r="A348" s="43" t="s">
        <v>43</v>
      </c>
      <c r="B348" s="84" t="s">
        <v>302</v>
      </c>
      <c r="C348" s="38">
        <v>955.0</v>
      </c>
      <c r="D348" s="108">
        <v>0.0</v>
      </c>
      <c r="E348" s="25">
        <f t="shared" si="1"/>
        <v>955</v>
      </c>
      <c r="N348" s="43" t="s">
        <v>56</v>
      </c>
      <c r="O348" s="83" t="s">
        <v>303</v>
      </c>
      <c r="P348" s="38">
        <v>9250.0</v>
      </c>
      <c r="Q348" s="38">
        <v>0.0</v>
      </c>
      <c r="R348" s="31">
        <f t="shared" si="2"/>
        <v>9250</v>
      </c>
      <c r="S348" s="44">
        <v>0.0</v>
      </c>
      <c r="T348" s="44">
        <v>0.0</v>
      </c>
      <c r="U348" s="45">
        <f t="shared" ref="U348:U362" si="24">SUM(S348:T348)</f>
        <v>0</v>
      </c>
      <c r="W348" s="46" t="s">
        <v>18</v>
      </c>
      <c r="X348" s="47">
        <f>SUM(U347:U362)</f>
        <v>0</v>
      </c>
    </row>
    <row r="349">
      <c r="A349" s="43" t="s">
        <v>43</v>
      </c>
      <c r="B349" s="83" t="s">
        <v>304</v>
      </c>
      <c r="C349" s="38">
        <v>750.0</v>
      </c>
      <c r="D349" s="108">
        <v>0.0</v>
      </c>
      <c r="E349" s="25">
        <f t="shared" si="1"/>
        <v>750</v>
      </c>
      <c r="N349" s="43" t="s">
        <v>56</v>
      </c>
      <c r="O349" s="84" t="s">
        <v>305</v>
      </c>
      <c r="P349" s="38">
        <v>26500.0</v>
      </c>
      <c r="Q349" s="38">
        <v>0.0</v>
      </c>
      <c r="R349" s="31">
        <f t="shared" si="2"/>
        <v>26500</v>
      </c>
      <c r="S349" s="44">
        <v>0.0</v>
      </c>
      <c r="T349" s="44">
        <v>0.0</v>
      </c>
      <c r="U349" s="45">
        <f t="shared" si="24"/>
        <v>0</v>
      </c>
    </row>
    <row r="350">
      <c r="A350" s="43" t="s">
        <v>43</v>
      </c>
      <c r="B350" s="83" t="s">
        <v>306</v>
      </c>
      <c r="C350" s="38">
        <v>33578.0</v>
      </c>
      <c r="D350" s="108">
        <v>0.0</v>
      </c>
      <c r="E350" s="25">
        <f t="shared" si="1"/>
        <v>33578</v>
      </c>
      <c r="N350" s="43" t="s">
        <v>56</v>
      </c>
      <c r="O350" s="83" t="s">
        <v>307</v>
      </c>
      <c r="P350" s="38">
        <v>700.0</v>
      </c>
      <c r="Q350" s="38">
        <v>0.0</v>
      </c>
      <c r="R350" s="31">
        <f t="shared" si="2"/>
        <v>700</v>
      </c>
      <c r="S350" s="44">
        <v>0.0</v>
      </c>
      <c r="T350" s="44">
        <v>0.0</v>
      </c>
      <c r="U350" s="45">
        <f t="shared" si="24"/>
        <v>0</v>
      </c>
    </row>
    <row r="351">
      <c r="A351" s="43" t="s">
        <v>43</v>
      </c>
      <c r="B351" s="83" t="s">
        <v>308</v>
      </c>
      <c r="C351" s="38">
        <v>12600.0</v>
      </c>
      <c r="D351" s="108">
        <v>0.0</v>
      </c>
      <c r="E351" s="25">
        <f t="shared" si="1"/>
        <v>12600</v>
      </c>
      <c r="N351" s="43"/>
      <c r="O351" s="83"/>
      <c r="P351" s="38">
        <v>0.0</v>
      </c>
      <c r="Q351" s="38">
        <v>0.0</v>
      </c>
      <c r="R351" s="31">
        <f t="shared" si="2"/>
        <v>0</v>
      </c>
      <c r="S351" s="44">
        <v>0.0</v>
      </c>
      <c r="T351" s="44">
        <v>0.0</v>
      </c>
      <c r="U351" s="45">
        <f t="shared" si="24"/>
        <v>0</v>
      </c>
    </row>
    <row r="352">
      <c r="A352" s="50" t="s">
        <v>23</v>
      </c>
      <c r="B352" s="90" t="s">
        <v>309</v>
      </c>
      <c r="C352" s="38">
        <v>8860.0</v>
      </c>
      <c r="D352" s="108">
        <v>0.0</v>
      </c>
      <c r="E352" s="25">
        <f t="shared" si="1"/>
        <v>8860</v>
      </c>
      <c r="N352" s="54"/>
      <c r="O352" s="85"/>
      <c r="P352" s="38">
        <v>0.0</v>
      </c>
      <c r="Q352" s="38">
        <v>0.0</v>
      </c>
      <c r="R352" s="31">
        <f t="shared" si="2"/>
        <v>0</v>
      </c>
      <c r="S352" s="44">
        <v>0.0</v>
      </c>
      <c r="T352" s="44">
        <v>0.0</v>
      </c>
      <c r="U352" s="45">
        <f t="shared" si="24"/>
        <v>0</v>
      </c>
    </row>
    <row r="353">
      <c r="A353" s="43" t="s">
        <v>23</v>
      </c>
      <c r="B353" s="83" t="s">
        <v>310</v>
      </c>
      <c r="C353" s="38">
        <v>750.0</v>
      </c>
      <c r="D353" s="108">
        <v>0.0</v>
      </c>
      <c r="E353" s="25">
        <f t="shared" si="1"/>
        <v>750</v>
      </c>
      <c r="N353" s="64"/>
      <c r="O353" s="95"/>
      <c r="P353" s="38">
        <v>0.0</v>
      </c>
      <c r="Q353" s="38">
        <v>0.0</v>
      </c>
      <c r="R353" s="31">
        <f t="shared" si="2"/>
        <v>0</v>
      </c>
      <c r="S353" s="44">
        <v>0.0</v>
      </c>
      <c r="T353" s="44">
        <v>0.0</v>
      </c>
      <c r="U353" s="45">
        <f t="shared" si="24"/>
        <v>0</v>
      </c>
    </row>
    <row r="354">
      <c r="A354" s="43" t="s">
        <v>43</v>
      </c>
      <c r="B354" s="83" t="s">
        <v>311</v>
      </c>
      <c r="C354" s="38">
        <v>955.0</v>
      </c>
      <c r="D354" s="108">
        <v>0.0</v>
      </c>
      <c r="E354" s="25">
        <f t="shared" si="1"/>
        <v>955</v>
      </c>
      <c r="N354" s="54"/>
      <c r="O354" s="85"/>
      <c r="P354" s="38">
        <v>0.0</v>
      </c>
      <c r="Q354" s="38">
        <v>0.0</v>
      </c>
      <c r="R354" s="31">
        <f t="shared" si="2"/>
        <v>0</v>
      </c>
      <c r="S354" s="44">
        <v>0.0</v>
      </c>
      <c r="T354" s="44">
        <v>0.0</v>
      </c>
      <c r="U354" s="45">
        <f t="shared" si="24"/>
        <v>0</v>
      </c>
    </row>
    <row r="355">
      <c r="A355" s="43" t="s">
        <v>43</v>
      </c>
      <c r="B355" s="83" t="s">
        <v>304</v>
      </c>
      <c r="C355" s="38">
        <v>2000.0</v>
      </c>
      <c r="D355" s="108">
        <v>0.0</v>
      </c>
      <c r="E355" s="25">
        <f t="shared" si="1"/>
        <v>2000</v>
      </c>
      <c r="N355" s="54"/>
      <c r="O355" s="85"/>
      <c r="P355" s="38">
        <v>0.0</v>
      </c>
      <c r="Q355" s="38">
        <v>0.0</v>
      </c>
      <c r="R355" s="31">
        <f t="shared" si="2"/>
        <v>0</v>
      </c>
      <c r="S355" s="44">
        <v>0.0</v>
      </c>
      <c r="T355" s="44">
        <v>0.0</v>
      </c>
      <c r="U355" s="45">
        <f t="shared" si="24"/>
        <v>0</v>
      </c>
    </row>
    <row r="356">
      <c r="A356" s="43" t="s">
        <v>56</v>
      </c>
      <c r="B356" s="83" t="s">
        <v>312</v>
      </c>
      <c r="C356" s="38">
        <v>0.0</v>
      </c>
      <c r="D356" s="108">
        <v>-550.0</v>
      </c>
      <c r="E356" s="25">
        <f t="shared" si="1"/>
        <v>-550</v>
      </c>
      <c r="N356" s="54"/>
      <c r="O356" s="85"/>
      <c r="P356" s="38">
        <v>0.0</v>
      </c>
      <c r="Q356" s="38">
        <v>0.0</v>
      </c>
      <c r="R356" s="31">
        <f t="shared" si="2"/>
        <v>0</v>
      </c>
      <c r="S356" s="44">
        <v>0.0</v>
      </c>
      <c r="T356" s="44">
        <v>0.0</v>
      </c>
      <c r="U356" s="45">
        <f t="shared" si="24"/>
        <v>0</v>
      </c>
    </row>
    <row r="357">
      <c r="A357" s="54"/>
      <c r="B357" s="85"/>
      <c r="C357" s="38">
        <v>0.0</v>
      </c>
      <c r="D357" s="108">
        <v>0.0</v>
      </c>
      <c r="E357" s="25">
        <f t="shared" si="1"/>
        <v>0</v>
      </c>
      <c r="N357" s="54"/>
      <c r="O357" s="85"/>
      <c r="P357" s="38">
        <v>0.0</v>
      </c>
      <c r="Q357" s="38">
        <v>0.0</v>
      </c>
      <c r="R357" s="31">
        <f t="shared" si="2"/>
        <v>0</v>
      </c>
      <c r="S357" s="44">
        <v>0.0</v>
      </c>
      <c r="T357" s="44">
        <v>0.0</v>
      </c>
      <c r="U357" s="45">
        <f t="shared" si="24"/>
        <v>0</v>
      </c>
    </row>
    <row r="358">
      <c r="A358" s="54"/>
      <c r="B358" s="85"/>
      <c r="C358" s="38">
        <v>0.0</v>
      </c>
      <c r="D358" s="108">
        <v>0.0</v>
      </c>
      <c r="E358" s="25">
        <f t="shared" si="1"/>
        <v>0</v>
      </c>
      <c r="N358" s="54"/>
      <c r="O358" s="85"/>
      <c r="P358" s="38">
        <v>0.0</v>
      </c>
      <c r="Q358" s="38">
        <v>0.0</v>
      </c>
      <c r="R358" s="31">
        <f t="shared" si="2"/>
        <v>0</v>
      </c>
      <c r="S358" s="44">
        <v>0.0</v>
      </c>
      <c r="T358" s="44">
        <v>0.0</v>
      </c>
      <c r="U358" s="45">
        <f t="shared" si="24"/>
        <v>0</v>
      </c>
    </row>
    <row r="359">
      <c r="A359" s="54"/>
      <c r="B359" s="85"/>
      <c r="C359" s="38">
        <v>0.0</v>
      </c>
      <c r="D359" s="108">
        <v>0.0</v>
      </c>
      <c r="E359" s="25">
        <f t="shared" si="1"/>
        <v>0</v>
      </c>
      <c r="N359" s="54"/>
      <c r="O359" s="85"/>
      <c r="P359" s="38">
        <v>0.0</v>
      </c>
      <c r="Q359" s="38">
        <v>0.0</v>
      </c>
      <c r="R359" s="31">
        <f t="shared" si="2"/>
        <v>0</v>
      </c>
      <c r="S359" s="44">
        <v>0.0</v>
      </c>
      <c r="T359" s="44">
        <v>0.0</v>
      </c>
      <c r="U359" s="45">
        <f t="shared" si="24"/>
        <v>0</v>
      </c>
    </row>
    <row r="360">
      <c r="A360" s="54"/>
      <c r="B360" s="85"/>
      <c r="C360" s="38">
        <v>0.0</v>
      </c>
      <c r="D360" s="108">
        <v>0.0</v>
      </c>
      <c r="E360" s="25">
        <f t="shared" si="1"/>
        <v>0</v>
      </c>
      <c r="N360" s="54"/>
      <c r="O360" s="85"/>
      <c r="P360" s="38">
        <v>0.0</v>
      </c>
      <c r="Q360" s="38">
        <v>0.0</v>
      </c>
      <c r="R360" s="31">
        <f t="shared" si="2"/>
        <v>0</v>
      </c>
      <c r="S360" s="44">
        <v>0.0</v>
      </c>
      <c r="T360" s="44">
        <v>0.0</v>
      </c>
      <c r="U360" s="45">
        <f t="shared" si="24"/>
        <v>0</v>
      </c>
    </row>
    <row r="361">
      <c r="A361" s="57"/>
      <c r="B361" s="87"/>
      <c r="C361" s="59">
        <v>0.0</v>
      </c>
      <c r="D361" s="103">
        <v>0.0</v>
      </c>
      <c r="E361" s="25">
        <f t="shared" si="1"/>
        <v>0</v>
      </c>
      <c r="N361" s="54"/>
      <c r="O361" s="85"/>
      <c r="P361" s="38">
        <v>0.0</v>
      </c>
      <c r="Q361" s="38">
        <v>0.0</v>
      </c>
      <c r="R361" s="31">
        <f t="shared" si="2"/>
        <v>0</v>
      </c>
      <c r="S361" s="44">
        <v>0.0</v>
      </c>
      <c r="T361" s="44">
        <v>0.0</v>
      </c>
      <c r="U361" s="45">
        <f t="shared" si="24"/>
        <v>0</v>
      </c>
    </row>
    <row r="362">
      <c r="A362" s="60">
        <v>44468.0</v>
      </c>
      <c r="B362" s="82"/>
      <c r="C362" s="24"/>
      <c r="D362" s="109"/>
      <c r="E362" s="25">
        <f t="shared" si="1"/>
        <v>0</v>
      </c>
      <c r="G362" s="26" t="s">
        <v>13</v>
      </c>
      <c r="H362" s="27">
        <f>SUM(E362:E377)</f>
        <v>17950</v>
      </c>
      <c r="N362" s="57"/>
      <c r="O362" s="87"/>
      <c r="P362" s="59">
        <v>0.0</v>
      </c>
      <c r="Q362" s="59">
        <v>0.0</v>
      </c>
      <c r="R362" s="31">
        <f t="shared" si="2"/>
        <v>0</v>
      </c>
      <c r="S362" s="110">
        <v>0.0</v>
      </c>
      <c r="T362" s="110">
        <v>0.0</v>
      </c>
      <c r="U362" s="111">
        <f t="shared" si="24"/>
        <v>0</v>
      </c>
    </row>
    <row r="363">
      <c r="A363" s="43" t="s">
        <v>43</v>
      </c>
      <c r="B363" s="83" t="s">
        <v>313</v>
      </c>
      <c r="C363" s="38">
        <v>900.0</v>
      </c>
      <c r="D363" s="108">
        <v>0.0</v>
      </c>
      <c r="E363" s="25">
        <f t="shared" si="1"/>
        <v>900</v>
      </c>
      <c r="N363" s="60">
        <v>44499.0</v>
      </c>
      <c r="O363" s="82"/>
      <c r="P363" s="24"/>
      <c r="Q363" s="24"/>
      <c r="R363" s="31">
        <f t="shared" si="2"/>
        <v>0</v>
      </c>
      <c r="S363" s="32"/>
      <c r="T363" s="32"/>
      <c r="U363" s="33"/>
      <c r="W363" s="26" t="s">
        <v>13</v>
      </c>
      <c r="X363" s="27">
        <f>SUM(R363:R378)</f>
        <v>95730</v>
      </c>
    </row>
    <row r="364">
      <c r="A364" s="43" t="s">
        <v>43</v>
      </c>
      <c r="B364" s="84" t="s">
        <v>314</v>
      </c>
      <c r="C364" s="38">
        <v>900.0</v>
      </c>
      <c r="D364" s="108">
        <v>0.0</v>
      </c>
      <c r="E364" s="25">
        <f t="shared" si="1"/>
        <v>900</v>
      </c>
      <c r="N364" s="43" t="s">
        <v>23</v>
      </c>
      <c r="O364" s="83" t="s">
        <v>315</v>
      </c>
      <c r="P364" s="38">
        <v>2700.0</v>
      </c>
      <c r="Q364" s="38">
        <v>0.0</v>
      </c>
      <c r="R364" s="31">
        <f t="shared" si="2"/>
        <v>2700</v>
      </c>
      <c r="S364" s="44">
        <v>0.0</v>
      </c>
      <c r="T364" s="44">
        <v>0.0</v>
      </c>
      <c r="U364" s="45">
        <f t="shared" ref="U364:U378" si="25">SUM(S364:T364)</f>
        <v>0</v>
      </c>
      <c r="W364" s="46" t="s">
        <v>18</v>
      </c>
      <c r="X364" s="47">
        <f>SUM(U363:U378)</f>
        <v>0</v>
      </c>
    </row>
    <row r="365">
      <c r="A365" s="43" t="s">
        <v>56</v>
      </c>
      <c r="B365" s="83" t="s">
        <v>316</v>
      </c>
      <c r="C365" s="38">
        <v>14400.0</v>
      </c>
      <c r="D365" s="108">
        <v>0.0</v>
      </c>
      <c r="E365" s="25">
        <f t="shared" si="1"/>
        <v>14400</v>
      </c>
      <c r="N365" s="43" t="s">
        <v>23</v>
      </c>
      <c r="O365" s="84" t="s">
        <v>317</v>
      </c>
      <c r="P365" s="38">
        <v>50300.0</v>
      </c>
      <c r="Q365" s="38">
        <v>0.0</v>
      </c>
      <c r="R365" s="31">
        <f t="shared" si="2"/>
        <v>50300</v>
      </c>
      <c r="S365" s="44">
        <v>0.0</v>
      </c>
      <c r="T365" s="44">
        <v>0.0</v>
      </c>
      <c r="U365" s="45">
        <f t="shared" si="25"/>
        <v>0</v>
      </c>
    </row>
    <row r="366">
      <c r="A366" s="43" t="s">
        <v>23</v>
      </c>
      <c r="B366" s="83" t="s">
        <v>318</v>
      </c>
      <c r="C366" s="38">
        <v>2900.0</v>
      </c>
      <c r="D366" s="108">
        <v>0.0</v>
      </c>
      <c r="E366" s="25">
        <f t="shared" si="1"/>
        <v>2900</v>
      </c>
      <c r="N366" s="43" t="s">
        <v>56</v>
      </c>
      <c r="O366" s="83" t="s">
        <v>319</v>
      </c>
      <c r="P366" s="38">
        <v>0.0</v>
      </c>
      <c r="Q366" s="38">
        <v>-21800.0</v>
      </c>
      <c r="R366" s="31">
        <f t="shared" si="2"/>
        <v>-21800</v>
      </c>
      <c r="S366" s="44">
        <v>0.0</v>
      </c>
      <c r="T366" s="44">
        <v>0.0</v>
      </c>
      <c r="U366" s="45">
        <f t="shared" si="25"/>
        <v>0</v>
      </c>
    </row>
    <row r="367">
      <c r="A367" s="43" t="s">
        <v>56</v>
      </c>
      <c r="B367" s="83" t="s">
        <v>320</v>
      </c>
      <c r="C367" s="38">
        <v>0.0</v>
      </c>
      <c r="D367" s="108">
        <v>-350.0</v>
      </c>
      <c r="E367" s="25">
        <f t="shared" si="1"/>
        <v>-350</v>
      </c>
      <c r="N367" s="43" t="s">
        <v>23</v>
      </c>
      <c r="O367" s="83" t="s">
        <v>321</v>
      </c>
      <c r="P367" s="38">
        <v>1800.0</v>
      </c>
      <c r="Q367" s="38">
        <v>0.0</v>
      </c>
      <c r="R367" s="31">
        <f t="shared" si="2"/>
        <v>1800</v>
      </c>
      <c r="S367" s="44">
        <v>0.0</v>
      </c>
      <c r="T367" s="44">
        <v>0.0</v>
      </c>
      <c r="U367" s="45">
        <f t="shared" si="25"/>
        <v>0</v>
      </c>
    </row>
    <row r="368">
      <c r="A368" s="50" t="s">
        <v>56</v>
      </c>
      <c r="B368" s="90" t="s">
        <v>322</v>
      </c>
      <c r="C368" s="38">
        <v>0.0</v>
      </c>
      <c r="D368" s="108">
        <v>-550.0</v>
      </c>
      <c r="E368" s="25">
        <f t="shared" si="1"/>
        <v>-550</v>
      </c>
      <c r="N368" s="43" t="s">
        <v>23</v>
      </c>
      <c r="O368" s="83" t="s">
        <v>323</v>
      </c>
      <c r="P368" s="38">
        <v>3950.0</v>
      </c>
      <c r="Q368" s="38">
        <v>0.0</v>
      </c>
      <c r="R368" s="31">
        <f t="shared" si="2"/>
        <v>3950</v>
      </c>
      <c r="S368" s="44">
        <v>0.0</v>
      </c>
      <c r="T368" s="44">
        <v>0.0</v>
      </c>
      <c r="U368" s="45">
        <f t="shared" si="25"/>
        <v>0</v>
      </c>
    </row>
    <row r="369">
      <c r="A369" s="43" t="s">
        <v>56</v>
      </c>
      <c r="B369" s="83" t="s">
        <v>324</v>
      </c>
      <c r="C369" s="38">
        <v>0.0</v>
      </c>
      <c r="D369" s="108">
        <v>-250.0</v>
      </c>
      <c r="E369" s="25">
        <f t="shared" si="1"/>
        <v>-250</v>
      </c>
      <c r="N369" s="50" t="s">
        <v>23</v>
      </c>
      <c r="O369" s="90" t="s">
        <v>325</v>
      </c>
      <c r="P369" s="38">
        <v>58000.0</v>
      </c>
      <c r="Q369" s="38">
        <v>0.0</v>
      </c>
      <c r="R369" s="31">
        <f t="shared" si="2"/>
        <v>58000</v>
      </c>
      <c r="S369" s="44">
        <v>0.0</v>
      </c>
      <c r="T369" s="44">
        <v>0.0</v>
      </c>
      <c r="U369" s="45">
        <f t="shared" si="25"/>
        <v>0</v>
      </c>
    </row>
    <row r="370">
      <c r="A370" s="54"/>
      <c r="B370" s="85"/>
      <c r="C370" s="38">
        <v>0.0</v>
      </c>
      <c r="D370" s="108">
        <v>0.0</v>
      </c>
      <c r="E370" s="25">
        <f t="shared" si="1"/>
        <v>0</v>
      </c>
      <c r="N370" s="43" t="s">
        <v>23</v>
      </c>
      <c r="O370" s="83" t="s">
        <v>326</v>
      </c>
      <c r="P370" s="38">
        <v>780.0</v>
      </c>
      <c r="Q370" s="38">
        <v>0.0</v>
      </c>
      <c r="R370" s="31">
        <f t="shared" si="2"/>
        <v>780</v>
      </c>
      <c r="S370" s="44">
        <v>0.0</v>
      </c>
      <c r="T370" s="44">
        <v>0.0</v>
      </c>
      <c r="U370" s="45">
        <f t="shared" si="25"/>
        <v>0</v>
      </c>
    </row>
    <row r="371">
      <c r="A371" s="54"/>
      <c r="B371" s="85"/>
      <c r="C371" s="38">
        <v>0.0</v>
      </c>
      <c r="D371" s="108">
        <v>0.0</v>
      </c>
      <c r="E371" s="25">
        <f t="shared" si="1"/>
        <v>0</v>
      </c>
      <c r="N371" s="54"/>
      <c r="O371" s="85"/>
      <c r="P371" s="38">
        <v>0.0</v>
      </c>
      <c r="Q371" s="38">
        <v>0.0</v>
      </c>
      <c r="R371" s="31">
        <f t="shared" si="2"/>
        <v>0</v>
      </c>
      <c r="S371" s="44">
        <v>0.0</v>
      </c>
      <c r="T371" s="44">
        <v>0.0</v>
      </c>
      <c r="U371" s="45">
        <f t="shared" si="25"/>
        <v>0</v>
      </c>
    </row>
    <row r="372">
      <c r="A372" s="54"/>
      <c r="B372" s="85"/>
      <c r="C372" s="38">
        <v>0.0</v>
      </c>
      <c r="D372" s="108">
        <v>0.0</v>
      </c>
      <c r="E372" s="25">
        <f t="shared" si="1"/>
        <v>0</v>
      </c>
      <c r="N372" s="54"/>
      <c r="O372" s="85"/>
      <c r="P372" s="38">
        <v>0.0</v>
      </c>
      <c r="Q372" s="38">
        <v>0.0</v>
      </c>
      <c r="R372" s="31">
        <f t="shared" si="2"/>
        <v>0</v>
      </c>
      <c r="S372" s="44">
        <v>0.0</v>
      </c>
      <c r="T372" s="44">
        <v>0.0</v>
      </c>
      <c r="U372" s="45">
        <f t="shared" si="25"/>
        <v>0</v>
      </c>
    </row>
    <row r="373">
      <c r="A373" s="54"/>
      <c r="B373" s="85"/>
      <c r="C373" s="38">
        <v>0.0</v>
      </c>
      <c r="D373" s="108">
        <v>0.0</v>
      </c>
      <c r="E373" s="25">
        <f t="shared" si="1"/>
        <v>0</v>
      </c>
      <c r="N373" s="54"/>
      <c r="O373" s="85"/>
      <c r="P373" s="38">
        <v>0.0</v>
      </c>
      <c r="Q373" s="38">
        <v>0.0</v>
      </c>
      <c r="R373" s="31">
        <f t="shared" si="2"/>
        <v>0</v>
      </c>
      <c r="S373" s="44">
        <v>0.0</v>
      </c>
      <c r="T373" s="44">
        <v>0.0</v>
      </c>
      <c r="U373" s="45">
        <f t="shared" si="25"/>
        <v>0</v>
      </c>
    </row>
    <row r="374">
      <c r="A374" s="54"/>
      <c r="B374" s="85"/>
      <c r="C374" s="38">
        <v>0.0</v>
      </c>
      <c r="D374" s="108">
        <v>0.0</v>
      </c>
      <c r="E374" s="25">
        <f t="shared" si="1"/>
        <v>0</v>
      </c>
      <c r="N374" s="54"/>
      <c r="O374" s="85"/>
      <c r="P374" s="38">
        <v>0.0</v>
      </c>
      <c r="Q374" s="38">
        <v>0.0</v>
      </c>
      <c r="R374" s="31">
        <f t="shared" si="2"/>
        <v>0</v>
      </c>
      <c r="S374" s="44">
        <v>0.0</v>
      </c>
      <c r="T374" s="44">
        <v>0.0</v>
      </c>
      <c r="U374" s="45">
        <f t="shared" si="25"/>
        <v>0</v>
      </c>
    </row>
    <row r="375">
      <c r="A375" s="54"/>
      <c r="B375" s="85"/>
      <c r="C375" s="38">
        <v>0.0</v>
      </c>
      <c r="D375" s="108">
        <v>0.0</v>
      </c>
      <c r="E375" s="25">
        <f t="shared" si="1"/>
        <v>0</v>
      </c>
      <c r="N375" s="54"/>
      <c r="O375" s="85"/>
      <c r="P375" s="38">
        <v>0.0</v>
      </c>
      <c r="Q375" s="38">
        <v>0.0</v>
      </c>
      <c r="R375" s="31">
        <f t="shared" si="2"/>
        <v>0</v>
      </c>
      <c r="S375" s="44">
        <v>0.0</v>
      </c>
      <c r="T375" s="44">
        <v>0.0</v>
      </c>
      <c r="U375" s="45">
        <f t="shared" si="25"/>
        <v>0</v>
      </c>
    </row>
    <row r="376">
      <c r="A376" s="54"/>
      <c r="B376" s="85"/>
      <c r="C376" s="38">
        <v>0.0</v>
      </c>
      <c r="D376" s="108">
        <v>0.0</v>
      </c>
      <c r="E376" s="25">
        <f t="shared" si="1"/>
        <v>0</v>
      </c>
      <c r="N376" s="54"/>
      <c r="O376" s="85"/>
      <c r="P376" s="38">
        <v>0.0</v>
      </c>
      <c r="Q376" s="38">
        <v>0.0</v>
      </c>
      <c r="R376" s="31">
        <f t="shared" si="2"/>
        <v>0</v>
      </c>
      <c r="S376" s="44">
        <v>0.0</v>
      </c>
      <c r="T376" s="44">
        <v>0.0</v>
      </c>
      <c r="U376" s="45">
        <f t="shared" si="25"/>
        <v>0</v>
      </c>
    </row>
    <row r="377">
      <c r="A377" s="57"/>
      <c r="B377" s="87"/>
      <c r="C377" s="59">
        <v>0.0</v>
      </c>
      <c r="D377" s="103">
        <v>0.0</v>
      </c>
      <c r="E377" s="25">
        <f t="shared" si="1"/>
        <v>0</v>
      </c>
      <c r="N377" s="54"/>
      <c r="O377" s="85"/>
      <c r="P377" s="38">
        <v>0.0</v>
      </c>
      <c r="Q377" s="38">
        <v>0.0</v>
      </c>
      <c r="R377" s="31">
        <f t="shared" si="2"/>
        <v>0</v>
      </c>
      <c r="S377" s="44">
        <v>0.0</v>
      </c>
      <c r="T377" s="44">
        <v>0.0</v>
      </c>
      <c r="U377" s="45">
        <f t="shared" si="25"/>
        <v>0</v>
      </c>
    </row>
    <row r="378">
      <c r="A378" s="60">
        <v>44469.0</v>
      </c>
      <c r="B378" s="82"/>
      <c r="C378" s="24"/>
      <c r="D378" s="109"/>
      <c r="E378" s="25">
        <f t="shared" si="1"/>
        <v>0</v>
      </c>
      <c r="G378" s="26" t="s">
        <v>13</v>
      </c>
      <c r="H378" s="27">
        <f>SUM(E378:E393)</f>
        <v>-3050</v>
      </c>
      <c r="N378" s="57"/>
      <c r="O378" s="87"/>
      <c r="P378" s="59">
        <v>0.0</v>
      </c>
      <c r="Q378" s="59">
        <v>0.0</v>
      </c>
      <c r="R378" s="31">
        <f t="shared" si="2"/>
        <v>0</v>
      </c>
      <c r="S378" s="110">
        <v>0.0</v>
      </c>
      <c r="T378" s="110">
        <v>0.0</v>
      </c>
      <c r="U378" s="111">
        <f t="shared" si="25"/>
        <v>0</v>
      </c>
    </row>
    <row r="379">
      <c r="A379" s="43" t="s">
        <v>43</v>
      </c>
      <c r="B379" s="83" t="s">
        <v>327</v>
      </c>
      <c r="C379" s="38">
        <v>20500.0</v>
      </c>
      <c r="D379" s="108">
        <v>0.0</v>
      </c>
      <c r="E379" s="25">
        <f t="shared" si="1"/>
        <v>20500</v>
      </c>
    </row>
    <row r="380">
      <c r="A380" s="43" t="s">
        <v>43</v>
      </c>
      <c r="B380" s="84" t="s">
        <v>328</v>
      </c>
      <c r="C380" s="38">
        <v>2200.0</v>
      </c>
      <c r="D380" s="108">
        <v>0.0</v>
      </c>
      <c r="E380" s="25">
        <f t="shared" si="1"/>
        <v>2200</v>
      </c>
    </row>
    <row r="381">
      <c r="A381" s="43" t="s">
        <v>56</v>
      </c>
      <c r="B381" s="83" t="s">
        <v>59</v>
      </c>
      <c r="C381" s="38">
        <v>0.0</v>
      </c>
      <c r="D381" s="108">
        <v>-25000.0</v>
      </c>
      <c r="E381" s="25">
        <f t="shared" si="1"/>
        <v>-25000</v>
      </c>
    </row>
    <row r="382">
      <c r="A382" s="43" t="s">
        <v>23</v>
      </c>
      <c r="B382" s="83" t="s">
        <v>329</v>
      </c>
      <c r="C382" s="38">
        <v>0.0</v>
      </c>
      <c r="D382" s="108">
        <v>-750.0</v>
      </c>
      <c r="E382" s="25">
        <f t="shared" si="1"/>
        <v>-750</v>
      </c>
    </row>
    <row r="383">
      <c r="A383" s="54"/>
      <c r="B383" s="85"/>
      <c r="C383" s="38">
        <v>0.0</v>
      </c>
      <c r="D383" s="108">
        <v>0.0</v>
      </c>
      <c r="E383" s="25">
        <f t="shared" si="1"/>
        <v>0</v>
      </c>
    </row>
    <row r="384">
      <c r="A384" s="64"/>
      <c r="B384" s="95"/>
      <c r="C384" s="38">
        <v>0.0</v>
      </c>
      <c r="D384" s="108">
        <v>0.0</v>
      </c>
      <c r="E384" s="25">
        <f t="shared" si="1"/>
        <v>0</v>
      </c>
    </row>
    <row r="385">
      <c r="A385" s="54"/>
      <c r="B385" s="85"/>
      <c r="C385" s="38">
        <v>0.0</v>
      </c>
      <c r="D385" s="108">
        <v>0.0</v>
      </c>
      <c r="E385" s="25">
        <f t="shared" si="1"/>
        <v>0</v>
      </c>
    </row>
    <row r="386">
      <c r="A386" s="54"/>
      <c r="B386" s="85"/>
      <c r="C386" s="38">
        <v>0.0</v>
      </c>
      <c r="D386" s="108">
        <v>0.0</v>
      </c>
      <c r="E386" s="25">
        <f t="shared" si="1"/>
        <v>0</v>
      </c>
    </row>
    <row r="387">
      <c r="A387" s="54"/>
      <c r="B387" s="85"/>
      <c r="C387" s="38">
        <v>0.0</v>
      </c>
      <c r="D387" s="108">
        <v>0.0</v>
      </c>
      <c r="E387" s="25">
        <f t="shared" si="1"/>
        <v>0</v>
      </c>
    </row>
    <row r="388">
      <c r="A388" s="54"/>
      <c r="B388" s="85"/>
      <c r="C388" s="38">
        <v>0.0</v>
      </c>
      <c r="D388" s="108">
        <v>0.0</v>
      </c>
      <c r="E388" s="25">
        <f t="shared" si="1"/>
        <v>0</v>
      </c>
    </row>
    <row r="389">
      <c r="A389" s="54"/>
      <c r="B389" s="85"/>
      <c r="C389" s="38">
        <v>0.0</v>
      </c>
      <c r="D389" s="108">
        <v>0.0</v>
      </c>
      <c r="E389" s="25">
        <f t="shared" si="1"/>
        <v>0</v>
      </c>
    </row>
    <row r="390">
      <c r="A390" s="54"/>
      <c r="B390" s="85"/>
      <c r="C390" s="38">
        <v>0.0</v>
      </c>
      <c r="D390" s="108">
        <v>0.0</v>
      </c>
      <c r="E390" s="25">
        <f t="shared" si="1"/>
        <v>0</v>
      </c>
    </row>
    <row r="391">
      <c r="A391" s="54"/>
      <c r="B391" s="85"/>
      <c r="C391" s="38">
        <v>0.0</v>
      </c>
      <c r="D391" s="108">
        <v>0.0</v>
      </c>
      <c r="E391" s="25">
        <f t="shared" si="1"/>
        <v>0</v>
      </c>
    </row>
    <row r="392">
      <c r="A392" s="54"/>
      <c r="B392" s="85"/>
      <c r="C392" s="38">
        <v>0.0</v>
      </c>
      <c r="D392" s="108">
        <v>0.0</v>
      </c>
      <c r="E392" s="25">
        <f t="shared" si="1"/>
        <v>0</v>
      </c>
    </row>
    <row r="393">
      <c r="A393" s="57"/>
      <c r="B393" s="87"/>
      <c r="C393" s="59">
        <v>0.0</v>
      </c>
      <c r="D393" s="103">
        <v>0.0</v>
      </c>
      <c r="E393" s="25">
        <f t="shared" si="1"/>
        <v>0</v>
      </c>
    </row>
  </sheetData>
  <mergeCells count="2">
    <mergeCell ref="O82:O87"/>
    <mergeCell ref="O99:O10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43.0"/>
    <col customWidth="1" min="3" max="3" width="15.75"/>
    <col customWidth="1" min="4" max="4" width="14.0"/>
    <col customWidth="1" min="5" max="5" width="15.13"/>
    <col customWidth="1" min="6" max="6" width="18.38"/>
    <col customWidth="1" min="7" max="7" width="19.13"/>
    <col customWidth="1" min="8" max="8" width="17.38"/>
    <col customWidth="1" min="10" max="10" width="22.38"/>
    <col customWidth="1" min="11" max="11" width="21.13"/>
    <col customWidth="1" min="12" max="12" width="5.5"/>
    <col customWidth="1" min="13" max="13" width="35.5"/>
    <col customWidth="1" min="14" max="14" width="21.5"/>
    <col customWidth="1" min="15" max="15" width="13.25"/>
    <col customWidth="1" min="16" max="16" width="0.38"/>
    <col customWidth="1" min="17" max="17" width="16.25"/>
    <col customWidth="1" min="18" max="18" width="44.63"/>
    <col customWidth="1" min="19" max="19" width="17.75"/>
    <col customWidth="1" min="20" max="20" width="18.88"/>
    <col customWidth="1" min="21" max="21" width="16.38"/>
    <col customWidth="1" min="22" max="22" width="18.75"/>
    <col customWidth="1" min="23" max="23" width="18.13"/>
    <col customWidth="1" min="24" max="24" width="17.13"/>
    <col customWidth="1" min="25" max="25" width="14.0"/>
    <col customWidth="1" min="26" max="26" width="22.63"/>
    <col customWidth="1" min="27" max="27" width="23.0"/>
  </cols>
  <sheetData>
    <row r="1">
      <c r="A1" s="1"/>
      <c r="B1" s="2"/>
      <c r="C1" s="2"/>
      <c r="D1" s="3"/>
      <c r="E1" s="4"/>
      <c r="F1" s="2"/>
      <c r="G1" s="2"/>
      <c r="H1" s="2"/>
      <c r="I1" s="2"/>
      <c r="J1" s="2"/>
      <c r="K1" s="2"/>
      <c r="L1" s="2"/>
      <c r="M1" s="4" t="s">
        <v>0</v>
      </c>
      <c r="N1" s="2"/>
      <c r="O1" s="4"/>
      <c r="P1" s="4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4"/>
      <c r="AE1" s="2"/>
      <c r="AF1" s="2"/>
      <c r="AG1" s="2"/>
      <c r="AH1" s="2"/>
    </row>
    <row r="2">
      <c r="A2" s="5" t="s">
        <v>1</v>
      </c>
      <c r="B2" s="5" t="s">
        <v>2</v>
      </c>
      <c r="C2" s="5" t="s">
        <v>3</v>
      </c>
      <c r="D2" s="5" t="s">
        <v>4</v>
      </c>
      <c r="E2" s="122" t="s">
        <v>5</v>
      </c>
      <c r="F2" s="123" t="s">
        <v>7</v>
      </c>
      <c r="G2" s="124" t="s">
        <v>8</v>
      </c>
      <c r="H2" s="125" t="s">
        <v>9</v>
      </c>
      <c r="Q2" s="5" t="s">
        <v>1</v>
      </c>
      <c r="R2" s="5" t="s">
        <v>2</v>
      </c>
      <c r="S2" s="5" t="s">
        <v>3</v>
      </c>
      <c r="T2" s="5" t="s">
        <v>4</v>
      </c>
      <c r="U2" s="6" t="s">
        <v>5</v>
      </c>
      <c r="V2" s="123" t="s">
        <v>7</v>
      </c>
      <c r="W2" s="124" t="s">
        <v>8</v>
      </c>
      <c r="X2" s="125" t="s">
        <v>9</v>
      </c>
    </row>
    <row r="3">
      <c r="A3" s="9"/>
      <c r="B3" s="10"/>
      <c r="C3" s="11"/>
      <c r="D3" s="11"/>
      <c r="E3" s="11"/>
      <c r="F3" s="126"/>
      <c r="G3" s="11"/>
      <c r="H3" s="12"/>
      <c r="Q3" s="9"/>
      <c r="R3" s="10"/>
      <c r="S3" s="11"/>
      <c r="T3" s="11"/>
      <c r="U3" s="12"/>
      <c r="V3" s="126"/>
      <c r="W3" s="11"/>
      <c r="X3" s="12"/>
    </row>
    <row r="4">
      <c r="A4" s="13"/>
      <c r="B4" s="14" t="s">
        <v>330</v>
      </c>
      <c r="C4" s="15"/>
      <c r="D4" s="15"/>
      <c r="E4" s="15"/>
      <c r="F4" s="127"/>
      <c r="G4" s="15"/>
      <c r="H4" s="16"/>
      <c r="Q4" s="13"/>
      <c r="R4" s="14" t="s">
        <v>331</v>
      </c>
      <c r="S4" s="15"/>
      <c r="T4" s="15"/>
      <c r="U4" s="16"/>
      <c r="V4" s="127"/>
      <c r="W4" s="15"/>
      <c r="X4" s="16"/>
    </row>
    <row r="5">
      <c r="A5" s="17"/>
      <c r="B5" s="18"/>
      <c r="C5" s="19"/>
      <c r="D5" s="19"/>
      <c r="E5" s="19"/>
      <c r="F5" s="128"/>
      <c r="G5" s="19"/>
      <c r="H5" s="20"/>
      <c r="Q5" s="17"/>
      <c r="R5" s="18"/>
      <c r="S5" s="19"/>
      <c r="T5" s="19"/>
      <c r="U5" s="20"/>
      <c r="V5" s="128"/>
      <c r="W5" s="19"/>
      <c r="X5" s="20"/>
    </row>
    <row r="6">
      <c r="A6" s="60">
        <v>44501.0</v>
      </c>
      <c r="B6" s="23"/>
      <c r="C6" s="24"/>
      <c r="D6" s="24"/>
      <c r="E6" s="129"/>
      <c r="F6" s="130"/>
      <c r="G6" s="131"/>
      <c r="H6" s="132"/>
      <c r="J6" s="26" t="s">
        <v>13</v>
      </c>
      <c r="K6" s="27">
        <f>SUM(E6:E18)</f>
        <v>-129150</v>
      </c>
      <c r="M6" s="41" t="s">
        <v>15</v>
      </c>
      <c r="N6" s="42">
        <f>SUM(E6:E411,U6:U411,AgostoSeptiembreOctubre!K7)</f>
        <v>88675.03</v>
      </c>
      <c r="Q6" s="28">
        <v>44531.0</v>
      </c>
      <c r="R6" s="29"/>
      <c r="S6" s="30"/>
      <c r="T6" s="30"/>
      <c r="U6" s="133"/>
      <c r="V6" s="130"/>
      <c r="W6" s="131"/>
      <c r="X6" s="132"/>
      <c r="Z6" s="26" t="s">
        <v>13</v>
      </c>
      <c r="AA6" s="27">
        <f>SUM(U6:U18)</f>
        <v>-209700</v>
      </c>
    </row>
    <row r="7">
      <c r="A7" s="43" t="s">
        <v>56</v>
      </c>
      <c r="B7" s="37" t="s">
        <v>59</v>
      </c>
      <c r="C7" s="38">
        <v>0.0</v>
      </c>
      <c r="D7" s="38">
        <v>-132950.0</v>
      </c>
      <c r="E7" s="134">
        <f t="shared" ref="E7:E411" si="1">SUM(C7:D7)</f>
        <v>-132950</v>
      </c>
      <c r="F7" s="135">
        <v>0.0</v>
      </c>
      <c r="G7" s="136">
        <v>0.0</v>
      </c>
      <c r="H7" s="137">
        <f t="shared" ref="H7:H411" si="2">SUM(F7:G7)</f>
        <v>0</v>
      </c>
      <c r="J7" s="46" t="s">
        <v>18</v>
      </c>
      <c r="K7" s="47">
        <f>SUM(H6:H18)</f>
        <v>0</v>
      </c>
      <c r="Q7" s="43" t="s">
        <v>56</v>
      </c>
      <c r="R7" s="37" t="s">
        <v>59</v>
      </c>
      <c r="S7" s="38">
        <v>0.0</v>
      </c>
      <c r="T7" s="38">
        <v>-37900.0</v>
      </c>
      <c r="U7" s="138">
        <f t="shared" ref="U7:U411" si="3">SUM(S7:T7)</f>
        <v>-37900</v>
      </c>
      <c r="V7" s="135">
        <v>0.0</v>
      </c>
      <c r="W7" s="136">
        <v>0.0</v>
      </c>
      <c r="X7" s="137">
        <f t="shared" ref="X7:X18" si="4">SUM(V7:W7)</f>
        <v>0</v>
      </c>
      <c r="Z7" s="46" t="s">
        <v>18</v>
      </c>
      <c r="AA7" s="47">
        <f>SUM(X6:X18)</f>
        <v>0</v>
      </c>
    </row>
    <row r="8">
      <c r="A8" s="43" t="s">
        <v>23</v>
      </c>
      <c r="B8" s="37" t="s">
        <v>332</v>
      </c>
      <c r="C8" s="38">
        <v>900.0</v>
      </c>
      <c r="D8" s="38">
        <v>0.0</v>
      </c>
      <c r="E8" s="134">
        <f t="shared" si="1"/>
        <v>900</v>
      </c>
      <c r="F8" s="135">
        <v>0.0</v>
      </c>
      <c r="G8" s="136">
        <v>0.0</v>
      </c>
      <c r="H8" s="137">
        <f t="shared" si="2"/>
        <v>0</v>
      </c>
      <c r="M8" s="48" t="s">
        <v>22</v>
      </c>
      <c r="N8" s="49">
        <f>SUM(H6:H411,X6:X395)</f>
        <v>2510</v>
      </c>
      <c r="Q8" s="43" t="s">
        <v>56</v>
      </c>
      <c r="R8" s="37" t="s">
        <v>59</v>
      </c>
      <c r="S8" s="38">
        <v>0.0</v>
      </c>
      <c r="T8" s="38">
        <v>-73400.0</v>
      </c>
      <c r="U8" s="138">
        <f t="shared" si="3"/>
        <v>-73400</v>
      </c>
      <c r="V8" s="135">
        <v>0.0</v>
      </c>
      <c r="W8" s="136">
        <v>0.0</v>
      </c>
      <c r="X8" s="137">
        <f t="shared" si="4"/>
        <v>0</v>
      </c>
    </row>
    <row r="9">
      <c r="A9" s="50" t="s">
        <v>23</v>
      </c>
      <c r="B9" s="29" t="s">
        <v>333</v>
      </c>
      <c r="C9" s="30">
        <v>2900.0</v>
      </c>
      <c r="D9" s="30">
        <v>0.0</v>
      </c>
      <c r="E9" s="134">
        <f t="shared" si="1"/>
        <v>2900</v>
      </c>
      <c r="F9" s="135">
        <v>0.0</v>
      </c>
      <c r="G9" s="136">
        <v>0.0</v>
      </c>
      <c r="H9" s="137">
        <f t="shared" si="2"/>
        <v>0</v>
      </c>
      <c r="Q9" s="50" t="s">
        <v>56</v>
      </c>
      <c r="R9" s="29" t="s">
        <v>178</v>
      </c>
      <c r="S9" s="30">
        <v>0.0</v>
      </c>
      <c r="T9" s="30">
        <v>-32600.0</v>
      </c>
      <c r="U9" s="138">
        <f t="shared" si="3"/>
        <v>-32600</v>
      </c>
      <c r="V9" s="135">
        <v>0.0</v>
      </c>
      <c r="W9" s="136">
        <v>0.0</v>
      </c>
      <c r="X9" s="137">
        <f t="shared" si="4"/>
        <v>0</v>
      </c>
    </row>
    <row r="10">
      <c r="A10" s="43"/>
      <c r="B10" s="37"/>
      <c r="C10" s="38">
        <v>0.0</v>
      </c>
      <c r="D10" s="38">
        <v>0.0</v>
      </c>
      <c r="E10" s="134">
        <f t="shared" si="1"/>
        <v>0</v>
      </c>
      <c r="F10" s="135">
        <v>0.0</v>
      </c>
      <c r="G10" s="136">
        <v>0.0</v>
      </c>
      <c r="H10" s="137">
        <f t="shared" si="2"/>
        <v>0</v>
      </c>
      <c r="Q10" s="43" t="s">
        <v>56</v>
      </c>
      <c r="R10" s="37" t="s">
        <v>59</v>
      </c>
      <c r="S10" s="38">
        <v>0.0</v>
      </c>
      <c r="T10" s="38">
        <v>-25100.0</v>
      </c>
      <c r="U10" s="138">
        <f t="shared" si="3"/>
        <v>-25100</v>
      </c>
      <c r="V10" s="135">
        <v>0.0</v>
      </c>
      <c r="W10" s="136">
        <v>0.0</v>
      </c>
      <c r="X10" s="137">
        <f t="shared" si="4"/>
        <v>0</v>
      </c>
    </row>
    <row r="11">
      <c r="A11" s="43"/>
      <c r="B11" s="37"/>
      <c r="C11" s="38">
        <v>0.0</v>
      </c>
      <c r="D11" s="38">
        <v>0.0</v>
      </c>
      <c r="E11" s="134">
        <f t="shared" si="1"/>
        <v>0</v>
      </c>
      <c r="F11" s="135">
        <v>0.0</v>
      </c>
      <c r="G11" s="136">
        <v>0.0</v>
      </c>
      <c r="H11" s="137">
        <f t="shared" si="2"/>
        <v>0</v>
      </c>
      <c r="Q11" s="43" t="s">
        <v>56</v>
      </c>
      <c r="R11" s="37" t="s">
        <v>334</v>
      </c>
      <c r="S11" s="38">
        <v>3900.0</v>
      </c>
      <c r="T11" s="38">
        <v>0.0</v>
      </c>
      <c r="U11" s="138">
        <f t="shared" si="3"/>
        <v>3900</v>
      </c>
      <c r="V11" s="135">
        <v>0.0</v>
      </c>
      <c r="W11" s="136">
        <v>0.0</v>
      </c>
      <c r="X11" s="137">
        <f t="shared" si="4"/>
        <v>0</v>
      </c>
    </row>
    <row r="12">
      <c r="A12" s="43"/>
      <c r="B12" s="37"/>
      <c r="C12" s="38">
        <v>0.0</v>
      </c>
      <c r="D12" s="38">
        <v>0.0</v>
      </c>
      <c r="E12" s="134">
        <f t="shared" si="1"/>
        <v>0</v>
      </c>
      <c r="F12" s="135">
        <v>0.0</v>
      </c>
      <c r="G12" s="136">
        <v>0.0</v>
      </c>
      <c r="H12" s="137">
        <f t="shared" si="2"/>
        <v>0</v>
      </c>
      <c r="Q12" s="43" t="s">
        <v>56</v>
      </c>
      <c r="R12" s="37" t="s">
        <v>59</v>
      </c>
      <c r="S12" s="38">
        <v>0.0</v>
      </c>
      <c r="T12" s="38">
        <v>-58500.0</v>
      </c>
      <c r="U12" s="138">
        <f t="shared" si="3"/>
        <v>-58500</v>
      </c>
      <c r="V12" s="135">
        <v>0.0</v>
      </c>
      <c r="W12" s="136">
        <v>0.0</v>
      </c>
      <c r="X12" s="137">
        <f t="shared" si="4"/>
        <v>0</v>
      </c>
    </row>
    <row r="13">
      <c r="A13" s="43"/>
      <c r="B13" s="37"/>
      <c r="C13" s="38">
        <v>0.0</v>
      </c>
      <c r="D13" s="38">
        <v>0.0</v>
      </c>
      <c r="E13" s="134">
        <f t="shared" si="1"/>
        <v>0</v>
      </c>
      <c r="F13" s="135">
        <v>0.0</v>
      </c>
      <c r="G13" s="136">
        <v>0.0</v>
      </c>
      <c r="H13" s="137">
        <f t="shared" si="2"/>
        <v>0</v>
      </c>
      <c r="Q13" s="43" t="s">
        <v>56</v>
      </c>
      <c r="R13" s="37" t="s">
        <v>335</v>
      </c>
      <c r="S13" s="38">
        <v>0.0</v>
      </c>
      <c r="T13" s="38">
        <v>0.0</v>
      </c>
      <c r="U13" s="138">
        <f t="shared" si="3"/>
        <v>0</v>
      </c>
      <c r="V13" s="135">
        <v>260.0</v>
      </c>
      <c r="W13" s="136">
        <v>0.0</v>
      </c>
      <c r="X13" s="137">
        <f t="shared" si="4"/>
        <v>260</v>
      </c>
    </row>
    <row r="14">
      <c r="A14" s="54"/>
      <c r="B14" s="55"/>
      <c r="C14" s="38">
        <v>0.0</v>
      </c>
      <c r="D14" s="38">
        <v>0.0</v>
      </c>
      <c r="E14" s="134">
        <f t="shared" si="1"/>
        <v>0</v>
      </c>
      <c r="F14" s="135">
        <v>0.0</v>
      </c>
      <c r="G14" s="136">
        <v>0.0</v>
      </c>
      <c r="H14" s="137">
        <f t="shared" si="2"/>
        <v>0</v>
      </c>
      <c r="Q14" s="43" t="s">
        <v>56</v>
      </c>
      <c r="R14" s="37" t="s">
        <v>336</v>
      </c>
      <c r="S14" s="38">
        <v>13900.0</v>
      </c>
      <c r="T14" s="38">
        <v>0.0</v>
      </c>
      <c r="U14" s="138">
        <f t="shared" si="3"/>
        <v>13900</v>
      </c>
      <c r="V14" s="135">
        <v>0.0</v>
      </c>
      <c r="W14" s="136">
        <v>0.0</v>
      </c>
      <c r="X14" s="137">
        <f t="shared" si="4"/>
        <v>0</v>
      </c>
    </row>
    <row r="15">
      <c r="A15" s="54"/>
      <c r="B15" s="55"/>
      <c r="C15" s="38">
        <v>0.0</v>
      </c>
      <c r="D15" s="38">
        <v>0.0</v>
      </c>
      <c r="E15" s="134">
        <f t="shared" si="1"/>
        <v>0</v>
      </c>
      <c r="F15" s="135">
        <v>0.0</v>
      </c>
      <c r="G15" s="136">
        <v>0.0</v>
      </c>
      <c r="H15" s="137">
        <f t="shared" si="2"/>
        <v>0</v>
      </c>
      <c r="Q15" s="43" t="s">
        <v>337</v>
      </c>
      <c r="R15" s="37" t="s">
        <v>338</v>
      </c>
      <c r="S15" s="38">
        <v>0.0</v>
      </c>
      <c r="T15" s="38">
        <v>0.0</v>
      </c>
      <c r="U15" s="138">
        <f t="shared" si="3"/>
        <v>0</v>
      </c>
      <c r="V15" s="135">
        <v>0.0</v>
      </c>
      <c r="W15" s="136">
        <v>-260.0</v>
      </c>
      <c r="X15" s="137">
        <f t="shared" si="4"/>
        <v>-260</v>
      </c>
    </row>
    <row r="16">
      <c r="A16" s="54"/>
      <c r="B16" s="55"/>
      <c r="C16" s="38">
        <v>0.0</v>
      </c>
      <c r="D16" s="38">
        <v>0.0</v>
      </c>
      <c r="E16" s="134">
        <f t="shared" si="1"/>
        <v>0</v>
      </c>
      <c r="F16" s="135">
        <v>0.0</v>
      </c>
      <c r="G16" s="136">
        <v>0.0</v>
      </c>
      <c r="H16" s="137">
        <f t="shared" si="2"/>
        <v>0</v>
      </c>
      <c r="Q16" s="54"/>
      <c r="R16" s="55"/>
      <c r="S16" s="38">
        <v>0.0</v>
      </c>
      <c r="T16" s="38">
        <v>0.0</v>
      </c>
      <c r="U16" s="138">
        <f t="shared" si="3"/>
        <v>0</v>
      </c>
      <c r="V16" s="135">
        <v>0.0</v>
      </c>
      <c r="W16" s="136">
        <v>0.0</v>
      </c>
      <c r="X16" s="137">
        <f t="shared" si="4"/>
        <v>0</v>
      </c>
    </row>
    <row r="17">
      <c r="A17" s="54"/>
      <c r="B17" s="55"/>
      <c r="C17" s="38">
        <v>0.0</v>
      </c>
      <c r="D17" s="38">
        <v>0.0</v>
      </c>
      <c r="E17" s="134">
        <f t="shared" si="1"/>
        <v>0</v>
      </c>
      <c r="F17" s="135">
        <v>0.0</v>
      </c>
      <c r="G17" s="136">
        <v>0.0</v>
      </c>
      <c r="H17" s="137">
        <f t="shared" si="2"/>
        <v>0</v>
      </c>
      <c r="Q17" s="54"/>
      <c r="R17" s="55"/>
      <c r="S17" s="38">
        <v>0.0</v>
      </c>
      <c r="T17" s="38">
        <v>0.0</v>
      </c>
      <c r="U17" s="138">
        <f t="shared" si="3"/>
        <v>0</v>
      </c>
      <c r="V17" s="135">
        <v>0.0</v>
      </c>
      <c r="W17" s="136">
        <v>0.0</v>
      </c>
      <c r="X17" s="137">
        <f t="shared" si="4"/>
        <v>0</v>
      </c>
    </row>
    <row r="18">
      <c r="A18" s="57"/>
      <c r="B18" s="58"/>
      <c r="C18" s="59">
        <v>0.0</v>
      </c>
      <c r="D18" s="59">
        <v>0.0</v>
      </c>
      <c r="E18" s="134">
        <f t="shared" si="1"/>
        <v>0</v>
      </c>
      <c r="F18" s="139">
        <v>0.0</v>
      </c>
      <c r="G18" s="140">
        <v>0.0</v>
      </c>
      <c r="H18" s="141">
        <f t="shared" si="2"/>
        <v>0</v>
      </c>
      <c r="Q18" s="57"/>
      <c r="R18" s="58"/>
      <c r="S18" s="59">
        <v>0.0</v>
      </c>
      <c r="T18" s="59">
        <v>0.0</v>
      </c>
      <c r="U18" s="138">
        <f t="shared" si="3"/>
        <v>0</v>
      </c>
      <c r="V18" s="139">
        <v>0.0</v>
      </c>
      <c r="W18" s="140">
        <v>0.0</v>
      </c>
      <c r="X18" s="141">
        <f t="shared" si="4"/>
        <v>0</v>
      </c>
    </row>
    <row r="19">
      <c r="A19" s="60">
        <v>44502.0</v>
      </c>
      <c r="B19" s="23"/>
      <c r="C19" s="24"/>
      <c r="D19" s="24"/>
      <c r="E19" s="134">
        <f t="shared" si="1"/>
        <v>0</v>
      </c>
      <c r="F19" s="130"/>
      <c r="G19" s="131"/>
      <c r="H19" s="142">
        <f t="shared" si="2"/>
        <v>0</v>
      </c>
      <c r="J19" s="26" t="s">
        <v>13</v>
      </c>
      <c r="K19" s="27">
        <f>SUM(E19:E34)</f>
        <v>3640</v>
      </c>
      <c r="Q19" s="60">
        <v>44532.0</v>
      </c>
      <c r="R19" s="23"/>
      <c r="S19" s="24"/>
      <c r="T19" s="24"/>
      <c r="U19" s="138">
        <f t="shared" si="3"/>
        <v>0</v>
      </c>
      <c r="V19" s="130"/>
      <c r="W19" s="131"/>
      <c r="X19" s="132"/>
      <c r="Z19" s="26" t="s">
        <v>13</v>
      </c>
      <c r="AA19" s="27">
        <f>SUM(U19:U34)</f>
        <v>-14560</v>
      </c>
    </row>
    <row r="20">
      <c r="A20" s="79" t="s">
        <v>56</v>
      </c>
      <c r="B20" s="143" t="s">
        <v>59</v>
      </c>
      <c r="C20" s="144">
        <v>0.0</v>
      </c>
      <c r="D20" s="144">
        <v>-38650.0</v>
      </c>
      <c r="E20" s="134">
        <f t="shared" si="1"/>
        <v>-38650</v>
      </c>
      <c r="F20" s="135">
        <v>0.0</v>
      </c>
      <c r="G20" s="136">
        <v>0.0</v>
      </c>
      <c r="H20" s="137">
        <f t="shared" si="2"/>
        <v>0</v>
      </c>
      <c r="J20" s="46" t="s">
        <v>18</v>
      </c>
      <c r="K20" s="47">
        <f>SUM(H19:H34)</f>
        <v>0</v>
      </c>
      <c r="Q20" s="43" t="s">
        <v>23</v>
      </c>
      <c r="R20" s="37" t="s">
        <v>339</v>
      </c>
      <c r="S20" s="38">
        <v>3320.0</v>
      </c>
      <c r="T20" s="38">
        <v>0.0</v>
      </c>
      <c r="U20" s="138">
        <f t="shared" si="3"/>
        <v>3320</v>
      </c>
      <c r="V20" s="135">
        <v>0.0</v>
      </c>
      <c r="W20" s="136">
        <v>0.0</v>
      </c>
      <c r="X20" s="137">
        <f t="shared" ref="X20:X34" si="5">SUM(V20:W20)</f>
        <v>0</v>
      </c>
      <c r="Z20" s="46" t="s">
        <v>18</v>
      </c>
      <c r="AA20" s="47">
        <f>SUM(X19:X34)</f>
        <v>10</v>
      </c>
    </row>
    <row r="21">
      <c r="A21" s="81" t="s">
        <v>56</v>
      </c>
      <c r="B21" s="80" t="s">
        <v>340</v>
      </c>
      <c r="C21" s="145">
        <v>0.0</v>
      </c>
      <c r="D21" s="145">
        <v>-1500.0</v>
      </c>
      <c r="E21" s="134">
        <f t="shared" si="1"/>
        <v>-1500</v>
      </c>
      <c r="F21" s="135">
        <v>0.0</v>
      </c>
      <c r="G21" s="136">
        <v>0.0</v>
      </c>
      <c r="H21" s="137">
        <f t="shared" si="2"/>
        <v>0</v>
      </c>
      <c r="Q21" s="43" t="s">
        <v>23</v>
      </c>
      <c r="R21" s="61" t="s">
        <v>341</v>
      </c>
      <c r="S21" s="38">
        <v>0.0</v>
      </c>
      <c r="T21" s="38">
        <v>-3300.0</v>
      </c>
      <c r="U21" s="138">
        <f t="shared" si="3"/>
        <v>-3300</v>
      </c>
      <c r="V21" s="135">
        <v>0.0</v>
      </c>
      <c r="W21" s="136">
        <v>0.0</v>
      </c>
      <c r="X21" s="137">
        <f t="shared" si="5"/>
        <v>0</v>
      </c>
    </row>
    <row r="22">
      <c r="A22" s="81" t="s">
        <v>56</v>
      </c>
      <c r="B22" s="80" t="s">
        <v>144</v>
      </c>
      <c r="C22" s="145">
        <v>13500.0</v>
      </c>
      <c r="D22" s="145">
        <v>0.0</v>
      </c>
      <c r="E22" s="134">
        <f t="shared" si="1"/>
        <v>13500</v>
      </c>
      <c r="F22" s="135">
        <v>0.0</v>
      </c>
      <c r="G22" s="136">
        <v>0.0</v>
      </c>
      <c r="H22" s="137">
        <f t="shared" si="2"/>
        <v>0</v>
      </c>
      <c r="Q22" s="43" t="s">
        <v>23</v>
      </c>
      <c r="R22" s="37" t="s">
        <v>342</v>
      </c>
      <c r="S22" s="38">
        <v>0.0</v>
      </c>
      <c r="T22" s="38">
        <v>-1080.0</v>
      </c>
      <c r="U22" s="138">
        <f t="shared" si="3"/>
        <v>-1080</v>
      </c>
      <c r="V22" s="135">
        <v>0.0</v>
      </c>
      <c r="W22" s="136">
        <v>0.0</v>
      </c>
      <c r="X22" s="137">
        <f t="shared" si="5"/>
        <v>0</v>
      </c>
    </row>
    <row r="23">
      <c r="A23" s="81" t="s">
        <v>56</v>
      </c>
      <c r="B23" s="80" t="s">
        <v>343</v>
      </c>
      <c r="C23" s="145">
        <v>-22500.0</v>
      </c>
      <c r="D23" s="145">
        <v>0.0</v>
      </c>
      <c r="E23" s="134">
        <f t="shared" si="1"/>
        <v>-22500</v>
      </c>
      <c r="F23" s="135">
        <v>0.0</v>
      </c>
      <c r="G23" s="136">
        <v>0.0</v>
      </c>
      <c r="H23" s="137">
        <f t="shared" si="2"/>
        <v>0</v>
      </c>
      <c r="Q23" s="43" t="s">
        <v>56</v>
      </c>
      <c r="R23" s="37" t="s">
        <v>344</v>
      </c>
      <c r="S23" s="38">
        <v>29000.0</v>
      </c>
      <c r="T23" s="38">
        <v>0.0</v>
      </c>
      <c r="U23" s="138">
        <f t="shared" si="3"/>
        <v>29000</v>
      </c>
      <c r="V23" s="135">
        <v>0.0</v>
      </c>
      <c r="W23" s="136">
        <v>0.0</v>
      </c>
      <c r="X23" s="137">
        <f t="shared" si="5"/>
        <v>0</v>
      </c>
    </row>
    <row r="24">
      <c r="A24" s="43" t="s">
        <v>23</v>
      </c>
      <c r="B24" s="37" t="s">
        <v>345</v>
      </c>
      <c r="C24" s="38">
        <v>9790.0</v>
      </c>
      <c r="D24" s="38">
        <v>0.0</v>
      </c>
      <c r="E24" s="134">
        <f t="shared" si="1"/>
        <v>9790</v>
      </c>
      <c r="F24" s="135">
        <v>0.0</v>
      </c>
      <c r="G24" s="136">
        <v>0.0</v>
      </c>
      <c r="H24" s="137">
        <f t="shared" si="2"/>
        <v>0</v>
      </c>
      <c r="Q24" s="43" t="s">
        <v>23</v>
      </c>
      <c r="R24" s="37" t="s">
        <v>346</v>
      </c>
      <c r="S24" s="38">
        <v>6500.0</v>
      </c>
      <c r="T24" s="38">
        <v>0.0</v>
      </c>
      <c r="U24" s="138">
        <f t="shared" si="3"/>
        <v>6500</v>
      </c>
      <c r="V24" s="135">
        <v>0.0</v>
      </c>
      <c r="W24" s="136">
        <v>0.0</v>
      </c>
      <c r="X24" s="137">
        <f t="shared" si="5"/>
        <v>0</v>
      </c>
    </row>
    <row r="25">
      <c r="A25" s="50" t="s">
        <v>23</v>
      </c>
      <c r="B25" s="29" t="s">
        <v>347</v>
      </c>
      <c r="C25" s="30">
        <v>6700.0</v>
      </c>
      <c r="D25" s="30">
        <v>0.0</v>
      </c>
      <c r="E25" s="134">
        <f t="shared" si="1"/>
        <v>6700</v>
      </c>
      <c r="F25" s="135">
        <v>0.0</v>
      </c>
      <c r="G25" s="136">
        <v>0.0</v>
      </c>
      <c r="H25" s="137">
        <f t="shared" si="2"/>
        <v>0</v>
      </c>
      <c r="Q25" s="50" t="s">
        <v>56</v>
      </c>
      <c r="R25" s="29" t="s">
        <v>348</v>
      </c>
      <c r="S25" s="30">
        <v>0.0</v>
      </c>
      <c r="T25" s="30">
        <v>-25600.0</v>
      </c>
      <c r="U25" s="138">
        <f t="shared" si="3"/>
        <v>-25600</v>
      </c>
      <c r="V25" s="135">
        <v>0.0</v>
      </c>
      <c r="W25" s="136">
        <v>0.0</v>
      </c>
      <c r="X25" s="137">
        <f t="shared" si="5"/>
        <v>0</v>
      </c>
    </row>
    <row r="26">
      <c r="A26" s="43" t="s">
        <v>56</v>
      </c>
      <c r="B26" s="121" t="s">
        <v>349</v>
      </c>
      <c r="C26" s="38">
        <v>2000.0</v>
      </c>
      <c r="D26" s="38">
        <v>0.0</v>
      </c>
      <c r="E26" s="134">
        <f t="shared" si="1"/>
        <v>2000</v>
      </c>
      <c r="F26" s="135">
        <v>0.0</v>
      </c>
      <c r="G26" s="136">
        <v>0.0</v>
      </c>
      <c r="H26" s="137">
        <f t="shared" si="2"/>
        <v>0</v>
      </c>
      <c r="Q26" s="43" t="s">
        <v>56</v>
      </c>
      <c r="R26" s="37" t="s">
        <v>350</v>
      </c>
      <c r="S26" s="38">
        <v>0.0</v>
      </c>
      <c r="T26" s="38">
        <v>-20000.0</v>
      </c>
      <c r="U26" s="138">
        <f t="shared" si="3"/>
        <v>-20000</v>
      </c>
      <c r="V26" s="135">
        <v>0.0</v>
      </c>
      <c r="W26" s="136">
        <v>0.0</v>
      </c>
      <c r="X26" s="137">
        <f t="shared" si="5"/>
        <v>0</v>
      </c>
    </row>
    <row r="27">
      <c r="A27" s="43" t="s">
        <v>210</v>
      </c>
      <c r="B27" s="146" t="s">
        <v>351</v>
      </c>
      <c r="C27" s="38">
        <v>11300.0</v>
      </c>
      <c r="D27" s="38">
        <v>0.0</v>
      </c>
      <c r="E27" s="134">
        <f t="shared" si="1"/>
        <v>11300</v>
      </c>
      <c r="F27" s="135">
        <v>0.0</v>
      </c>
      <c r="G27" s="136">
        <v>0.0</v>
      </c>
      <c r="H27" s="137">
        <f t="shared" si="2"/>
        <v>0</v>
      </c>
      <c r="Q27" s="43" t="s">
        <v>56</v>
      </c>
      <c r="R27" s="37" t="s">
        <v>352</v>
      </c>
      <c r="S27" s="38">
        <v>0.0</v>
      </c>
      <c r="T27" s="38">
        <v>0.0</v>
      </c>
      <c r="U27" s="138">
        <f t="shared" si="3"/>
        <v>0</v>
      </c>
      <c r="V27" s="135">
        <v>0.0</v>
      </c>
      <c r="W27" s="136">
        <v>10.0</v>
      </c>
      <c r="X27" s="137">
        <f t="shared" si="5"/>
        <v>10</v>
      </c>
    </row>
    <row r="28">
      <c r="A28" s="43" t="s">
        <v>56</v>
      </c>
      <c r="B28" s="146" t="s">
        <v>353</v>
      </c>
      <c r="C28" s="38">
        <v>17500.0</v>
      </c>
      <c r="D28" s="38">
        <v>0.0</v>
      </c>
      <c r="E28" s="134">
        <f t="shared" si="1"/>
        <v>17500</v>
      </c>
      <c r="F28" s="135">
        <v>0.0</v>
      </c>
      <c r="G28" s="136">
        <v>0.0</v>
      </c>
      <c r="H28" s="137">
        <f t="shared" si="2"/>
        <v>0</v>
      </c>
      <c r="Q28" s="43" t="s">
        <v>56</v>
      </c>
      <c r="R28" s="37" t="s">
        <v>354</v>
      </c>
      <c r="S28" s="38">
        <v>23600.0</v>
      </c>
      <c r="T28" s="38">
        <v>0.0</v>
      </c>
      <c r="U28" s="138">
        <f t="shared" si="3"/>
        <v>23600</v>
      </c>
      <c r="V28" s="135">
        <v>0.0</v>
      </c>
      <c r="W28" s="136">
        <v>0.0</v>
      </c>
      <c r="X28" s="137">
        <f t="shared" si="5"/>
        <v>0</v>
      </c>
    </row>
    <row r="29">
      <c r="A29" s="43" t="s">
        <v>56</v>
      </c>
      <c r="B29" s="37" t="s">
        <v>355</v>
      </c>
      <c r="C29" s="38">
        <v>5500.0</v>
      </c>
      <c r="D29" s="38">
        <v>0.0</v>
      </c>
      <c r="E29" s="134">
        <f t="shared" si="1"/>
        <v>5500</v>
      </c>
      <c r="F29" s="135">
        <v>0.0</v>
      </c>
      <c r="G29" s="136">
        <v>0.0</v>
      </c>
      <c r="H29" s="137">
        <f t="shared" si="2"/>
        <v>0</v>
      </c>
      <c r="Q29" s="43" t="s">
        <v>56</v>
      </c>
      <c r="R29" s="37" t="s">
        <v>356</v>
      </c>
      <c r="S29" s="38">
        <v>0.0</v>
      </c>
      <c r="T29" s="38">
        <v>-24000.0</v>
      </c>
      <c r="U29" s="138">
        <f t="shared" si="3"/>
        <v>-24000</v>
      </c>
      <c r="V29" s="135">
        <v>0.0</v>
      </c>
      <c r="W29" s="136">
        <v>0.0</v>
      </c>
      <c r="X29" s="137">
        <f t="shared" si="5"/>
        <v>0</v>
      </c>
    </row>
    <row r="30">
      <c r="A30" s="54"/>
      <c r="B30" s="55"/>
      <c r="C30" s="38">
        <v>0.0</v>
      </c>
      <c r="D30" s="38">
        <v>0.0</v>
      </c>
      <c r="E30" s="134">
        <f t="shared" si="1"/>
        <v>0</v>
      </c>
      <c r="F30" s="135">
        <v>0.0</v>
      </c>
      <c r="G30" s="136">
        <v>0.0</v>
      </c>
      <c r="H30" s="137">
        <f t="shared" si="2"/>
        <v>0</v>
      </c>
      <c r="Q30" s="43" t="s">
        <v>56</v>
      </c>
      <c r="R30" s="37" t="s">
        <v>357</v>
      </c>
      <c r="S30" s="38"/>
      <c r="T30" s="38">
        <v>-1800.0</v>
      </c>
      <c r="U30" s="138">
        <f t="shared" si="3"/>
        <v>-1800</v>
      </c>
      <c r="V30" s="135">
        <v>0.0</v>
      </c>
      <c r="W30" s="136">
        <v>0.0</v>
      </c>
      <c r="X30" s="137">
        <f t="shared" si="5"/>
        <v>0</v>
      </c>
    </row>
    <row r="31">
      <c r="A31" s="54"/>
      <c r="B31" s="55"/>
      <c r="C31" s="38">
        <v>0.0</v>
      </c>
      <c r="D31" s="38">
        <v>0.0</v>
      </c>
      <c r="E31" s="134">
        <f t="shared" si="1"/>
        <v>0</v>
      </c>
      <c r="F31" s="135">
        <v>0.0</v>
      </c>
      <c r="G31" s="136">
        <v>0.0</v>
      </c>
      <c r="H31" s="137">
        <f t="shared" si="2"/>
        <v>0</v>
      </c>
      <c r="Q31" s="43" t="s">
        <v>56</v>
      </c>
      <c r="R31" s="37" t="s">
        <v>358</v>
      </c>
      <c r="S31" s="38">
        <v>0.0</v>
      </c>
      <c r="T31" s="38">
        <v>-1200.0</v>
      </c>
      <c r="U31" s="138">
        <f t="shared" si="3"/>
        <v>-1200</v>
      </c>
      <c r="V31" s="135">
        <v>0.0</v>
      </c>
      <c r="W31" s="136">
        <v>0.0</v>
      </c>
      <c r="X31" s="137">
        <f t="shared" si="5"/>
        <v>0</v>
      </c>
    </row>
    <row r="32">
      <c r="A32" s="54"/>
      <c r="B32" s="55"/>
      <c r="C32" s="38">
        <v>0.0</v>
      </c>
      <c r="D32" s="38">
        <v>0.0</v>
      </c>
      <c r="E32" s="134">
        <f t="shared" si="1"/>
        <v>0</v>
      </c>
      <c r="F32" s="135">
        <v>0.0</v>
      </c>
      <c r="G32" s="136">
        <v>0.0</v>
      </c>
      <c r="H32" s="137">
        <f t="shared" si="2"/>
        <v>0</v>
      </c>
      <c r="Q32" s="54"/>
      <c r="R32" s="55"/>
      <c r="S32" s="38">
        <v>0.0</v>
      </c>
      <c r="T32" s="38">
        <v>0.0</v>
      </c>
      <c r="U32" s="138">
        <f t="shared" si="3"/>
        <v>0</v>
      </c>
      <c r="V32" s="135">
        <v>0.0</v>
      </c>
      <c r="W32" s="136">
        <v>0.0</v>
      </c>
      <c r="X32" s="137">
        <f t="shared" si="5"/>
        <v>0</v>
      </c>
    </row>
    <row r="33">
      <c r="A33" s="54"/>
      <c r="B33" s="55"/>
      <c r="C33" s="38">
        <v>0.0</v>
      </c>
      <c r="D33" s="38">
        <v>0.0</v>
      </c>
      <c r="E33" s="134">
        <f t="shared" si="1"/>
        <v>0</v>
      </c>
      <c r="F33" s="135">
        <v>0.0</v>
      </c>
      <c r="G33" s="136">
        <v>0.0</v>
      </c>
      <c r="H33" s="137">
        <f t="shared" si="2"/>
        <v>0</v>
      </c>
      <c r="Q33" s="54"/>
      <c r="R33" s="55"/>
      <c r="S33" s="38">
        <v>0.0</v>
      </c>
      <c r="T33" s="38">
        <v>0.0</v>
      </c>
      <c r="U33" s="138">
        <f t="shared" si="3"/>
        <v>0</v>
      </c>
      <c r="V33" s="135">
        <v>0.0</v>
      </c>
      <c r="W33" s="136">
        <v>0.0</v>
      </c>
      <c r="X33" s="137">
        <f t="shared" si="5"/>
        <v>0</v>
      </c>
    </row>
    <row r="34">
      <c r="A34" s="57"/>
      <c r="B34" s="58"/>
      <c r="C34" s="59">
        <v>0.0</v>
      </c>
      <c r="D34" s="59">
        <v>0.0</v>
      </c>
      <c r="E34" s="134">
        <f t="shared" si="1"/>
        <v>0</v>
      </c>
      <c r="F34" s="139">
        <v>0.0</v>
      </c>
      <c r="G34" s="140">
        <v>0.0</v>
      </c>
      <c r="H34" s="141">
        <f t="shared" si="2"/>
        <v>0</v>
      </c>
      <c r="Q34" s="57"/>
      <c r="R34" s="58"/>
      <c r="S34" s="59">
        <v>0.0</v>
      </c>
      <c r="T34" s="59">
        <v>0.0</v>
      </c>
      <c r="U34" s="138">
        <f t="shared" si="3"/>
        <v>0</v>
      </c>
      <c r="V34" s="139">
        <v>0.0</v>
      </c>
      <c r="W34" s="140">
        <v>0.0</v>
      </c>
      <c r="X34" s="141">
        <f t="shared" si="5"/>
        <v>0</v>
      </c>
    </row>
    <row r="35">
      <c r="A35" s="60">
        <v>44503.0</v>
      </c>
      <c r="B35" s="23"/>
      <c r="C35" s="24"/>
      <c r="D35" s="24"/>
      <c r="E35" s="134">
        <f t="shared" si="1"/>
        <v>0</v>
      </c>
      <c r="F35" s="130"/>
      <c r="G35" s="131"/>
      <c r="H35" s="137">
        <f t="shared" si="2"/>
        <v>0</v>
      </c>
      <c r="J35" s="26" t="s">
        <v>13</v>
      </c>
      <c r="K35" s="27">
        <f>SUM(E35:E50)</f>
        <v>39750</v>
      </c>
      <c r="Q35" s="60">
        <v>44533.0</v>
      </c>
      <c r="R35" s="23"/>
      <c r="S35" s="24"/>
      <c r="T35" s="24"/>
      <c r="U35" s="138">
        <f t="shared" si="3"/>
        <v>0</v>
      </c>
      <c r="V35" s="130"/>
      <c r="W35" s="131"/>
      <c r="X35" s="132"/>
      <c r="Z35" s="26" t="s">
        <v>13</v>
      </c>
      <c r="AA35" s="27">
        <f>SUM(U35:U50)</f>
        <v>19000</v>
      </c>
    </row>
    <row r="36">
      <c r="A36" s="43" t="s">
        <v>23</v>
      </c>
      <c r="B36" s="37" t="s">
        <v>359</v>
      </c>
      <c r="C36" s="38">
        <v>4900.0</v>
      </c>
      <c r="D36" s="38">
        <v>0.0</v>
      </c>
      <c r="E36" s="134">
        <f t="shared" si="1"/>
        <v>4900</v>
      </c>
      <c r="F36" s="135">
        <v>0.0</v>
      </c>
      <c r="G36" s="136">
        <v>0.0</v>
      </c>
      <c r="H36" s="137">
        <f t="shared" si="2"/>
        <v>0</v>
      </c>
      <c r="J36" s="46" t="s">
        <v>18</v>
      </c>
      <c r="K36" s="47">
        <f>SUM(H35:H50)</f>
        <v>0</v>
      </c>
      <c r="Q36" s="43" t="s">
        <v>56</v>
      </c>
      <c r="R36" s="37" t="s">
        <v>360</v>
      </c>
      <c r="S36" s="38">
        <v>15100.0</v>
      </c>
      <c r="T36" s="38">
        <v>0.0</v>
      </c>
      <c r="U36" s="138">
        <f t="shared" si="3"/>
        <v>15100</v>
      </c>
      <c r="V36" s="135">
        <v>0.0</v>
      </c>
      <c r="W36" s="136">
        <v>0.0</v>
      </c>
      <c r="X36" s="137">
        <f t="shared" ref="X36:X50" si="6">SUM(V36:W36)</f>
        <v>0</v>
      </c>
      <c r="Z36" s="46" t="s">
        <v>18</v>
      </c>
      <c r="AA36" s="47">
        <f>SUM(X35:X50)</f>
        <v>0</v>
      </c>
    </row>
    <row r="37">
      <c r="A37" s="43" t="s">
        <v>23</v>
      </c>
      <c r="B37" s="61" t="s">
        <v>361</v>
      </c>
      <c r="C37" s="38">
        <v>4500.0</v>
      </c>
      <c r="D37" s="38">
        <v>0.0</v>
      </c>
      <c r="E37" s="134">
        <f t="shared" si="1"/>
        <v>4500</v>
      </c>
      <c r="F37" s="135">
        <v>0.0</v>
      </c>
      <c r="G37" s="136">
        <v>0.0</v>
      </c>
      <c r="H37" s="137">
        <f t="shared" si="2"/>
        <v>0</v>
      </c>
      <c r="Q37" s="43" t="s">
        <v>56</v>
      </c>
      <c r="R37" s="37" t="s">
        <v>362</v>
      </c>
      <c r="S37" s="38">
        <v>3900.0</v>
      </c>
      <c r="T37" s="38">
        <v>0.0</v>
      </c>
      <c r="U37" s="138">
        <f t="shared" si="3"/>
        <v>3900</v>
      </c>
      <c r="V37" s="135">
        <v>0.0</v>
      </c>
      <c r="W37" s="136">
        <v>0.0</v>
      </c>
      <c r="X37" s="137">
        <f t="shared" si="6"/>
        <v>0</v>
      </c>
    </row>
    <row r="38">
      <c r="A38" s="43" t="s">
        <v>56</v>
      </c>
      <c r="B38" s="37" t="s">
        <v>363</v>
      </c>
      <c r="C38" s="38">
        <v>27000.0</v>
      </c>
      <c r="D38" s="38">
        <v>0.0</v>
      </c>
      <c r="E38" s="134">
        <f t="shared" si="1"/>
        <v>27000</v>
      </c>
      <c r="F38" s="135">
        <v>0.0</v>
      </c>
      <c r="G38" s="136">
        <v>0.0</v>
      </c>
      <c r="H38" s="137">
        <f t="shared" si="2"/>
        <v>0</v>
      </c>
      <c r="Q38" s="43"/>
      <c r="R38" s="37"/>
      <c r="S38" s="38">
        <v>0.0</v>
      </c>
      <c r="T38" s="38">
        <v>0.0</v>
      </c>
      <c r="U38" s="138">
        <f t="shared" si="3"/>
        <v>0</v>
      </c>
      <c r="V38" s="135">
        <v>0.0</v>
      </c>
      <c r="W38" s="136">
        <v>0.0</v>
      </c>
      <c r="X38" s="137">
        <f t="shared" si="6"/>
        <v>0</v>
      </c>
    </row>
    <row r="39">
      <c r="A39" s="43" t="s">
        <v>56</v>
      </c>
      <c r="B39" s="37" t="s">
        <v>59</v>
      </c>
      <c r="C39" s="38">
        <v>0.0</v>
      </c>
      <c r="D39" s="38">
        <v>-24000.0</v>
      </c>
      <c r="E39" s="134">
        <f t="shared" si="1"/>
        <v>-24000</v>
      </c>
      <c r="F39" s="135">
        <v>0.0</v>
      </c>
      <c r="G39" s="136">
        <v>0.0</v>
      </c>
      <c r="H39" s="137">
        <f t="shared" si="2"/>
        <v>0</v>
      </c>
      <c r="Q39" s="43"/>
      <c r="R39" s="37"/>
      <c r="S39" s="38">
        <v>0.0</v>
      </c>
      <c r="T39" s="38">
        <v>0.0</v>
      </c>
      <c r="U39" s="138">
        <f t="shared" si="3"/>
        <v>0</v>
      </c>
      <c r="V39" s="135">
        <v>0.0</v>
      </c>
      <c r="W39" s="136">
        <v>0.0</v>
      </c>
      <c r="X39" s="137">
        <f t="shared" si="6"/>
        <v>0</v>
      </c>
    </row>
    <row r="40">
      <c r="A40" s="43" t="s">
        <v>23</v>
      </c>
      <c r="B40" s="61" t="s">
        <v>361</v>
      </c>
      <c r="C40" s="38">
        <v>4500.0</v>
      </c>
      <c r="D40" s="38">
        <v>0.0</v>
      </c>
      <c r="E40" s="134">
        <f t="shared" si="1"/>
        <v>4500</v>
      </c>
      <c r="F40" s="135">
        <v>0.0</v>
      </c>
      <c r="G40" s="136">
        <v>0.0</v>
      </c>
      <c r="H40" s="137">
        <f t="shared" si="2"/>
        <v>0</v>
      </c>
      <c r="Q40" s="54"/>
      <c r="R40" s="55"/>
      <c r="S40" s="38">
        <v>0.0</v>
      </c>
      <c r="T40" s="38">
        <v>0.0</v>
      </c>
      <c r="U40" s="138">
        <f t="shared" si="3"/>
        <v>0</v>
      </c>
      <c r="V40" s="135">
        <v>0.0</v>
      </c>
      <c r="W40" s="136">
        <v>0.0</v>
      </c>
      <c r="X40" s="137">
        <f t="shared" si="6"/>
        <v>0</v>
      </c>
    </row>
    <row r="41">
      <c r="A41" s="50" t="s">
        <v>56</v>
      </c>
      <c r="B41" s="29" t="s">
        <v>364</v>
      </c>
      <c r="C41" s="30">
        <v>950.0</v>
      </c>
      <c r="D41" s="30">
        <v>0.0</v>
      </c>
      <c r="E41" s="134">
        <f t="shared" si="1"/>
        <v>950</v>
      </c>
      <c r="F41" s="135">
        <v>0.0</v>
      </c>
      <c r="G41" s="136">
        <v>0.0</v>
      </c>
      <c r="H41" s="137">
        <f t="shared" si="2"/>
        <v>0</v>
      </c>
      <c r="Q41" s="64"/>
      <c r="R41" s="65"/>
      <c r="S41" s="30">
        <v>0.0</v>
      </c>
      <c r="T41" s="30">
        <v>0.0</v>
      </c>
      <c r="U41" s="138">
        <f t="shared" si="3"/>
        <v>0</v>
      </c>
      <c r="V41" s="135">
        <v>0.0</v>
      </c>
      <c r="W41" s="136">
        <v>0.0</v>
      </c>
      <c r="X41" s="137">
        <f t="shared" si="6"/>
        <v>0</v>
      </c>
    </row>
    <row r="42">
      <c r="A42" s="43" t="s">
        <v>23</v>
      </c>
      <c r="B42" s="37" t="s">
        <v>365</v>
      </c>
      <c r="C42" s="38">
        <v>21900.0</v>
      </c>
      <c r="D42" s="38">
        <v>0.0</v>
      </c>
      <c r="E42" s="134">
        <f t="shared" si="1"/>
        <v>21900</v>
      </c>
      <c r="F42" s="135">
        <v>0.0</v>
      </c>
      <c r="G42" s="136">
        <v>0.0</v>
      </c>
      <c r="H42" s="137">
        <f t="shared" si="2"/>
        <v>0</v>
      </c>
      <c r="Q42" s="54"/>
      <c r="R42" s="55"/>
      <c r="S42" s="38">
        <v>0.0</v>
      </c>
      <c r="T42" s="38">
        <v>0.0</v>
      </c>
      <c r="U42" s="138">
        <f t="shared" si="3"/>
        <v>0</v>
      </c>
      <c r="V42" s="135">
        <v>0.0</v>
      </c>
      <c r="W42" s="136">
        <v>0.0</v>
      </c>
      <c r="X42" s="137">
        <f t="shared" si="6"/>
        <v>0</v>
      </c>
    </row>
    <row r="43">
      <c r="A43" s="54"/>
      <c r="B43" s="55"/>
      <c r="C43" s="38">
        <v>0.0</v>
      </c>
      <c r="D43" s="38">
        <v>0.0</v>
      </c>
      <c r="E43" s="134">
        <f t="shared" si="1"/>
        <v>0</v>
      </c>
      <c r="F43" s="135">
        <v>0.0</v>
      </c>
      <c r="G43" s="136">
        <v>0.0</v>
      </c>
      <c r="H43" s="137">
        <f t="shared" si="2"/>
        <v>0</v>
      </c>
      <c r="Q43" s="54"/>
      <c r="R43" s="55"/>
      <c r="S43" s="38">
        <v>0.0</v>
      </c>
      <c r="T43" s="38">
        <v>0.0</v>
      </c>
      <c r="U43" s="138">
        <f t="shared" si="3"/>
        <v>0</v>
      </c>
      <c r="V43" s="135">
        <v>0.0</v>
      </c>
      <c r="W43" s="136">
        <v>0.0</v>
      </c>
      <c r="X43" s="137">
        <f t="shared" si="6"/>
        <v>0</v>
      </c>
    </row>
    <row r="44">
      <c r="A44" s="54"/>
      <c r="B44" s="55"/>
      <c r="C44" s="38">
        <v>0.0</v>
      </c>
      <c r="D44" s="38">
        <v>0.0</v>
      </c>
      <c r="E44" s="134">
        <f t="shared" si="1"/>
        <v>0</v>
      </c>
      <c r="F44" s="135">
        <v>0.0</v>
      </c>
      <c r="G44" s="136">
        <v>0.0</v>
      </c>
      <c r="H44" s="137">
        <f t="shared" si="2"/>
        <v>0</v>
      </c>
      <c r="Q44" s="54"/>
      <c r="R44" s="55"/>
      <c r="S44" s="38">
        <v>0.0</v>
      </c>
      <c r="T44" s="38">
        <v>0.0</v>
      </c>
      <c r="U44" s="138">
        <f t="shared" si="3"/>
        <v>0</v>
      </c>
      <c r="V44" s="135">
        <v>0.0</v>
      </c>
      <c r="W44" s="136">
        <v>0.0</v>
      </c>
      <c r="X44" s="137">
        <f t="shared" si="6"/>
        <v>0</v>
      </c>
    </row>
    <row r="45">
      <c r="A45" s="54"/>
      <c r="B45" s="55"/>
      <c r="C45" s="38">
        <v>0.0</v>
      </c>
      <c r="D45" s="38">
        <v>0.0</v>
      </c>
      <c r="E45" s="134">
        <f t="shared" si="1"/>
        <v>0</v>
      </c>
      <c r="F45" s="135">
        <v>0.0</v>
      </c>
      <c r="G45" s="136">
        <v>0.0</v>
      </c>
      <c r="H45" s="137">
        <f t="shared" si="2"/>
        <v>0</v>
      </c>
      <c r="Q45" s="54"/>
      <c r="R45" s="55"/>
      <c r="S45" s="38">
        <v>0.0</v>
      </c>
      <c r="T45" s="38">
        <v>0.0</v>
      </c>
      <c r="U45" s="138">
        <f t="shared" si="3"/>
        <v>0</v>
      </c>
      <c r="V45" s="135">
        <v>0.0</v>
      </c>
      <c r="W45" s="136">
        <v>0.0</v>
      </c>
      <c r="X45" s="137">
        <f t="shared" si="6"/>
        <v>0</v>
      </c>
    </row>
    <row r="46">
      <c r="A46" s="54"/>
      <c r="B46" s="55"/>
      <c r="C46" s="38">
        <v>0.0</v>
      </c>
      <c r="D46" s="38">
        <v>0.0</v>
      </c>
      <c r="E46" s="134">
        <f t="shared" si="1"/>
        <v>0</v>
      </c>
      <c r="F46" s="135">
        <v>0.0</v>
      </c>
      <c r="G46" s="136">
        <v>0.0</v>
      </c>
      <c r="H46" s="137">
        <f t="shared" si="2"/>
        <v>0</v>
      </c>
      <c r="Q46" s="54"/>
      <c r="R46" s="55"/>
      <c r="S46" s="38">
        <v>0.0</v>
      </c>
      <c r="T46" s="38">
        <v>0.0</v>
      </c>
      <c r="U46" s="138">
        <f t="shared" si="3"/>
        <v>0</v>
      </c>
      <c r="V46" s="135">
        <v>0.0</v>
      </c>
      <c r="W46" s="136">
        <v>0.0</v>
      </c>
      <c r="X46" s="137">
        <f t="shared" si="6"/>
        <v>0</v>
      </c>
    </row>
    <row r="47">
      <c r="A47" s="54"/>
      <c r="B47" s="55"/>
      <c r="C47" s="38">
        <v>0.0</v>
      </c>
      <c r="D47" s="38">
        <v>0.0</v>
      </c>
      <c r="E47" s="134">
        <f t="shared" si="1"/>
        <v>0</v>
      </c>
      <c r="F47" s="135">
        <v>0.0</v>
      </c>
      <c r="G47" s="136">
        <v>0.0</v>
      </c>
      <c r="H47" s="137">
        <f t="shared" si="2"/>
        <v>0</v>
      </c>
      <c r="Q47" s="54"/>
      <c r="R47" s="55"/>
      <c r="S47" s="38">
        <v>0.0</v>
      </c>
      <c r="T47" s="38">
        <v>0.0</v>
      </c>
      <c r="U47" s="138">
        <f t="shared" si="3"/>
        <v>0</v>
      </c>
      <c r="V47" s="135">
        <v>0.0</v>
      </c>
      <c r="W47" s="136">
        <v>0.0</v>
      </c>
      <c r="X47" s="137">
        <f t="shared" si="6"/>
        <v>0</v>
      </c>
    </row>
    <row r="48">
      <c r="A48" s="54"/>
      <c r="B48" s="55"/>
      <c r="C48" s="38">
        <v>0.0</v>
      </c>
      <c r="D48" s="38">
        <v>0.0</v>
      </c>
      <c r="E48" s="134">
        <f t="shared" si="1"/>
        <v>0</v>
      </c>
      <c r="F48" s="135">
        <v>0.0</v>
      </c>
      <c r="G48" s="136">
        <v>0.0</v>
      </c>
      <c r="H48" s="137">
        <f t="shared" si="2"/>
        <v>0</v>
      </c>
      <c r="Q48" s="54"/>
      <c r="R48" s="55"/>
      <c r="S48" s="38">
        <v>0.0</v>
      </c>
      <c r="T48" s="38">
        <v>0.0</v>
      </c>
      <c r="U48" s="138">
        <f t="shared" si="3"/>
        <v>0</v>
      </c>
      <c r="V48" s="135">
        <v>0.0</v>
      </c>
      <c r="W48" s="136">
        <v>0.0</v>
      </c>
      <c r="X48" s="137">
        <f t="shared" si="6"/>
        <v>0</v>
      </c>
    </row>
    <row r="49">
      <c r="A49" s="54"/>
      <c r="B49" s="55"/>
      <c r="C49" s="38">
        <v>0.0</v>
      </c>
      <c r="D49" s="38">
        <v>0.0</v>
      </c>
      <c r="E49" s="134">
        <f t="shared" si="1"/>
        <v>0</v>
      </c>
      <c r="F49" s="135">
        <v>0.0</v>
      </c>
      <c r="G49" s="136">
        <v>0.0</v>
      </c>
      <c r="H49" s="137">
        <f t="shared" si="2"/>
        <v>0</v>
      </c>
      <c r="Q49" s="54"/>
      <c r="R49" s="55"/>
      <c r="S49" s="38">
        <v>0.0</v>
      </c>
      <c r="T49" s="38">
        <v>0.0</v>
      </c>
      <c r="U49" s="138">
        <f t="shared" si="3"/>
        <v>0</v>
      </c>
      <c r="V49" s="135">
        <v>0.0</v>
      </c>
      <c r="W49" s="136">
        <v>0.0</v>
      </c>
      <c r="X49" s="137">
        <f t="shared" si="6"/>
        <v>0</v>
      </c>
    </row>
    <row r="50">
      <c r="A50" s="57"/>
      <c r="B50" s="58"/>
      <c r="C50" s="59">
        <v>0.0</v>
      </c>
      <c r="D50" s="59">
        <v>0.0</v>
      </c>
      <c r="E50" s="134">
        <f t="shared" si="1"/>
        <v>0</v>
      </c>
      <c r="F50" s="139">
        <v>0.0</v>
      </c>
      <c r="G50" s="140">
        <v>0.0</v>
      </c>
      <c r="H50" s="141">
        <f t="shared" si="2"/>
        <v>0</v>
      </c>
      <c r="Q50" s="57"/>
      <c r="R50" s="58"/>
      <c r="S50" s="59">
        <v>0.0</v>
      </c>
      <c r="T50" s="59">
        <v>0.0</v>
      </c>
      <c r="U50" s="138">
        <f t="shared" si="3"/>
        <v>0</v>
      </c>
      <c r="V50" s="139">
        <v>0.0</v>
      </c>
      <c r="W50" s="140">
        <v>0.0</v>
      </c>
      <c r="X50" s="141">
        <f t="shared" si="6"/>
        <v>0</v>
      </c>
    </row>
    <row r="51">
      <c r="A51" s="60">
        <v>44504.0</v>
      </c>
      <c r="B51" s="23"/>
      <c r="C51" s="24"/>
      <c r="D51" s="24"/>
      <c r="E51" s="134">
        <f t="shared" si="1"/>
        <v>0</v>
      </c>
      <c r="F51" s="130"/>
      <c r="G51" s="131"/>
      <c r="H51" s="137">
        <f t="shared" si="2"/>
        <v>0</v>
      </c>
      <c r="J51" s="26" t="s">
        <v>13</v>
      </c>
      <c r="K51" s="27">
        <f>SUM(E51:E66)</f>
        <v>-92860</v>
      </c>
      <c r="Q51" s="60">
        <v>44534.0</v>
      </c>
      <c r="R51" s="23"/>
      <c r="S51" s="24"/>
      <c r="T51" s="24"/>
      <c r="U51" s="138">
        <f t="shared" si="3"/>
        <v>0</v>
      </c>
      <c r="V51" s="130"/>
      <c r="W51" s="131"/>
      <c r="X51" s="132"/>
      <c r="Z51" s="26" t="s">
        <v>13</v>
      </c>
      <c r="AA51" s="27">
        <f>SUM(U51:U66)</f>
        <v>-20860</v>
      </c>
    </row>
    <row r="52">
      <c r="A52" s="43" t="s">
        <v>23</v>
      </c>
      <c r="B52" s="37" t="s">
        <v>366</v>
      </c>
      <c r="C52" s="38">
        <v>0.0</v>
      </c>
      <c r="D52" s="38">
        <v>-1000.0</v>
      </c>
      <c r="E52" s="134">
        <f t="shared" si="1"/>
        <v>-1000</v>
      </c>
      <c r="F52" s="135">
        <v>0.0</v>
      </c>
      <c r="G52" s="136">
        <v>0.0</v>
      </c>
      <c r="H52" s="137">
        <f t="shared" si="2"/>
        <v>0</v>
      </c>
      <c r="J52" s="46" t="s">
        <v>18</v>
      </c>
      <c r="K52" s="47">
        <f>SUM(H51:H66)</f>
        <v>0</v>
      </c>
      <c r="Q52" s="43" t="s">
        <v>23</v>
      </c>
      <c r="R52" s="37" t="s">
        <v>367</v>
      </c>
      <c r="S52" s="38">
        <v>2700.0</v>
      </c>
      <c r="T52" s="38">
        <v>0.0</v>
      </c>
      <c r="U52" s="138">
        <f t="shared" si="3"/>
        <v>2700</v>
      </c>
      <c r="V52" s="135">
        <v>0.0</v>
      </c>
      <c r="W52" s="136">
        <v>0.0</v>
      </c>
      <c r="X52" s="137">
        <f t="shared" ref="X52:X66" si="7">SUM(V52:W52)</f>
        <v>0</v>
      </c>
      <c r="Z52" s="46" t="s">
        <v>18</v>
      </c>
      <c r="AA52" s="47">
        <f>SUM(X51:X66)</f>
        <v>0</v>
      </c>
    </row>
    <row r="53">
      <c r="A53" s="43" t="s">
        <v>23</v>
      </c>
      <c r="B53" s="61" t="s">
        <v>368</v>
      </c>
      <c r="C53" s="38">
        <v>0.0</v>
      </c>
      <c r="D53" s="38">
        <v>-5820.0</v>
      </c>
      <c r="E53" s="134">
        <f t="shared" si="1"/>
        <v>-5820</v>
      </c>
      <c r="F53" s="135">
        <v>0.0</v>
      </c>
      <c r="G53" s="136">
        <v>0.0</v>
      </c>
      <c r="H53" s="137">
        <f t="shared" si="2"/>
        <v>0</v>
      </c>
      <c r="Q53" s="43" t="s">
        <v>23</v>
      </c>
      <c r="R53" s="61" t="s">
        <v>369</v>
      </c>
      <c r="S53" s="38">
        <v>4700.0</v>
      </c>
      <c r="T53" s="38">
        <v>0.0</v>
      </c>
      <c r="U53" s="138">
        <f t="shared" si="3"/>
        <v>4700</v>
      </c>
      <c r="V53" s="135">
        <v>0.0</v>
      </c>
      <c r="W53" s="136">
        <v>0.0</v>
      </c>
      <c r="X53" s="137">
        <f t="shared" si="7"/>
        <v>0</v>
      </c>
    </row>
    <row r="54">
      <c r="A54" s="43" t="s">
        <v>23</v>
      </c>
      <c r="B54" s="37" t="s">
        <v>258</v>
      </c>
      <c r="C54" s="38">
        <v>0.0</v>
      </c>
      <c r="D54" s="38">
        <v>-12740.0</v>
      </c>
      <c r="E54" s="134">
        <f t="shared" si="1"/>
        <v>-12740</v>
      </c>
      <c r="F54" s="135">
        <v>0.0</v>
      </c>
      <c r="G54" s="136">
        <v>0.0</v>
      </c>
      <c r="H54" s="137">
        <f t="shared" si="2"/>
        <v>0</v>
      </c>
      <c r="Q54" s="43" t="s">
        <v>56</v>
      </c>
      <c r="R54" s="37" t="s">
        <v>356</v>
      </c>
      <c r="S54" s="38">
        <v>0.0</v>
      </c>
      <c r="T54" s="38">
        <v>-17000.0</v>
      </c>
      <c r="U54" s="138">
        <f t="shared" si="3"/>
        <v>-17000</v>
      </c>
      <c r="V54" s="135">
        <v>0.0</v>
      </c>
      <c r="W54" s="136">
        <v>0.0</v>
      </c>
      <c r="X54" s="137">
        <f t="shared" si="7"/>
        <v>0</v>
      </c>
    </row>
    <row r="55">
      <c r="A55" s="43" t="s">
        <v>23</v>
      </c>
      <c r="B55" s="37" t="s">
        <v>370</v>
      </c>
      <c r="C55" s="38">
        <v>36000.0</v>
      </c>
      <c r="D55" s="38">
        <v>0.0</v>
      </c>
      <c r="E55" s="134">
        <f t="shared" si="1"/>
        <v>36000</v>
      </c>
      <c r="F55" s="135">
        <v>0.0</v>
      </c>
      <c r="G55" s="136">
        <v>0.0</v>
      </c>
      <c r="H55" s="137">
        <f t="shared" si="2"/>
        <v>0</v>
      </c>
      <c r="Q55" s="43" t="s">
        <v>56</v>
      </c>
      <c r="R55" s="37" t="s">
        <v>371</v>
      </c>
      <c r="S55" s="38">
        <v>0.0</v>
      </c>
      <c r="T55" s="38">
        <v>-11260.0</v>
      </c>
      <c r="U55" s="138">
        <f t="shared" si="3"/>
        <v>-11260</v>
      </c>
      <c r="V55" s="135">
        <v>0.0</v>
      </c>
      <c r="W55" s="136">
        <v>0.0</v>
      </c>
      <c r="X55" s="137">
        <f t="shared" si="7"/>
        <v>0</v>
      </c>
    </row>
    <row r="56">
      <c r="A56" s="43" t="s">
        <v>23</v>
      </c>
      <c r="B56" s="37" t="s">
        <v>372</v>
      </c>
      <c r="C56" s="38">
        <v>0.0</v>
      </c>
      <c r="D56" s="38">
        <v>-45800.0</v>
      </c>
      <c r="E56" s="134">
        <f t="shared" si="1"/>
        <v>-45800</v>
      </c>
      <c r="F56" s="135">
        <v>0.0</v>
      </c>
      <c r="G56" s="136">
        <v>0.0</v>
      </c>
      <c r="H56" s="137">
        <f t="shared" si="2"/>
        <v>0</v>
      </c>
      <c r="Q56" s="54"/>
      <c r="R56" s="55"/>
      <c r="S56" s="38">
        <v>0.0</v>
      </c>
      <c r="T56" s="38">
        <v>0.0</v>
      </c>
      <c r="U56" s="138">
        <f t="shared" si="3"/>
        <v>0</v>
      </c>
      <c r="V56" s="135">
        <v>0.0</v>
      </c>
      <c r="W56" s="136">
        <v>0.0</v>
      </c>
      <c r="X56" s="137">
        <f t="shared" si="7"/>
        <v>0</v>
      </c>
    </row>
    <row r="57">
      <c r="A57" s="50" t="s">
        <v>56</v>
      </c>
      <c r="B57" s="29" t="s">
        <v>178</v>
      </c>
      <c r="C57" s="30">
        <v>0.0</v>
      </c>
      <c r="D57" s="30">
        <v>-30000.0</v>
      </c>
      <c r="E57" s="134">
        <f t="shared" si="1"/>
        <v>-30000</v>
      </c>
      <c r="F57" s="135">
        <v>0.0</v>
      </c>
      <c r="G57" s="136">
        <v>0.0</v>
      </c>
      <c r="H57" s="137">
        <f t="shared" si="2"/>
        <v>0</v>
      </c>
      <c r="Q57" s="64"/>
      <c r="R57" s="65"/>
      <c r="S57" s="30">
        <v>0.0</v>
      </c>
      <c r="T57" s="30">
        <v>0.0</v>
      </c>
      <c r="U57" s="138">
        <f t="shared" si="3"/>
        <v>0</v>
      </c>
      <c r="V57" s="135">
        <v>0.0</v>
      </c>
      <c r="W57" s="136">
        <v>0.0</v>
      </c>
      <c r="X57" s="137">
        <f t="shared" si="7"/>
        <v>0</v>
      </c>
    </row>
    <row r="58">
      <c r="A58" s="43" t="s">
        <v>56</v>
      </c>
      <c r="B58" s="37" t="s">
        <v>178</v>
      </c>
      <c r="C58" s="38">
        <v>0.0</v>
      </c>
      <c r="D58" s="38">
        <v>-31000.0</v>
      </c>
      <c r="E58" s="134">
        <f t="shared" si="1"/>
        <v>-31000</v>
      </c>
      <c r="F58" s="135">
        <v>0.0</v>
      </c>
      <c r="G58" s="136">
        <v>0.0</v>
      </c>
      <c r="H58" s="137">
        <f t="shared" si="2"/>
        <v>0</v>
      </c>
      <c r="Q58" s="54"/>
      <c r="R58" s="55"/>
      <c r="S58" s="38">
        <v>0.0</v>
      </c>
      <c r="T58" s="38">
        <v>0.0</v>
      </c>
      <c r="U58" s="138">
        <f t="shared" si="3"/>
        <v>0</v>
      </c>
      <c r="V58" s="135">
        <v>0.0</v>
      </c>
      <c r="W58" s="136">
        <v>0.0</v>
      </c>
      <c r="X58" s="137">
        <f t="shared" si="7"/>
        <v>0</v>
      </c>
    </row>
    <row r="59">
      <c r="A59" s="43" t="s">
        <v>56</v>
      </c>
      <c r="B59" s="37" t="s">
        <v>178</v>
      </c>
      <c r="C59" s="38">
        <v>0.0</v>
      </c>
      <c r="D59" s="38">
        <v>-2500.0</v>
      </c>
      <c r="E59" s="134">
        <f t="shared" si="1"/>
        <v>-2500</v>
      </c>
      <c r="F59" s="135">
        <v>0.0</v>
      </c>
      <c r="G59" s="136">
        <v>0.0</v>
      </c>
      <c r="H59" s="137">
        <f t="shared" si="2"/>
        <v>0</v>
      </c>
      <c r="Q59" s="54"/>
      <c r="R59" s="55"/>
      <c r="S59" s="38">
        <v>0.0</v>
      </c>
      <c r="T59" s="38">
        <v>0.0</v>
      </c>
      <c r="U59" s="138">
        <f t="shared" si="3"/>
        <v>0</v>
      </c>
      <c r="V59" s="135">
        <v>0.0</v>
      </c>
      <c r="W59" s="136">
        <v>0.0</v>
      </c>
      <c r="X59" s="137">
        <f t="shared" si="7"/>
        <v>0</v>
      </c>
    </row>
    <row r="60">
      <c r="A60" s="54"/>
      <c r="B60" s="55"/>
      <c r="C60" s="38">
        <v>0.0</v>
      </c>
      <c r="D60" s="38">
        <v>0.0</v>
      </c>
      <c r="E60" s="134">
        <f t="shared" si="1"/>
        <v>0</v>
      </c>
      <c r="F60" s="135">
        <v>0.0</v>
      </c>
      <c r="G60" s="136">
        <v>0.0</v>
      </c>
      <c r="H60" s="137">
        <f t="shared" si="2"/>
        <v>0</v>
      </c>
      <c r="Q60" s="54"/>
      <c r="R60" s="55"/>
      <c r="S60" s="38">
        <v>0.0</v>
      </c>
      <c r="T60" s="38">
        <v>0.0</v>
      </c>
      <c r="U60" s="138">
        <f t="shared" si="3"/>
        <v>0</v>
      </c>
      <c r="V60" s="135">
        <v>0.0</v>
      </c>
      <c r="W60" s="136">
        <v>0.0</v>
      </c>
      <c r="X60" s="137">
        <f t="shared" si="7"/>
        <v>0</v>
      </c>
    </row>
    <row r="61">
      <c r="A61" s="54"/>
      <c r="B61" s="55"/>
      <c r="C61" s="38">
        <v>0.0</v>
      </c>
      <c r="D61" s="38">
        <v>0.0</v>
      </c>
      <c r="E61" s="134">
        <f t="shared" si="1"/>
        <v>0</v>
      </c>
      <c r="F61" s="135">
        <v>0.0</v>
      </c>
      <c r="G61" s="136">
        <v>0.0</v>
      </c>
      <c r="H61" s="137">
        <f t="shared" si="2"/>
        <v>0</v>
      </c>
      <c r="Q61" s="54"/>
      <c r="R61" s="55"/>
      <c r="S61" s="38">
        <v>0.0</v>
      </c>
      <c r="T61" s="38">
        <v>0.0</v>
      </c>
      <c r="U61" s="138">
        <f t="shared" si="3"/>
        <v>0</v>
      </c>
      <c r="V61" s="135">
        <v>0.0</v>
      </c>
      <c r="W61" s="136">
        <v>0.0</v>
      </c>
      <c r="X61" s="137">
        <f t="shared" si="7"/>
        <v>0</v>
      </c>
    </row>
    <row r="62">
      <c r="A62" s="54"/>
      <c r="B62" s="55"/>
      <c r="C62" s="38">
        <v>0.0</v>
      </c>
      <c r="D62" s="38">
        <v>0.0</v>
      </c>
      <c r="E62" s="134">
        <f t="shared" si="1"/>
        <v>0</v>
      </c>
      <c r="F62" s="135">
        <v>0.0</v>
      </c>
      <c r="G62" s="136">
        <v>0.0</v>
      </c>
      <c r="H62" s="137">
        <f t="shared" si="2"/>
        <v>0</v>
      </c>
      <c r="Q62" s="54"/>
      <c r="R62" s="55"/>
      <c r="S62" s="38">
        <v>0.0</v>
      </c>
      <c r="T62" s="38">
        <v>0.0</v>
      </c>
      <c r="U62" s="138">
        <f t="shared" si="3"/>
        <v>0</v>
      </c>
      <c r="V62" s="135">
        <v>0.0</v>
      </c>
      <c r="W62" s="136">
        <v>0.0</v>
      </c>
      <c r="X62" s="137">
        <f t="shared" si="7"/>
        <v>0</v>
      </c>
    </row>
    <row r="63">
      <c r="A63" s="54"/>
      <c r="B63" s="55"/>
      <c r="C63" s="38">
        <v>0.0</v>
      </c>
      <c r="D63" s="38">
        <v>0.0</v>
      </c>
      <c r="E63" s="134">
        <f t="shared" si="1"/>
        <v>0</v>
      </c>
      <c r="F63" s="135">
        <v>0.0</v>
      </c>
      <c r="G63" s="136">
        <v>0.0</v>
      </c>
      <c r="H63" s="137">
        <f t="shared" si="2"/>
        <v>0</v>
      </c>
      <c r="Q63" s="54"/>
      <c r="R63" s="55"/>
      <c r="S63" s="38">
        <v>0.0</v>
      </c>
      <c r="T63" s="38">
        <v>0.0</v>
      </c>
      <c r="U63" s="138">
        <f t="shared" si="3"/>
        <v>0</v>
      </c>
      <c r="V63" s="135">
        <v>0.0</v>
      </c>
      <c r="W63" s="136">
        <v>0.0</v>
      </c>
      <c r="X63" s="137">
        <f t="shared" si="7"/>
        <v>0</v>
      </c>
    </row>
    <row r="64">
      <c r="A64" s="54"/>
      <c r="B64" s="55"/>
      <c r="C64" s="38">
        <v>0.0</v>
      </c>
      <c r="D64" s="38">
        <v>0.0</v>
      </c>
      <c r="E64" s="134">
        <f t="shared" si="1"/>
        <v>0</v>
      </c>
      <c r="F64" s="135">
        <v>0.0</v>
      </c>
      <c r="G64" s="136">
        <v>0.0</v>
      </c>
      <c r="H64" s="137">
        <f t="shared" si="2"/>
        <v>0</v>
      </c>
      <c r="Q64" s="54"/>
      <c r="R64" s="55"/>
      <c r="S64" s="38">
        <v>0.0</v>
      </c>
      <c r="T64" s="38">
        <v>0.0</v>
      </c>
      <c r="U64" s="138">
        <f t="shared" si="3"/>
        <v>0</v>
      </c>
      <c r="V64" s="135">
        <v>0.0</v>
      </c>
      <c r="W64" s="136">
        <v>0.0</v>
      </c>
      <c r="X64" s="137">
        <f t="shared" si="7"/>
        <v>0</v>
      </c>
    </row>
    <row r="65">
      <c r="A65" s="54"/>
      <c r="B65" s="55"/>
      <c r="C65" s="38">
        <v>0.0</v>
      </c>
      <c r="D65" s="38">
        <v>0.0</v>
      </c>
      <c r="E65" s="134">
        <f t="shared" si="1"/>
        <v>0</v>
      </c>
      <c r="F65" s="135">
        <v>0.0</v>
      </c>
      <c r="G65" s="136">
        <v>0.0</v>
      </c>
      <c r="H65" s="137">
        <f t="shared" si="2"/>
        <v>0</v>
      </c>
      <c r="Q65" s="54"/>
      <c r="R65" s="55"/>
      <c r="S65" s="38">
        <v>0.0</v>
      </c>
      <c r="T65" s="38">
        <v>0.0</v>
      </c>
      <c r="U65" s="138">
        <f t="shared" si="3"/>
        <v>0</v>
      </c>
      <c r="V65" s="135">
        <v>0.0</v>
      </c>
      <c r="W65" s="136">
        <v>0.0</v>
      </c>
      <c r="X65" s="137">
        <f t="shared" si="7"/>
        <v>0</v>
      </c>
    </row>
    <row r="66">
      <c r="A66" s="57"/>
      <c r="B66" s="58"/>
      <c r="C66" s="59">
        <v>0.0</v>
      </c>
      <c r="D66" s="59">
        <v>0.0</v>
      </c>
      <c r="E66" s="134">
        <f t="shared" si="1"/>
        <v>0</v>
      </c>
      <c r="F66" s="139">
        <v>0.0</v>
      </c>
      <c r="G66" s="140">
        <v>0.0</v>
      </c>
      <c r="H66" s="141">
        <f t="shared" si="2"/>
        <v>0</v>
      </c>
      <c r="Q66" s="70"/>
      <c r="R66" s="71"/>
      <c r="S66" s="63">
        <v>0.0</v>
      </c>
      <c r="T66" s="63">
        <v>0.0</v>
      </c>
      <c r="U66" s="138">
        <f t="shared" si="3"/>
        <v>0</v>
      </c>
      <c r="V66" s="139">
        <v>0.0</v>
      </c>
      <c r="W66" s="140">
        <v>0.0</v>
      </c>
      <c r="X66" s="141">
        <f t="shared" si="7"/>
        <v>0</v>
      </c>
    </row>
    <row r="67">
      <c r="A67" s="60">
        <v>44505.0</v>
      </c>
      <c r="B67" s="82"/>
      <c r="C67" s="24"/>
      <c r="D67" s="24"/>
      <c r="E67" s="134">
        <f t="shared" si="1"/>
        <v>0</v>
      </c>
      <c r="F67" s="130"/>
      <c r="G67" s="131"/>
      <c r="H67" s="137">
        <f t="shared" si="2"/>
        <v>0</v>
      </c>
      <c r="J67" s="26" t="s">
        <v>13</v>
      </c>
      <c r="K67" s="27">
        <f>SUM(E67:E82)</f>
        <v>4400</v>
      </c>
      <c r="Q67" s="60">
        <v>44536.0</v>
      </c>
      <c r="R67" s="82"/>
      <c r="S67" s="24"/>
      <c r="T67" s="24"/>
      <c r="U67" s="138">
        <f t="shared" si="3"/>
        <v>0</v>
      </c>
      <c r="V67" s="130"/>
      <c r="W67" s="131"/>
      <c r="X67" s="132"/>
      <c r="Z67" s="26" t="s">
        <v>13</v>
      </c>
      <c r="AA67" s="27">
        <f>SUM(U67:U82)</f>
        <v>23200</v>
      </c>
    </row>
    <row r="68">
      <c r="A68" s="43" t="s">
        <v>56</v>
      </c>
      <c r="B68" s="83" t="s">
        <v>373</v>
      </c>
      <c r="C68" s="38">
        <v>0.0</v>
      </c>
      <c r="D68" s="38">
        <v>0.0</v>
      </c>
      <c r="E68" s="134">
        <f t="shared" si="1"/>
        <v>0</v>
      </c>
      <c r="F68" s="135">
        <v>1100.0</v>
      </c>
      <c r="G68" s="136">
        <v>0.0</v>
      </c>
      <c r="H68" s="137">
        <f t="shared" si="2"/>
        <v>1100</v>
      </c>
      <c r="J68" s="46" t="s">
        <v>18</v>
      </c>
      <c r="K68" s="47">
        <f>SUM(H67:H82)</f>
        <v>1100</v>
      </c>
      <c r="Q68" s="43" t="s">
        <v>23</v>
      </c>
      <c r="R68" s="83" t="s">
        <v>374</v>
      </c>
      <c r="S68" s="38">
        <v>4250.0</v>
      </c>
      <c r="T68" s="38">
        <v>0.0</v>
      </c>
      <c r="U68" s="138">
        <f t="shared" si="3"/>
        <v>4250</v>
      </c>
      <c r="V68" s="135">
        <v>0.0</v>
      </c>
      <c r="W68" s="136">
        <v>0.0</v>
      </c>
      <c r="X68" s="137">
        <f t="shared" ref="X68:X82" si="8">SUM(V68:W68)</f>
        <v>0</v>
      </c>
      <c r="Z68" s="46" t="s">
        <v>18</v>
      </c>
      <c r="AA68" s="47">
        <f>SUM(X67:X82)</f>
        <v>0</v>
      </c>
    </row>
    <row r="69">
      <c r="A69" s="43" t="s">
        <v>56</v>
      </c>
      <c r="B69" s="84" t="s">
        <v>375</v>
      </c>
      <c r="C69" s="38">
        <v>0.0</v>
      </c>
      <c r="D69" s="38">
        <v>-1000.0</v>
      </c>
      <c r="E69" s="134">
        <f t="shared" si="1"/>
        <v>-1000</v>
      </c>
      <c r="F69" s="135">
        <v>0.0</v>
      </c>
      <c r="G69" s="136">
        <v>0.0</v>
      </c>
      <c r="H69" s="137">
        <f t="shared" si="2"/>
        <v>0</v>
      </c>
      <c r="Q69" s="43" t="s">
        <v>23</v>
      </c>
      <c r="R69" s="84" t="s">
        <v>376</v>
      </c>
      <c r="S69" s="38">
        <v>2750.0</v>
      </c>
      <c r="T69" s="38">
        <v>0.0</v>
      </c>
      <c r="U69" s="138">
        <f t="shared" si="3"/>
        <v>2750</v>
      </c>
      <c r="V69" s="135">
        <v>0.0</v>
      </c>
      <c r="W69" s="136">
        <v>0.0</v>
      </c>
      <c r="X69" s="137">
        <f t="shared" si="8"/>
        <v>0</v>
      </c>
    </row>
    <row r="70">
      <c r="A70" s="43" t="s">
        <v>56</v>
      </c>
      <c r="B70" s="83" t="s">
        <v>377</v>
      </c>
      <c r="C70" s="38">
        <v>1450.0</v>
      </c>
      <c r="D70" s="38">
        <v>0.0</v>
      </c>
      <c r="E70" s="134">
        <f t="shared" si="1"/>
        <v>1450</v>
      </c>
      <c r="F70" s="135">
        <v>0.0</v>
      </c>
      <c r="G70" s="136">
        <v>0.0</v>
      </c>
      <c r="H70" s="137">
        <f t="shared" si="2"/>
        <v>0</v>
      </c>
      <c r="Q70" s="43" t="s">
        <v>56</v>
      </c>
      <c r="R70" s="83" t="s">
        <v>378</v>
      </c>
      <c r="S70" s="38">
        <v>24500.0</v>
      </c>
      <c r="T70" s="38">
        <v>0.0</v>
      </c>
      <c r="U70" s="138">
        <f t="shared" si="3"/>
        <v>24500</v>
      </c>
      <c r="V70" s="135">
        <v>0.0</v>
      </c>
      <c r="W70" s="136">
        <v>0.0</v>
      </c>
      <c r="X70" s="137">
        <f t="shared" si="8"/>
        <v>0</v>
      </c>
    </row>
    <row r="71">
      <c r="A71" s="43" t="s">
        <v>56</v>
      </c>
      <c r="B71" s="83" t="s">
        <v>198</v>
      </c>
      <c r="C71" s="38">
        <v>3950.0</v>
      </c>
      <c r="D71" s="38">
        <v>0.0</v>
      </c>
      <c r="E71" s="134">
        <f t="shared" si="1"/>
        <v>3950</v>
      </c>
      <c r="F71" s="135">
        <v>0.0</v>
      </c>
      <c r="G71" s="136">
        <v>0.0</v>
      </c>
      <c r="H71" s="137">
        <f t="shared" si="2"/>
        <v>0</v>
      </c>
      <c r="Q71" s="43" t="s">
        <v>56</v>
      </c>
      <c r="R71" s="83" t="s">
        <v>350</v>
      </c>
      <c r="S71" s="38">
        <v>0.0</v>
      </c>
      <c r="T71" s="38">
        <v>-9000.0</v>
      </c>
      <c r="U71" s="138">
        <f t="shared" si="3"/>
        <v>-9000</v>
      </c>
      <c r="V71" s="135">
        <v>0.0</v>
      </c>
      <c r="W71" s="136">
        <v>0.0</v>
      </c>
      <c r="X71" s="137">
        <f t="shared" si="8"/>
        <v>0</v>
      </c>
    </row>
    <row r="72">
      <c r="A72" s="54"/>
      <c r="B72" s="85"/>
      <c r="C72" s="38">
        <v>0.0</v>
      </c>
      <c r="D72" s="38">
        <v>0.0</v>
      </c>
      <c r="E72" s="134">
        <f t="shared" si="1"/>
        <v>0</v>
      </c>
      <c r="F72" s="135">
        <v>0.0</v>
      </c>
      <c r="G72" s="136">
        <v>0.0</v>
      </c>
      <c r="H72" s="137">
        <f t="shared" si="2"/>
        <v>0</v>
      </c>
      <c r="Q72" s="43" t="s">
        <v>56</v>
      </c>
      <c r="R72" s="83" t="s">
        <v>265</v>
      </c>
      <c r="S72" s="38">
        <v>700.0</v>
      </c>
      <c r="T72" s="38">
        <v>0.0</v>
      </c>
      <c r="U72" s="138">
        <f t="shared" si="3"/>
        <v>700</v>
      </c>
      <c r="V72" s="135">
        <v>0.0</v>
      </c>
      <c r="W72" s="136">
        <v>0.0</v>
      </c>
      <c r="X72" s="137">
        <f t="shared" si="8"/>
        <v>0</v>
      </c>
    </row>
    <row r="73">
      <c r="A73" s="64"/>
      <c r="B73" s="95"/>
      <c r="C73" s="38">
        <v>0.0</v>
      </c>
      <c r="D73" s="38">
        <v>0.0</v>
      </c>
      <c r="E73" s="134">
        <f t="shared" si="1"/>
        <v>0</v>
      </c>
      <c r="F73" s="135">
        <v>0.0</v>
      </c>
      <c r="G73" s="136">
        <v>0.0</v>
      </c>
      <c r="H73" s="137">
        <f t="shared" si="2"/>
        <v>0</v>
      </c>
      <c r="Q73" s="64"/>
      <c r="R73" s="95"/>
      <c r="S73" s="38">
        <v>0.0</v>
      </c>
      <c r="T73" s="38">
        <v>0.0</v>
      </c>
      <c r="U73" s="138">
        <f t="shared" si="3"/>
        <v>0</v>
      </c>
      <c r="V73" s="135">
        <v>0.0</v>
      </c>
      <c r="W73" s="136">
        <v>0.0</v>
      </c>
      <c r="X73" s="137">
        <f t="shared" si="8"/>
        <v>0</v>
      </c>
    </row>
    <row r="74">
      <c r="A74" s="54"/>
      <c r="B74" s="85"/>
      <c r="C74" s="38">
        <v>0.0</v>
      </c>
      <c r="D74" s="38">
        <v>0.0</v>
      </c>
      <c r="E74" s="134">
        <f t="shared" si="1"/>
        <v>0</v>
      </c>
      <c r="F74" s="135">
        <v>0.0</v>
      </c>
      <c r="G74" s="136">
        <v>0.0</v>
      </c>
      <c r="H74" s="137">
        <f t="shared" si="2"/>
        <v>0</v>
      </c>
      <c r="Q74" s="54"/>
      <c r="R74" s="85"/>
      <c r="S74" s="38">
        <v>0.0</v>
      </c>
      <c r="T74" s="38">
        <v>0.0</v>
      </c>
      <c r="U74" s="138">
        <f t="shared" si="3"/>
        <v>0</v>
      </c>
      <c r="V74" s="135">
        <v>0.0</v>
      </c>
      <c r="W74" s="136">
        <v>0.0</v>
      </c>
      <c r="X74" s="137">
        <f t="shared" si="8"/>
        <v>0</v>
      </c>
    </row>
    <row r="75">
      <c r="A75" s="54"/>
      <c r="B75" s="85"/>
      <c r="C75" s="38">
        <v>0.0</v>
      </c>
      <c r="D75" s="38">
        <v>0.0</v>
      </c>
      <c r="E75" s="134">
        <f t="shared" si="1"/>
        <v>0</v>
      </c>
      <c r="F75" s="135">
        <v>0.0</v>
      </c>
      <c r="G75" s="136">
        <v>0.0</v>
      </c>
      <c r="H75" s="137">
        <f t="shared" si="2"/>
        <v>0</v>
      </c>
      <c r="Q75" s="54"/>
      <c r="R75" s="85"/>
      <c r="S75" s="38">
        <v>0.0</v>
      </c>
      <c r="T75" s="38">
        <v>0.0</v>
      </c>
      <c r="U75" s="138">
        <f t="shared" si="3"/>
        <v>0</v>
      </c>
      <c r="V75" s="135">
        <v>0.0</v>
      </c>
      <c r="W75" s="136">
        <v>0.0</v>
      </c>
      <c r="X75" s="137">
        <f t="shared" si="8"/>
        <v>0</v>
      </c>
    </row>
    <row r="76">
      <c r="A76" s="54"/>
      <c r="B76" s="85"/>
      <c r="C76" s="38">
        <v>0.0</v>
      </c>
      <c r="D76" s="38">
        <v>0.0</v>
      </c>
      <c r="E76" s="134">
        <f t="shared" si="1"/>
        <v>0</v>
      </c>
      <c r="F76" s="135">
        <v>0.0</v>
      </c>
      <c r="G76" s="136">
        <v>0.0</v>
      </c>
      <c r="H76" s="137">
        <f t="shared" si="2"/>
        <v>0</v>
      </c>
      <c r="Q76" s="54"/>
      <c r="R76" s="85"/>
      <c r="S76" s="38">
        <v>0.0</v>
      </c>
      <c r="T76" s="38">
        <v>0.0</v>
      </c>
      <c r="U76" s="138">
        <f t="shared" si="3"/>
        <v>0</v>
      </c>
      <c r="V76" s="135">
        <v>0.0</v>
      </c>
      <c r="W76" s="136">
        <v>0.0</v>
      </c>
      <c r="X76" s="137">
        <f t="shared" si="8"/>
        <v>0</v>
      </c>
    </row>
    <row r="77">
      <c r="A77" s="54"/>
      <c r="B77" s="85"/>
      <c r="C77" s="38">
        <v>0.0</v>
      </c>
      <c r="D77" s="38">
        <v>0.0</v>
      </c>
      <c r="E77" s="134">
        <f t="shared" si="1"/>
        <v>0</v>
      </c>
      <c r="F77" s="135">
        <v>0.0</v>
      </c>
      <c r="G77" s="136">
        <v>0.0</v>
      </c>
      <c r="H77" s="137">
        <f t="shared" si="2"/>
        <v>0</v>
      </c>
      <c r="Q77" s="54"/>
      <c r="R77" s="85"/>
      <c r="S77" s="38">
        <v>0.0</v>
      </c>
      <c r="T77" s="38">
        <v>0.0</v>
      </c>
      <c r="U77" s="138">
        <f t="shared" si="3"/>
        <v>0</v>
      </c>
      <c r="V77" s="135">
        <v>0.0</v>
      </c>
      <c r="W77" s="136">
        <v>0.0</v>
      </c>
      <c r="X77" s="137">
        <f t="shared" si="8"/>
        <v>0</v>
      </c>
    </row>
    <row r="78">
      <c r="A78" s="54"/>
      <c r="B78" s="85"/>
      <c r="C78" s="38">
        <v>0.0</v>
      </c>
      <c r="D78" s="38">
        <v>0.0</v>
      </c>
      <c r="E78" s="134">
        <f t="shared" si="1"/>
        <v>0</v>
      </c>
      <c r="F78" s="135">
        <v>0.0</v>
      </c>
      <c r="G78" s="136">
        <v>0.0</v>
      </c>
      <c r="H78" s="137">
        <f t="shared" si="2"/>
        <v>0</v>
      </c>
      <c r="Q78" s="54"/>
      <c r="R78" s="85"/>
      <c r="S78" s="38">
        <v>0.0</v>
      </c>
      <c r="T78" s="38">
        <v>0.0</v>
      </c>
      <c r="U78" s="138">
        <f t="shared" si="3"/>
        <v>0</v>
      </c>
      <c r="V78" s="135">
        <v>0.0</v>
      </c>
      <c r="W78" s="136">
        <v>0.0</v>
      </c>
      <c r="X78" s="137">
        <f t="shared" si="8"/>
        <v>0</v>
      </c>
    </row>
    <row r="79">
      <c r="A79" s="54"/>
      <c r="B79" s="85"/>
      <c r="C79" s="38">
        <v>0.0</v>
      </c>
      <c r="D79" s="38">
        <v>0.0</v>
      </c>
      <c r="E79" s="134">
        <f t="shared" si="1"/>
        <v>0</v>
      </c>
      <c r="F79" s="135">
        <v>0.0</v>
      </c>
      <c r="G79" s="136">
        <v>0.0</v>
      </c>
      <c r="H79" s="137">
        <f t="shared" si="2"/>
        <v>0</v>
      </c>
      <c r="Q79" s="54"/>
      <c r="R79" s="85"/>
      <c r="S79" s="38">
        <v>0.0</v>
      </c>
      <c r="T79" s="38">
        <v>0.0</v>
      </c>
      <c r="U79" s="138">
        <f t="shared" si="3"/>
        <v>0</v>
      </c>
      <c r="V79" s="135">
        <v>0.0</v>
      </c>
      <c r="W79" s="136">
        <v>0.0</v>
      </c>
      <c r="X79" s="137">
        <f t="shared" si="8"/>
        <v>0</v>
      </c>
    </row>
    <row r="80">
      <c r="A80" s="54"/>
      <c r="B80" s="85"/>
      <c r="C80" s="38">
        <v>0.0</v>
      </c>
      <c r="D80" s="38">
        <v>0.0</v>
      </c>
      <c r="E80" s="134">
        <f t="shared" si="1"/>
        <v>0</v>
      </c>
      <c r="F80" s="135">
        <v>0.0</v>
      </c>
      <c r="G80" s="136">
        <v>0.0</v>
      </c>
      <c r="H80" s="137">
        <f t="shared" si="2"/>
        <v>0</v>
      </c>
      <c r="Q80" s="54"/>
      <c r="R80" s="85"/>
      <c r="S80" s="38">
        <v>0.0</v>
      </c>
      <c r="T80" s="38">
        <v>0.0</v>
      </c>
      <c r="U80" s="138">
        <f t="shared" si="3"/>
        <v>0</v>
      </c>
      <c r="V80" s="135">
        <v>0.0</v>
      </c>
      <c r="W80" s="136">
        <v>0.0</v>
      </c>
      <c r="X80" s="137">
        <f t="shared" si="8"/>
        <v>0</v>
      </c>
    </row>
    <row r="81">
      <c r="A81" s="54"/>
      <c r="B81" s="85"/>
      <c r="C81" s="38">
        <v>0.0</v>
      </c>
      <c r="D81" s="38">
        <v>0.0</v>
      </c>
      <c r="E81" s="134">
        <f t="shared" si="1"/>
        <v>0</v>
      </c>
      <c r="F81" s="135">
        <v>0.0</v>
      </c>
      <c r="G81" s="136">
        <v>0.0</v>
      </c>
      <c r="H81" s="137">
        <f t="shared" si="2"/>
        <v>0</v>
      </c>
      <c r="Q81" s="54"/>
      <c r="R81" s="85"/>
      <c r="S81" s="38">
        <v>0.0</v>
      </c>
      <c r="T81" s="38">
        <v>0.0</v>
      </c>
      <c r="U81" s="138">
        <f t="shared" si="3"/>
        <v>0</v>
      </c>
      <c r="V81" s="135">
        <v>0.0</v>
      </c>
      <c r="W81" s="136">
        <v>0.0</v>
      </c>
      <c r="X81" s="137">
        <f t="shared" si="8"/>
        <v>0</v>
      </c>
    </row>
    <row r="82">
      <c r="A82" s="57"/>
      <c r="B82" s="87"/>
      <c r="C82" s="59">
        <v>0.0</v>
      </c>
      <c r="D82" s="59">
        <v>0.0</v>
      </c>
      <c r="E82" s="134">
        <f t="shared" si="1"/>
        <v>0</v>
      </c>
      <c r="F82" s="139">
        <v>0.0</v>
      </c>
      <c r="G82" s="140">
        <v>0.0</v>
      </c>
      <c r="H82" s="141">
        <f t="shared" si="2"/>
        <v>0</v>
      </c>
      <c r="Q82" s="57"/>
      <c r="R82" s="87"/>
      <c r="S82" s="59">
        <v>0.0</v>
      </c>
      <c r="T82" s="59">
        <v>0.0</v>
      </c>
      <c r="U82" s="138">
        <f t="shared" si="3"/>
        <v>0</v>
      </c>
      <c r="V82" s="139">
        <v>0.0</v>
      </c>
      <c r="W82" s="140">
        <v>0.0</v>
      </c>
      <c r="X82" s="141">
        <f t="shared" si="8"/>
        <v>0</v>
      </c>
    </row>
    <row r="83">
      <c r="A83" s="60">
        <v>44506.0</v>
      </c>
      <c r="B83" s="82"/>
      <c r="C83" s="24"/>
      <c r="D83" s="24"/>
      <c r="E83" s="134">
        <f t="shared" si="1"/>
        <v>0</v>
      </c>
      <c r="F83" s="130"/>
      <c r="G83" s="131"/>
      <c r="H83" s="137">
        <f t="shared" si="2"/>
        <v>0</v>
      </c>
      <c r="J83" s="26" t="s">
        <v>13</v>
      </c>
      <c r="K83" s="27">
        <f>SUM(E83:E98)</f>
        <v>15930</v>
      </c>
      <c r="Q83" s="60">
        <v>44537.0</v>
      </c>
      <c r="R83" s="82"/>
      <c r="S83" s="24"/>
      <c r="T83" s="24"/>
      <c r="U83" s="138">
        <f t="shared" si="3"/>
        <v>0</v>
      </c>
      <c r="V83" s="130"/>
      <c r="W83" s="131"/>
      <c r="X83" s="132"/>
      <c r="Z83" s="26" t="s">
        <v>13</v>
      </c>
      <c r="AA83" s="27">
        <f>SUM(U83:U98)</f>
        <v>-12900</v>
      </c>
    </row>
    <row r="84">
      <c r="A84" s="43" t="s">
        <v>56</v>
      </c>
      <c r="B84" s="83" t="s">
        <v>162</v>
      </c>
      <c r="C84" s="38">
        <v>950.0</v>
      </c>
      <c r="D84" s="38">
        <v>0.0</v>
      </c>
      <c r="E84" s="134">
        <f t="shared" si="1"/>
        <v>950</v>
      </c>
      <c r="F84" s="135">
        <v>0.0</v>
      </c>
      <c r="G84" s="136">
        <v>0.0</v>
      </c>
      <c r="H84" s="137">
        <f t="shared" si="2"/>
        <v>0</v>
      </c>
      <c r="J84" s="46" t="s">
        <v>18</v>
      </c>
      <c r="K84" s="47">
        <f>SUM(H83:H98)</f>
        <v>-1100</v>
      </c>
      <c r="Q84" s="43" t="s">
        <v>23</v>
      </c>
      <c r="R84" s="83" t="s">
        <v>379</v>
      </c>
      <c r="S84" s="38">
        <v>19000.0</v>
      </c>
      <c r="T84" s="38">
        <v>0.0</v>
      </c>
      <c r="U84" s="138">
        <f t="shared" si="3"/>
        <v>19000</v>
      </c>
      <c r="V84" s="135">
        <v>0.0</v>
      </c>
      <c r="W84" s="136">
        <v>0.0</v>
      </c>
      <c r="X84" s="137">
        <f t="shared" ref="X84:X98" si="9">SUM(V84:W84)</f>
        <v>0</v>
      </c>
      <c r="Z84" s="46" t="s">
        <v>18</v>
      </c>
      <c r="AA84" s="47">
        <f>SUM(X83:X98)</f>
        <v>0</v>
      </c>
    </row>
    <row r="85">
      <c r="A85" s="43" t="s">
        <v>56</v>
      </c>
      <c r="B85" s="84" t="s">
        <v>380</v>
      </c>
      <c r="C85" s="38">
        <v>1450.0</v>
      </c>
      <c r="D85" s="38">
        <v>0.0</v>
      </c>
      <c r="E85" s="134">
        <f t="shared" si="1"/>
        <v>1450</v>
      </c>
      <c r="F85" s="135">
        <v>0.0</v>
      </c>
      <c r="G85" s="136">
        <v>0.0</v>
      </c>
      <c r="H85" s="137">
        <f t="shared" si="2"/>
        <v>0</v>
      </c>
      <c r="Q85" s="43" t="s">
        <v>56</v>
      </c>
      <c r="R85" s="83" t="s">
        <v>381</v>
      </c>
      <c r="S85" s="38">
        <v>3900.0</v>
      </c>
      <c r="T85" s="38">
        <v>0.0</v>
      </c>
      <c r="U85" s="138">
        <f t="shared" si="3"/>
        <v>3900</v>
      </c>
      <c r="V85" s="135">
        <v>0.0</v>
      </c>
      <c r="W85" s="136">
        <v>0.0</v>
      </c>
      <c r="X85" s="137">
        <f t="shared" si="9"/>
        <v>0</v>
      </c>
    </row>
    <row r="86">
      <c r="A86" s="43" t="s">
        <v>56</v>
      </c>
      <c r="B86" s="83" t="s">
        <v>380</v>
      </c>
      <c r="C86" s="38">
        <v>1450.0</v>
      </c>
      <c r="D86" s="38">
        <v>0.0</v>
      </c>
      <c r="E86" s="134">
        <f t="shared" si="1"/>
        <v>1450</v>
      </c>
      <c r="F86" s="135">
        <v>0.0</v>
      </c>
      <c r="G86" s="136">
        <v>0.0</v>
      </c>
      <c r="H86" s="137">
        <f t="shared" si="2"/>
        <v>0</v>
      </c>
      <c r="Q86" s="43" t="s">
        <v>56</v>
      </c>
      <c r="R86" s="83" t="s">
        <v>382</v>
      </c>
      <c r="S86" s="38">
        <v>12800.0</v>
      </c>
      <c r="T86" s="38">
        <v>0.0</v>
      </c>
      <c r="U86" s="138">
        <f t="shared" si="3"/>
        <v>12800</v>
      </c>
      <c r="V86" s="135">
        <v>0.0</v>
      </c>
      <c r="W86" s="136">
        <v>0.0</v>
      </c>
      <c r="X86" s="137">
        <f t="shared" si="9"/>
        <v>0</v>
      </c>
    </row>
    <row r="87">
      <c r="A87" s="43" t="s">
        <v>56</v>
      </c>
      <c r="B87" s="83" t="s">
        <v>383</v>
      </c>
      <c r="C87" s="38">
        <v>780.0</v>
      </c>
      <c r="D87" s="38">
        <v>0.0</v>
      </c>
      <c r="E87" s="134">
        <f t="shared" si="1"/>
        <v>780</v>
      </c>
      <c r="F87" s="135">
        <v>0.0</v>
      </c>
      <c r="G87" s="136">
        <v>0.0</v>
      </c>
      <c r="H87" s="137">
        <f t="shared" si="2"/>
        <v>0</v>
      </c>
      <c r="Q87" s="43" t="s">
        <v>56</v>
      </c>
      <c r="R87" s="83" t="s">
        <v>384</v>
      </c>
      <c r="S87" s="38">
        <v>6000.0</v>
      </c>
      <c r="T87" s="38">
        <v>0.0</v>
      </c>
      <c r="U87" s="138">
        <f t="shared" si="3"/>
        <v>6000</v>
      </c>
      <c r="V87" s="135">
        <v>0.0</v>
      </c>
      <c r="W87" s="136">
        <v>0.0</v>
      </c>
      <c r="X87" s="137">
        <f t="shared" si="9"/>
        <v>0</v>
      </c>
    </row>
    <row r="88">
      <c r="A88" s="43" t="s">
        <v>210</v>
      </c>
      <c r="B88" s="83" t="s">
        <v>385</v>
      </c>
      <c r="C88" s="38">
        <v>11300.0</v>
      </c>
      <c r="D88" s="38">
        <v>0.0</v>
      </c>
      <c r="E88" s="134">
        <f t="shared" si="1"/>
        <v>11300</v>
      </c>
      <c r="F88" s="135">
        <v>0.0</v>
      </c>
      <c r="G88" s="136">
        <v>0.0</v>
      </c>
      <c r="H88" s="137">
        <f t="shared" si="2"/>
        <v>0</v>
      </c>
      <c r="Q88" s="43" t="s">
        <v>56</v>
      </c>
      <c r="R88" s="83" t="s">
        <v>243</v>
      </c>
      <c r="S88" s="38">
        <v>0.0</v>
      </c>
      <c r="T88" s="38">
        <v>-95000.0</v>
      </c>
      <c r="U88" s="138">
        <f t="shared" si="3"/>
        <v>-95000</v>
      </c>
      <c r="V88" s="135">
        <v>0.0</v>
      </c>
      <c r="W88" s="136">
        <v>0.0</v>
      </c>
      <c r="X88" s="137">
        <f t="shared" si="9"/>
        <v>0</v>
      </c>
    </row>
    <row r="89">
      <c r="A89" s="50" t="s">
        <v>56</v>
      </c>
      <c r="B89" s="90" t="s">
        <v>386</v>
      </c>
      <c r="C89" s="38">
        <v>0.0</v>
      </c>
      <c r="D89" s="38">
        <v>0.0</v>
      </c>
      <c r="E89" s="134">
        <f t="shared" si="1"/>
        <v>0</v>
      </c>
      <c r="F89" s="135">
        <v>0.0</v>
      </c>
      <c r="G89" s="136">
        <v>-1100.0</v>
      </c>
      <c r="H89" s="137">
        <f t="shared" si="2"/>
        <v>-1100</v>
      </c>
      <c r="Q89" s="50" t="s">
        <v>56</v>
      </c>
      <c r="R89" s="90" t="s">
        <v>387</v>
      </c>
      <c r="S89" s="38">
        <v>35000.0</v>
      </c>
      <c r="T89" s="38">
        <v>0.0</v>
      </c>
      <c r="U89" s="138">
        <f t="shared" si="3"/>
        <v>35000</v>
      </c>
      <c r="V89" s="135">
        <v>0.0</v>
      </c>
      <c r="W89" s="136">
        <v>0.0</v>
      </c>
      <c r="X89" s="137">
        <f t="shared" si="9"/>
        <v>0</v>
      </c>
    </row>
    <row r="90">
      <c r="A90" s="54"/>
      <c r="B90" s="85"/>
      <c r="C90" s="38">
        <v>0.0</v>
      </c>
      <c r="D90" s="38">
        <v>0.0</v>
      </c>
      <c r="E90" s="134">
        <f t="shared" si="1"/>
        <v>0</v>
      </c>
      <c r="F90" s="135">
        <v>0.0</v>
      </c>
      <c r="G90" s="136">
        <v>0.0</v>
      </c>
      <c r="H90" s="137">
        <f t="shared" si="2"/>
        <v>0</v>
      </c>
      <c r="Q90" s="43" t="s">
        <v>56</v>
      </c>
      <c r="R90" s="83" t="s">
        <v>388</v>
      </c>
      <c r="S90" s="38">
        <v>4700.0</v>
      </c>
      <c r="T90" s="38">
        <v>0.0</v>
      </c>
      <c r="U90" s="138">
        <f t="shared" si="3"/>
        <v>4700</v>
      </c>
      <c r="V90" s="135">
        <v>0.0</v>
      </c>
      <c r="W90" s="136">
        <v>0.0</v>
      </c>
      <c r="X90" s="137">
        <f t="shared" si="9"/>
        <v>0</v>
      </c>
    </row>
    <row r="91">
      <c r="A91" s="54"/>
      <c r="B91" s="85"/>
      <c r="C91" s="38">
        <v>0.0</v>
      </c>
      <c r="D91" s="38">
        <v>0.0</v>
      </c>
      <c r="E91" s="134">
        <f t="shared" si="1"/>
        <v>0</v>
      </c>
      <c r="F91" s="135">
        <v>0.0</v>
      </c>
      <c r="G91" s="136">
        <v>0.0</v>
      </c>
      <c r="H91" s="137">
        <f t="shared" si="2"/>
        <v>0</v>
      </c>
      <c r="Q91" s="43" t="s">
        <v>56</v>
      </c>
      <c r="R91" s="83" t="s">
        <v>389</v>
      </c>
      <c r="S91" s="38">
        <v>700.0</v>
      </c>
      <c r="T91" s="38">
        <v>0.0</v>
      </c>
      <c r="U91" s="138">
        <f t="shared" si="3"/>
        <v>700</v>
      </c>
      <c r="V91" s="135">
        <v>0.0</v>
      </c>
      <c r="W91" s="136">
        <v>0.0</v>
      </c>
      <c r="X91" s="137">
        <f t="shared" si="9"/>
        <v>0</v>
      </c>
    </row>
    <row r="92">
      <c r="A92" s="54"/>
      <c r="B92" s="85"/>
      <c r="C92" s="38">
        <v>0.0</v>
      </c>
      <c r="D92" s="38">
        <v>0.0</v>
      </c>
      <c r="E92" s="134">
        <f t="shared" si="1"/>
        <v>0</v>
      </c>
      <c r="F92" s="135">
        <v>0.0</v>
      </c>
      <c r="G92" s="136">
        <v>0.0</v>
      </c>
      <c r="H92" s="137">
        <f t="shared" si="2"/>
        <v>0</v>
      </c>
      <c r="Q92" s="54"/>
      <c r="R92" s="85"/>
      <c r="S92" s="38">
        <v>0.0</v>
      </c>
      <c r="T92" s="38">
        <v>0.0</v>
      </c>
      <c r="U92" s="138">
        <f t="shared" si="3"/>
        <v>0</v>
      </c>
      <c r="V92" s="135">
        <v>0.0</v>
      </c>
      <c r="W92" s="136">
        <v>0.0</v>
      </c>
      <c r="X92" s="137">
        <f t="shared" si="9"/>
        <v>0</v>
      </c>
    </row>
    <row r="93">
      <c r="A93" s="54"/>
      <c r="B93" s="85"/>
      <c r="C93" s="38">
        <v>0.0</v>
      </c>
      <c r="D93" s="38">
        <v>0.0</v>
      </c>
      <c r="E93" s="134">
        <f t="shared" si="1"/>
        <v>0</v>
      </c>
      <c r="F93" s="135">
        <v>0.0</v>
      </c>
      <c r="G93" s="136">
        <v>0.0</v>
      </c>
      <c r="H93" s="137">
        <f t="shared" si="2"/>
        <v>0</v>
      </c>
      <c r="Q93" s="54"/>
      <c r="R93" s="85"/>
      <c r="S93" s="38">
        <v>0.0</v>
      </c>
      <c r="T93" s="38">
        <v>0.0</v>
      </c>
      <c r="U93" s="138">
        <f t="shared" si="3"/>
        <v>0</v>
      </c>
      <c r="V93" s="135">
        <v>0.0</v>
      </c>
      <c r="W93" s="136">
        <v>0.0</v>
      </c>
      <c r="X93" s="137">
        <f t="shared" si="9"/>
        <v>0</v>
      </c>
    </row>
    <row r="94">
      <c r="A94" s="54"/>
      <c r="B94" s="85"/>
      <c r="C94" s="38">
        <v>0.0</v>
      </c>
      <c r="D94" s="38">
        <v>0.0</v>
      </c>
      <c r="E94" s="134">
        <f t="shared" si="1"/>
        <v>0</v>
      </c>
      <c r="F94" s="135">
        <v>0.0</v>
      </c>
      <c r="G94" s="136">
        <v>0.0</v>
      </c>
      <c r="H94" s="137">
        <f t="shared" si="2"/>
        <v>0</v>
      </c>
      <c r="Q94" s="54"/>
      <c r="R94" s="85"/>
      <c r="S94" s="38">
        <v>0.0</v>
      </c>
      <c r="T94" s="38">
        <v>0.0</v>
      </c>
      <c r="U94" s="138">
        <f t="shared" si="3"/>
        <v>0</v>
      </c>
      <c r="V94" s="135">
        <v>0.0</v>
      </c>
      <c r="W94" s="136">
        <v>0.0</v>
      </c>
      <c r="X94" s="137">
        <f t="shared" si="9"/>
        <v>0</v>
      </c>
    </row>
    <row r="95">
      <c r="A95" s="54"/>
      <c r="B95" s="85"/>
      <c r="C95" s="38">
        <v>0.0</v>
      </c>
      <c r="D95" s="38">
        <v>0.0</v>
      </c>
      <c r="E95" s="134">
        <f t="shared" si="1"/>
        <v>0</v>
      </c>
      <c r="F95" s="135">
        <v>0.0</v>
      </c>
      <c r="G95" s="136">
        <v>0.0</v>
      </c>
      <c r="H95" s="137">
        <f t="shared" si="2"/>
        <v>0</v>
      </c>
      <c r="Q95" s="54"/>
      <c r="R95" s="85"/>
      <c r="S95" s="38">
        <v>0.0</v>
      </c>
      <c r="T95" s="38">
        <v>0.0</v>
      </c>
      <c r="U95" s="138">
        <f t="shared" si="3"/>
        <v>0</v>
      </c>
      <c r="V95" s="135">
        <v>0.0</v>
      </c>
      <c r="W95" s="136">
        <v>0.0</v>
      </c>
      <c r="X95" s="137">
        <f t="shared" si="9"/>
        <v>0</v>
      </c>
    </row>
    <row r="96">
      <c r="A96" s="54"/>
      <c r="B96" s="85"/>
      <c r="C96" s="38">
        <v>0.0</v>
      </c>
      <c r="D96" s="38">
        <v>0.0</v>
      </c>
      <c r="E96" s="134">
        <f t="shared" si="1"/>
        <v>0</v>
      </c>
      <c r="F96" s="135">
        <v>0.0</v>
      </c>
      <c r="G96" s="136">
        <v>0.0</v>
      </c>
      <c r="H96" s="137">
        <f t="shared" si="2"/>
        <v>0</v>
      </c>
      <c r="Q96" s="54"/>
      <c r="R96" s="85"/>
      <c r="S96" s="38">
        <v>0.0</v>
      </c>
      <c r="T96" s="38">
        <v>0.0</v>
      </c>
      <c r="U96" s="138">
        <f t="shared" si="3"/>
        <v>0</v>
      </c>
      <c r="V96" s="135">
        <v>0.0</v>
      </c>
      <c r="W96" s="136">
        <v>0.0</v>
      </c>
      <c r="X96" s="137">
        <f t="shared" si="9"/>
        <v>0</v>
      </c>
    </row>
    <row r="97">
      <c r="A97" s="54"/>
      <c r="B97" s="85"/>
      <c r="C97" s="38">
        <v>0.0</v>
      </c>
      <c r="D97" s="38">
        <v>0.0</v>
      </c>
      <c r="E97" s="134">
        <f t="shared" si="1"/>
        <v>0</v>
      </c>
      <c r="F97" s="135">
        <v>0.0</v>
      </c>
      <c r="G97" s="136">
        <v>0.0</v>
      </c>
      <c r="H97" s="137">
        <f t="shared" si="2"/>
        <v>0</v>
      </c>
      <c r="Q97" s="54"/>
      <c r="R97" s="85"/>
      <c r="S97" s="38">
        <v>0.0</v>
      </c>
      <c r="T97" s="38">
        <v>0.0</v>
      </c>
      <c r="U97" s="138">
        <f t="shared" si="3"/>
        <v>0</v>
      </c>
      <c r="V97" s="135">
        <v>0.0</v>
      </c>
      <c r="W97" s="136">
        <v>0.0</v>
      </c>
      <c r="X97" s="137">
        <f t="shared" si="9"/>
        <v>0</v>
      </c>
    </row>
    <row r="98">
      <c r="A98" s="57"/>
      <c r="B98" s="87"/>
      <c r="C98" s="59">
        <v>0.0</v>
      </c>
      <c r="D98" s="59">
        <v>0.0</v>
      </c>
      <c r="E98" s="134">
        <f t="shared" si="1"/>
        <v>0</v>
      </c>
      <c r="F98" s="139">
        <v>0.0</v>
      </c>
      <c r="G98" s="140">
        <v>0.0</v>
      </c>
      <c r="H98" s="141">
        <f t="shared" si="2"/>
        <v>0</v>
      </c>
      <c r="Q98" s="57"/>
      <c r="R98" s="87"/>
      <c r="S98" s="59">
        <v>0.0</v>
      </c>
      <c r="T98" s="59">
        <v>0.0</v>
      </c>
      <c r="U98" s="138">
        <f t="shared" si="3"/>
        <v>0</v>
      </c>
      <c r="V98" s="139">
        <v>0.0</v>
      </c>
      <c r="W98" s="140">
        <v>0.0</v>
      </c>
      <c r="X98" s="141">
        <f t="shared" si="9"/>
        <v>0</v>
      </c>
    </row>
    <row r="99">
      <c r="A99" s="60">
        <v>44508.0</v>
      </c>
      <c r="B99" s="82"/>
      <c r="C99" s="24"/>
      <c r="D99" s="24"/>
      <c r="E99" s="134">
        <f t="shared" si="1"/>
        <v>0</v>
      </c>
      <c r="F99" s="130"/>
      <c r="G99" s="131"/>
      <c r="H99" s="137">
        <f t="shared" si="2"/>
        <v>0</v>
      </c>
      <c r="J99" s="26" t="s">
        <v>13</v>
      </c>
      <c r="K99" s="27">
        <f>SUM(E99:E107)</f>
        <v>-17950</v>
      </c>
      <c r="Q99" s="60">
        <v>44538.0</v>
      </c>
      <c r="R99" s="82"/>
      <c r="S99" s="24"/>
      <c r="T99" s="24"/>
      <c r="U99" s="138">
        <f t="shared" si="3"/>
        <v>0</v>
      </c>
      <c r="V99" s="130"/>
      <c r="W99" s="131"/>
      <c r="X99" s="132"/>
      <c r="Z99" s="26" t="s">
        <v>13</v>
      </c>
      <c r="AA99" s="27">
        <f>SUM(U99:U107)</f>
        <v>0</v>
      </c>
    </row>
    <row r="100">
      <c r="A100" s="43" t="s">
        <v>23</v>
      </c>
      <c r="B100" s="83" t="s">
        <v>390</v>
      </c>
      <c r="C100" s="38">
        <v>20500.0</v>
      </c>
      <c r="D100" s="38">
        <v>0.0</v>
      </c>
      <c r="E100" s="134">
        <f t="shared" si="1"/>
        <v>20500</v>
      </c>
      <c r="F100" s="135">
        <v>0.0</v>
      </c>
      <c r="G100" s="136">
        <v>0.0</v>
      </c>
      <c r="H100" s="137">
        <f t="shared" si="2"/>
        <v>0</v>
      </c>
      <c r="J100" s="46" t="s">
        <v>18</v>
      </c>
      <c r="K100" s="47">
        <f>SUM(H99:H107)</f>
        <v>0</v>
      </c>
      <c r="Q100" s="43"/>
      <c r="R100" s="83"/>
      <c r="S100" s="38">
        <v>0.0</v>
      </c>
      <c r="T100" s="38">
        <v>0.0</v>
      </c>
      <c r="U100" s="138">
        <f t="shared" si="3"/>
        <v>0</v>
      </c>
      <c r="V100" s="135">
        <v>0.0</v>
      </c>
      <c r="W100" s="136">
        <v>0.0</v>
      </c>
      <c r="X100" s="137">
        <f t="shared" ref="X100:X107" si="10">SUM(V100:W100)</f>
        <v>0</v>
      </c>
      <c r="Z100" s="46" t="s">
        <v>18</v>
      </c>
      <c r="AA100" s="47">
        <f>SUM(X99:X107)</f>
        <v>0</v>
      </c>
    </row>
    <row r="101">
      <c r="A101" s="43" t="s">
        <v>23</v>
      </c>
      <c r="B101" s="84" t="s">
        <v>391</v>
      </c>
      <c r="C101" s="38">
        <v>950.0</v>
      </c>
      <c r="D101" s="38">
        <v>0.0</v>
      </c>
      <c r="E101" s="134">
        <f t="shared" si="1"/>
        <v>950</v>
      </c>
      <c r="F101" s="135">
        <v>0.0</v>
      </c>
      <c r="G101" s="136">
        <v>0.0</v>
      </c>
      <c r="H101" s="137">
        <f t="shared" si="2"/>
        <v>0</v>
      </c>
      <c r="Q101" s="43"/>
      <c r="R101" s="84"/>
      <c r="S101" s="38">
        <v>0.0</v>
      </c>
      <c r="T101" s="38">
        <v>0.0</v>
      </c>
      <c r="U101" s="138">
        <f t="shared" si="3"/>
        <v>0</v>
      </c>
      <c r="V101" s="135">
        <v>0.0</v>
      </c>
      <c r="W101" s="136">
        <v>0.0</v>
      </c>
      <c r="X101" s="137">
        <f t="shared" si="10"/>
        <v>0</v>
      </c>
    </row>
    <row r="102">
      <c r="A102" s="43" t="s">
        <v>56</v>
      </c>
      <c r="B102" s="83" t="s">
        <v>59</v>
      </c>
      <c r="C102" s="38">
        <v>0.0</v>
      </c>
      <c r="D102" s="38">
        <v>-39400.0</v>
      </c>
      <c r="E102" s="134">
        <f t="shared" si="1"/>
        <v>-39400</v>
      </c>
      <c r="F102" s="135">
        <v>0.0</v>
      </c>
      <c r="G102" s="136">
        <v>0.0</v>
      </c>
      <c r="H102" s="137">
        <f t="shared" si="2"/>
        <v>0</v>
      </c>
      <c r="Q102" s="43"/>
      <c r="R102" s="83"/>
      <c r="S102" s="38">
        <v>0.0</v>
      </c>
      <c r="T102" s="38">
        <v>0.0</v>
      </c>
      <c r="U102" s="138">
        <f t="shared" si="3"/>
        <v>0</v>
      </c>
      <c r="V102" s="135">
        <v>0.0</v>
      </c>
      <c r="W102" s="136">
        <v>0.0</v>
      </c>
      <c r="X102" s="137">
        <f t="shared" si="10"/>
        <v>0</v>
      </c>
    </row>
    <row r="103">
      <c r="A103" s="43"/>
      <c r="B103" s="83"/>
      <c r="C103" s="38">
        <v>0.0</v>
      </c>
      <c r="D103" s="38">
        <v>0.0</v>
      </c>
      <c r="E103" s="134">
        <f t="shared" si="1"/>
        <v>0</v>
      </c>
      <c r="F103" s="135">
        <v>0.0</v>
      </c>
      <c r="G103" s="136">
        <v>0.0</v>
      </c>
      <c r="H103" s="137">
        <f t="shared" si="2"/>
        <v>0</v>
      </c>
      <c r="Q103" s="43"/>
      <c r="R103" s="83"/>
      <c r="S103" s="38">
        <v>0.0</v>
      </c>
      <c r="T103" s="38">
        <v>0.0</v>
      </c>
      <c r="U103" s="138">
        <f t="shared" si="3"/>
        <v>0</v>
      </c>
      <c r="V103" s="135">
        <v>0.0</v>
      </c>
      <c r="W103" s="136">
        <v>0.0</v>
      </c>
      <c r="X103" s="137">
        <f t="shared" si="10"/>
        <v>0</v>
      </c>
    </row>
    <row r="104">
      <c r="A104" s="54"/>
      <c r="B104" s="85"/>
      <c r="C104" s="38">
        <v>0.0</v>
      </c>
      <c r="D104" s="38">
        <v>0.0</v>
      </c>
      <c r="E104" s="134">
        <f t="shared" si="1"/>
        <v>0</v>
      </c>
      <c r="F104" s="135">
        <v>0.0</v>
      </c>
      <c r="G104" s="136">
        <v>0.0</v>
      </c>
      <c r="H104" s="137">
        <f t="shared" si="2"/>
        <v>0</v>
      </c>
      <c r="Q104" s="54"/>
      <c r="R104" s="85"/>
      <c r="S104" s="38">
        <v>0.0</v>
      </c>
      <c r="T104" s="38">
        <v>0.0</v>
      </c>
      <c r="U104" s="138">
        <f t="shared" si="3"/>
        <v>0</v>
      </c>
      <c r="V104" s="135">
        <v>0.0</v>
      </c>
      <c r="W104" s="136">
        <v>0.0</v>
      </c>
      <c r="X104" s="137">
        <f t="shared" si="10"/>
        <v>0</v>
      </c>
    </row>
    <row r="105">
      <c r="A105" s="54"/>
      <c r="B105" s="85"/>
      <c r="C105" s="38">
        <v>0.0</v>
      </c>
      <c r="D105" s="38">
        <v>0.0</v>
      </c>
      <c r="E105" s="134">
        <f t="shared" si="1"/>
        <v>0</v>
      </c>
      <c r="F105" s="135">
        <v>0.0</v>
      </c>
      <c r="G105" s="136">
        <v>0.0</v>
      </c>
      <c r="H105" s="137">
        <f t="shared" si="2"/>
        <v>0</v>
      </c>
      <c r="Q105" s="54"/>
      <c r="R105" s="85"/>
      <c r="S105" s="38">
        <v>0.0</v>
      </c>
      <c r="T105" s="38">
        <v>0.0</v>
      </c>
      <c r="U105" s="138">
        <f t="shared" si="3"/>
        <v>0</v>
      </c>
      <c r="V105" s="135">
        <v>0.0</v>
      </c>
      <c r="W105" s="136">
        <v>0.0</v>
      </c>
      <c r="X105" s="137">
        <f t="shared" si="10"/>
        <v>0</v>
      </c>
    </row>
    <row r="106">
      <c r="A106" s="54"/>
      <c r="B106" s="85"/>
      <c r="C106" s="38">
        <v>0.0</v>
      </c>
      <c r="D106" s="38">
        <v>0.0</v>
      </c>
      <c r="E106" s="134">
        <f t="shared" si="1"/>
        <v>0</v>
      </c>
      <c r="F106" s="135">
        <v>0.0</v>
      </c>
      <c r="G106" s="136">
        <v>0.0</v>
      </c>
      <c r="H106" s="137">
        <f t="shared" si="2"/>
        <v>0</v>
      </c>
      <c r="Q106" s="54"/>
      <c r="R106" s="85"/>
      <c r="S106" s="38">
        <v>0.0</v>
      </c>
      <c r="T106" s="38">
        <v>0.0</v>
      </c>
      <c r="U106" s="138">
        <f t="shared" si="3"/>
        <v>0</v>
      </c>
      <c r="V106" s="135">
        <v>0.0</v>
      </c>
      <c r="W106" s="136">
        <v>0.0</v>
      </c>
      <c r="X106" s="137">
        <f t="shared" si="10"/>
        <v>0</v>
      </c>
    </row>
    <row r="107">
      <c r="A107" s="57"/>
      <c r="B107" s="87"/>
      <c r="C107" s="59">
        <v>0.0</v>
      </c>
      <c r="D107" s="59">
        <v>0.0</v>
      </c>
      <c r="E107" s="134">
        <f t="shared" si="1"/>
        <v>0</v>
      </c>
      <c r="F107" s="139">
        <v>0.0</v>
      </c>
      <c r="G107" s="140">
        <v>0.0</v>
      </c>
      <c r="H107" s="141">
        <f t="shared" si="2"/>
        <v>0</v>
      </c>
      <c r="Q107" s="57"/>
      <c r="R107" s="87"/>
      <c r="S107" s="59">
        <v>0.0</v>
      </c>
      <c r="T107" s="59">
        <v>0.0</v>
      </c>
      <c r="U107" s="138">
        <f t="shared" si="3"/>
        <v>0</v>
      </c>
      <c r="V107" s="139">
        <v>0.0</v>
      </c>
      <c r="W107" s="140">
        <v>0.0</v>
      </c>
      <c r="X107" s="141">
        <f t="shared" si="10"/>
        <v>0</v>
      </c>
    </row>
    <row r="108">
      <c r="A108" s="60">
        <v>44509.0</v>
      </c>
      <c r="B108" s="82"/>
      <c r="C108" s="24"/>
      <c r="D108" s="24"/>
      <c r="E108" s="134">
        <f t="shared" si="1"/>
        <v>0</v>
      </c>
      <c r="F108" s="130"/>
      <c r="G108" s="131"/>
      <c r="H108" s="137">
        <f t="shared" si="2"/>
        <v>0</v>
      </c>
      <c r="J108" s="26" t="s">
        <v>13</v>
      </c>
      <c r="K108" s="27">
        <f>SUM(E108:E123)</f>
        <v>-6360</v>
      </c>
      <c r="Q108" s="60">
        <v>44539.0</v>
      </c>
      <c r="R108" s="82"/>
      <c r="S108" s="24"/>
      <c r="T108" s="24"/>
      <c r="U108" s="138">
        <f t="shared" si="3"/>
        <v>0</v>
      </c>
      <c r="V108" s="130"/>
      <c r="W108" s="131"/>
      <c r="X108" s="132"/>
      <c r="Z108" s="26" t="s">
        <v>13</v>
      </c>
      <c r="AA108" s="27">
        <f>SUM(U108:U123)</f>
        <v>-200</v>
      </c>
    </row>
    <row r="109">
      <c r="A109" s="43" t="s">
        <v>23</v>
      </c>
      <c r="B109" s="83" t="s">
        <v>392</v>
      </c>
      <c r="C109" s="38">
        <v>10100.0</v>
      </c>
      <c r="D109" s="38">
        <v>0.0</v>
      </c>
      <c r="E109" s="134">
        <f t="shared" si="1"/>
        <v>10100</v>
      </c>
      <c r="F109" s="135">
        <v>0.0</v>
      </c>
      <c r="G109" s="136">
        <v>0.0</v>
      </c>
      <c r="H109" s="137">
        <f t="shared" si="2"/>
        <v>0</v>
      </c>
      <c r="J109" s="46" t="s">
        <v>18</v>
      </c>
      <c r="K109" s="47">
        <f>SUM(H108:H123)</f>
        <v>0</v>
      </c>
      <c r="Q109" s="43" t="s">
        <v>23</v>
      </c>
      <c r="R109" s="83" t="s">
        <v>393</v>
      </c>
      <c r="S109" s="38">
        <v>30000.0</v>
      </c>
      <c r="T109" s="38">
        <v>0.0</v>
      </c>
      <c r="U109" s="138">
        <f t="shared" si="3"/>
        <v>30000</v>
      </c>
      <c r="V109" s="135">
        <v>0.0</v>
      </c>
      <c r="W109" s="136">
        <v>0.0</v>
      </c>
      <c r="X109" s="137">
        <f t="shared" ref="X109:X123" si="11">SUM(V109:W109)</f>
        <v>0</v>
      </c>
      <c r="Z109" s="46" t="s">
        <v>18</v>
      </c>
      <c r="AA109" s="47">
        <f>SUM(X108:X123)</f>
        <v>0</v>
      </c>
    </row>
    <row r="110">
      <c r="A110" s="43" t="s">
        <v>23</v>
      </c>
      <c r="B110" s="84" t="s">
        <v>394</v>
      </c>
      <c r="C110" s="38">
        <v>6790.0</v>
      </c>
      <c r="D110" s="38">
        <v>0.0</v>
      </c>
      <c r="E110" s="134">
        <f t="shared" si="1"/>
        <v>6790</v>
      </c>
      <c r="F110" s="135">
        <v>0.0</v>
      </c>
      <c r="G110" s="136">
        <v>0.0</v>
      </c>
      <c r="H110" s="137">
        <f t="shared" si="2"/>
        <v>0</v>
      </c>
      <c r="Q110" s="43" t="s">
        <v>23</v>
      </c>
      <c r="R110" s="84" t="s">
        <v>395</v>
      </c>
      <c r="S110" s="38">
        <v>0.0</v>
      </c>
      <c r="T110" s="38">
        <v>-200.0</v>
      </c>
      <c r="U110" s="138">
        <f t="shared" si="3"/>
        <v>-200</v>
      </c>
      <c r="V110" s="135">
        <v>0.0</v>
      </c>
      <c r="W110" s="136">
        <v>0.0</v>
      </c>
      <c r="X110" s="137">
        <f t="shared" si="11"/>
        <v>0</v>
      </c>
    </row>
    <row r="111">
      <c r="A111" s="43" t="s">
        <v>23</v>
      </c>
      <c r="B111" s="83" t="s">
        <v>396</v>
      </c>
      <c r="C111" s="38">
        <v>0.0</v>
      </c>
      <c r="D111" s="38">
        <v>-250.0</v>
      </c>
      <c r="E111" s="134">
        <f t="shared" si="1"/>
        <v>-250</v>
      </c>
      <c r="F111" s="135">
        <v>0.0</v>
      </c>
      <c r="G111" s="136">
        <v>0.0</v>
      </c>
      <c r="H111" s="137">
        <f t="shared" si="2"/>
        <v>0</v>
      </c>
      <c r="Q111" s="43" t="s">
        <v>56</v>
      </c>
      <c r="R111" s="83" t="s">
        <v>397</v>
      </c>
      <c r="S111" s="38">
        <v>0.0</v>
      </c>
      <c r="T111" s="38">
        <v>-30000.0</v>
      </c>
      <c r="U111" s="138">
        <f t="shared" si="3"/>
        <v>-30000</v>
      </c>
      <c r="V111" s="135">
        <v>0.0</v>
      </c>
      <c r="W111" s="136">
        <v>0.0</v>
      </c>
      <c r="X111" s="137">
        <f t="shared" si="11"/>
        <v>0</v>
      </c>
    </row>
    <row r="112">
      <c r="A112" s="43" t="s">
        <v>56</v>
      </c>
      <c r="B112" s="83" t="s">
        <v>398</v>
      </c>
      <c r="C112" s="38">
        <v>0.0</v>
      </c>
      <c r="D112" s="38">
        <v>-3500.0</v>
      </c>
      <c r="E112" s="134">
        <f t="shared" si="1"/>
        <v>-3500</v>
      </c>
      <c r="F112" s="135">
        <v>0.0</v>
      </c>
      <c r="G112" s="136">
        <v>0.0</v>
      </c>
      <c r="H112" s="137">
        <f t="shared" si="2"/>
        <v>0</v>
      </c>
      <c r="Q112" s="43"/>
      <c r="R112" s="83"/>
      <c r="S112" s="38">
        <v>0.0</v>
      </c>
      <c r="T112" s="38">
        <v>0.0</v>
      </c>
      <c r="U112" s="138">
        <f t="shared" si="3"/>
        <v>0</v>
      </c>
      <c r="V112" s="135">
        <v>0.0</v>
      </c>
      <c r="W112" s="136">
        <v>0.0</v>
      </c>
      <c r="X112" s="137">
        <f t="shared" si="11"/>
        <v>0</v>
      </c>
    </row>
    <row r="113">
      <c r="A113" s="43" t="s">
        <v>56</v>
      </c>
      <c r="B113" s="83" t="s">
        <v>399</v>
      </c>
      <c r="C113" s="38">
        <v>0.0</v>
      </c>
      <c r="D113" s="38">
        <v>-19500.0</v>
      </c>
      <c r="E113" s="134">
        <f t="shared" si="1"/>
        <v>-19500</v>
      </c>
      <c r="F113" s="135">
        <v>0.0</v>
      </c>
      <c r="G113" s="136">
        <v>0.0</v>
      </c>
      <c r="H113" s="137">
        <f t="shared" si="2"/>
        <v>0</v>
      </c>
      <c r="Q113" s="54"/>
      <c r="R113" s="85"/>
      <c r="S113" s="38">
        <v>0.0</v>
      </c>
      <c r="T113" s="38">
        <v>0.0</v>
      </c>
      <c r="U113" s="138">
        <f t="shared" si="3"/>
        <v>0</v>
      </c>
      <c r="V113" s="135">
        <v>0.0</v>
      </c>
      <c r="W113" s="136">
        <v>0.0</v>
      </c>
      <c r="X113" s="137">
        <f t="shared" si="11"/>
        <v>0</v>
      </c>
    </row>
    <row r="114">
      <c r="A114" s="64"/>
      <c r="B114" s="95"/>
      <c r="C114" s="38">
        <v>0.0</v>
      </c>
      <c r="D114" s="38">
        <v>0.0</v>
      </c>
      <c r="E114" s="134">
        <f t="shared" si="1"/>
        <v>0</v>
      </c>
      <c r="F114" s="135">
        <v>0.0</v>
      </c>
      <c r="G114" s="136">
        <v>0.0</v>
      </c>
      <c r="H114" s="137">
        <f t="shared" si="2"/>
        <v>0</v>
      </c>
      <c r="Q114" s="64"/>
      <c r="R114" s="95"/>
      <c r="S114" s="38">
        <v>0.0</v>
      </c>
      <c r="T114" s="38">
        <v>0.0</v>
      </c>
      <c r="U114" s="138">
        <f t="shared" si="3"/>
        <v>0</v>
      </c>
      <c r="V114" s="135">
        <v>0.0</v>
      </c>
      <c r="W114" s="136">
        <v>0.0</v>
      </c>
      <c r="X114" s="137">
        <f t="shared" si="11"/>
        <v>0</v>
      </c>
    </row>
    <row r="115">
      <c r="A115" s="54"/>
      <c r="B115" s="85"/>
      <c r="C115" s="38">
        <v>0.0</v>
      </c>
      <c r="D115" s="38">
        <v>0.0</v>
      </c>
      <c r="E115" s="134">
        <f t="shared" si="1"/>
        <v>0</v>
      </c>
      <c r="F115" s="135">
        <v>0.0</v>
      </c>
      <c r="G115" s="136">
        <v>0.0</v>
      </c>
      <c r="H115" s="137">
        <f t="shared" si="2"/>
        <v>0</v>
      </c>
      <c r="Q115" s="54"/>
      <c r="R115" s="85"/>
      <c r="S115" s="38">
        <v>0.0</v>
      </c>
      <c r="T115" s="38">
        <v>0.0</v>
      </c>
      <c r="U115" s="138">
        <f t="shared" si="3"/>
        <v>0</v>
      </c>
      <c r="V115" s="135">
        <v>0.0</v>
      </c>
      <c r="W115" s="136">
        <v>0.0</v>
      </c>
      <c r="X115" s="137">
        <f t="shared" si="11"/>
        <v>0</v>
      </c>
    </row>
    <row r="116">
      <c r="A116" s="54"/>
      <c r="B116" s="85"/>
      <c r="C116" s="38">
        <v>0.0</v>
      </c>
      <c r="D116" s="38">
        <v>0.0</v>
      </c>
      <c r="E116" s="134">
        <f t="shared" si="1"/>
        <v>0</v>
      </c>
      <c r="F116" s="135">
        <v>0.0</v>
      </c>
      <c r="G116" s="136">
        <v>0.0</v>
      </c>
      <c r="H116" s="137">
        <f t="shared" si="2"/>
        <v>0</v>
      </c>
      <c r="Q116" s="54"/>
      <c r="R116" s="85"/>
      <c r="S116" s="38">
        <v>0.0</v>
      </c>
      <c r="T116" s="38">
        <v>0.0</v>
      </c>
      <c r="U116" s="138">
        <f t="shared" si="3"/>
        <v>0</v>
      </c>
      <c r="V116" s="135">
        <v>0.0</v>
      </c>
      <c r="W116" s="136">
        <v>0.0</v>
      </c>
      <c r="X116" s="137">
        <f t="shared" si="11"/>
        <v>0</v>
      </c>
    </row>
    <row r="117">
      <c r="A117" s="54"/>
      <c r="B117" s="85"/>
      <c r="C117" s="38">
        <v>0.0</v>
      </c>
      <c r="D117" s="38">
        <v>0.0</v>
      </c>
      <c r="E117" s="134">
        <f t="shared" si="1"/>
        <v>0</v>
      </c>
      <c r="F117" s="135">
        <v>0.0</v>
      </c>
      <c r="G117" s="136">
        <v>0.0</v>
      </c>
      <c r="H117" s="137">
        <f t="shared" si="2"/>
        <v>0</v>
      </c>
      <c r="Q117" s="54"/>
      <c r="R117" s="85"/>
      <c r="S117" s="38">
        <v>0.0</v>
      </c>
      <c r="T117" s="38">
        <v>0.0</v>
      </c>
      <c r="U117" s="138">
        <f t="shared" si="3"/>
        <v>0</v>
      </c>
      <c r="V117" s="135">
        <v>0.0</v>
      </c>
      <c r="W117" s="136">
        <v>0.0</v>
      </c>
      <c r="X117" s="137">
        <f t="shared" si="11"/>
        <v>0</v>
      </c>
    </row>
    <row r="118">
      <c r="A118" s="54"/>
      <c r="B118" s="85"/>
      <c r="C118" s="38">
        <v>0.0</v>
      </c>
      <c r="D118" s="38">
        <v>0.0</v>
      </c>
      <c r="E118" s="134">
        <f t="shared" si="1"/>
        <v>0</v>
      </c>
      <c r="F118" s="135">
        <v>0.0</v>
      </c>
      <c r="G118" s="136">
        <v>0.0</v>
      </c>
      <c r="H118" s="137">
        <f t="shared" si="2"/>
        <v>0</v>
      </c>
      <c r="Q118" s="54"/>
      <c r="R118" s="85"/>
      <c r="S118" s="38">
        <v>0.0</v>
      </c>
      <c r="T118" s="38">
        <v>0.0</v>
      </c>
      <c r="U118" s="138">
        <f t="shared" si="3"/>
        <v>0</v>
      </c>
      <c r="V118" s="135">
        <v>0.0</v>
      </c>
      <c r="W118" s="136">
        <v>0.0</v>
      </c>
      <c r="X118" s="137">
        <f t="shared" si="11"/>
        <v>0</v>
      </c>
    </row>
    <row r="119">
      <c r="A119" s="54"/>
      <c r="B119" s="85"/>
      <c r="C119" s="38">
        <v>0.0</v>
      </c>
      <c r="D119" s="38">
        <v>0.0</v>
      </c>
      <c r="E119" s="134">
        <f t="shared" si="1"/>
        <v>0</v>
      </c>
      <c r="F119" s="135">
        <v>0.0</v>
      </c>
      <c r="G119" s="136">
        <v>0.0</v>
      </c>
      <c r="H119" s="137">
        <f t="shared" si="2"/>
        <v>0</v>
      </c>
      <c r="Q119" s="54"/>
      <c r="R119" s="85"/>
      <c r="S119" s="38">
        <v>0.0</v>
      </c>
      <c r="T119" s="38">
        <v>0.0</v>
      </c>
      <c r="U119" s="138">
        <f t="shared" si="3"/>
        <v>0</v>
      </c>
      <c r="V119" s="135">
        <v>0.0</v>
      </c>
      <c r="W119" s="136">
        <v>0.0</v>
      </c>
      <c r="X119" s="137">
        <f t="shared" si="11"/>
        <v>0</v>
      </c>
    </row>
    <row r="120">
      <c r="A120" s="54"/>
      <c r="B120" s="85"/>
      <c r="C120" s="38">
        <v>0.0</v>
      </c>
      <c r="D120" s="38">
        <v>0.0</v>
      </c>
      <c r="E120" s="134">
        <f t="shared" si="1"/>
        <v>0</v>
      </c>
      <c r="F120" s="135">
        <v>0.0</v>
      </c>
      <c r="G120" s="136">
        <v>0.0</v>
      </c>
      <c r="H120" s="137">
        <f t="shared" si="2"/>
        <v>0</v>
      </c>
      <c r="Q120" s="54"/>
      <c r="R120" s="85"/>
      <c r="S120" s="38">
        <v>0.0</v>
      </c>
      <c r="T120" s="38">
        <v>0.0</v>
      </c>
      <c r="U120" s="138">
        <f t="shared" si="3"/>
        <v>0</v>
      </c>
      <c r="V120" s="135">
        <v>0.0</v>
      </c>
      <c r="W120" s="136">
        <v>0.0</v>
      </c>
      <c r="X120" s="137">
        <f t="shared" si="11"/>
        <v>0</v>
      </c>
    </row>
    <row r="121">
      <c r="A121" s="54"/>
      <c r="B121" s="85"/>
      <c r="C121" s="38">
        <v>0.0</v>
      </c>
      <c r="D121" s="38">
        <v>0.0</v>
      </c>
      <c r="E121" s="134">
        <f t="shared" si="1"/>
        <v>0</v>
      </c>
      <c r="F121" s="135">
        <v>0.0</v>
      </c>
      <c r="G121" s="136">
        <v>0.0</v>
      </c>
      <c r="H121" s="137">
        <f t="shared" si="2"/>
        <v>0</v>
      </c>
      <c r="Q121" s="54"/>
      <c r="R121" s="85"/>
      <c r="S121" s="38">
        <v>0.0</v>
      </c>
      <c r="T121" s="38">
        <v>0.0</v>
      </c>
      <c r="U121" s="138">
        <f t="shared" si="3"/>
        <v>0</v>
      </c>
      <c r="V121" s="135">
        <v>0.0</v>
      </c>
      <c r="W121" s="136">
        <v>0.0</v>
      </c>
      <c r="X121" s="137">
        <f t="shared" si="11"/>
        <v>0</v>
      </c>
    </row>
    <row r="122">
      <c r="A122" s="54"/>
      <c r="B122" s="85"/>
      <c r="C122" s="38">
        <v>0.0</v>
      </c>
      <c r="D122" s="38">
        <v>0.0</v>
      </c>
      <c r="E122" s="134">
        <f t="shared" si="1"/>
        <v>0</v>
      </c>
      <c r="F122" s="135">
        <v>0.0</v>
      </c>
      <c r="G122" s="136">
        <v>0.0</v>
      </c>
      <c r="H122" s="137">
        <f t="shared" si="2"/>
        <v>0</v>
      </c>
      <c r="Q122" s="54"/>
      <c r="R122" s="85"/>
      <c r="S122" s="38">
        <v>0.0</v>
      </c>
      <c r="T122" s="38">
        <v>0.0</v>
      </c>
      <c r="U122" s="138">
        <f t="shared" si="3"/>
        <v>0</v>
      </c>
      <c r="V122" s="135">
        <v>0.0</v>
      </c>
      <c r="W122" s="136">
        <v>0.0</v>
      </c>
      <c r="X122" s="137">
        <f t="shared" si="11"/>
        <v>0</v>
      </c>
    </row>
    <row r="123">
      <c r="A123" s="57"/>
      <c r="B123" s="87"/>
      <c r="C123" s="59">
        <v>0.0</v>
      </c>
      <c r="D123" s="59">
        <v>0.0</v>
      </c>
      <c r="E123" s="134">
        <f t="shared" si="1"/>
        <v>0</v>
      </c>
      <c r="F123" s="139">
        <v>0.0</v>
      </c>
      <c r="G123" s="140">
        <v>0.0</v>
      </c>
      <c r="H123" s="141">
        <f t="shared" si="2"/>
        <v>0</v>
      </c>
      <c r="Q123" s="57"/>
      <c r="R123" s="87"/>
      <c r="S123" s="59">
        <v>0.0</v>
      </c>
      <c r="T123" s="59">
        <v>0.0</v>
      </c>
      <c r="U123" s="138">
        <f t="shared" si="3"/>
        <v>0</v>
      </c>
      <c r="V123" s="139">
        <v>0.0</v>
      </c>
      <c r="W123" s="140">
        <v>0.0</v>
      </c>
      <c r="X123" s="141">
        <f t="shared" si="11"/>
        <v>0</v>
      </c>
    </row>
    <row r="124">
      <c r="A124" s="60">
        <v>44510.0</v>
      </c>
      <c r="B124" s="82"/>
      <c r="C124" s="24"/>
      <c r="D124" s="24"/>
      <c r="E124" s="134">
        <f t="shared" si="1"/>
        <v>0</v>
      </c>
      <c r="F124" s="130"/>
      <c r="G124" s="131"/>
      <c r="H124" s="137">
        <f t="shared" si="2"/>
        <v>0</v>
      </c>
      <c r="J124" s="26" t="s">
        <v>13</v>
      </c>
      <c r="K124" s="27">
        <f>SUM(E124:E139)</f>
        <v>21350</v>
      </c>
      <c r="Q124" s="60">
        <v>44540.0</v>
      </c>
      <c r="R124" s="82"/>
      <c r="S124" s="24"/>
      <c r="T124" s="24"/>
      <c r="U124" s="138">
        <f t="shared" si="3"/>
        <v>0</v>
      </c>
      <c r="V124" s="130"/>
      <c r="W124" s="131"/>
      <c r="X124" s="132"/>
      <c r="Z124" s="26" t="s">
        <v>13</v>
      </c>
      <c r="AA124" s="27">
        <f>SUM(U124:U139)</f>
        <v>6000</v>
      </c>
    </row>
    <row r="125">
      <c r="A125" s="43" t="s">
        <v>23</v>
      </c>
      <c r="B125" s="83" t="s">
        <v>400</v>
      </c>
      <c r="C125" s="38">
        <v>750.0</v>
      </c>
      <c r="D125" s="38">
        <v>0.0</v>
      </c>
      <c r="E125" s="134">
        <f t="shared" si="1"/>
        <v>750</v>
      </c>
      <c r="F125" s="135">
        <v>0.0</v>
      </c>
      <c r="G125" s="136">
        <v>0.0</v>
      </c>
      <c r="H125" s="137">
        <f t="shared" si="2"/>
        <v>0</v>
      </c>
      <c r="J125" s="46" t="s">
        <v>18</v>
      </c>
      <c r="K125" s="47">
        <f>SUM(H124:H139)</f>
        <v>0</v>
      </c>
      <c r="Q125" s="43" t="s">
        <v>56</v>
      </c>
      <c r="R125" s="83" t="s">
        <v>401</v>
      </c>
      <c r="S125" s="38">
        <v>6000.0</v>
      </c>
      <c r="T125" s="38">
        <v>0.0</v>
      </c>
      <c r="U125" s="138">
        <f t="shared" si="3"/>
        <v>6000</v>
      </c>
      <c r="V125" s="135">
        <v>0.0</v>
      </c>
      <c r="W125" s="136">
        <v>0.0</v>
      </c>
      <c r="X125" s="137">
        <f t="shared" ref="X125:X139" si="12">SUM(V125:W125)</f>
        <v>0</v>
      </c>
      <c r="Z125" s="46" t="s">
        <v>18</v>
      </c>
      <c r="AA125" s="47">
        <f>SUM(X124:X139)</f>
        <v>0</v>
      </c>
    </row>
    <row r="126">
      <c r="A126" s="43" t="s">
        <v>23</v>
      </c>
      <c r="B126" s="84" t="s">
        <v>402</v>
      </c>
      <c r="C126" s="38">
        <v>20600.0</v>
      </c>
      <c r="D126" s="38">
        <v>0.0</v>
      </c>
      <c r="E126" s="134">
        <f t="shared" si="1"/>
        <v>20600</v>
      </c>
      <c r="F126" s="135">
        <v>0.0</v>
      </c>
      <c r="G126" s="136">
        <v>0.0</v>
      </c>
      <c r="H126" s="137">
        <f t="shared" si="2"/>
        <v>0</v>
      </c>
      <c r="Q126" s="43"/>
      <c r="R126" s="84"/>
      <c r="S126" s="38">
        <v>0.0</v>
      </c>
      <c r="T126" s="38">
        <v>0.0</v>
      </c>
      <c r="U126" s="138">
        <f t="shared" si="3"/>
        <v>0</v>
      </c>
      <c r="V126" s="135">
        <v>0.0</v>
      </c>
      <c r="W126" s="136">
        <v>0.0</v>
      </c>
      <c r="X126" s="137">
        <f t="shared" si="12"/>
        <v>0</v>
      </c>
    </row>
    <row r="127">
      <c r="A127" s="43"/>
      <c r="B127" s="83"/>
      <c r="C127" s="38">
        <v>0.0</v>
      </c>
      <c r="D127" s="38"/>
      <c r="E127" s="134">
        <f t="shared" si="1"/>
        <v>0</v>
      </c>
      <c r="F127" s="135">
        <v>0.0</v>
      </c>
      <c r="G127" s="136">
        <v>0.0</v>
      </c>
      <c r="H127" s="137">
        <f t="shared" si="2"/>
        <v>0</v>
      </c>
      <c r="Q127" s="43"/>
      <c r="R127" s="83"/>
      <c r="S127" s="38">
        <v>0.0</v>
      </c>
      <c r="T127" s="38">
        <v>0.0</v>
      </c>
      <c r="U127" s="138">
        <f t="shared" si="3"/>
        <v>0</v>
      </c>
      <c r="V127" s="135">
        <v>0.0</v>
      </c>
      <c r="W127" s="136">
        <v>0.0</v>
      </c>
      <c r="X127" s="137">
        <f t="shared" si="12"/>
        <v>0</v>
      </c>
    </row>
    <row r="128">
      <c r="A128" s="43"/>
      <c r="B128" s="83"/>
      <c r="C128" s="38">
        <v>0.0</v>
      </c>
      <c r="D128" s="38">
        <v>0.0</v>
      </c>
      <c r="E128" s="134">
        <f t="shared" si="1"/>
        <v>0</v>
      </c>
      <c r="F128" s="135">
        <v>0.0</v>
      </c>
      <c r="G128" s="136">
        <v>0.0</v>
      </c>
      <c r="H128" s="137">
        <f t="shared" si="2"/>
        <v>0</v>
      </c>
      <c r="Q128" s="43"/>
      <c r="R128" s="83"/>
      <c r="S128" s="38">
        <v>0.0</v>
      </c>
      <c r="T128" s="38">
        <v>0.0</v>
      </c>
      <c r="U128" s="138">
        <f t="shared" si="3"/>
        <v>0</v>
      </c>
      <c r="V128" s="135">
        <v>0.0</v>
      </c>
      <c r="W128" s="136">
        <v>0.0</v>
      </c>
      <c r="X128" s="137">
        <f t="shared" si="12"/>
        <v>0</v>
      </c>
    </row>
    <row r="129">
      <c r="A129" s="54"/>
      <c r="B129" s="85"/>
      <c r="C129" s="38">
        <v>0.0</v>
      </c>
      <c r="D129" s="38">
        <v>0.0</v>
      </c>
      <c r="E129" s="134">
        <f t="shared" si="1"/>
        <v>0</v>
      </c>
      <c r="F129" s="135">
        <v>0.0</v>
      </c>
      <c r="G129" s="136">
        <v>0.0</v>
      </c>
      <c r="H129" s="137">
        <f t="shared" si="2"/>
        <v>0</v>
      </c>
      <c r="Q129" s="54"/>
      <c r="R129" s="85"/>
      <c r="S129" s="38">
        <v>0.0</v>
      </c>
      <c r="T129" s="38">
        <v>0.0</v>
      </c>
      <c r="U129" s="138">
        <f t="shared" si="3"/>
        <v>0</v>
      </c>
      <c r="V129" s="135">
        <v>0.0</v>
      </c>
      <c r="W129" s="136">
        <v>0.0</v>
      </c>
      <c r="X129" s="137">
        <f t="shared" si="12"/>
        <v>0</v>
      </c>
    </row>
    <row r="130">
      <c r="A130" s="64"/>
      <c r="B130" s="95"/>
      <c r="C130" s="38">
        <v>0.0</v>
      </c>
      <c r="D130" s="38">
        <v>0.0</v>
      </c>
      <c r="E130" s="134">
        <f t="shared" si="1"/>
        <v>0</v>
      </c>
      <c r="F130" s="135">
        <v>0.0</v>
      </c>
      <c r="G130" s="136">
        <v>0.0</v>
      </c>
      <c r="H130" s="137">
        <f t="shared" si="2"/>
        <v>0</v>
      </c>
      <c r="Q130" s="64"/>
      <c r="R130" s="95"/>
      <c r="S130" s="38">
        <v>0.0</v>
      </c>
      <c r="T130" s="38">
        <v>0.0</v>
      </c>
      <c r="U130" s="138">
        <f t="shared" si="3"/>
        <v>0</v>
      </c>
      <c r="V130" s="135">
        <v>0.0</v>
      </c>
      <c r="W130" s="136">
        <v>0.0</v>
      </c>
      <c r="X130" s="137">
        <f t="shared" si="12"/>
        <v>0</v>
      </c>
    </row>
    <row r="131">
      <c r="A131" s="54"/>
      <c r="B131" s="85"/>
      <c r="C131" s="38">
        <v>0.0</v>
      </c>
      <c r="D131" s="38">
        <v>0.0</v>
      </c>
      <c r="E131" s="134">
        <f t="shared" si="1"/>
        <v>0</v>
      </c>
      <c r="F131" s="135">
        <v>0.0</v>
      </c>
      <c r="G131" s="136">
        <v>0.0</v>
      </c>
      <c r="H131" s="137">
        <f t="shared" si="2"/>
        <v>0</v>
      </c>
      <c r="Q131" s="54"/>
      <c r="R131" s="85"/>
      <c r="S131" s="38">
        <v>0.0</v>
      </c>
      <c r="T131" s="38">
        <v>0.0</v>
      </c>
      <c r="U131" s="138">
        <f t="shared" si="3"/>
        <v>0</v>
      </c>
      <c r="V131" s="135">
        <v>0.0</v>
      </c>
      <c r="W131" s="136">
        <v>0.0</v>
      </c>
      <c r="X131" s="137">
        <f t="shared" si="12"/>
        <v>0</v>
      </c>
    </row>
    <row r="132">
      <c r="A132" s="54"/>
      <c r="B132" s="85"/>
      <c r="C132" s="38">
        <v>0.0</v>
      </c>
      <c r="D132" s="38">
        <v>0.0</v>
      </c>
      <c r="E132" s="134">
        <f t="shared" si="1"/>
        <v>0</v>
      </c>
      <c r="F132" s="135">
        <v>0.0</v>
      </c>
      <c r="G132" s="136">
        <v>0.0</v>
      </c>
      <c r="H132" s="137">
        <f t="shared" si="2"/>
        <v>0</v>
      </c>
      <c r="Q132" s="54"/>
      <c r="R132" s="85"/>
      <c r="S132" s="38">
        <v>0.0</v>
      </c>
      <c r="T132" s="38">
        <v>0.0</v>
      </c>
      <c r="U132" s="138">
        <f t="shared" si="3"/>
        <v>0</v>
      </c>
      <c r="V132" s="135">
        <v>0.0</v>
      </c>
      <c r="W132" s="136">
        <v>0.0</v>
      </c>
      <c r="X132" s="137">
        <f t="shared" si="12"/>
        <v>0</v>
      </c>
    </row>
    <row r="133">
      <c r="A133" s="54"/>
      <c r="B133" s="85"/>
      <c r="C133" s="38">
        <v>0.0</v>
      </c>
      <c r="D133" s="38">
        <v>0.0</v>
      </c>
      <c r="E133" s="134">
        <f t="shared" si="1"/>
        <v>0</v>
      </c>
      <c r="F133" s="135">
        <v>0.0</v>
      </c>
      <c r="G133" s="136">
        <v>0.0</v>
      </c>
      <c r="H133" s="137">
        <f t="shared" si="2"/>
        <v>0</v>
      </c>
      <c r="Q133" s="54"/>
      <c r="R133" s="85"/>
      <c r="S133" s="38">
        <v>0.0</v>
      </c>
      <c r="T133" s="38">
        <v>0.0</v>
      </c>
      <c r="U133" s="138">
        <f t="shared" si="3"/>
        <v>0</v>
      </c>
      <c r="V133" s="135">
        <v>0.0</v>
      </c>
      <c r="W133" s="136">
        <v>0.0</v>
      </c>
      <c r="X133" s="137">
        <f t="shared" si="12"/>
        <v>0</v>
      </c>
    </row>
    <row r="134">
      <c r="A134" s="54"/>
      <c r="B134" s="85"/>
      <c r="C134" s="38">
        <v>0.0</v>
      </c>
      <c r="D134" s="38">
        <v>0.0</v>
      </c>
      <c r="E134" s="134">
        <f t="shared" si="1"/>
        <v>0</v>
      </c>
      <c r="F134" s="135">
        <v>0.0</v>
      </c>
      <c r="G134" s="136">
        <v>0.0</v>
      </c>
      <c r="H134" s="137">
        <f t="shared" si="2"/>
        <v>0</v>
      </c>
      <c r="Q134" s="54"/>
      <c r="R134" s="85"/>
      <c r="S134" s="38">
        <v>0.0</v>
      </c>
      <c r="T134" s="38">
        <v>0.0</v>
      </c>
      <c r="U134" s="138">
        <f t="shared" si="3"/>
        <v>0</v>
      </c>
      <c r="V134" s="135">
        <v>0.0</v>
      </c>
      <c r="W134" s="136">
        <v>0.0</v>
      </c>
      <c r="X134" s="137">
        <f t="shared" si="12"/>
        <v>0</v>
      </c>
    </row>
    <row r="135">
      <c r="A135" s="54"/>
      <c r="B135" s="85"/>
      <c r="C135" s="38">
        <v>0.0</v>
      </c>
      <c r="D135" s="38">
        <v>0.0</v>
      </c>
      <c r="E135" s="134">
        <f t="shared" si="1"/>
        <v>0</v>
      </c>
      <c r="F135" s="135">
        <v>0.0</v>
      </c>
      <c r="G135" s="136">
        <v>0.0</v>
      </c>
      <c r="H135" s="137">
        <f t="shared" si="2"/>
        <v>0</v>
      </c>
      <c r="Q135" s="54"/>
      <c r="R135" s="85"/>
      <c r="S135" s="38">
        <v>0.0</v>
      </c>
      <c r="T135" s="38">
        <v>0.0</v>
      </c>
      <c r="U135" s="138">
        <f t="shared" si="3"/>
        <v>0</v>
      </c>
      <c r="V135" s="135">
        <v>0.0</v>
      </c>
      <c r="W135" s="136">
        <v>0.0</v>
      </c>
      <c r="X135" s="137">
        <f t="shared" si="12"/>
        <v>0</v>
      </c>
    </row>
    <row r="136">
      <c r="A136" s="54"/>
      <c r="B136" s="85"/>
      <c r="C136" s="38">
        <v>0.0</v>
      </c>
      <c r="D136" s="38">
        <v>0.0</v>
      </c>
      <c r="E136" s="134">
        <f t="shared" si="1"/>
        <v>0</v>
      </c>
      <c r="F136" s="135">
        <v>0.0</v>
      </c>
      <c r="G136" s="136">
        <v>0.0</v>
      </c>
      <c r="H136" s="137">
        <f t="shared" si="2"/>
        <v>0</v>
      </c>
      <c r="Q136" s="54"/>
      <c r="R136" s="85"/>
      <c r="S136" s="38">
        <v>0.0</v>
      </c>
      <c r="T136" s="38">
        <v>0.0</v>
      </c>
      <c r="U136" s="138">
        <f t="shared" si="3"/>
        <v>0</v>
      </c>
      <c r="V136" s="135">
        <v>0.0</v>
      </c>
      <c r="W136" s="136">
        <v>0.0</v>
      </c>
      <c r="X136" s="137">
        <f t="shared" si="12"/>
        <v>0</v>
      </c>
    </row>
    <row r="137">
      <c r="A137" s="54"/>
      <c r="B137" s="85"/>
      <c r="C137" s="38">
        <v>0.0</v>
      </c>
      <c r="D137" s="38">
        <v>0.0</v>
      </c>
      <c r="E137" s="134">
        <f t="shared" si="1"/>
        <v>0</v>
      </c>
      <c r="F137" s="135">
        <v>0.0</v>
      </c>
      <c r="G137" s="136">
        <v>0.0</v>
      </c>
      <c r="H137" s="137">
        <f t="shared" si="2"/>
        <v>0</v>
      </c>
      <c r="Q137" s="54"/>
      <c r="R137" s="85"/>
      <c r="S137" s="38">
        <v>0.0</v>
      </c>
      <c r="T137" s="38">
        <v>0.0</v>
      </c>
      <c r="U137" s="138">
        <f t="shared" si="3"/>
        <v>0</v>
      </c>
      <c r="V137" s="135">
        <v>0.0</v>
      </c>
      <c r="W137" s="136">
        <v>0.0</v>
      </c>
      <c r="X137" s="137">
        <f t="shared" si="12"/>
        <v>0</v>
      </c>
    </row>
    <row r="138">
      <c r="A138" s="54"/>
      <c r="B138" s="85"/>
      <c r="C138" s="38">
        <v>0.0</v>
      </c>
      <c r="D138" s="38">
        <v>0.0</v>
      </c>
      <c r="E138" s="134">
        <f t="shared" si="1"/>
        <v>0</v>
      </c>
      <c r="F138" s="135">
        <v>0.0</v>
      </c>
      <c r="G138" s="136">
        <v>0.0</v>
      </c>
      <c r="H138" s="137">
        <f t="shared" si="2"/>
        <v>0</v>
      </c>
      <c r="Q138" s="54"/>
      <c r="R138" s="85"/>
      <c r="S138" s="38">
        <v>0.0</v>
      </c>
      <c r="T138" s="38">
        <v>0.0</v>
      </c>
      <c r="U138" s="138">
        <f t="shared" si="3"/>
        <v>0</v>
      </c>
      <c r="V138" s="135">
        <v>0.0</v>
      </c>
      <c r="W138" s="136">
        <v>0.0</v>
      </c>
      <c r="X138" s="137">
        <f t="shared" si="12"/>
        <v>0</v>
      </c>
    </row>
    <row r="139">
      <c r="A139" s="57"/>
      <c r="B139" s="87"/>
      <c r="C139" s="59">
        <v>0.0</v>
      </c>
      <c r="D139" s="59">
        <v>0.0</v>
      </c>
      <c r="E139" s="134">
        <f t="shared" si="1"/>
        <v>0</v>
      </c>
      <c r="F139" s="139">
        <v>0.0</v>
      </c>
      <c r="G139" s="140">
        <v>0.0</v>
      </c>
      <c r="H139" s="141">
        <f t="shared" si="2"/>
        <v>0</v>
      </c>
      <c r="Q139" s="57"/>
      <c r="R139" s="87"/>
      <c r="S139" s="59">
        <v>0.0</v>
      </c>
      <c r="T139" s="59">
        <v>0.0</v>
      </c>
      <c r="U139" s="138">
        <f t="shared" si="3"/>
        <v>0</v>
      </c>
      <c r="V139" s="139">
        <v>0.0</v>
      </c>
      <c r="W139" s="140">
        <v>0.0</v>
      </c>
      <c r="X139" s="141">
        <f t="shared" si="12"/>
        <v>0</v>
      </c>
    </row>
    <row r="140">
      <c r="A140" s="60">
        <v>44511.0</v>
      </c>
      <c r="B140" s="82"/>
      <c r="C140" s="24"/>
      <c r="D140" s="24"/>
      <c r="E140" s="134">
        <f t="shared" si="1"/>
        <v>0</v>
      </c>
      <c r="F140" s="130"/>
      <c r="G140" s="131"/>
      <c r="H140" s="137">
        <f t="shared" si="2"/>
        <v>0</v>
      </c>
      <c r="J140" s="26" t="s">
        <v>13</v>
      </c>
      <c r="K140" s="27">
        <f>SUM(E140:E155)</f>
        <v>39850</v>
      </c>
      <c r="Q140" s="60">
        <v>44541.0</v>
      </c>
      <c r="R140" s="82"/>
      <c r="S140" s="24"/>
      <c r="T140" s="24"/>
      <c r="U140" s="138">
        <f t="shared" si="3"/>
        <v>0</v>
      </c>
      <c r="V140" s="130"/>
      <c r="W140" s="131"/>
      <c r="X140" s="132"/>
      <c r="Z140" s="26" t="s">
        <v>13</v>
      </c>
      <c r="AA140" s="27">
        <f>SUM(U140:U155)</f>
        <v>120580</v>
      </c>
    </row>
    <row r="141">
      <c r="A141" s="43" t="s">
        <v>23</v>
      </c>
      <c r="B141" s="83" t="s">
        <v>403</v>
      </c>
      <c r="C141" s="38">
        <v>7200.0</v>
      </c>
      <c r="D141" s="38">
        <v>0.0</v>
      </c>
      <c r="E141" s="134">
        <f t="shared" si="1"/>
        <v>7200</v>
      </c>
      <c r="F141" s="135">
        <v>0.0</v>
      </c>
      <c r="G141" s="136">
        <v>0.0</v>
      </c>
      <c r="H141" s="137">
        <f t="shared" si="2"/>
        <v>0</v>
      </c>
      <c r="J141" s="46" t="s">
        <v>18</v>
      </c>
      <c r="K141" s="47">
        <f>SUM(H140:H155)</f>
        <v>0</v>
      </c>
      <c r="Q141" s="43" t="s">
        <v>23</v>
      </c>
      <c r="R141" s="83" t="s">
        <v>404</v>
      </c>
      <c r="S141" s="38">
        <v>140580.0</v>
      </c>
      <c r="T141" s="38">
        <v>0.0</v>
      </c>
      <c r="U141" s="138">
        <f t="shared" si="3"/>
        <v>140580</v>
      </c>
      <c r="V141" s="135">
        <v>0.0</v>
      </c>
      <c r="W141" s="136">
        <v>0.0</v>
      </c>
      <c r="X141" s="137">
        <f t="shared" ref="X141:X155" si="13">SUM(V141:W141)</f>
        <v>0</v>
      </c>
      <c r="Z141" s="46" t="s">
        <v>18</v>
      </c>
      <c r="AA141" s="47">
        <f>SUM(X140:X155)</f>
        <v>0</v>
      </c>
    </row>
    <row r="142">
      <c r="A142" s="43" t="s">
        <v>23</v>
      </c>
      <c r="B142" s="84" t="s">
        <v>405</v>
      </c>
      <c r="C142" s="38">
        <v>750.0</v>
      </c>
      <c r="D142" s="38">
        <v>0.0</v>
      </c>
      <c r="E142" s="134">
        <f t="shared" si="1"/>
        <v>750</v>
      </c>
      <c r="F142" s="135">
        <v>0.0</v>
      </c>
      <c r="G142" s="136">
        <v>0.0</v>
      </c>
      <c r="H142" s="137">
        <f t="shared" si="2"/>
        <v>0</v>
      </c>
      <c r="Q142" s="43" t="s">
        <v>23</v>
      </c>
      <c r="R142" s="83" t="s">
        <v>397</v>
      </c>
      <c r="S142" s="38">
        <v>0.0</v>
      </c>
      <c r="T142" s="38">
        <v>-20000.0</v>
      </c>
      <c r="U142" s="138">
        <f t="shared" si="3"/>
        <v>-20000</v>
      </c>
      <c r="V142" s="135">
        <v>0.0</v>
      </c>
      <c r="W142" s="136">
        <v>0.0</v>
      </c>
      <c r="X142" s="137">
        <f t="shared" si="13"/>
        <v>0</v>
      </c>
    </row>
    <row r="143">
      <c r="A143" s="43" t="s">
        <v>23</v>
      </c>
      <c r="B143" s="83" t="s">
        <v>406</v>
      </c>
      <c r="C143" s="38">
        <v>41000.0</v>
      </c>
      <c r="D143" s="38">
        <v>0.0</v>
      </c>
      <c r="E143" s="134">
        <f t="shared" si="1"/>
        <v>41000</v>
      </c>
      <c r="F143" s="135">
        <v>0.0</v>
      </c>
      <c r="G143" s="136">
        <v>0.0</v>
      </c>
      <c r="H143" s="137">
        <f t="shared" si="2"/>
        <v>0</v>
      </c>
      <c r="Q143" s="43"/>
      <c r="R143" s="83"/>
      <c r="S143" s="38">
        <v>0.0</v>
      </c>
      <c r="T143" s="38">
        <v>0.0</v>
      </c>
      <c r="U143" s="138">
        <f t="shared" si="3"/>
        <v>0</v>
      </c>
      <c r="V143" s="135">
        <v>0.0</v>
      </c>
      <c r="W143" s="136">
        <v>0.0</v>
      </c>
      <c r="X143" s="137">
        <f t="shared" si="13"/>
        <v>0</v>
      </c>
    </row>
    <row r="144">
      <c r="A144" s="43" t="s">
        <v>56</v>
      </c>
      <c r="B144" s="83" t="s">
        <v>59</v>
      </c>
      <c r="C144" s="38">
        <v>0.0</v>
      </c>
      <c r="D144" s="38">
        <v>-22100.0</v>
      </c>
      <c r="E144" s="134">
        <f t="shared" si="1"/>
        <v>-22100</v>
      </c>
      <c r="F144" s="135">
        <v>0.0</v>
      </c>
      <c r="G144" s="136">
        <v>0.0</v>
      </c>
      <c r="H144" s="137">
        <f t="shared" si="2"/>
        <v>0</v>
      </c>
      <c r="Q144" s="43"/>
      <c r="R144" s="83"/>
      <c r="S144" s="38">
        <v>0.0</v>
      </c>
      <c r="T144" s="38">
        <v>0.0</v>
      </c>
      <c r="U144" s="138">
        <f t="shared" si="3"/>
        <v>0</v>
      </c>
      <c r="V144" s="135">
        <v>0.0</v>
      </c>
      <c r="W144" s="136">
        <v>0.0</v>
      </c>
      <c r="X144" s="137">
        <f t="shared" si="13"/>
        <v>0</v>
      </c>
    </row>
    <row r="145">
      <c r="A145" s="43" t="s">
        <v>56</v>
      </c>
      <c r="B145" s="83" t="s">
        <v>407</v>
      </c>
      <c r="C145" s="38">
        <v>13000.0</v>
      </c>
      <c r="D145" s="38">
        <v>0.0</v>
      </c>
      <c r="E145" s="134">
        <f t="shared" si="1"/>
        <v>13000</v>
      </c>
      <c r="F145" s="135">
        <v>0.0</v>
      </c>
      <c r="G145" s="136">
        <v>0.0</v>
      </c>
      <c r="H145" s="137">
        <f t="shared" si="2"/>
        <v>0</v>
      </c>
      <c r="Q145" s="54"/>
      <c r="R145" s="85"/>
      <c r="S145" s="38">
        <v>0.0</v>
      </c>
      <c r="T145" s="38">
        <v>0.0</v>
      </c>
      <c r="U145" s="138">
        <f t="shared" si="3"/>
        <v>0</v>
      </c>
      <c r="V145" s="135">
        <v>0.0</v>
      </c>
      <c r="W145" s="136">
        <v>0.0</v>
      </c>
      <c r="X145" s="137">
        <f t="shared" si="13"/>
        <v>0</v>
      </c>
    </row>
    <row r="146">
      <c r="A146" s="64"/>
      <c r="B146" s="95"/>
      <c r="C146" s="38">
        <v>0.0</v>
      </c>
      <c r="D146" s="38">
        <v>0.0</v>
      </c>
      <c r="E146" s="134">
        <f t="shared" si="1"/>
        <v>0</v>
      </c>
      <c r="F146" s="135">
        <v>0.0</v>
      </c>
      <c r="G146" s="136">
        <v>0.0</v>
      </c>
      <c r="H146" s="137">
        <f t="shared" si="2"/>
        <v>0</v>
      </c>
      <c r="Q146" s="64"/>
      <c r="R146" s="95"/>
      <c r="S146" s="38">
        <v>0.0</v>
      </c>
      <c r="T146" s="38">
        <v>0.0</v>
      </c>
      <c r="U146" s="138">
        <f t="shared" si="3"/>
        <v>0</v>
      </c>
      <c r="V146" s="135">
        <v>0.0</v>
      </c>
      <c r="W146" s="136">
        <v>0.0</v>
      </c>
      <c r="X146" s="137">
        <f t="shared" si="13"/>
        <v>0</v>
      </c>
    </row>
    <row r="147">
      <c r="A147" s="54"/>
      <c r="B147" s="85"/>
      <c r="C147" s="38">
        <v>0.0</v>
      </c>
      <c r="D147" s="38">
        <v>0.0</v>
      </c>
      <c r="E147" s="134">
        <f t="shared" si="1"/>
        <v>0</v>
      </c>
      <c r="F147" s="135">
        <v>0.0</v>
      </c>
      <c r="G147" s="136">
        <v>0.0</v>
      </c>
      <c r="H147" s="137">
        <f t="shared" si="2"/>
        <v>0</v>
      </c>
      <c r="Q147" s="54"/>
      <c r="R147" s="85"/>
      <c r="S147" s="38">
        <v>0.0</v>
      </c>
      <c r="T147" s="38">
        <v>0.0</v>
      </c>
      <c r="U147" s="138">
        <f t="shared" si="3"/>
        <v>0</v>
      </c>
      <c r="V147" s="135">
        <v>0.0</v>
      </c>
      <c r="W147" s="136">
        <v>0.0</v>
      </c>
      <c r="X147" s="137">
        <f t="shared" si="13"/>
        <v>0</v>
      </c>
    </row>
    <row r="148">
      <c r="A148" s="54"/>
      <c r="B148" s="85"/>
      <c r="C148" s="38">
        <v>0.0</v>
      </c>
      <c r="D148" s="38">
        <v>0.0</v>
      </c>
      <c r="E148" s="134">
        <f t="shared" si="1"/>
        <v>0</v>
      </c>
      <c r="F148" s="135">
        <v>0.0</v>
      </c>
      <c r="G148" s="136">
        <v>0.0</v>
      </c>
      <c r="H148" s="137">
        <f t="shared" si="2"/>
        <v>0</v>
      </c>
      <c r="Q148" s="54"/>
      <c r="R148" s="85"/>
      <c r="S148" s="38">
        <v>0.0</v>
      </c>
      <c r="T148" s="38">
        <v>0.0</v>
      </c>
      <c r="U148" s="138">
        <f t="shared" si="3"/>
        <v>0</v>
      </c>
      <c r="V148" s="135">
        <v>0.0</v>
      </c>
      <c r="W148" s="136">
        <v>0.0</v>
      </c>
      <c r="X148" s="137">
        <f t="shared" si="13"/>
        <v>0</v>
      </c>
    </row>
    <row r="149">
      <c r="A149" s="54"/>
      <c r="B149" s="85"/>
      <c r="C149" s="38">
        <v>0.0</v>
      </c>
      <c r="D149" s="38">
        <v>0.0</v>
      </c>
      <c r="E149" s="134">
        <f t="shared" si="1"/>
        <v>0</v>
      </c>
      <c r="F149" s="135">
        <v>0.0</v>
      </c>
      <c r="G149" s="136">
        <v>0.0</v>
      </c>
      <c r="H149" s="137">
        <f t="shared" si="2"/>
        <v>0</v>
      </c>
      <c r="Q149" s="54"/>
      <c r="R149" s="85"/>
      <c r="S149" s="38">
        <v>0.0</v>
      </c>
      <c r="T149" s="38">
        <v>0.0</v>
      </c>
      <c r="U149" s="138">
        <f t="shared" si="3"/>
        <v>0</v>
      </c>
      <c r="V149" s="135">
        <v>0.0</v>
      </c>
      <c r="W149" s="136">
        <v>0.0</v>
      </c>
      <c r="X149" s="137">
        <f t="shared" si="13"/>
        <v>0</v>
      </c>
    </row>
    <row r="150">
      <c r="A150" s="54"/>
      <c r="B150" s="85"/>
      <c r="C150" s="38">
        <v>0.0</v>
      </c>
      <c r="D150" s="38">
        <v>0.0</v>
      </c>
      <c r="E150" s="134">
        <f t="shared" si="1"/>
        <v>0</v>
      </c>
      <c r="F150" s="135">
        <v>0.0</v>
      </c>
      <c r="G150" s="136">
        <v>0.0</v>
      </c>
      <c r="H150" s="137">
        <f t="shared" si="2"/>
        <v>0</v>
      </c>
      <c r="Q150" s="54"/>
      <c r="R150" s="85"/>
      <c r="S150" s="38">
        <v>0.0</v>
      </c>
      <c r="T150" s="38">
        <v>0.0</v>
      </c>
      <c r="U150" s="138">
        <f t="shared" si="3"/>
        <v>0</v>
      </c>
      <c r="V150" s="135">
        <v>0.0</v>
      </c>
      <c r="W150" s="136">
        <v>0.0</v>
      </c>
      <c r="X150" s="137">
        <f t="shared" si="13"/>
        <v>0</v>
      </c>
    </row>
    <row r="151">
      <c r="A151" s="54"/>
      <c r="B151" s="85"/>
      <c r="C151" s="38">
        <v>0.0</v>
      </c>
      <c r="D151" s="38">
        <v>0.0</v>
      </c>
      <c r="E151" s="134">
        <f t="shared" si="1"/>
        <v>0</v>
      </c>
      <c r="F151" s="135">
        <v>0.0</v>
      </c>
      <c r="G151" s="136">
        <v>0.0</v>
      </c>
      <c r="H151" s="137">
        <f t="shared" si="2"/>
        <v>0</v>
      </c>
      <c r="Q151" s="54"/>
      <c r="R151" s="85"/>
      <c r="S151" s="38">
        <v>0.0</v>
      </c>
      <c r="T151" s="38">
        <v>0.0</v>
      </c>
      <c r="U151" s="138">
        <f t="shared" si="3"/>
        <v>0</v>
      </c>
      <c r="V151" s="135">
        <v>0.0</v>
      </c>
      <c r="W151" s="136">
        <v>0.0</v>
      </c>
      <c r="X151" s="137">
        <f t="shared" si="13"/>
        <v>0</v>
      </c>
    </row>
    <row r="152">
      <c r="A152" s="54"/>
      <c r="B152" s="85"/>
      <c r="C152" s="38">
        <v>0.0</v>
      </c>
      <c r="D152" s="38">
        <v>0.0</v>
      </c>
      <c r="E152" s="134">
        <f t="shared" si="1"/>
        <v>0</v>
      </c>
      <c r="F152" s="135">
        <v>0.0</v>
      </c>
      <c r="G152" s="136">
        <v>0.0</v>
      </c>
      <c r="H152" s="137">
        <f t="shared" si="2"/>
        <v>0</v>
      </c>
      <c r="Q152" s="54"/>
      <c r="R152" s="85"/>
      <c r="S152" s="38">
        <v>0.0</v>
      </c>
      <c r="T152" s="38">
        <v>0.0</v>
      </c>
      <c r="U152" s="138">
        <f t="shared" si="3"/>
        <v>0</v>
      </c>
      <c r="V152" s="135">
        <v>0.0</v>
      </c>
      <c r="W152" s="136">
        <v>0.0</v>
      </c>
      <c r="X152" s="137">
        <f t="shared" si="13"/>
        <v>0</v>
      </c>
    </row>
    <row r="153">
      <c r="A153" s="54"/>
      <c r="B153" s="85"/>
      <c r="C153" s="38">
        <v>0.0</v>
      </c>
      <c r="D153" s="38">
        <v>0.0</v>
      </c>
      <c r="E153" s="134">
        <f t="shared" si="1"/>
        <v>0</v>
      </c>
      <c r="F153" s="135">
        <v>0.0</v>
      </c>
      <c r="G153" s="136">
        <v>0.0</v>
      </c>
      <c r="H153" s="137">
        <f t="shared" si="2"/>
        <v>0</v>
      </c>
      <c r="Q153" s="54"/>
      <c r="R153" s="85"/>
      <c r="S153" s="38">
        <v>0.0</v>
      </c>
      <c r="T153" s="38">
        <v>0.0</v>
      </c>
      <c r="U153" s="138">
        <f t="shared" si="3"/>
        <v>0</v>
      </c>
      <c r="V153" s="135">
        <v>0.0</v>
      </c>
      <c r="W153" s="136">
        <v>0.0</v>
      </c>
      <c r="X153" s="137">
        <f t="shared" si="13"/>
        <v>0</v>
      </c>
    </row>
    <row r="154">
      <c r="A154" s="54"/>
      <c r="B154" s="85"/>
      <c r="C154" s="38">
        <v>0.0</v>
      </c>
      <c r="D154" s="38">
        <v>0.0</v>
      </c>
      <c r="E154" s="134">
        <f t="shared" si="1"/>
        <v>0</v>
      </c>
      <c r="F154" s="135">
        <v>0.0</v>
      </c>
      <c r="G154" s="136">
        <v>0.0</v>
      </c>
      <c r="H154" s="137">
        <f t="shared" si="2"/>
        <v>0</v>
      </c>
      <c r="Q154" s="54"/>
      <c r="R154" s="85"/>
      <c r="S154" s="38">
        <v>0.0</v>
      </c>
      <c r="T154" s="38">
        <v>0.0</v>
      </c>
      <c r="U154" s="138">
        <f t="shared" si="3"/>
        <v>0</v>
      </c>
      <c r="V154" s="135">
        <v>0.0</v>
      </c>
      <c r="W154" s="136">
        <v>0.0</v>
      </c>
      <c r="X154" s="137">
        <f t="shared" si="13"/>
        <v>0</v>
      </c>
    </row>
    <row r="155">
      <c r="A155" s="57"/>
      <c r="B155" s="87"/>
      <c r="C155" s="59">
        <v>0.0</v>
      </c>
      <c r="D155" s="59">
        <v>0.0</v>
      </c>
      <c r="E155" s="134">
        <f t="shared" si="1"/>
        <v>0</v>
      </c>
      <c r="F155" s="139">
        <v>0.0</v>
      </c>
      <c r="G155" s="140">
        <v>0.0</v>
      </c>
      <c r="H155" s="141">
        <f t="shared" si="2"/>
        <v>0</v>
      </c>
      <c r="Q155" s="57"/>
      <c r="R155" s="87"/>
      <c r="S155" s="59">
        <v>0.0</v>
      </c>
      <c r="T155" s="59">
        <v>0.0</v>
      </c>
      <c r="U155" s="138">
        <f t="shared" si="3"/>
        <v>0</v>
      </c>
      <c r="V155" s="139">
        <v>0.0</v>
      </c>
      <c r="W155" s="140">
        <v>0.0</v>
      </c>
      <c r="X155" s="141">
        <f t="shared" si="13"/>
        <v>0</v>
      </c>
    </row>
    <row r="156">
      <c r="A156" s="60">
        <v>44512.0</v>
      </c>
      <c r="B156" s="82"/>
      <c r="C156" s="24"/>
      <c r="D156" s="24"/>
      <c r="E156" s="134">
        <f t="shared" si="1"/>
        <v>0</v>
      </c>
      <c r="F156" s="130"/>
      <c r="G156" s="131"/>
      <c r="H156" s="137">
        <f t="shared" si="2"/>
        <v>0</v>
      </c>
      <c r="J156" s="26" t="s">
        <v>13</v>
      </c>
      <c r="K156" s="27">
        <f>SUM(E156:E171)</f>
        <v>-37970</v>
      </c>
      <c r="Q156" s="60">
        <v>44543.0</v>
      </c>
      <c r="R156" s="82"/>
      <c r="S156" s="24"/>
      <c r="T156" s="24"/>
      <c r="U156" s="138">
        <f t="shared" si="3"/>
        <v>0</v>
      </c>
      <c r="V156" s="130"/>
      <c r="W156" s="131"/>
      <c r="X156" s="132"/>
      <c r="Z156" s="26" t="s">
        <v>13</v>
      </c>
      <c r="AA156" s="27">
        <f>SUM(U156:U171)</f>
        <v>67150</v>
      </c>
    </row>
    <row r="157">
      <c r="A157" s="43" t="s">
        <v>56</v>
      </c>
      <c r="B157" s="83" t="s">
        <v>408</v>
      </c>
      <c r="C157" s="38">
        <v>0.0</v>
      </c>
      <c r="D157" s="38">
        <v>-22600.0</v>
      </c>
      <c r="E157" s="134">
        <f t="shared" si="1"/>
        <v>-22600</v>
      </c>
      <c r="F157" s="135">
        <v>0.0</v>
      </c>
      <c r="G157" s="136">
        <v>0.0</v>
      </c>
      <c r="H157" s="137">
        <f t="shared" si="2"/>
        <v>0</v>
      </c>
      <c r="J157" s="46" t="s">
        <v>18</v>
      </c>
      <c r="K157" s="47">
        <f>SUM(H156:H171)</f>
        <v>0</v>
      </c>
      <c r="Q157" s="43"/>
      <c r="R157" s="83"/>
      <c r="S157" s="38">
        <v>0.0</v>
      </c>
      <c r="T157" s="38">
        <v>0.0</v>
      </c>
      <c r="U157" s="138">
        <f t="shared" si="3"/>
        <v>0</v>
      </c>
      <c r="V157" s="135">
        <v>0.0</v>
      </c>
      <c r="W157" s="136">
        <v>0.0</v>
      </c>
      <c r="X157" s="137">
        <f t="shared" ref="X157:X171" si="14">SUM(V157:W157)</f>
        <v>0</v>
      </c>
      <c r="Z157" s="46" t="s">
        <v>18</v>
      </c>
      <c r="AA157" s="47">
        <f>SUM(X156:X171)</f>
        <v>0</v>
      </c>
    </row>
    <row r="158">
      <c r="A158" s="43" t="s">
        <v>56</v>
      </c>
      <c r="B158" s="84" t="s">
        <v>409</v>
      </c>
      <c r="C158" s="38">
        <v>148400.0</v>
      </c>
      <c r="D158" s="38"/>
      <c r="E158" s="134">
        <f t="shared" si="1"/>
        <v>148400</v>
      </c>
      <c r="F158" s="135">
        <v>0.0</v>
      </c>
      <c r="G158" s="136">
        <v>0.0</v>
      </c>
      <c r="H158" s="137">
        <f t="shared" si="2"/>
        <v>0</v>
      </c>
      <c r="Q158" s="43" t="s">
        <v>56</v>
      </c>
      <c r="R158" s="84" t="s">
        <v>410</v>
      </c>
      <c r="S158" s="38">
        <v>0.0</v>
      </c>
      <c r="T158" s="38">
        <v>-12500.0</v>
      </c>
      <c r="U158" s="138">
        <f t="shared" si="3"/>
        <v>-12500</v>
      </c>
      <c r="V158" s="135">
        <v>0.0</v>
      </c>
      <c r="W158" s="136">
        <v>0.0</v>
      </c>
      <c r="X158" s="137">
        <f t="shared" si="14"/>
        <v>0</v>
      </c>
    </row>
    <row r="159">
      <c r="A159" s="43" t="s">
        <v>56</v>
      </c>
      <c r="B159" s="83" t="s">
        <v>411</v>
      </c>
      <c r="C159" s="38">
        <v>0.0</v>
      </c>
      <c r="D159" s="38">
        <v>-3900.0</v>
      </c>
      <c r="E159" s="134">
        <f t="shared" si="1"/>
        <v>-3900</v>
      </c>
      <c r="F159" s="135">
        <v>0.0</v>
      </c>
      <c r="G159" s="136">
        <v>0.0</v>
      </c>
      <c r="H159" s="137">
        <f t="shared" si="2"/>
        <v>0</v>
      </c>
      <c r="Q159" s="43" t="s">
        <v>56</v>
      </c>
      <c r="R159" s="84" t="s">
        <v>412</v>
      </c>
      <c r="S159" s="38">
        <v>6550.0</v>
      </c>
      <c r="T159" s="38">
        <v>0.0</v>
      </c>
      <c r="U159" s="138">
        <f t="shared" si="3"/>
        <v>6550</v>
      </c>
      <c r="V159" s="135">
        <v>0.0</v>
      </c>
      <c r="W159" s="136">
        <v>0.0</v>
      </c>
      <c r="X159" s="137">
        <f t="shared" si="14"/>
        <v>0</v>
      </c>
    </row>
    <row r="160">
      <c r="A160" s="43" t="s">
        <v>56</v>
      </c>
      <c r="B160" s="83" t="s">
        <v>413</v>
      </c>
      <c r="C160" s="38">
        <v>0.0</v>
      </c>
      <c r="D160" s="38">
        <v>-1000.0</v>
      </c>
      <c r="E160" s="134">
        <f t="shared" si="1"/>
        <v>-1000</v>
      </c>
      <c r="F160" s="135">
        <v>0.0</v>
      </c>
      <c r="G160" s="136">
        <v>0.0</v>
      </c>
      <c r="H160" s="137">
        <f t="shared" si="2"/>
        <v>0</v>
      </c>
      <c r="Q160" s="43" t="s">
        <v>56</v>
      </c>
      <c r="R160" s="83" t="s">
        <v>414</v>
      </c>
      <c r="S160" s="38">
        <v>4700.0</v>
      </c>
      <c r="T160" s="38">
        <v>0.0</v>
      </c>
      <c r="U160" s="138">
        <f t="shared" si="3"/>
        <v>4700</v>
      </c>
      <c r="V160" s="135">
        <v>0.0</v>
      </c>
      <c r="W160" s="136">
        <v>0.0</v>
      </c>
      <c r="X160" s="137">
        <f t="shared" si="14"/>
        <v>0</v>
      </c>
    </row>
    <row r="161">
      <c r="A161" s="43" t="s">
        <v>56</v>
      </c>
      <c r="B161" s="83" t="s">
        <v>415</v>
      </c>
      <c r="C161" s="38">
        <v>0.0</v>
      </c>
      <c r="D161" s="38">
        <v>-3420.0</v>
      </c>
      <c r="E161" s="134">
        <f t="shared" si="1"/>
        <v>-3420</v>
      </c>
      <c r="F161" s="135">
        <v>0.0</v>
      </c>
      <c r="G161" s="136">
        <v>0.0</v>
      </c>
      <c r="H161" s="137">
        <f t="shared" si="2"/>
        <v>0</v>
      </c>
      <c r="P161" s="56" t="s">
        <v>56</v>
      </c>
      <c r="Q161" s="43" t="s">
        <v>416</v>
      </c>
      <c r="R161" s="83" t="s">
        <v>417</v>
      </c>
      <c r="S161" s="38">
        <v>4500.0</v>
      </c>
      <c r="T161" s="38">
        <v>0.0</v>
      </c>
      <c r="U161" s="138">
        <f t="shared" si="3"/>
        <v>4500</v>
      </c>
      <c r="V161" s="135">
        <v>0.0</v>
      </c>
      <c r="W161" s="136">
        <v>0.0</v>
      </c>
      <c r="X161" s="137">
        <f t="shared" si="14"/>
        <v>0</v>
      </c>
    </row>
    <row r="162">
      <c r="A162" s="50" t="s">
        <v>23</v>
      </c>
      <c r="B162" s="90" t="s">
        <v>418</v>
      </c>
      <c r="C162" s="38">
        <v>0.0</v>
      </c>
      <c r="D162" s="38">
        <v>-145600.0</v>
      </c>
      <c r="E162" s="134">
        <f t="shared" si="1"/>
        <v>-145600</v>
      </c>
      <c r="F162" s="135">
        <v>700.0</v>
      </c>
      <c r="G162" s="136">
        <v>0.0</v>
      </c>
      <c r="H162" s="137">
        <f t="shared" si="2"/>
        <v>700</v>
      </c>
      <c r="Q162" s="50" t="s">
        <v>56</v>
      </c>
      <c r="R162" s="90" t="s">
        <v>419</v>
      </c>
      <c r="S162" s="38">
        <v>2500.0</v>
      </c>
      <c r="T162" s="38">
        <v>0.0</v>
      </c>
      <c r="U162" s="138">
        <f t="shared" si="3"/>
        <v>2500</v>
      </c>
      <c r="V162" s="135">
        <v>0.0</v>
      </c>
      <c r="W162" s="136">
        <v>0.0</v>
      </c>
      <c r="X162" s="137">
        <f t="shared" si="14"/>
        <v>0</v>
      </c>
    </row>
    <row r="163">
      <c r="A163" s="43" t="s">
        <v>23</v>
      </c>
      <c r="B163" s="83" t="s">
        <v>420</v>
      </c>
      <c r="C163" s="38">
        <v>950.0</v>
      </c>
      <c r="D163" s="38">
        <v>0.0</v>
      </c>
      <c r="E163" s="134">
        <f t="shared" si="1"/>
        <v>950</v>
      </c>
      <c r="F163" s="135">
        <v>0.0</v>
      </c>
      <c r="G163" s="136">
        <v>0.0</v>
      </c>
      <c r="H163" s="137">
        <f t="shared" si="2"/>
        <v>0</v>
      </c>
      <c r="Q163" s="43" t="s">
        <v>23</v>
      </c>
      <c r="R163" s="83" t="s">
        <v>421</v>
      </c>
      <c r="S163" s="38">
        <v>27900.0</v>
      </c>
      <c r="T163" s="38">
        <v>0.0</v>
      </c>
      <c r="U163" s="138">
        <f t="shared" si="3"/>
        <v>27900</v>
      </c>
      <c r="V163" s="135">
        <v>0.0</v>
      </c>
      <c r="W163" s="136">
        <v>0.0</v>
      </c>
      <c r="X163" s="137">
        <f t="shared" si="14"/>
        <v>0</v>
      </c>
    </row>
    <row r="164">
      <c r="A164" s="43" t="s">
        <v>23</v>
      </c>
      <c r="B164" s="83" t="s">
        <v>422</v>
      </c>
      <c r="C164" s="38">
        <v>9800.0</v>
      </c>
      <c r="D164" s="38">
        <v>0.0</v>
      </c>
      <c r="E164" s="134">
        <f t="shared" si="1"/>
        <v>9800</v>
      </c>
      <c r="F164" s="135">
        <v>0.0</v>
      </c>
      <c r="G164" s="136">
        <v>0.0</v>
      </c>
      <c r="H164" s="137">
        <f t="shared" si="2"/>
        <v>0</v>
      </c>
      <c r="Q164" s="43" t="s">
        <v>56</v>
      </c>
      <c r="R164" s="83" t="s">
        <v>423</v>
      </c>
      <c r="S164" s="38">
        <v>33500.0</v>
      </c>
      <c r="T164" s="38">
        <v>0.0</v>
      </c>
      <c r="U164" s="138">
        <f t="shared" si="3"/>
        <v>33500</v>
      </c>
      <c r="V164" s="135">
        <v>0.0</v>
      </c>
      <c r="W164" s="136">
        <v>0.0</v>
      </c>
      <c r="X164" s="137">
        <f t="shared" si="14"/>
        <v>0</v>
      </c>
    </row>
    <row r="165">
      <c r="A165" s="43" t="s">
        <v>56</v>
      </c>
      <c r="B165" s="83" t="s">
        <v>424</v>
      </c>
      <c r="C165" s="38">
        <v>0.0</v>
      </c>
      <c r="D165" s="38">
        <v>-30000.0</v>
      </c>
      <c r="E165" s="134">
        <f t="shared" si="1"/>
        <v>-30000</v>
      </c>
      <c r="F165" s="135">
        <v>0.0</v>
      </c>
      <c r="G165" s="136">
        <v>0.0</v>
      </c>
      <c r="H165" s="137">
        <f t="shared" si="2"/>
        <v>0</v>
      </c>
      <c r="Q165" s="54"/>
      <c r="R165" s="85"/>
      <c r="S165" s="38">
        <v>0.0</v>
      </c>
      <c r="T165" s="38">
        <v>0.0</v>
      </c>
      <c r="U165" s="138">
        <f t="shared" si="3"/>
        <v>0</v>
      </c>
      <c r="V165" s="135">
        <v>0.0</v>
      </c>
      <c r="W165" s="136">
        <v>0.0</v>
      </c>
      <c r="X165" s="137">
        <f t="shared" si="14"/>
        <v>0</v>
      </c>
    </row>
    <row r="166">
      <c r="A166" s="43" t="s">
        <v>56</v>
      </c>
      <c r="B166" s="83" t="s">
        <v>425</v>
      </c>
      <c r="C166" s="38">
        <v>9400.0</v>
      </c>
      <c r="D166" s="38">
        <v>0.0</v>
      </c>
      <c r="E166" s="134">
        <f t="shared" si="1"/>
        <v>9400</v>
      </c>
      <c r="F166" s="135">
        <v>0.0</v>
      </c>
      <c r="G166" s="136">
        <v>0.0</v>
      </c>
      <c r="H166" s="137">
        <f t="shared" si="2"/>
        <v>0</v>
      </c>
      <c r="Q166" s="54"/>
      <c r="R166" s="85"/>
      <c r="S166" s="38">
        <v>0.0</v>
      </c>
      <c r="T166" s="38">
        <v>0.0</v>
      </c>
      <c r="U166" s="138">
        <f t="shared" si="3"/>
        <v>0</v>
      </c>
      <c r="V166" s="135">
        <v>0.0</v>
      </c>
      <c r="W166" s="136">
        <v>0.0</v>
      </c>
      <c r="X166" s="137">
        <f t="shared" si="14"/>
        <v>0</v>
      </c>
    </row>
    <row r="167">
      <c r="A167" s="43" t="s">
        <v>56</v>
      </c>
      <c r="B167" s="83" t="s">
        <v>178</v>
      </c>
      <c r="C167" s="38">
        <v>0.0</v>
      </c>
      <c r="D167" s="38">
        <v>0.0</v>
      </c>
      <c r="E167" s="134">
        <f t="shared" si="1"/>
        <v>0</v>
      </c>
      <c r="F167" s="135">
        <v>0.0</v>
      </c>
      <c r="G167" s="136">
        <v>-700.0</v>
      </c>
      <c r="H167" s="137">
        <f t="shared" si="2"/>
        <v>-700</v>
      </c>
      <c r="Q167" s="54"/>
      <c r="R167" s="85"/>
      <c r="S167" s="38">
        <v>0.0</v>
      </c>
      <c r="T167" s="38">
        <v>0.0</v>
      </c>
      <c r="U167" s="138">
        <f t="shared" si="3"/>
        <v>0</v>
      </c>
      <c r="V167" s="135">
        <v>0.0</v>
      </c>
      <c r="W167" s="136">
        <v>0.0</v>
      </c>
      <c r="X167" s="137">
        <f t="shared" si="14"/>
        <v>0</v>
      </c>
    </row>
    <row r="168">
      <c r="A168" s="54"/>
      <c r="B168" s="85"/>
      <c r="C168" s="38">
        <v>0.0</v>
      </c>
      <c r="D168" s="38">
        <v>0.0</v>
      </c>
      <c r="E168" s="134">
        <f t="shared" si="1"/>
        <v>0</v>
      </c>
      <c r="F168" s="135">
        <v>0.0</v>
      </c>
      <c r="G168" s="136">
        <v>0.0</v>
      </c>
      <c r="H168" s="137">
        <f t="shared" si="2"/>
        <v>0</v>
      </c>
      <c r="Q168" s="54"/>
      <c r="R168" s="85"/>
      <c r="S168" s="38">
        <v>0.0</v>
      </c>
      <c r="T168" s="38">
        <v>0.0</v>
      </c>
      <c r="U168" s="138">
        <f t="shared" si="3"/>
        <v>0</v>
      </c>
      <c r="V168" s="135">
        <v>0.0</v>
      </c>
      <c r="W168" s="136">
        <v>0.0</v>
      </c>
      <c r="X168" s="137">
        <f t="shared" si="14"/>
        <v>0</v>
      </c>
    </row>
    <row r="169">
      <c r="A169" s="54"/>
      <c r="B169" s="85"/>
      <c r="C169" s="38">
        <v>0.0</v>
      </c>
      <c r="D169" s="38">
        <v>0.0</v>
      </c>
      <c r="E169" s="134">
        <f t="shared" si="1"/>
        <v>0</v>
      </c>
      <c r="F169" s="135">
        <v>0.0</v>
      </c>
      <c r="G169" s="136">
        <v>0.0</v>
      </c>
      <c r="H169" s="137">
        <f t="shared" si="2"/>
        <v>0</v>
      </c>
      <c r="Q169" s="54"/>
      <c r="R169" s="85"/>
      <c r="S169" s="38">
        <v>0.0</v>
      </c>
      <c r="T169" s="38">
        <v>0.0</v>
      </c>
      <c r="U169" s="138">
        <f t="shared" si="3"/>
        <v>0</v>
      </c>
      <c r="V169" s="135">
        <v>0.0</v>
      </c>
      <c r="W169" s="136">
        <v>0.0</v>
      </c>
      <c r="X169" s="137">
        <f t="shared" si="14"/>
        <v>0</v>
      </c>
    </row>
    <row r="170">
      <c r="A170" s="54"/>
      <c r="B170" s="85"/>
      <c r="C170" s="38">
        <v>0.0</v>
      </c>
      <c r="D170" s="38">
        <v>0.0</v>
      </c>
      <c r="E170" s="134">
        <f t="shared" si="1"/>
        <v>0</v>
      </c>
      <c r="F170" s="135">
        <v>0.0</v>
      </c>
      <c r="G170" s="136">
        <v>0.0</v>
      </c>
      <c r="H170" s="137">
        <f t="shared" si="2"/>
        <v>0</v>
      </c>
      <c r="Q170" s="54"/>
      <c r="R170" s="85"/>
      <c r="S170" s="38">
        <v>0.0</v>
      </c>
      <c r="T170" s="38">
        <v>0.0</v>
      </c>
      <c r="U170" s="138">
        <f t="shared" si="3"/>
        <v>0</v>
      </c>
      <c r="V170" s="135">
        <v>0.0</v>
      </c>
      <c r="W170" s="136">
        <v>0.0</v>
      </c>
      <c r="X170" s="137">
        <f t="shared" si="14"/>
        <v>0</v>
      </c>
    </row>
    <row r="171">
      <c r="A171" s="57"/>
      <c r="B171" s="87"/>
      <c r="C171" s="59">
        <v>0.0</v>
      </c>
      <c r="D171" s="59">
        <v>0.0</v>
      </c>
      <c r="E171" s="134">
        <f t="shared" si="1"/>
        <v>0</v>
      </c>
      <c r="F171" s="139">
        <v>0.0</v>
      </c>
      <c r="G171" s="140">
        <v>0.0</v>
      </c>
      <c r="H171" s="141">
        <f t="shared" si="2"/>
        <v>0</v>
      </c>
      <c r="Q171" s="57"/>
      <c r="R171" s="87"/>
      <c r="S171" s="59">
        <v>0.0</v>
      </c>
      <c r="T171" s="59">
        <v>0.0</v>
      </c>
      <c r="U171" s="138">
        <f t="shared" si="3"/>
        <v>0</v>
      </c>
      <c r="V171" s="139">
        <v>0.0</v>
      </c>
      <c r="W171" s="140">
        <v>0.0</v>
      </c>
      <c r="X171" s="141">
        <f t="shared" si="14"/>
        <v>0</v>
      </c>
    </row>
    <row r="172">
      <c r="A172" s="60">
        <v>44513.0</v>
      </c>
      <c r="B172" s="82"/>
      <c r="C172" s="24"/>
      <c r="D172" s="24"/>
      <c r="E172" s="134">
        <f t="shared" si="1"/>
        <v>0</v>
      </c>
      <c r="F172" s="130"/>
      <c r="G172" s="131"/>
      <c r="H172" s="137">
        <f t="shared" si="2"/>
        <v>0</v>
      </c>
      <c r="J172" s="26" t="s">
        <v>13</v>
      </c>
      <c r="K172" s="27">
        <f>SUM(E172:E187)</f>
        <v>23700</v>
      </c>
      <c r="Q172" s="60">
        <v>44544.0</v>
      </c>
      <c r="R172" s="82"/>
      <c r="S172" s="24"/>
      <c r="T172" s="24"/>
      <c r="U172" s="138">
        <f t="shared" si="3"/>
        <v>0</v>
      </c>
      <c r="V172" s="130"/>
      <c r="W172" s="131"/>
      <c r="X172" s="132"/>
      <c r="Z172" s="26" t="s">
        <v>13</v>
      </c>
      <c r="AA172" s="27">
        <f>SUM(U172:U187)</f>
        <v>-143300</v>
      </c>
    </row>
    <row r="173">
      <c r="A173" s="43" t="s">
        <v>426</v>
      </c>
      <c r="B173" s="83" t="s">
        <v>427</v>
      </c>
      <c r="C173" s="38">
        <v>0.0</v>
      </c>
      <c r="D173" s="38">
        <v>-400.0</v>
      </c>
      <c r="E173" s="134">
        <f t="shared" si="1"/>
        <v>-400</v>
      </c>
      <c r="F173" s="135">
        <v>0.0</v>
      </c>
      <c r="G173" s="136">
        <v>0.0</v>
      </c>
      <c r="H173" s="137">
        <f t="shared" si="2"/>
        <v>0</v>
      </c>
      <c r="J173" s="46" t="s">
        <v>18</v>
      </c>
      <c r="K173" s="47">
        <f>SUM(H172:H187)</f>
        <v>0</v>
      </c>
      <c r="Q173" s="43" t="s">
        <v>56</v>
      </c>
      <c r="R173" s="83" t="s">
        <v>178</v>
      </c>
      <c r="S173" s="38">
        <v>0.0</v>
      </c>
      <c r="T173" s="38">
        <v>-4500.0</v>
      </c>
      <c r="U173" s="138">
        <f t="shared" si="3"/>
        <v>-4500</v>
      </c>
      <c r="V173" s="135">
        <v>0.0</v>
      </c>
      <c r="W173" s="136">
        <v>0.0</v>
      </c>
      <c r="X173" s="137">
        <f t="shared" ref="X173:X187" si="15">SUM(V173:W173)</f>
        <v>0</v>
      </c>
      <c r="Z173" s="46" t="s">
        <v>18</v>
      </c>
      <c r="AA173" s="47">
        <f>SUM(X172:X187)</f>
        <v>0</v>
      </c>
    </row>
    <row r="174">
      <c r="A174" s="43" t="s">
        <v>426</v>
      </c>
      <c r="B174" s="84" t="s">
        <v>428</v>
      </c>
      <c r="C174" s="38">
        <v>4500.0</v>
      </c>
      <c r="D174" s="38">
        <v>0.0</v>
      </c>
      <c r="E174" s="134">
        <f t="shared" si="1"/>
        <v>4500</v>
      </c>
      <c r="F174" s="135">
        <v>0.0</v>
      </c>
      <c r="G174" s="136">
        <v>0.0</v>
      </c>
      <c r="H174" s="137">
        <f t="shared" si="2"/>
        <v>0</v>
      </c>
      <c r="Q174" s="43" t="s">
        <v>56</v>
      </c>
      <c r="R174" s="84" t="s">
        <v>178</v>
      </c>
      <c r="S174" s="38">
        <v>0.0</v>
      </c>
      <c r="T174" s="38">
        <v>-11600.0</v>
      </c>
      <c r="U174" s="138">
        <f t="shared" si="3"/>
        <v>-11600</v>
      </c>
      <c r="V174" s="135">
        <v>0.0</v>
      </c>
      <c r="W174" s="136">
        <v>0.0</v>
      </c>
      <c r="X174" s="137">
        <f t="shared" si="15"/>
        <v>0</v>
      </c>
    </row>
    <row r="175">
      <c r="A175" s="43" t="s">
        <v>426</v>
      </c>
      <c r="B175" s="84" t="s">
        <v>429</v>
      </c>
      <c r="C175" s="38">
        <v>0.0</v>
      </c>
      <c r="D175" s="38">
        <v>-1000.0</v>
      </c>
      <c r="E175" s="134">
        <f t="shared" si="1"/>
        <v>-1000</v>
      </c>
      <c r="F175" s="135">
        <v>0.0</v>
      </c>
      <c r="G175" s="136">
        <v>0.0</v>
      </c>
      <c r="H175" s="137">
        <f t="shared" si="2"/>
        <v>0</v>
      </c>
      <c r="Q175" s="43" t="s">
        <v>23</v>
      </c>
      <c r="R175" s="83" t="s">
        <v>430</v>
      </c>
      <c r="S175" s="38">
        <v>3350.0</v>
      </c>
      <c r="T175" s="38">
        <v>0.0</v>
      </c>
      <c r="U175" s="138">
        <f t="shared" si="3"/>
        <v>3350</v>
      </c>
      <c r="V175" s="135">
        <v>0.0</v>
      </c>
      <c r="W175" s="136">
        <v>0.0</v>
      </c>
      <c r="X175" s="137">
        <f t="shared" si="15"/>
        <v>0</v>
      </c>
    </row>
    <row r="176">
      <c r="A176" s="43" t="s">
        <v>426</v>
      </c>
      <c r="B176" s="83" t="s">
        <v>431</v>
      </c>
      <c r="C176" s="38">
        <v>20600.0</v>
      </c>
      <c r="D176" s="38">
        <v>0.0</v>
      </c>
      <c r="E176" s="134">
        <f t="shared" si="1"/>
        <v>20600</v>
      </c>
      <c r="F176" s="135">
        <v>0.0</v>
      </c>
      <c r="G176" s="136">
        <v>0.0</v>
      </c>
      <c r="H176" s="137">
        <f t="shared" si="2"/>
        <v>0</v>
      </c>
      <c r="Q176" s="43" t="s">
        <v>23</v>
      </c>
      <c r="R176" s="83" t="s">
        <v>432</v>
      </c>
      <c r="S176" s="38">
        <v>0.0</v>
      </c>
      <c r="T176" s="38">
        <v>0.0</v>
      </c>
      <c r="U176" s="138">
        <f t="shared" si="3"/>
        <v>0</v>
      </c>
      <c r="V176" s="135">
        <v>800.0</v>
      </c>
      <c r="W176" s="136">
        <v>0.0</v>
      </c>
      <c r="X176" s="137">
        <f t="shared" si="15"/>
        <v>800</v>
      </c>
    </row>
    <row r="177">
      <c r="A177" s="54"/>
      <c r="B177" s="85"/>
      <c r="C177" s="38">
        <v>0.0</v>
      </c>
      <c r="D177" s="38">
        <v>0.0</v>
      </c>
      <c r="E177" s="134">
        <f t="shared" si="1"/>
        <v>0</v>
      </c>
      <c r="F177" s="135">
        <v>0.0</v>
      </c>
      <c r="G177" s="136">
        <v>0.0</v>
      </c>
      <c r="H177" s="137">
        <f t="shared" si="2"/>
        <v>0</v>
      </c>
      <c r="Q177" s="43" t="s">
        <v>23</v>
      </c>
      <c r="R177" s="83" t="s">
        <v>366</v>
      </c>
      <c r="S177" s="38">
        <v>0.0</v>
      </c>
      <c r="T177" s="38">
        <v>-1000.0</v>
      </c>
      <c r="U177" s="138">
        <f t="shared" si="3"/>
        <v>-1000</v>
      </c>
      <c r="V177" s="135">
        <v>0.0</v>
      </c>
      <c r="W177" s="136">
        <v>0.0</v>
      </c>
      <c r="X177" s="137">
        <f t="shared" si="15"/>
        <v>0</v>
      </c>
    </row>
    <row r="178">
      <c r="A178" s="64"/>
      <c r="B178" s="95"/>
      <c r="C178" s="38">
        <v>0.0</v>
      </c>
      <c r="D178" s="38">
        <v>0.0</v>
      </c>
      <c r="E178" s="134">
        <f t="shared" si="1"/>
        <v>0</v>
      </c>
      <c r="F178" s="135">
        <v>0.0</v>
      </c>
      <c r="G178" s="136">
        <v>0.0</v>
      </c>
      <c r="H178" s="137">
        <f t="shared" si="2"/>
        <v>0</v>
      </c>
      <c r="Q178" s="50" t="s">
        <v>56</v>
      </c>
      <c r="R178" s="90" t="s">
        <v>433</v>
      </c>
      <c r="S178" s="38">
        <v>10000.0</v>
      </c>
      <c r="T178" s="38">
        <v>0.0</v>
      </c>
      <c r="U178" s="138">
        <f t="shared" si="3"/>
        <v>10000</v>
      </c>
      <c r="V178" s="135">
        <v>0.0</v>
      </c>
      <c r="W178" s="136">
        <v>0.0</v>
      </c>
      <c r="X178" s="137">
        <f t="shared" si="15"/>
        <v>0</v>
      </c>
    </row>
    <row r="179">
      <c r="A179" s="54"/>
      <c r="B179" s="85"/>
      <c r="C179" s="38">
        <v>0.0</v>
      </c>
      <c r="D179" s="38">
        <v>0.0</v>
      </c>
      <c r="E179" s="134">
        <f t="shared" si="1"/>
        <v>0</v>
      </c>
      <c r="F179" s="135">
        <v>0.0</v>
      </c>
      <c r="G179" s="136">
        <v>0.0</v>
      </c>
      <c r="H179" s="137">
        <f t="shared" si="2"/>
        <v>0</v>
      </c>
      <c r="Q179" s="43" t="s">
        <v>56</v>
      </c>
      <c r="R179" s="83" t="s">
        <v>178</v>
      </c>
      <c r="S179" s="38">
        <v>0.0</v>
      </c>
      <c r="T179" s="38">
        <v>-140000.0</v>
      </c>
      <c r="U179" s="138">
        <f t="shared" si="3"/>
        <v>-140000</v>
      </c>
      <c r="V179" s="135">
        <v>0.0</v>
      </c>
      <c r="W179" s="136">
        <v>0.0</v>
      </c>
      <c r="X179" s="137">
        <f t="shared" si="15"/>
        <v>0</v>
      </c>
    </row>
    <row r="180">
      <c r="A180" s="54"/>
      <c r="B180" s="85"/>
      <c r="C180" s="38">
        <v>0.0</v>
      </c>
      <c r="D180" s="38">
        <v>0.0</v>
      </c>
      <c r="E180" s="134">
        <f t="shared" si="1"/>
        <v>0</v>
      </c>
      <c r="F180" s="135">
        <v>0.0</v>
      </c>
      <c r="G180" s="136">
        <v>0.0</v>
      </c>
      <c r="H180" s="137">
        <f t="shared" si="2"/>
        <v>0</v>
      </c>
      <c r="Q180" s="43" t="s">
        <v>56</v>
      </c>
      <c r="R180" s="83" t="s">
        <v>178</v>
      </c>
      <c r="S180" s="38">
        <v>0.0</v>
      </c>
      <c r="T180" s="38">
        <v>0.0</v>
      </c>
      <c r="U180" s="138">
        <f t="shared" si="3"/>
        <v>0</v>
      </c>
      <c r="V180" s="135">
        <v>0.0</v>
      </c>
      <c r="W180" s="136">
        <v>-800.0</v>
      </c>
      <c r="X180" s="137">
        <f t="shared" si="15"/>
        <v>-800</v>
      </c>
    </row>
    <row r="181">
      <c r="A181" s="54"/>
      <c r="B181" s="85"/>
      <c r="C181" s="38">
        <v>0.0</v>
      </c>
      <c r="D181" s="38">
        <v>0.0</v>
      </c>
      <c r="E181" s="134">
        <f t="shared" si="1"/>
        <v>0</v>
      </c>
      <c r="F181" s="135">
        <v>0.0</v>
      </c>
      <c r="G181" s="136">
        <v>0.0</v>
      </c>
      <c r="H181" s="137">
        <f t="shared" si="2"/>
        <v>0</v>
      </c>
      <c r="Q181" s="43" t="s">
        <v>56</v>
      </c>
      <c r="R181" s="83" t="s">
        <v>434</v>
      </c>
      <c r="S181" s="38">
        <v>700.0</v>
      </c>
      <c r="T181" s="38">
        <v>0.0</v>
      </c>
      <c r="U181" s="138">
        <f t="shared" si="3"/>
        <v>700</v>
      </c>
      <c r="V181" s="135">
        <v>0.0</v>
      </c>
      <c r="W181" s="136">
        <v>0.0</v>
      </c>
      <c r="X181" s="137">
        <f t="shared" si="15"/>
        <v>0</v>
      </c>
    </row>
    <row r="182">
      <c r="A182" s="54"/>
      <c r="B182" s="85"/>
      <c r="C182" s="38">
        <v>0.0</v>
      </c>
      <c r="D182" s="38">
        <v>0.0</v>
      </c>
      <c r="E182" s="134">
        <f t="shared" si="1"/>
        <v>0</v>
      </c>
      <c r="F182" s="135">
        <v>0.0</v>
      </c>
      <c r="G182" s="136">
        <v>0.0</v>
      </c>
      <c r="H182" s="137">
        <f t="shared" si="2"/>
        <v>0</v>
      </c>
      <c r="Q182" s="43" t="s">
        <v>56</v>
      </c>
      <c r="R182" s="83" t="s">
        <v>435</v>
      </c>
      <c r="S182" s="76">
        <v>0.0</v>
      </c>
      <c r="T182" s="38">
        <v>-250.0</v>
      </c>
      <c r="U182" s="138">
        <f t="shared" si="3"/>
        <v>-250</v>
      </c>
      <c r="V182" s="135">
        <v>0.0</v>
      </c>
      <c r="W182" s="136">
        <v>0.0</v>
      </c>
      <c r="X182" s="137">
        <f t="shared" si="15"/>
        <v>0</v>
      </c>
    </row>
    <row r="183">
      <c r="A183" s="54"/>
      <c r="B183" s="85"/>
      <c r="C183" s="38">
        <v>0.0</v>
      </c>
      <c r="D183" s="38">
        <v>0.0</v>
      </c>
      <c r="E183" s="134">
        <f t="shared" si="1"/>
        <v>0</v>
      </c>
      <c r="F183" s="135">
        <v>0.0</v>
      </c>
      <c r="G183" s="136">
        <v>0.0</v>
      </c>
      <c r="H183" s="137">
        <f t="shared" si="2"/>
        <v>0</v>
      </c>
      <c r="Q183" s="54"/>
      <c r="R183" s="85"/>
      <c r="S183" s="38">
        <v>0.0</v>
      </c>
      <c r="T183" s="38">
        <v>0.0</v>
      </c>
      <c r="U183" s="138">
        <f t="shared" si="3"/>
        <v>0</v>
      </c>
      <c r="V183" s="135">
        <v>0.0</v>
      </c>
      <c r="W183" s="136">
        <v>0.0</v>
      </c>
      <c r="X183" s="137">
        <f t="shared" si="15"/>
        <v>0</v>
      </c>
    </row>
    <row r="184">
      <c r="A184" s="54"/>
      <c r="B184" s="85"/>
      <c r="C184" s="38">
        <v>0.0</v>
      </c>
      <c r="D184" s="38">
        <v>0.0</v>
      </c>
      <c r="E184" s="134">
        <f t="shared" si="1"/>
        <v>0</v>
      </c>
      <c r="F184" s="135">
        <v>0.0</v>
      </c>
      <c r="G184" s="136">
        <v>0.0</v>
      </c>
      <c r="H184" s="137">
        <f t="shared" si="2"/>
        <v>0</v>
      </c>
      <c r="Q184" s="54"/>
      <c r="R184" s="85"/>
      <c r="S184" s="38">
        <v>0.0</v>
      </c>
      <c r="T184" s="38">
        <v>0.0</v>
      </c>
      <c r="U184" s="138">
        <f t="shared" si="3"/>
        <v>0</v>
      </c>
      <c r="V184" s="135">
        <v>0.0</v>
      </c>
      <c r="W184" s="136">
        <v>0.0</v>
      </c>
      <c r="X184" s="137">
        <f t="shared" si="15"/>
        <v>0</v>
      </c>
    </row>
    <row r="185">
      <c r="A185" s="54"/>
      <c r="B185" s="85"/>
      <c r="C185" s="38">
        <v>0.0</v>
      </c>
      <c r="D185" s="38">
        <v>0.0</v>
      </c>
      <c r="E185" s="134">
        <f t="shared" si="1"/>
        <v>0</v>
      </c>
      <c r="F185" s="135">
        <v>0.0</v>
      </c>
      <c r="G185" s="136">
        <v>0.0</v>
      </c>
      <c r="H185" s="137">
        <f t="shared" si="2"/>
        <v>0</v>
      </c>
      <c r="Q185" s="54"/>
      <c r="R185" s="85"/>
      <c r="S185" s="38">
        <v>0.0</v>
      </c>
      <c r="T185" s="38">
        <v>0.0</v>
      </c>
      <c r="U185" s="138">
        <f t="shared" si="3"/>
        <v>0</v>
      </c>
      <c r="V185" s="135">
        <v>0.0</v>
      </c>
      <c r="W185" s="136">
        <v>0.0</v>
      </c>
      <c r="X185" s="137">
        <f t="shared" si="15"/>
        <v>0</v>
      </c>
    </row>
    <row r="186">
      <c r="A186" s="54"/>
      <c r="B186" s="85"/>
      <c r="C186" s="38">
        <v>0.0</v>
      </c>
      <c r="D186" s="38">
        <v>0.0</v>
      </c>
      <c r="E186" s="134">
        <f t="shared" si="1"/>
        <v>0</v>
      </c>
      <c r="F186" s="135">
        <v>0.0</v>
      </c>
      <c r="G186" s="136">
        <v>0.0</v>
      </c>
      <c r="H186" s="137">
        <f t="shared" si="2"/>
        <v>0</v>
      </c>
      <c r="Q186" s="54"/>
      <c r="R186" s="85"/>
      <c r="S186" s="38">
        <v>0.0</v>
      </c>
      <c r="T186" s="38">
        <v>0.0</v>
      </c>
      <c r="U186" s="138">
        <f t="shared" si="3"/>
        <v>0</v>
      </c>
      <c r="V186" s="135">
        <v>0.0</v>
      </c>
      <c r="W186" s="136">
        <v>0.0</v>
      </c>
      <c r="X186" s="137">
        <f t="shared" si="15"/>
        <v>0</v>
      </c>
    </row>
    <row r="187">
      <c r="A187" s="57"/>
      <c r="B187" s="87"/>
      <c r="C187" s="59">
        <v>0.0</v>
      </c>
      <c r="D187" s="59">
        <v>0.0</v>
      </c>
      <c r="E187" s="134">
        <f t="shared" si="1"/>
        <v>0</v>
      </c>
      <c r="F187" s="139">
        <v>0.0</v>
      </c>
      <c r="G187" s="140">
        <v>0.0</v>
      </c>
      <c r="H187" s="141">
        <f t="shared" si="2"/>
        <v>0</v>
      </c>
      <c r="Q187" s="57"/>
      <c r="R187" s="87"/>
      <c r="S187" s="59">
        <v>0.0</v>
      </c>
      <c r="T187" s="59">
        <v>0.0</v>
      </c>
      <c r="U187" s="138">
        <f t="shared" si="3"/>
        <v>0</v>
      </c>
      <c r="V187" s="139">
        <v>0.0</v>
      </c>
      <c r="W187" s="140">
        <v>0.0</v>
      </c>
      <c r="X187" s="141">
        <f t="shared" si="15"/>
        <v>0</v>
      </c>
    </row>
    <row r="188">
      <c r="A188" s="60">
        <v>44515.0</v>
      </c>
      <c r="B188" s="82"/>
      <c r="C188" s="24"/>
      <c r="D188" s="24"/>
      <c r="E188" s="134">
        <f t="shared" si="1"/>
        <v>0</v>
      </c>
      <c r="F188" s="130"/>
      <c r="G188" s="131"/>
      <c r="H188" s="137">
        <f t="shared" si="2"/>
        <v>0</v>
      </c>
      <c r="J188" s="26" t="s">
        <v>13</v>
      </c>
      <c r="K188" s="27">
        <f>SUM(E188:E203)</f>
        <v>165290</v>
      </c>
      <c r="Q188" s="60">
        <v>44545.0</v>
      </c>
      <c r="R188" s="82"/>
      <c r="S188" s="24"/>
      <c r="T188" s="24"/>
      <c r="U188" s="138">
        <f t="shared" si="3"/>
        <v>0</v>
      </c>
      <c r="V188" s="130"/>
      <c r="W188" s="131"/>
      <c r="X188" s="132"/>
      <c r="Z188" s="26" t="s">
        <v>13</v>
      </c>
      <c r="AA188" s="27">
        <f>SUM(U188:U203)</f>
        <v>49510</v>
      </c>
    </row>
    <row r="189">
      <c r="A189" s="43" t="s">
        <v>23</v>
      </c>
      <c r="B189" s="83" t="s">
        <v>436</v>
      </c>
      <c r="C189" s="38">
        <v>4500.0</v>
      </c>
      <c r="D189" s="38">
        <v>0.0</v>
      </c>
      <c r="E189" s="134">
        <f t="shared" si="1"/>
        <v>4500</v>
      </c>
      <c r="F189" s="135">
        <v>0.0</v>
      </c>
      <c r="G189" s="136">
        <v>0.0</v>
      </c>
      <c r="H189" s="137">
        <f t="shared" si="2"/>
        <v>0</v>
      </c>
      <c r="J189" s="46" t="s">
        <v>18</v>
      </c>
      <c r="K189" s="47">
        <f>SUM(H188:H203)</f>
        <v>0</v>
      </c>
      <c r="Q189" s="43" t="s">
        <v>56</v>
      </c>
      <c r="R189" s="83" t="s">
        <v>437</v>
      </c>
      <c r="S189" s="38">
        <v>0.0</v>
      </c>
      <c r="T189" s="38">
        <v>-1500.0</v>
      </c>
      <c r="U189" s="138">
        <f t="shared" si="3"/>
        <v>-1500</v>
      </c>
      <c r="V189" s="135">
        <v>0.0</v>
      </c>
      <c r="W189" s="136">
        <v>0.0</v>
      </c>
      <c r="X189" s="137">
        <f t="shared" ref="X189:X203" si="16">SUM(V189:W189)</f>
        <v>0</v>
      </c>
      <c r="Z189" s="46" t="s">
        <v>18</v>
      </c>
      <c r="AA189" s="47">
        <f>SUM(X188:X203)</f>
        <v>0</v>
      </c>
    </row>
    <row r="190">
      <c r="A190" s="43" t="s">
        <v>23</v>
      </c>
      <c r="B190" s="84" t="s">
        <v>438</v>
      </c>
      <c r="C190" s="38">
        <v>3940.0</v>
      </c>
      <c r="D190" s="38">
        <v>0.0</v>
      </c>
      <c r="E190" s="134">
        <f t="shared" si="1"/>
        <v>3940</v>
      </c>
      <c r="F190" s="135">
        <v>0.0</v>
      </c>
      <c r="G190" s="136">
        <v>0.0</v>
      </c>
      <c r="H190" s="137">
        <f t="shared" si="2"/>
        <v>0</v>
      </c>
      <c r="Q190" s="43" t="s">
        <v>56</v>
      </c>
      <c r="R190" s="84" t="s">
        <v>439</v>
      </c>
      <c r="S190" s="38">
        <v>0.0</v>
      </c>
      <c r="T190" s="38">
        <v>-160.0</v>
      </c>
      <c r="U190" s="138">
        <f t="shared" si="3"/>
        <v>-160</v>
      </c>
      <c r="V190" s="135">
        <v>0.0</v>
      </c>
      <c r="W190" s="136">
        <v>0.0</v>
      </c>
      <c r="X190" s="137">
        <f t="shared" si="16"/>
        <v>0</v>
      </c>
    </row>
    <row r="191">
      <c r="A191" s="43" t="s">
        <v>23</v>
      </c>
      <c r="B191" s="83" t="s">
        <v>440</v>
      </c>
      <c r="C191" s="38">
        <v>2900.0</v>
      </c>
      <c r="D191" s="38">
        <v>0.0</v>
      </c>
      <c r="E191" s="134">
        <f t="shared" si="1"/>
        <v>2900</v>
      </c>
      <c r="F191" s="135">
        <v>0.0</v>
      </c>
      <c r="G191" s="136">
        <v>0.0</v>
      </c>
      <c r="H191" s="137">
        <f t="shared" si="2"/>
        <v>0</v>
      </c>
      <c r="Q191" s="43" t="s">
        <v>56</v>
      </c>
      <c r="R191" s="83" t="s">
        <v>441</v>
      </c>
      <c r="S191" s="38">
        <v>186840.0</v>
      </c>
      <c r="T191" s="38">
        <v>0.0</v>
      </c>
      <c r="U191" s="138">
        <f t="shared" si="3"/>
        <v>186840</v>
      </c>
      <c r="V191" s="135">
        <v>0.0</v>
      </c>
      <c r="W191" s="136">
        <v>0.0</v>
      </c>
      <c r="X191" s="137">
        <f t="shared" si="16"/>
        <v>0</v>
      </c>
    </row>
    <row r="192">
      <c r="A192" s="43" t="s">
        <v>56</v>
      </c>
      <c r="B192" s="83" t="s">
        <v>442</v>
      </c>
      <c r="C192" s="38">
        <v>5450.0</v>
      </c>
      <c r="D192" s="38">
        <v>0.0</v>
      </c>
      <c r="E192" s="134">
        <f t="shared" si="1"/>
        <v>5450</v>
      </c>
      <c r="F192" s="135">
        <v>0.0</v>
      </c>
      <c r="G192" s="136">
        <v>0.0</v>
      </c>
      <c r="H192" s="137">
        <f t="shared" si="2"/>
        <v>0</v>
      </c>
      <c r="Q192" s="43" t="s">
        <v>56</v>
      </c>
      <c r="R192" s="83" t="s">
        <v>443</v>
      </c>
      <c r="S192" s="38">
        <v>0.0</v>
      </c>
      <c r="T192" s="38">
        <v>-148470.0</v>
      </c>
      <c r="U192" s="138">
        <f t="shared" si="3"/>
        <v>-148470</v>
      </c>
      <c r="V192" s="135">
        <v>0.0</v>
      </c>
      <c r="W192" s="136">
        <v>0.0</v>
      </c>
      <c r="X192" s="137">
        <f t="shared" si="16"/>
        <v>0</v>
      </c>
    </row>
    <row r="193">
      <c r="A193" s="43" t="s">
        <v>56</v>
      </c>
      <c r="B193" s="83" t="s">
        <v>444</v>
      </c>
      <c r="C193" s="38">
        <v>148500.0</v>
      </c>
      <c r="D193" s="38">
        <v>0.0</v>
      </c>
      <c r="E193" s="134">
        <f t="shared" si="1"/>
        <v>148500</v>
      </c>
      <c r="F193" s="135">
        <v>0.0</v>
      </c>
      <c r="G193" s="136">
        <v>0.0</v>
      </c>
      <c r="H193" s="137">
        <f t="shared" si="2"/>
        <v>0</v>
      </c>
      <c r="Q193" s="43" t="s">
        <v>56</v>
      </c>
      <c r="R193" s="147" t="s">
        <v>445</v>
      </c>
      <c r="S193" s="38">
        <v>12800.0</v>
      </c>
      <c r="T193" s="38">
        <v>0.0</v>
      </c>
      <c r="U193" s="138">
        <f t="shared" si="3"/>
        <v>12800</v>
      </c>
      <c r="V193" s="135">
        <v>0.0</v>
      </c>
      <c r="W193" s="136">
        <v>0.0</v>
      </c>
      <c r="X193" s="137">
        <f t="shared" si="16"/>
        <v>0</v>
      </c>
    </row>
    <row r="194">
      <c r="A194" s="64"/>
      <c r="B194" s="95"/>
      <c r="C194" s="38">
        <v>0.0</v>
      </c>
      <c r="D194" s="38">
        <v>0.0</v>
      </c>
      <c r="E194" s="134">
        <f t="shared" si="1"/>
        <v>0</v>
      </c>
      <c r="F194" s="135">
        <v>0.0</v>
      </c>
      <c r="G194" s="136">
        <v>0.0</v>
      </c>
      <c r="H194" s="137">
        <f t="shared" si="2"/>
        <v>0</v>
      </c>
      <c r="Q194" s="50" t="s">
        <v>337</v>
      </c>
      <c r="R194" s="90" t="s">
        <v>419</v>
      </c>
      <c r="S194" s="38" t="s">
        <v>446</v>
      </c>
      <c r="T194" s="38">
        <v>0.0</v>
      </c>
      <c r="U194" s="138">
        <f t="shared" si="3"/>
        <v>0</v>
      </c>
      <c r="V194" s="135">
        <v>0.0</v>
      </c>
      <c r="W194" s="136">
        <v>0.0</v>
      </c>
      <c r="X194" s="137">
        <f t="shared" si="16"/>
        <v>0</v>
      </c>
    </row>
    <row r="195">
      <c r="A195" s="54"/>
      <c r="B195" s="85"/>
      <c r="C195" s="38">
        <v>0.0</v>
      </c>
      <c r="D195" s="38">
        <v>0.0</v>
      </c>
      <c r="E195" s="134">
        <f t="shared" si="1"/>
        <v>0</v>
      </c>
      <c r="F195" s="135">
        <v>0.0</v>
      </c>
      <c r="G195" s="136">
        <v>0.0</v>
      </c>
      <c r="H195" s="137">
        <f t="shared" si="2"/>
        <v>0</v>
      </c>
      <c r="Q195" s="54"/>
      <c r="R195" s="85"/>
      <c r="S195" s="38">
        <v>0.0</v>
      </c>
      <c r="T195" s="38">
        <v>0.0</v>
      </c>
      <c r="U195" s="138">
        <f t="shared" si="3"/>
        <v>0</v>
      </c>
      <c r="V195" s="135">
        <v>0.0</v>
      </c>
      <c r="W195" s="136">
        <v>0.0</v>
      </c>
      <c r="X195" s="137">
        <f t="shared" si="16"/>
        <v>0</v>
      </c>
    </row>
    <row r="196">
      <c r="A196" s="54"/>
      <c r="B196" s="85"/>
      <c r="C196" s="38">
        <v>0.0</v>
      </c>
      <c r="D196" s="38">
        <v>0.0</v>
      </c>
      <c r="E196" s="134">
        <f t="shared" si="1"/>
        <v>0</v>
      </c>
      <c r="F196" s="135">
        <v>0.0</v>
      </c>
      <c r="G196" s="136">
        <v>0.0</v>
      </c>
      <c r="H196" s="137">
        <f t="shared" si="2"/>
        <v>0</v>
      </c>
      <c r="Q196" s="54"/>
      <c r="R196" s="85"/>
      <c r="S196" s="38">
        <v>0.0</v>
      </c>
      <c r="T196" s="38">
        <v>0.0</v>
      </c>
      <c r="U196" s="138">
        <f t="shared" si="3"/>
        <v>0</v>
      </c>
      <c r="V196" s="135">
        <v>0.0</v>
      </c>
      <c r="W196" s="136">
        <v>0.0</v>
      </c>
      <c r="X196" s="137">
        <f t="shared" si="16"/>
        <v>0</v>
      </c>
    </row>
    <row r="197">
      <c r="A197" s="54"/>
      <c r="B197" s="85"/>
      <c r="C197" s="38">
        <v>0.0</v>
      </c>
      <c r="D197" s="38">
        <v>0.0</v>
      </c>
      <c r="E197" s="134">
        <f t="shared" si="1"/>
        <v>0</v>
      </c>
      <c r="F197" s="135">
        <v>0.0</v>
      </c>
      <c r="G197" s="136">
        <v>0.0</v>
      </c>
      <c r="H197" s="137">
        <f t="shared" si="2"/>
        <v>0</v>
      </c>
      <c r="Q197" s="54"/>
      <c r="R197" s="85"/>
      <c r="S197" s="38">
        <v>0.0</v>
      </c>
      <c r="T197" s="38">
        <v>0.0</v>
      </c>
      <c r="U197" s="138">
        <f t="shared" si="3"/>
        <v>0</v>
      </c>
      <c r="V197" s="135">
        <v>0.0</v>
      </c>
      <c r="W197" s="136">
        <v>0.0</v>
      </c>
      <c r="X197" s="137">
        <f t="shared" si="16"/>
        <v>0</v>
      </c>
    </row>
    <row r="198">
      <c r="A198" s="54"/>
      <c r="B198" s="85"/>
      <c r="C198" s="38">
        <v>0.0</v>
      </c>
      <c r="D198" s="38">
        <v>0.0</v>
      </c>
      <c r="E198" s="134">
        <f t="shared" si="1"/>
        <v>0</v>
      </c>
      <c r="F198" s="135">
        <v>0.0</v>
      </c>
      <c r="G198" s="136">
        <v>0.0</v>
      </c>
      <c r="H198" s="137">
        <f t="shared" si="2"/>
        <v>0</v>
      </c>
      <c r="Q198" s="54"/>
      <c r="R198" s="85"/>
      <c r="S198" s="38">
        <v>0.0</v>
      </c>
      <c r="T198" s="38">
        <v>0.0</v>
      </c>
      <c r="U198" s="138">
        <f t="shared" si="3"/>
        <v>0</v>
      </c>
      <c r="V198" s="135">
        <v>0.0</v>
      </c>
      <c r="W198" s="136">
        <v>0.0</v>
      </c>
      <c r="X198" s="137">
        <f t="shared" si="16"/>
        <v>0</v>
      </c>
    </row>
    <row r="199">
      <c r="A199" s="54"/>
      <c r="B199" s="85"/>
      <c r="C199" s="38">
        <v>0.0</v>
      </c>
      <c r="D199" s="38">
        <v>0.0</v>
      </c>
      <c r="E199" s="134">
        <f t="shared" si="1"/>
        <v>0</v>
      </c>
      <c r="F199" s="135">
        <v>0.0</v>
      </c>
      <c r="G199" s="136">
        <v>0.0</v>
      </c>
      <c r="H199" s="137">
        <f t="shared" si="2"/>
        <v>0</v>
      </c>
      <c r="Q199" s="54"/>
      <c r="R199" s="85"/>
      <c r="S199" s="38">
        <v>0.0</v>
      </c>
      <c r="T199" s="38">
        <v>0.0</v>
      </c>
      <c r="U199" s="138">
        <f t="shared" si="3"/>
        <v>0</v>
      </c>
      <c r="V199" s="135">
        <v>0.0</v>
      </c>
      <c r="W199" s="136">
        <v>0.0</v>
      </c>
      <c r="X199" s="137">
        <f t="shared" si="16"/>
        <v>0</v>
      </c>
    </row>
    <row r="200">
      <c r="A200" s="54"/>
      <c r="B200" s="85"/>
      <c r="C200" s="38">
        <v>0.0</v>
      </c>
      <c r="D200" s="38">
        <v>0.0</v>
      </c>
      <c r="E200" s="134">
        <f t="shared" si="1"/>
        <v>0</v>
      </c>
      <c r="F200" s="135">
        <v>0.0</v>
      </c>
      <c r="G200" s="136">
        <v>0.0</v>
      </c>
      <c r="H200" s="137">
        <f t="shared" si="2"/>
        <v>0</v>
      </c>
      <c r="Q200" s="54"/>
      <c r="R200" s="85"/>
      <c r="S200" s="38">
        <v>0.0</v>
      </c>
      <c r="T200" s="38">
        <v>0.0</v>
      </c>
      <c r="U200" s="138">
        <f t="shared" si="3"/>
        <v>0</v>
      </c>
      <c r="V200" s="135">
        <v>0.0</v>
      </c>
      <c r="W200" s="136">
        <v>0.0</v>
      </c>
      <c r="X200" s="137">
        <f t="shared" si="16"/>
        <v>0</v>
      </c>
    </row>
    <row r="201">
      <c r="A201" s="54"/>
      <c r="B201" s="85"/>
      <c r="C201" s="38">
        <v>0.0</v>
      </c>
      <c r="D201" s="38">
        <v>0.0</v>
      </c>
      <c r="E201" s="134">
        <f t="shared" si="1"/>
        <v>0</v>
      </c>
      <c r="F201" s="135">
        <v>0.0</v>
      </c>
      <c r="G201" s="136">
        <v>0.0</v>
      </c>
      <c r="H201" s="137">
        <f t="shared" si="2"/>
        <v>0</v>
      </c>
      <c r="Q201" s="54"/>
      <c r="R201" s="85"/>
      <c r="S201" s="38">
        <v>0.0</v>
      </c>
      <c r="T201" s="38">
        <v>0.0</v>
      </c>
      <c r="U201" s="138">
        <f t="shared" si="3"/>
        <v>0</v>
      </c>
      <c r="V201" s="135">
        <v>0.0</v>
      </c>
      <c r="W201" s="136">
        <v>0.0</v>
      </c>
      <c r="X201" s="137">
        <f t="shared" si="16"/>
        <v>0</v>
      </c>
    </row>
    <row r="202">
      <c r="A202" s="54"/>
      <c r="B202" s="85"/>
      <c r="C202" s="38">
        <v>0.0</v>
      </c>
      <c r="D202" s="38">
        <v>0.0</v>
      </c>
      <c r="E202" s="134">
        <f t="shared" si="1"/>
        <v>0</v>
      </c>
      <c r="F202" s="135">
        <v>0.0</v>
      </c>
      <c r="G202" s="136">
        <v>0.0</v>
      </c>
      <c r="H202" s="137">
        <f t="shared" si="2"/>
        <v>0</v>
      </c>
      <c r="Q202" s="54"/>
      <c r="R202" s="85"/>
      <c r="S202" s="38">
        <v>0.0</v>
      </c>
      <c r="T202" s="38">
        <v>0.0</v>
      </c>
      <c r="U202" s="138">
        <f t="shared" si="3"/>
        <v>0</v>
      </c>
      <c r="V202" s="135">
        <v>0.0</v>
      </c>
      <c r="W202" s="136">
        <v>0.0</v>
      </c>
      <c r="X202" s="137">
        <f t="shared" si="16"/>
        <v>0</v>
      </c>
    </row>
    <row r="203">
      <c r="A203" s="57"/>
      <c r="B203" s="87"/>
      <c r="C203" s="59">
        <v>0.0</v>
      </c>
      <c r="D203" s="59">
        <v>0.0</v>
      </c>
      <c r="E203" s="134">
        <f t="shared" si="1"/>
        <v>0</v>
      </c>
      <c r="F203" s="139">
        <v>0.0</v>
      </c>
      <c r="G203" s="140">
        <v>0.0</v>
      </c>
      <c r="H203" s="141">
        <f t="shared" si="2"/>
        <v>0</v>
      </c>
      <c r="Q203" s="57"/>
      <c r="R203" s="87"/>
      <c r="S203" s="59">
        <v>0.0</v>
      </c>
      <c r="T203" s="59">
        <v>0.0</v>
      </c>
      <c r="U203" s="138">
        <f t="shared" si="3"/>
        <v>0</v>
      </c>
      <c r="V203" s="139">
        <v>0.0</v>
      </c>
      <c r="W203" s="140">
        <v>0.0</v>
      </c>
      <c r="X203" s="141">
        <f t="shared" si="16"/>
        <v>0</v>
      </c>
    </row>
    <row r="204">
      <c r="A204" s="60">
        <v>44516.0</v>
      </c>
      <c r="B204" s="82"/>
      <c r="C204" s="24"/>
      <c r="D204" s="24"/>
      <c r="E204" s="134">
        <f t="shared" si="1"/>
        <v>0</v>
      </c>
      <c r="F204" s="130"/>
      <c r="G204" s="131"/>
      <c r="H204" s="137">
        <f t="shared" si="2"/>
        <v>0</v>
      </c>
      <c r="J204" s="26" t="s">
        <v>13</v>
      </c>
      <c r="K204" s="27">
        <f>SUM(E204:E219)</f>
        <v>-83685</v>
      </c>
      <c r="Q204" s="60">
        <v>44546.0</v>
      </c>
      <c r="R204" s="82"/>
      <c r="S204" s="24"/>
      <c r="T204" s="24"/>
      <c r="U204" s="138">
        <f t="shared" si="3"/>
        <v>0</v>
      </c>
      <c r="V204" s="130"/>
      <c r="W204" s="131"/>
      <c r="X204" s="132"/>
      <c r="Z204" s="26" t="s">
        <v>13</v>
      </c>
      <c r="AA204" s="27">
        <f>SUM(U204:U219)</f>
        <v>8800</v>
      </c>
    </row>
    <row r="205">
      <c r="A205" s="43" t="s">
        <v>56</v>
      </c>
      <c r="B205" s="83" t="s">
        <v>447</v>
      </c>
      <c r="C205" s="38">
        <v>0.0</v>
      </c>
      <c r="D205" s="38">
        <v>-190000.0</v>
      </c>
      <c r="E205" s="134">
        <f t="shared" si="1"/>
        <v>-190000</v>
      </c>
      <c r="F205" s="135">
        <v>0.0</v>
      </c>
      <c r="G205" s="136">
        <v>0.0</v>
      </c>
      <c r="H205" s="137">
        <f t="shared" si="2"/>
        <v>0</v>
      </c>
      <c r="J205" s="46" t="s">
        <v>18</v>
      </c>
      <c r="K205" s="47">
        <f>SUM(H204:H219)</f>
        <v>0</v>
      </c>
      <c r="Q205" s="43" t="s">
        <v>23</v>
      </c>
      <c r="R205" s="83" t="s">
        <v>448</v>
      </c>
      <c r="S205" s="38">
        <v>13900.0</v>
      </c>
      <c r="T205" s="38">
        <v>0.0</v>
      </c>
      <c r="U205" s="138">
        <f t="shared" si="3"/>
        <v>13900</v>
      </c>
      <c r="V205" s="135">
        <v>0.0</v>
      </c>
      <c r="W205" s="136">
        <v>0.0</v>
      </c>
      <c r="X205" s="137">
        <f t="shared" ref="X205:X219" si="17">SUM(V205:W205)</f>
        <v>0</v>
      </c>
      <c r="Z205" s="46" t="s">
        <v>18</v>
      </c>
      <c r="AA205" s="47">
        <f>SUM(X204:X219)</f>
        <v>0</v>
      </c>
    </row>
    <row r="206">
      <c r="A206" s="43" t="s">
        <v>23</v>
      </c>
      <c r="B206" s="84" t="s">
        <v>449</v>
      </c>
      <c r="C206" s="38">
        <v>0.0</v>
      </c>
      <c r="D206" s="38">
        <v>-450.0</v>
      </c>
      <c r="E206" s="134">
        <f t="shared" si="1"/>
        <v>-450</v>
      </c>
      <c r="F206" s="135">
        <v>0.0</v>
      </c>
      <c r="G206" s="136">
        <v>0.0</v>
      </c>
      <c r="H206" s="137">
        <f t="shared" si="2"/>
        <v>0</v>
      </c>
      <c r="Q206" s="43" t="s">
        <v>56</v>
      </c>
      <c r="R206" s="84" t="s">
        <v>450</v>
      </c>
      <c r="S206" s="38">
        <v>0.0</v>
      </c>
      <c r="T206" s="38">
        <v>-11170.0</v>
      </c>
      <c r="U206" s="138">
        <f t="shared" si="3"/>
        <v>-11170</v>
      </c>
      <c r="V206" s="135">
        <v>0.0</v>
      </c>
      <c r="W206" s="136">
        <v>0.0</v>
      </c>
      <c r="X206" s="137">
        <f t="shared" si="17"/>
        <v>0</v>
      </c>
    </row>
    <row r="207">
      <c r="A207" s="43" t="s">
        <v>23</v>
      </c>
      <c r="B207" s="83" t="s">
        <v>84</v>
      </c>
      <c r="C207" s="38">
        <v>0.0</v>
      </c>
      <c r="D207" s="38">
        <v>-250.0</v>
      </c>
      <c r="E207" s="134">
        <f t="shared" si="1"/>
        <v>-250</v>
      </c>
      <c r="F207" s="135">
        <v>0.0</v>
      </c>
      <c r="G207" s="136">
        <v>0.0</v>
      </c>
      <c r="H207" s="137">
        <f t="shared" si="2"/>
        <v>0</v>
      </c>
      <c r="Q207" s="43" t="s">
        <v>56</v>
      </c>
      <c r="R207" s="83" t="s">
        <v>451</v>
      </c>
      <c r="S207" s="38">
        <v>0.0</v>
      </c>
      <c r="T207" s="38">
        <v>-860.0</v>
      </c>
      <c r="U207" s="138">
        <f t="shared" si="3"/>
        <v>-860</v>
      </c>
      <c r="V207" s="135">
        <v>0.0</v>
      </c>
      <c r="W207" s="136">
        <v>0.0</v>
      </c>
      <c r="X207" s="137">
        <f t="shared" si="17"/>
        <v>0</v>
      </c>
    </row>
    <row r="208">
      <c r="A208" s="43" t="s">
        <v>56</v>
      </c>
      <c r="B208" s="83" t="s">
        <v>452</v>
      </c>
      <c r="C208" s="38">
        <v>63330.0</v>
      </c>
      <c r="D208" s="38">
        <v>0.0</v>
      </c>
      <c r="E208" s="134">
        <f t="shared" si="1"/>
        <v>63330</v>
      </c>
      <c r="F208" s="135">
        <v>0.0</v>
      </c>
      <c r="G208" s="136">
        <v>0.0</v>
      </c>
      <c r="H208" s="137">
        <f t="shared" si="2"/>
        <v>0</v>
      </c>
      <c r="Q208" s="43" t="s">
        <v>56</v>
      </c>
      <c r="R208" s="147" t="s">
        <v>453</v>
      </c>
      <c r="S208" s="38"/>
      <c r="T208" s="38">
        <v>-970.0</v>
      </c>
      <c r="U208" s="138">
        <f t="shared" si="3"/>
        <v>-970</v>
      </c>
      <c r="V208" s="135">
        <v>0.0</v>
      </c>
      <c r="W208" s="136">
        <v>0.0</v>
      </c>
      <c r="X208" s="137">
        <f t="shared" si="17"/>
        <v>0</v>
      </c>
    </row>
    <row r="209">
      <c r="A209" s="43" t="s">
        <v>56</v>
      </c>
      <c r="B209" s="83" t="s">
        <v>454</v>
      </c>
      <c r="C209" s="38">
        <v>3950.0</v>
      </c>
      <c r="D209" s="38">
        <v>0.0</v>
      </c>
      <c r="E209" s="134">
        <f t="shared" si="1"/>
        <v>3950</v>
      </c>
      <c r="F209" s="135">
        <v>0.0</v>
      </c>
      <c r="G209" s="136">
        <v>0.0</v>
      </c>
      <c r="H209" s="137">
        <f t="shared" si="2"/>
        <v>0</v>
      </c>
      <c r="Q209" s="43" t="s">
        <v>56</v>
      </c>
      <c r="R209" s="84" t="s">
        <v>455</v>
      </c>
      <c r="S209" s="38">
        <v>5700.0</v>
      </c>
      <c r="T209" s="38">
        <v>0.0</v>
      </c>
      <c r="U209" s="138">
        <f t="shared" si="3"/>
        <v>5700</v>
      </c>
      <c r="V209" s="135">
        <v>0.0</v>
      </c>
      <c r="W209" s="136">
        <v>0.0</v>
      </c>
      <c r="X209" s="137">
        <f t="shared" si="17"/>
        <v>0</v>
      </c>
    </row>
    <row r="210">
      <c r="A210" s="50" t="s">
        <v>56</v>
      </c>
      <c r="B210" s="90" t="s">
        <v>456</v>
      </c>
      <c r="C210" s="38">
        <v>2750.0</v>
      </c>
      <c r="D210" s="38">
        <v>0.0</v>
      </c>
      <c r="E210" s="134">
        <f t="shared" si="1"/>
        <v>2750</v>
      </c>
      <c r="F210" s="135">
        <v>0.0</v>
      </c>
      <c r="G210" s="136">
        <v>0.0</v>
      </c>
      <c r="H210" s="137">
        <f t="shared" si="2"/>
        <v>0</v>
      </c>
      <c r="Q210" s="43" t="s">
        <v>56</v>
      </c>
      <c r="R210" s="83" t="s">
        <v>457</v>
      </c>
      <c r="S210" s="38">
        <v>1450.0</v>
      </c>
      <c r="T210" s="38">
        <v>0.0</v>
      </c>
      <c r="U210" s="138">
        <f t="shared" si="3"/>
        <v>1450</v>
      </c>
      <c r="V210" s="135">
        <v>0.0</v>
      </c>
      <c r="W210" s="136">
        <v>0.0</v>
      </c>
      <c r="X210" s="137">
        <f t="shared" si="17"/>
        <v>0</v>
      </c>
    </row>
    <row r="211">
      <c r="A211" s="43" t="s">
        <v>56</v>
      </c>
      <c r="B211" s="84" t="s">
        <v>458</v>
      </c>
      <c r="C211" s="38">
        <v>1750.0</v>
      </c>
      <c r="D211" s="38">
        <v>0.0</v>
      </c>
      <c r="E211" s="134">
        <f t="shared" si="1"/>
        <v>1750</v>
      </c>
      <c r="F211" s="135">
        <v>0.0</v>
      </c>
      <c r="G211" s="136">
        <v>0.0</v>
      </c>
      <c r="H211" s="137">
        <f t="shared" si="2"/>
        <v>0</v>
      </c>
      <c r="Q211" s="43" t="s">
        <v>56</v>
      </c>
      <c r="R211" s="83" t="s">
        <v>459</v>
      </c>
      <c r="S211" s="38">
        <v>750.0</v>
      </c>
      <c r="T211" s="38">
        <v>0.0</v>
      </c>
      <c r="U211" s="138">
        <f t="shared" si="3"/>
        <v>750</v>
      </c>
      <c r="V211" s="135">
        <v>0.0</v>
      </c>
      <c r="W211" s="136">
        <v>0.0</v>
      </c>
      <c r="X211" s="137">
        <f t="shared" si="17"/>
        <v>0</v>
      </c>
    </row>
    <row r="212">
      <c r="A212" s="43" t="s">
        <v>56</v>
      </c>
      <c r="B212" s="84" t="s">
        <v>460</v>
      </c>
      <c r="C212" s="38">
        <v>3650.0</v>
      </c>
      <c r="D212" s="38">
        <v>0.0</v>
      </c>
      <c r="E212" s="134">
        <f t="shared" si="1"/>
        <v>3650</v>
      </c>
      <c r="F212" s="135">
        <v>0.0</v>
      </c>
      <c r="G212" s="136">
        <v>0.0</v>
      </c>
      <c r="H212" s="137">
        <f t="shared" si="2"/>
        <v>0</v>
      </c>
      <c r="Q212" s="54"/>
      <c r="R212" s="85"/>
      <c r="S212" s="38">
        <v>0.0</v>
      </c>
      <c r="T212" s="38">
        <v>0.0</v>
      </c>
      <c r="U212" s="138">
        <f t="shared" si="3"/>
        <v>0</v>
      </c>
      <c r="V212" s="135">
        <v>0.0</v>
      </c>
      <c r="W212" s="136">
        <v>0.0</v>
      </c>
      <c r="X212" s="137">
        <f t="shared" si="17"/>
        <v>0</v>
      </c>
    </row>
    <row r="213">
      <c r="A213" s="43" t="s">
        <v>56</v>
      </c>
      <c r="B213" s="84" t="s">
        <v>461</v>
      </c>
      <c r="C213" s="38">
        <v>31585.0</v>
      </c>
      <c r="D213" s="38">
        <v>0.0</v>
      </c>
      <c r="E213" s="134">
        <f t="shared" si="1"/>
        <v>31585</v>
      </c>
      <c r="F213" s="135">
        <v>0.0</v>
      </c>
      <c r="G213" s="136">
        <v>0.0</v>
      </c>
      <c r="H213" s="137">
        <f t="shared" si="2"/>
        <v>0</v>
      </c>
      <c r="Q213" s="54"/>
      <c r="R213" s="85"/>
      <c r="S213" s="38">
        <v>0.0</v>
      </c>
      <c r="T213" s="38">
        <v>0.0</v>
      </c>
      <c r="U213" s="138">
        <f t="shared" si="3"/>
        <v>0</v>
      </c>
      <c r="V213" s="135">
        <v>0.0</v>
      </c>
      <c r="W213" s="136">
        <v>0.0</v>
      </c>
      <c r="X213" s="137">
        <f t="shared" si="17"/>
        <v>0</v>
      </c>
    </row>
    <row r="214">
      <c r="A214" s="54"/>
      <c r="B214" s="85"/>
      <c r="C214" s="38">
        <v>0.0</v>
      </c>
      <c r="D214" s="38">
        <v>0.0</v>
      </c>
      <c r="E214" s="134">
        <f t="shared" si="1"/>
        <v>0</v>
      </c>
      <c r="F214" s="135">
        <v>0.0</v>
      </c>
      <c r="G214" s="136">
        <v>0.0</v>
      </c>
      <c r="H214" s="137">
        <f t="shared" si="2"/>
        <v>0</v>
      </c>
      <c r="Q214" s="54"/>
      <c r="R214" s="85"/>
      <c r="S214" s="38">
        <v>0.0</v>
      </c>
      <c r="T214" s="38">
        <v>0.0</v>
      </c>
      <c r="U214" s="138">
        <f t="shared" si="3"/>
        <v>0</v>
      </c>
      <c r="V214" s="135">
        <v>0.0</v>
      </c>
      <c r="W214" s="136">
        <v>0.0</v>
      </c>
      <c r="X214" s="137">
        <f t="shared" si="17"/>
        <v>0</v>
      </c>
    </row>
    <row r="215">
      <c r="A215" s="54"/>
      <c r="B215" s="85"/>
      <c r="C215" s="38">
        <v>0.0</v>
      </c>
      <c r="D215" s="38">
        <v>0.0</v>
      </c>
      <c r="E215" s="134">
        <f t="shared" si="1"/>
        <v>0</v>
      </c>
      <c r="F215" s="135">
        <v>0.0</v>
      </c>
      <c r="G215" s="136">
        <v>0.0</v>
      </c>
      <c r="H215" s="137">
        <f t="shared" si="2"/>
        <v>0</v>
      </c>
      <c r="Q215" s="54"/>
      <c r="R215" s="85"/>
      <c r="S215" s="38">
        <v>0.0</v>
      </c>
      <c r="T215" s="38">
        <v>0.0</v>
      </c>
      <c r="U215" s="138">
        <f t="shared" si="3"/>
        <v>0</v>
      </c>
      <c r="V215" s="135">
        <v>0.0</v>
      </c>
      <c r="W215" s="136">
        <v>0.0</v>
      </c>
      <c r="X215" s="137">
        <f t="shared" si="17"/>
        <v>0</v>
      </c>
    </row>
    <row r="216">
      <c r="A216" s="54"/>
      <c r="B216" s="85"/>
      <c r="C216" s="38">
        <v>0.0</v>
      </c>
      <c r="D216" s="38">
        <v>0.0</v>
      </c>
      <c r="E216" s="134">
        <f t="shared" si="1"/>
        <v>0</v>
      </c>
      <c r="F216" s="135">
        <v>0.0</v>
      </c>
      <c r="G216" s="136">
        <v>0.0</v>
      </c>
      <c r="H216" s="137">
        <f t="shared" si="2"/>
        <v>0</v>
      </c>
      <c r="Q216" s="54"/>
      <c r="R216" s="85"/>
      <c r="S216" s="38">
        <v>0.0</v>
      </c>
      <c r="T216" s="38">
        <v>0.0</v>
      </c>
      <c r="U216" s="138">
        <f t="shared" si="3"/>
        <v>0</v>
      </c>
      <c r="V216" s="135">
        <v>0.0</v>
      </c>
      <c r="W216" s="136">
        <v>0.0</v>
      </c>
      <c r="X216" s="137">
        <f t="shared" si="17"/>
        <v>0</v>
      </c>
    </row>
    <row r="217">
      <c r="A217" s="54"/>
      <c r="B217" s="85"/>
      <c r="C217" s="38">
        <v>0.0</v>
      </c>
      <c r="D217" s="38">
        <v>0.0</v>
      </c>
      <c r="E217" s="134">
        <f t="shared" si="1"/>
        <v>0</v>
      </c>
      <c r="F217" s="135">
        <v>0.0</v>
      </c>
      <c r="G217" s="136">
        <v>0.0</v>
      </c>
      <c r="H217" s="137">
        <f t="shared" si="2"/>
        <v>0</v>
      </c>
      <c r="Q217" s="54"/>
      <c r="R217" s="85"/>
      <c r="S217" s="38">
        <v>0.0</v>
      </c>
      <c r="T217" s="38">
        <v>0.0</v>
      </c>
      <c r="U217" s="138">
        <f t="shared" si="3"/>
        <v>0</v>
      </c>
      <c r="V217" s="135">
        <v>0.0</v>
      </c>
      <c r="W217" s="136">
        <v>0.0</v>
      </c>
      <c r="X217" s="137">
        <f t="shared" si="17"/>
        <v>0</v>
      </c>
    </row>
    <row r="218">
      <c r="A218" s="54"/>
      <c r="B218" s="85"/>
      <c r="C218" s="38">
        <v>0.0</v>
      </c>
      <c r="D218" s="38">
        <v>0.0</v>
      </c>
      <c r="E218" s="134">
        <f t="shared" si="1"/>
        <v>0</v>
      </c>
      <c r="F218" s="135">
        <v>0.0</v>
      </c>
      <c r="G218" s="136">
        <v>0.0</v>
      </c>
      <c r="H218" s="137">
        <f t="shared" si="2"/>
        <v>0</v>
      </c>
      <c r="Q218" s="54"/>
      <c r="R218" s="85"/>
      <c r="S218" s="38">
        <v>0.0</v>
      </c>
      <c r="T218" s="38">
        <v>0.0</v>
      </c>
      <c r="U218" s="138">
        <f t="shared" si="3"/>
        <v>0</v>
      </c>
      <c r="V218" s="135">
        <v>0.0</v>
      </c>
      <c r="W218" s="136">
        <v>0.0</v>
      </c>
      <c r="X218" s="137">
        <f t="shared" si="17"/>
        <v>0</v>
      </c>
    </row>
    <row r="219">
      <c r="A219" s="57"/>
      <c r="B219" s="87"/>
      <c r="C219" s="59">
        <v>0.0</v>
      </c>
      <c r="D219" s="59">
        <v>0.0</v>
      </c>
      <c r="E219" s="134">
        <f t="shared" si="1"/>
        <v>0</v>
      </c>
      <c r="F219" s="139">
        <v>0.0</v>
      </c>
      <c r="G219" s="140">
        <v>0.0</v>
      </c>
      <c r="H219" s="141">
        <f t="shared" si="2"/>
        <v>0</v>
      </c>
      <c r="Q219" s="57"/>
      <c r="R219" s="87"/>
      <c r="S219" s="59">
        <v>0.0</v>
      </c>
      <c r="T219" s="59">
        <v>0.0</v>
      </c>
      <c r="U219" s="138">
        <f t="shared" si="3"/>
        <v>0</v>
      </c>
      <c r="V219" s="139">
        <v>0.0</v>
      </c>
      <c r="W219" s="140">
        <v>0.0</v>
      </c>
      <c r="X219" s="141">
        <f t="shared" si="17"/>
        <v>0</v>
      </c>
    </row>
    <row r="220">
      <c r="A220" s="60">
        <v>44517.0</v>
      </c>
      <c r="B220" s="82"/>
      <c r="C220" s="24"/>
      <c r="D220" s="24"/>
      <c r="E220" s="134">
        <f t="shared" si="1"/>
        <v>0</v>
      </c>
      <c r="F220" s="130"/>
      <c r="G220" s="131"/>
      <c r="H220" s="137">
        <f t="shared" si="2"/>
        <v>0</v>
      </c>
      <c r="J220" s="26" t="s">
        <v>13</v>
      </c>
      <c r="K220" s="27">
        <f>SUM(E220:E235)</f>
        <v>-18150</v>
      </c>
      <c r="Q220" s="60">
        <v>44547.0</v>
      </c>
      <c r="R220" s="82"/>
      <c r="S220" s="24"/>
      <c r="T220" s="24"/>
      <c r="U220" s="138">
        <f t="shared" si="3"/>
        <v>0</v>
      </c>
      <c r="V220" s="130"/>
      <c r="W220" s="131"/>
      <c r="X220" s="132"/>
      <c r="Z220" s="26" t="s">
        <v>13</v>
      </c>
      <c r="AA220" s="27">
        <f>SUM(U220:U235)</f>
        <v>-34020</v>
      </c>
    </row>
    <row r="221">
      <c r="A221" s="43" t="s">
        <v>23</v>
      </c>
      <c r="B221" s="83" t="s">
        <v>462</v>
      </c>
      <c r="C221" s="38">
        <v>700.0</v>
      </c>
      <c r="D221" s="38">
        <v>0.0</v>
      </c>
      <c r="E221" s="134">
        <f t="shared" si="1"/>
        <v>700</v>
      </c>
      <c r="F221" s="135">
        <v>0.0</v>
      </c>
      <c r="G221" s="136">
        <v>0.0</v>
      </c>
      <c r="H221" s="137">
        <f t="shared" si="2"/>
        <v>0</v>
      </c>
      <c r="J221" s="46" t="s">
        <v>18</v>
      </c>
      <c r="K221" s="47">
        <f>SUM(H220:H235)</f>
        <v>0</v>
      </c>
      <c r="Q221" s="43" t="s">
        <v>23</v>
      </c>
      <c r="R221" s="148" t="s">
        <v>463</v>
      </c>
      <c r="S221" s="38">
        <v>0.0</v>
      </c>
      <c r="T221" s="38">
        <v>-670.0</v>
      </c>
      <c r="U221" s="138">
        <f t="shared" si="3"/>
        <v>-670</v>
      </c>
      <c r="V221" s="135">
        <v>0.0</v>
      </c>
      <c r="W221" s="136">
        <v>0.0</v>
      </c>
      <c r="X221" s="137">
        <f t="shared" ref="X221:X235" si="18">SUM(V221:W221)</f>
        <v>0</v>
      </c>
      <c r="Z221" s="46" t="s">
        <v>18</v>
      </c>
      <c r="AA221" s="47">
        <f>SUM(X220:X235)</f>
        <v>0</v>
      </c>
    </row>
    <row r="222">
      <c r="A222" s="43" t="s">
        <v>56</v>
      </c>
      <c r="B222" s="84" t="s">
        <v>464</v>
      </c>
      <c r="C222" s="38">
        <v>3650.0</v>
      </c>
      <c r="D222" s="38">
        <v>0.0</v>
      </c>
      <c r="E222" s="134">
        <f t="shared" si="1"/>
        <v>3650</v>
      </c>
      <c r="F222" s="135">
        <v>0.0</v>
      </c>
      <c r="G222" s="136">
        <v>0.0</v>
      </c>
      <c r="H222" s="137">
        <f t="shared" si="2"/>
        <v>0</v>
      </c>
      <c r="Q222" s="43" t="s">
        <v>56</v>
      </c>
      <c r="R222" s="84" t="s">
        <v>59</v>
      </c>
      <c r="S222" s="38">
        <v>0.0</v>
      </c>
      <c r="T222" s="38">
        <v>-35000.0</v>
      </c>
      <c r="U222" s="138">
        <f t="shared" si="3"/>
        <v>-35000</v>
      </c>
      <c r="V222" s="135">
        <v>0.0</v>
      </c>
      <c r="W222" s="136">
        <v>0.0</v>
      </c>
      <c r="X222" s="137">
        <f t="shared" si="18"/>
        <v>0</v>
      </c>
    </row>
    <row r="223">
      <c r="A223" s="43" t="s">
        <v>56</v>
      </c>
      <c r="B223" s="83" t="s">
        <v>59</v>
      </c>
      <c r="C223" s="38">
        <v>0.0</v>
      </c>
      <c r="D223" s="38">
        <v>-20000.0</v>
      </c>
      <c r="E223" s="134">
        <f t="shared" si="1"/>
        <v>-20000</v>
      </c>
      <c r="F223" s="135">
        <v>0.0</v>
      </c>
      <c r="G223" s="136">
        <v>0.0</v>
      </c>
      <c r="H223" s="137">
        <f t="shared" si="2"/>
        <v>0</v>
      </c>
      <c r="Q223" s="43" t="s">
        <v>56</v>
      </c>
      <c r="R223" s="147" t="s">
        <v>465</v>
      </c>
      <c r="S223" s="38">
        <v>950.0</v>
      </c>
      <c r="T223" s="38">
        <v>0.0</v>
      </c>
      <c r="U223" s="138">
        <f t="shared" si="3"/>
        <v>950</v>
      </c>
      <c r="V223" s="135">
        <v>0.0</v>
      </c>
      <c r="W223" s="136">
        <v>0.0</v>
      </c>
      <c r="X223" s="137">
        <f t="shared" si="18"/>
        <v>0</v>
      </c>
    </row>
    <row r="224">
      <c r="A224" s="43" t="s">
        <v>56</v>
      </c>
      <c r="B224" s="83" t="s">
        <v>466</v>
      </c>
      <c r="C224" s="38">
        <v>0.0</v>
      </c>
      <c r="D224" s="38">
        <v>-20600.0</v>
      </c>
      <c r="E224" s="134">
        <f t="shared" si="1"/>
        <v>-20600</v>
      </c>
      <c r="F224" s="135">
        <v>0.0</v>
      </c>
      <c r="G224" s="136">
        <v>0.0</v>
      </c>
      <c r="H224" s="137">
        <f t="shared" si="2"/>
        <v>0</v>
      </c>
      <c r="Q224" s="43" t="s">
        <v>56</v>
      </c>
      <c r="R224" s="148" t="s">
        <v>467</v>
      </c>
      <c r="S224" s="38">
        <v>700.0</v>
      </c>
      <c r="T224" s="38">
        <v>0.0</v>
      </c>
      <c r="U224" s="138">
        <f t="shared" si="3"/>
        <v>700</v>
      </c>
      <c r="V224" s="135">
        <v>0.0</v>
      </c>
      <c r="W224" s="136">
        <v>0.0</v>
      </c>
      <c r="X224" s="137">
        <f t="shared" si="18"/>
        <v>0</v>
      </c>
    </row>
    <row r="225">
      <c r="A225" s="43" t="s">
        <v>56</v>
      </c>
      <c r="B225" s="84" t="s">
        <v>468</v>
      </c>
      <c r="C225" s="38">
        <v>11700.0</v>
      </c>
      <c r="D225" s="38">
        <v>0.0</v>
      </c>
      <c r="E225" s="134">
        <f t="shared" si="1"/>
        <v>11700</v>
      </c>
      <c r="F225" s="135">
        <v>0.0</v>
      </c>
      <c r="G225" s="136">
        <v>0.0</v>
      </c>
      <c r="H225" s="137">
        <f t="shared" si="2"/>
        <v>0</v>
      </c>
      <c r="Q225" s="54"/>
      <c r="R225" s="85"/>
      <c r="S225" s="38">
        <v>0.0</v>
      </c>
      <c r="T225" s="38">
        <v>0.0</v>
      </c>
      <c r="U225" s="138">
        <f t="shared" si="3"/>
        <v>0</v>
      </c>
      <c r="V225" s="135">
        <v>0.0</v>
      </c>
      <c r="W225" s="136">
        <v>0.0</v>
      </c>
      <c r="X225" s="137">
        <f t="shared" si="18"/>
        <v>0</v>
      </c>
    </row>
    <row r="226">
      <c r="A226" s="50" t="s">
        <v>56</v>
      </c>
      <c r="B226" s="84" t="s">
        <v>469</v>
      </c>
      <c r="C226" s="38">
        <v>3900.0</v>
      </c>
      <c r="D226" s="38">
        <v>0.0</v>
      </c>
      <c r="E226" s="134">
        <f t="shared" si="1"/>
        <v>3900</v>
      </c>
      <c r="F226" s="135">
        <v>0.0</v>
      </c>
      <c r="G226" s="136">
        <v>0.0</v>
      </c>
      <c r="H226" s="137">
        <f t="shared" si="2"/>
        <v>0</v>
      </c>
      <c r="Q226" s="64"/>
      <c r="R226" s="95"/>
      <c r="S226" s="38">
        <v>0.0</v>
      </c>
      <c r="T226" s="38">
        <v>0.0</v>
      </c>
      <c r="U226" s="138">
        <f t="shared" si="3"/>
        <v>0</v>
      </c>
      <c r="V226" s="135">
        <v>0.0</v>
      </c>
      <c r="W226" s="136">
        <v>0.0</v>
      </c>
      <c r="X226" s="137">
        <f t="shared" si="18"/>
        <v>0</v>
      </c>
    </row>
    <row r="227">
      <c r="A227" s="43" t="s">
        <v>56</v>
      </c>
      <c r="B227" s="84" t="s">
        <v>470</v>
      </c>
      <c r="C227" s="38">
        <v>2500.0</v>
      </c>
      <c r="D227" s="38">
        <v>0.0</v>
      </c>
      <c r="E227" s="134">
        <f t="shared" si="1"/>
        <v>2500</v>
      </c>
      <c r="F227" s="135">
        <v>0.0</v>
      </c>
      <c r="G227" s="136">
        <v>0.0</v>
      </c>
      <c r="H227" s="137">
        <f t="shared" si="2"/>
        <v>0</v>
      </c>
      <c r="Q227" s="54"/>
      <c r="R227" s="85"/>
      <c r="S227" s="38">
        <v>0.0</v>
      </c>
      <c r="T227" s="38">
        <v>0.0</v>
      </c>
      <c r="U227" s="138">
        <f t="shared" si="3"/>
        <v>0</v>
      </c>
      <c r="V227" s="135">
        <v>0.0</v>
      </c>
      <c r="W227" s="136">
        <v>0.0</v>
      </c>
      <c r="X227" s="137">
        <f t="shared" si="18"/>
        <v>0</v>
      </c>
    </row>
    <row r="228">
      <c r="A228" s="54"/>
      <c r="B228" s="85"/>
      <c r="C228" s="38">
        <v>0.0</v>
      </c>
      <c r="D228" s="38">
        <v>0.0</v>
      </c>
      <c r="E228" s="134">
        <f t="shared" si="1"/>
        <v>0</v>
      </c>
      <c r="F228" s="135">
        <v>0.0</v>
      </c>
      <c r="G228" s="136">
        <v>0.0</v>
      </c>
      <c r="H228" s="137">
        <f t="shared" si="2"/>
        <v>0</v>
      </c>
      <c r="Q228" s="54"/>
      <c r="R228" s="85"/>
      <c r="S228" s="38">
        <v>0.0</v>
      </c>
      <c r="T228" s="38">
        <v>0.0</v>
      </c>
      <c r="U228" s="138">
        <f t="shared" si="3"/>
        <v>0</v>
      </c>
      <c r="V228" s="135">
        <v>0.0</v>
      </c>
      <c r="W228" s="136">
        <v>0.0</v>
      </c>
      <c r="X228" s="137">
        <f t="shared" si="18"/>
        <v>0</v>
      </c>
    </row>
    <row r="229">
      <c r="A229" s="54"/>
      <c r="B229" s="85"/>
      <c r="C229" s="38">
        <v>0.0</v>
      </c>
      <c r="D229" s="38">
        <v>0.0</v>
      </c>
      <c r="E229" s="134">
        <f t="shared" si="1"/>
        <v>0</v>
      </c>
      <c r="F229" s="135">
        <v>0.0</v>
      </c>
      <c r="G229" s="136">
        <v>0.0</v>
      </c>
      <c r="H229" s="137">
        <f t="shared" si="2"/>
        <v>0</v>
      </c>
      <c r="Q229" s="54"/>
      <c r="R229" s="85"/>
      <c r="S229" s="38">
        <v>0.0</v>
      </c>
      <c r="T229" s="38">
        <v>0.0</v>
      </c>
      <c r="U229" s="138">
        <f t="shared" si="3"/>
        <v>0</v>
      </c>
      <c r="V229" s="135">
        <v>0.0</v>
      </c>
      <c r="W229" s="136">
        <v>0.0</v>
      </c>
      <c r="X229" s="137">
        <f t="shared" si="18"/>
        <v>0</v>
      </c>
    </row>
    <row r="230">
      <c r="A230" s="54"/>
      <c r="B230" s="85"/>
      <c r="C230" s="38">
        <v>0.0</v>
      </c>
      <c r="D230" s="38">
        <v>0.0</v>
      </c>
      <c r="E230" s="134">
        <f t="shared" si="1"/>
        <v>0</v>
      </c>
      <c r="F230" s="135">
        <v>0.0</v>
      </c>
      <c r="G230" s="136">
        <v>0.0</v>
      </c>
      <c r="H230" s="137">
        <f t="shared" si="2"/>
        <v>0</v>
      </c>
      <c r="Q230" s="54"/>
      <c r="R230" s="85"/>
      <c r="S230" s="38">
        <v>0.0</v>
      </c>
      <c r="T230" s="38">
        <v>0.0</v>
      </c>
      <c r="U230" s="138">
        <f t="shared" si="3"/>
        <v>0</v>
      </c>
      <c r="V230" s="135">
        <v>0.0</v>
      </c>
      <c r="W230" s="136">
        <v>0.0</v>
      </c>
      <c r="X230" s="137">
        <f t="shared" si="18"/>
        <v>0</v>
      </c>
    </row>
    <row r="231">
      <c r="A231" s="54"/>
      <c r="B231" s="85"/>
      <c r="C231" s="38">
        <v>0.0</v>
      </c>
      <c r="D231" s="38">
        <v>0.0</v>
      </c>
      <c r="E231" s="134">
        <f t="shared" si="1"/>
        <v>0</v>
      </c>
      <c r="F231" s="135">
        <v>0.0</v>
      </c>
      <c r="G231" s="136">
        <v>0.0</v>
      </c>
      <c r="H231" s="137">
        <f t="shared" si="2"/>
        <v>0</v>
      </c>
      <c r="Q231" s="54"/>
      <c r="R231" s="85"/>
      <c r="S231" s="38">
        <v>0.0</v>
      </c>
      <c r="T231" s="38">
        <v>0.0</v>
      </c>
      <c r="U231" s="138">
        <f t="shared" si="3"/>
        <v>0</v>
      </c>
      <c r="V231" s="135">
        <v>0.0</v>
      </c>
      <c r="W231" s="136">
        <v>0.0</v>
      </c>
      <c r="X231" s="137">
        <f t="shared" si="18"/>
        <v>0</v>
      </c>
    </row>
    <row r="232">
      <c r="A232" s="54"/>
      <c r="B232" s="85"/>
      <c r="C232" s="38">
        <v>0.0</v>
      </c>
      <c r="D232" s="38">
        <v>0.0</v>
      </c>
      <c r="E232" s="134">
        <f t="shared" si="1"/>
        <v>0</v>
      </c>
      <c r="F232" s="135">
        <v>0.0</v>
      </c>
      <c r="G232" s="136">
        <v>0.0</v>
      </c>
      <c r="H232" s="137">
        <f t="shared" si="2"/>
        <v>0</v>
      </c>
      <c r="Q232" s="54"/>
      <c r="R232" s="85"/>
      <c r="S232" s="38">
        <v>0.0</v>
      </c>
      <c r="T232" s="38">
        <v>0.0</v>
      </c>
      <c r="U232" s="138">
        <f t="shared" si="3"/>
        <v>0</v>
      </c>
      <c r="V232" s="135">
        <v>0.0</v>
      </c>
      <c r="W232" s="136">
        <v>0.0</v>
      </c>
      <c r="X232" s="137">
        <f t="shared" si="18"/>
        <v>0</v>
      </c>
    </row>
    <row r="233">
      <c r="A233" s="54"/>
      <c r="B233" s="85"/>
      <c r="C233" s="38">
        <v>0.0</v>
      </c>
      <c r="D233" s="38">
        <v>0.0</v>
      </c>
      <c r="E233" s="134">
        <f t="shared" si="1"/>
        <v>0</v>
      </c>
      <c r="F233" s="135">
        <v>0.0</v>
      </c>
      <c r="G233" s="136">
        <v>0.0</v>
      </c>
      <c r="H233" s="137">
        <f t="shared" si="2"/>
        <v>0</v>
      </c>
      <c r="Q233" s="54"/>
      <c r="R233" s="85"/>
      <c r="S233" s="38">
        <v>0.0</v>
      </c>
      <c r="T233" s="38">
        <v>0.0</v>
      </c>
      <c r="U233" s="138">
        <f t="shared" si="3"/>
        <v>0</v>
      </c>
      <c r="V233" s="135">
        <v>0.0</v>
      </c>
      <c r="W233" s="136">
        <v>0.0</v>
      </c>
      <c r="X233" s="137">
        <f t="shared" si="18"/>
        <v>0</v>
      </c>
    </row>
    <row r="234">
      <c r="A234" s="54"/>
      <c r="B234" s="85"/>
      <c r="C234" s="38">
        <v>0.0</v>
      </c>
      <c r="D234" s="38">
        <v>0.0</v>
      </c>
      <c r="E234" s="134">
        <f t="shared" si="1"/>
        <v>0</v>
      </c>
      <c r="F234" s="135">
        <v>0.0</v>
      </c>
      <c r="G234" s="136">
        <v>0.0</v>
      </c>
      <c r="H234" s="137">
        <f t="shared" si="2"/>
        <v>0</v>
      </c>
      <c r="Q234" s="54"/>
      <c r="R234" s="85"/>
      <c r="S234" s="38">
        <v>0.0</v>
      </c>
      <c r="T234" s="38">
        <v>0.0</v>
      </c>
      <c r="U234" s="138">
        <f t="shared" si="3"/>
        <v>0</v>
      </c>
      <c r="V234" s="135">
        <v>0.0</v>
      </c>
      <c r="W234" s="136">
        <v>0.0</v>
      </c>
      <c r="X234" s="137">
        <f t="shared" si="18"/>
        <v>0</v>
      </c>
    </row>
    <row r="235">
      <c r="A235" s="57"/>
      <c r="B235" s="87"/>
      <c r="C235" s="59">
        <v>0.0</v>
      </c>
      <c r="D235" s="59">
        <v>0.0</v>
      </c>
      <c r="E235" s="134">
        <f t="shared" si="1"/>
        <v>0</v>
      </c>
      <c r="F235" s="139">
        <v>0.0</v>
      </c>
      <c r="G235" s="140">
        <v>0.0</v>
      </c>
      <c r="H235" s="141">
        <f t="shared" si="2"/>
        <v>0</v>
      </c>
      <c r="Q235" s="57"/>
      <c r="R235" s="87"/>
      <c r="S235" s="59">
        <v>0.0</v>
      </c>
      <c r="T235" s="59">
        <v>0.0</v>
      </c>
      <c r="U235" s="138">
        <f t="shared" si="3"/>
        <v>0</v>
      </c>
      <c r="V235" s="139">
        <v>0.0</v>
      </c>
      <c r="W235" s="140">
        <v>0.0</v>
      </c>
      <c r="X235" s="141">
        <f t="shared" si="18"/>
        <v>0</v>
      </c>
    </row>
    <row r="236">
      <c r="A236" s="60">
        <v>44518.0</v>
      </c>
      <c r="B236" s="82"/>
      <c r="C236" s="24"/>
      <c r="D236" s="24"/>
      <c r="E236" s="134">
        <f t="shared" si="1"/>
        <v>0</v>
      </c>
      <c r="F236" s="130"/>
      <c r="G236" s="131"/>
      <c r="H236" s="137">
        <f t="shared" si="2"/>
        <v>0</v>
      </c>
      <c r="J236" s="26" t="s">
        <v>13</v>
      </c>
      <c r="K236" s="27">
        <f>SUM(E236:E251)</f>
        <v>-102620</v>
      </c>
      <c r="Q236" s="60">
        <v>44548.0</v>
      </c>
      <c r="R236" s="82"/>
      <c r="S236" s="24"/>
      <c r="T236" s="24"/>
      <c r="U236" s="138">
        <f t="shared" si="3"/>
        <v>0</v>
      </c>
      <c r="V236" s="130"/>
      <c r="W236" s="131"/>
      <c r="X236" s="132"/>
      <c r="Z236" s="26" t="s">
        <v>13</v>
      </c>
      <c r="AA236" s="27">
        <f>SUM(U236:U251)</f>
        <v>135680</v>
      </c>
    </row>
    <row r="237">
      <c r="A237" s="43" t="s">
        <v>56</v>
      </c>
      <c r="B237" s="83" t="s">
        <v>471</v>
      </c>
      <c r="C237" s="38">
        <v>20000.0</v>
      </c>
      <c r="D237" s="38">
        <v>0.0</v>
      </c>
      <c r="E237" s="134">
        <f t="shared" si="1"/>
        <v>20000</v>
      </c>
      <c r="F237" s="135">
        <v>0.0</v>
      </c>
      <c r="G237" s="136">
        <v>0.0</v>
      </c>
      <c r="H237" s="137">
        <f t="shared" si="2"/>
        <v>0</v>
      </c>
      <c r="J237" s="46" t="s">
        <v>18</v>
      </c>
      <c r="K237" s="47">
        <f>SUM(H236:H251)</f>
        <v>0</v>
      </c>
      <c r="Q237" s="43" t="s">
        <v>23</v>
      </c>
      <c r="R237" s="83" t="s">
        <v>472</v>
      </c>
      <c r="S237" s="38">
        <v>780.0</v>
      </c>
      <c r="T237" s="38">
        <v>0.0</v>
      </c>
      <c r="U237" s="138">
        <f t="shared" si="3"/>
        <v>780</v>
      </c>
      <c r="V237" s="135">
        <v>0.0</v>
      </c>
      <c r="W237" s="136">
        <v>0.0</v>
      </c>
      <c r="X237" s="137">
        <f t="shared" ref="X237:X251" si="19">SUM(V237:W237)</f>
        <v>0</v>
      </c>
      <c r="Z237" s="46" t="s">
        <v>18</v>
      </c>
      <c r="AA237" s="47">
        <f>SUM(X236:X251)</f>
        <v>0</v>
      </c>
    </row>
    <row r="238">
      <c r="A238" s="43" t="s">
        <v>56</v>
      </c>
      <c r="B238" s="84" t="s">
        <v>473</v>
      </c>
      <c r="C238" s="38"/>
      <c r="D238" s="38">
        <v>-117900.0</v>
      </c>
      <c r="E238" s="134">
        <f t="shared" si="1"/>
        <v>-117900</v>
      </c>
      <c r="F238" s="135">
        <v>0.0</v>
      </c>
      <c r="G238" s="136">
        <v>0.0</v>
      </c>
      <c r="H238" s="137">
        <f t="shared" si="2"/>
        <v>0</v>
      </c>
      <c r="Q238" s="43" t="s">
        <v>23</v>
      </c>
      <c r="R238" s="84" t="s">
        <v>474</v>
      </c>
      <c r="S238" s="38">
        <v>4900.0</v>
      </c>
      <c r="T238" s="38">
        <v>0.0</v>
      </c>
      <c r="U238" s="138">
        <f t="shared" si="3"/>
        <v>4900</v>
      </c>
      <c r="V238" s="135">
        <v>0.0</v>
      </c>
      <c r="W238" s="136">
        <v>0.0</v>
      </c>
      <c r="X238" s="137">
        <f t="shared" si="19"/>
        <v>0</v>
      </c>
    </row>
    <row r="239">
      <c r="A239" s="43" t="s">
        <v>56</v>
      </c>
      <c r="B239" s="83" t="s">
        <v>475</v>
      </c>
      <c r="C239" s="38">
        <v>0.0</v>
      </c>
      <c r="D239" s="38">
        <v>0.0</v>
      </c>
      <c r="E239" s="134">
        <f t="shared" si="1"/>
        <v>0</v>
      </c>
      <c r="F239" s="135">
        <v>200.0</v>
      </c>
      <c r="G239" s="136">
        <v>0.0</v>
      </c>
      <c r="H239" s="137">
        <f t="shared" si="2"/>
        <v>200</v>
      </c>
      <c r="Q239" s="43" t="s">
        <v>56</v>
      </c>
      <c r="R239" s="83" t="s">
        <v>476</v>
      </c>
      <c r="S239" s="38">
        <v>130000.0</v>
      </c>
      <c r="T239" s="38">
        <v>0.0</v>
      </c>
      <c r="U239" s="138">
        <f t="shared" si="3"/>
        <v>130000</v>
      </c>
      <c r="V239" s="135">
        <v>0.0</v>
      </c>
      <c r="W239" s="136">
        <v>0.0</v>
      </c>
      <c r="X239" s="137">
        <f t="shared" si="19"/>
        <v>0</v>
      </c>
    </row>
    <row r="240">
      <c r="A240" s="43" t="s">
        <v>56</v>
      </c>
      <c r="B240" s="83" t="s">
        <v>477</v>
      </c>
      <c r="C240" s="38">
        <v>0.0</v>
      </c>
      <c r="D240" s="38">
        <v>0.0</v>
      </c>
      <c r="E240" s="134">
        <f t="shared" si="1"/>
        <v>0</v>
      </c>
      <c r="F240" s="135">
        <v>260.0</v>
      </c>
      <c r="G240" s="136">
        <v>0.0</v>
      </c>
      <c r="H240" s="137">
        <f t="shared" si="2"/>
        <v>260</v>
      </c>
      <c r="Q240" s="43"/>
      <c r="R240" s="83"/>
      <c r="S240" s="38">
        <v>0.0</v>
      </c>
      <c r="T240" s="38">
        <v>0.0</v>
      </c>
      <c r="U240" s="138">
        <f t="shared" si="3"/>
        <v>0</v>
      </c>
      <c r="V240" s="135">
        <v>0.0</v>
      </c>
      <c r="W240" s="136">
        <v>0.0</v>
      </c>
      <c r="X240" s="137">
        <f t="shared" si="19"/>
        <v>0</v>
      </c>
    </row>
    <row r="241">
      <c r="A241" s="43" t="s">
        <v>56</v>
      </c>
      <c r="B241" s="83" t="s">
        <v>350</v>
      </c>
      <c r="C241" s="38">
        <v>0.0</v>
      </c>
      <c r="D241" s="38">
        <v>-20000.0</v>
      </c>
      <c r="E241" s="134">
        <f t="shared" si="1"/>
        <v>-20000</v>
      </c>
      <c r="F241" s="135">
        <v>0.0</v>
      </c>
      <c r="G241" s="136">
        <v>0.0</v>
      </c>
      <c r="H241" s="137">
        <f t="shared" si="2"/>
        <v>0</v>
      </c>
      <c r="Q241" s="54"/>
      <c r="R241" s="85"/>
      <c r="S241" s="38">
        <v>0.0</v>
      </c>
      <c r="T241" s="38">
        <v>0.0</v>
      </c>
      <c r="U241" s="138">
        <f t="shared" si="3"/>
        <v>0</v>
      </c>
      <c r="V241" s="135">
        <v>0.0</v>
      </c>
      <c r="W241" s="136">
        <v>0.0</v>
      </c>
      <c r="X241" s="137">
        <f t="shared" si="19"/>
        <v>0</v>
      </c>
    </row>
    <row r="242">
      <c r="A242" s="50" t="s">
        <v>56</v>
      </c>
      <c r="B242" s="83" t="s">
        <v>478</v>
      </c>
      <c r="C242" s="38">
        <v>15280.0</v>
      </c>
      <c r="D242" s="38">
        <v>0.0</v>
      </c>
      <c r="E242" s="134">
        <f t="shared" si="1"/>
        <v>15280</v>
      </c>
      <c r="F242" s="135">
        <v>0.0</v>
      </c>
      <c r="G242" s="136">
        <v>0.0</v>
      </c>
      <c r="H242" s="137">
        <f t="shared" si="2"/>
        <v>0</v>
      </c>
      <c r="Q242" s="64"/>
      <c r="R242" s="95"/>
      <c r="S242" s="38">
        <v>0.0</v>
      </c>
      <c r="T242" s="38">
        <v>0.0</v>
      </c>
      <c r="U242" s="138">
        <f t="shared" si="3"/>
        <v>0</v>
      </c>
      <c r="V242" s="135">
        <v>0.0</v>
      </c>
      <c r="W242" s="136">
        <v>0.0</v>
      </c>
      <c r="X242" s="137">
        <f t="shared" si="19"/>
        <v>0</v>
      </c>
    </row>
    <row r="243">
      <c r="A243" s="43" t="s">
        <v>56</v>
      </c>
      <c r="B243" s="83" t="s">
        <v>386</v>
      </c>
      <c r="C243" s="38">
        <v>0.0</v>
      </c>
      <c r="D243" s="38">
        <v>0.0</v>
      </c>
      <c r="E243" s="134">
        <f t="shared" si="1"/>
        <v>0</v>
      </c>
      <c r="F243" s="135">
        <v>0.0</v>
      </c>
      <c r="G243" s="136">
        <v>-460.0</v>
      </c>
      <c r="H243" s="137">
        <f t="shared" si="2"/>
        <v>-460</v>
      </c>
      <c r="Q243" s="54"/>
      <c r="R243" s="85"/>
      <c r="S243" s="38">
        <v>0.0</v>
      </c>
      <c r="T243" s="38">
        <v>0.0</v>
      </c>
      <c r="U243" s="138">
        <f t="shared" si="3"/>
        <v>0</v>
      </c>
      <c r="V243" s="135">
        <v>0.0</v>
      </c>
      <c r="W243" s="136">
        <v>0.0</v>
      </c>
      <c r="X243" s="137">
        <f t="shared" si="19"/>
        <v>0</v>
      </c>
    </row>
    <row r="244">
      <c r="A244" s="43"/>
      <c r="B244" s="85"/>
      <c r="C244" s="38">
        <v>0.0</v>
      </c>
      <c r="D244" s="38">
        <v>0.0</v>
      </c>
      <c r="E244" s="134">
        <f t="shared" si="1"/>
        <v>0</v>
      </c>
      <c r="F244" s="135">
        <v>0.0</v>
      </c>
      <c r="G244" s="136">
        <v>0.0</v>
      </c>
      <c r="H244" s="137">
        <f t="shared" si="2"/>
        <v>0</v>
      </c>
      <c r="Q244" s="54"/>
      <c r="R244" s="85"/>
      <c r="S244" s="38">
        <v>0.0</v>
      </c>
      <c r="T244" s="38">
        <v>0.0</v>
      </c>
      <c r="U244" s="138">
        <f t="shared" si="3"/>
        <v>0</v>
      </c>
      <c r="V244" s="135">
        <v>0.0</v>
      </c>
      <c r="W244" s="136">
        <v>0.0</v>
      </c>
      <c r="X244" s="137">
        <f t="shared" si="19"/>
        <v>0</v>
      </c>
    </row>
    <row r="245">
      <c r="A245" s="54"/>
      <c r="B245" s="85"/>
      <c r="C245" s="38">
        <v>0.0</v>
      </c>
      <c r="D245" s="38">
        <v>0.0</v>
      </c>
      <c r="E245" s="134">
        <f t="shared" si="1"/>
        <v>0</v>
      </c>
      <c r="F245" s="135">
        <v>0.0</v>
      </c>
      <c r="G245" s="136">
        <v>0.0</v>
      </c>
      <c r="H245" s="137">
        <f t="shared" si="2"/>
        <v>0</v>
      </c>
      <c r="Q245" s="54"/>
      <c r="R245" s="85"/>
      <c r="S245" s="38">
        <v>0.0</v>
      </c>
      <c r="T245" s="38">
        <v>0.0</v>
      </c>
      <c r="U245" s="138">
        <f t="shared" si="3"/>
        <v>0</v>
      </c>
      <c r="V245" s="135">
        <v>0.0</v>
      </c>
      <c r="W245" s="136">
        <v>0.0</v>
      </c>
      <c r="X245" s="137">
        <f t="shared" si="19"/>
        <v>0</v>
      </c>
    </row>
    <row r="246">
      <c r="A246" s="54"/>
      <c r="B246" s="85"/>
      <c r="C246" s="38">
        <v>0.0</v>
      </c>
      <c r="D246" s="38">
        <v>0.0</v>
      </c>
      <c r="E246" s="134">
        <f t="shared" si="1"/>
        <v>0</v>
      </c>
      <c r="F246" s="135">
        <v>0.0</v>
      </c>
      <c r="G246" s="136">
        <v>0.0</v>
      </c>
      <c r="H246" s="137">
        <f t="shared" si="2"/>
        <v>0</v>
      </c>
      <c r="Q246" s="54"/>
      <c r="R246" s="85"/>
      <c r="S246" s="38">
        <v>0.0</v>
      </c>
      <c r="T246" s="38">
        <v>0.0</v>
      </c>
      <c r="U246" s="138">
        <f t="shared" si="3"/>
        <v>0</v>
      </c>
      <c r="V246" s="135">
        <v>0.0</v>
      </c>
      <c r="W246" s="136">
        <v>0.0</v>
      </c>
      <c r="X246" s="137">
        <f t="shared" si="19"/>
        <v>0</v>
      </c>
    </row>
    <row r="247">
      <c r="A247" s="54"/>
      <c r="B247" s="85"/>
      <c r="C247" s="38">
        <v>0.0</v>
      </c>
      <c r="D247" s="38">
        <v>0.0</v>
      </c>
      <c r="E247" s="134">
        <f t="shared" si="1"/>
        <v>0</v>
      </c>
      <c r="F247" s="135">
        <v>0.0</v>
      </c>
      <c r="G247" s="136">
        <v>0.0</v>
      </c>
      <c r="H247" s="137">
        <f t="shared" si="2"/>
        <v>0</v>
      </c>
      <c r="Q247" s="54"/>
      <c r="R247" s="85"/>
      <c r="S247" s="38">
        <v>0.0</v>
      </c>
      <c r="T247" s="38">
        <v>0.0</v>
      </c>
      <c r="U247" s="138">
        <f t="shared" si="3"/>
        <v>0</v>
      </c>
      <c r="V247" s="135">
        <v>0.0</v>
      </c>
      <c r="W247" s="136">
        <v>0.0</v>
      </c>
      <c r="X247" s="137">
        <f t="shared" si="19"/>
        <v>0</v>
      </c>
    </row>
    <row r="248">
      <c r="A248" s="54"/>
      <c r="B248" s="85"/>
      <c r="C248" s="38">
        <v>0.0</v>
      </c>
      <c r="D248" s="38">
        <v>0.0</v>
      </c>
      <c r="E248" s="134">
        <f t="shared" si="1"/>
        <v>0</v>
      </c>
      <c r="F248" s="135">
        <v>0.0</v>
      </c>
      <c r="G248" s="136">
        <v>0.0</v>
      </c>
      <c r="H248" s="137">
        <f t="shared" si="2"/>
        <v>0</v>
      </c>
      <c r="Q248" s="54"/>
      <c r="R248" s="85"/>
      <c r="S248" s="38">
        <v>0.0</v>
      </c>
      <c r="T248" s="38">
        <v>0.0</v>
      </c>
      <c r="U248" s="138">
        <f t="shared" si="3"/>
        <v>0</v>
      </c>
      <c r="V248" s="135">
        <v>0.0</v>
      </c>
      <c r="W248" s="136">
        <v>0.0</v>
      </c>
      <c r="X248" s="137">
        <f t="shared" si="19"/>
        <v>0</v>
      </c>
    </row>
    <row r="249">
      <c r="A249" s="54"/>
      <c r="B249" s="85"/>
      <c r="C249" s="38">
        <v>0.0</v>
      </c>
      <c r="D249" s="38">
        <v>0.0</v>
      </c>
      <c r="E249" s="134">
        <f t="shared" si="1"/>
        <v>0</v>
      </c>
      <c r="F249" s="135">
        <v>0.0</v>
      </c>
      <c r="G249" s="136">
        <v>0.0</v>
      </c>
      <c r="H249" s="137">
        <f t="shared" si="2"/>
        <v>0</v>
      </c>
      <c r="Q249" s="54"/>
      <c r="R249" s="85"/>
      <c r="S249" s="38">
        <v>0.0</v>
      </c>
      <c r="T249" s="38">
        <v>0.0</v>
      </c>
      <c r="U249" s="138">
        <f t="shared" si="3"/>
        <v>0</v>
      </c>
      <c r="V249" s="135">
        <v>0.0</v>
      </c>
      <c r="W249" s="136">
        <v>0.0</v>
      </c>
      <c r="X249" s="137">
        <f t="shared" si="19"/>
        <v>0</v>
      </c>
    </row>
    <row r="250">
      <c r="A250" s="54"/>
      <c r="B250" s="85"/>
      <c r="C250" s="38">
        <v>0.0</v>
      </c>
      <c r="D250" s="38">
        <v>0.0</v>
      </c>
      <c r="E250" s="134">
        <f t="shared" si="1"/>
        <v>0</v>
      </c>
      <c r="F250" s="135">
        <v>0.0</v>
      </c>
      <c r="G250" s="136">
        <v>0.0</v>
      </c>
      <c r="H250" s="137">
        <f t="shared" si="2"/>
        <v>0</v>
      </c>
      <c r="Q250" s="54"/>
      <c r="R250" s="85"/>
      <c r="S250" s="38">
        <v>0.0</v>
      </c>
      <c r="T250" s="38">
        <v>0.0</v>
      </c>
      <c r="U250" s="138">
        <f t="shared" si="3"/>
        <v>0</v>
      </c>
      <c r="V250" s="135">
        <v>0.0</v>
      </c>
      <c r="W250" s="136">
        <v>0.0</v>
      </c>
      <c r="X250" s="137">
        <f t="shared" si="19"/>
        <v>0</v>
      </c>
    </row>
    <row r="251">
      <c r="A251" s="57"/>
      <c r="B251" s="87"/>
      <c r="C251" s="59">
        <v>0.0</v>
      </c>
      <c r="D251" s="59">
        <v>0.0</v>
      </c>
      <c r="E251" s="134">
        <f t="shared" si="1"/>
        <v>0</v>
      </c>
      <c r="F251" s="139">
        <v>0.0</v>
      </c>
      <c r="G251" s="140">
        <v>0.0</v>
      </c>
      <c r="H251" s="141">
        <f t="shared" si="2"/>
        <v>0</v>
      </c>
      <c r="Q251" s="57"/>
      <c r="R251" s="87"/>
      <c r="S251" s="59">
        <v>0.0</v>
      </c>
      <c r="T251" s="59">
        <v>0.0</v>
      </c>
      <c r="U251" s="138">
        <f t="shared" si="3"/>
        <v>0</v>
      </c>
      <c r="V251" s="139">
        <v>0.0</v>
      </c>
      <c r="W251" s="140">
        <v>0.0</v>
      </c>
      <c r="X251" s="141">
        <f t="shared" si="19"/>
        <v>0</v>
      </c>
    </row>
    <row r="252">
      <c r="A252" s="60">
        <v>44519.0</v>
      </c>
      <c r="B252" s="82"/>
      <c r="C252" s="24"/>
      <c r="D252" s="24"/>
      <c r="E252" s="134">
        <f t="shared" si="1"/>
        <v>0</v>
      </c>
      <c r="F252" s="130"/>
      <c r="G252" s="131"/>
      <c r="H252" s="137">
        <f t="shared" si="2"/>
        <v>0</v>
      </c>
      <c r="J252" s="26" t="s">
        <v>13</v>
      </c>
      <c r="K252" s="27">
        <f>SUM(E252:E267)</f>
        <v>0</v>
      </c>
      <c r="Q252" s="60">
        <v>44550.0</v>
      </c>
      <c r="R252" s="82"/>
      <c r="S252" s="24"/>
      <c r="T252" s="24"/>
      <c r="U252" s="138">
        <f t="shared" si="3"/>
        <v>0</v>
      </c>
      <c r="V252" s="130"/>
      <c r="W252" s="131"/>
      <c r="X252" s="132"/>
      <c r="Z252" s="26" t="s">
        <v>13</v>
      </c>
      <c r="AA252" s="27">
        <f>SUM(U252:U267)</f>
        <v>30400</v>
      </c>
    </row>
    <row r="253">
      <c r="A253" s="43"/>
      <c r="B253" s="83"/>
      <c r="C253" s="38">
        <v>0.0</v>
      </c>
      <c r="D253" s="38">
        <v>0.0</v>
      </c>
      <c r="E253" s="134">
        <f t="shared" si="1"/>
        <v>0</v>
      </c>
      <c r="F253" s="135">
        <v>0.0</v>
      </c>
      <c r="G253" s="136">
        <v>0.0</v>
      </c>
      <c r="H253" s="137">
        <f t="shared" si="2"/>
        <v>0</v>
      </c>
      <c r="J253" s="46" t="s">
        <v>18</v>
      </c>
      <c r="K253" s="47">
        <f>SUM(H252:H267)</f>
        <v>0</v>
      </c>
      <c r="Q253" s="43" t="s">
        <v>56</v>
      </c>
      <c r="R253" s="83" t="s">
        <v>408</v>
      </c>
      <c r="S253" s="38">
        <v>0.0</v>
      </c>
      <c r="T253" s="38">
        <v>-22500.0</v>
      </c>
      <c r="U253" s="138">
        <f t="shared" si="3"/>
        <v>-22500</v>
      </c>
      <c r="V253" s="135">
        <v>0.0</v>
      </c>
      <c r="W253" s="136">
        <v>0.0</v>
      </c>
      <c r="X253" s="137">
        <f t="shared" ref="X253:X267" si="20">SUM(V253:W253)</f>
        <v>0</v>
      </c>
      <c r="Z253" s="46" t="s">
        <v>18</v>
      </c>
      <c r="AA253" s="47">
        <f>SUM(X252:X267)</f>
        <v>1300</v>
      </c>
    </row>
    <row r="254">
      <c r="A254" s="43"/>
      <c r="B254" s="84"/>
      <c r="C254" s="38">
        <v>0.0</v>
      </c>
      <c r="D254" s="38">
        <v>0.0</v>
      </c>
      <c r="E254" s="134">
        <f t="shared" si="1"/>
        <v>0</v>
      </c>
      <c r="F254" s="135">
        <v>0.0</v>
      </c>
      <c r="G254" s="136">
        <v>0.0</v>
      </c>
      <c r="H254" s="137">
        <f t="shared" si="2"/>
        <v>0</v>
      </c>
      <c r="Q254" s="43" t="s">
        <v>56</v>
      </c>
      <c r="R254" s="147" t="s">
        <v>479</v>
      </c>
      <c r="S254" s="38">
        <v>53500.0</v>
      </c>
      <c r="T254" s="38">
        <v>0.0</v>
      </c>
      <c r="U254" s="138">
        <f t="shared" si="3"/>
        <v>53500</v>
      </c>
      <c r="V254" s="135">
        <v>0.0</v>
      </c>
      <c r="W254" s="136">
        <v>0.0</v>
      </c>
      <c r="X254" s="137">
        <f t="shared" si="20"/>
        <v>0</v>
      </c>
    </row>
    <row r="255">
      <c r="A255" s="43"/>
      <c r="B255" s="83"/>
      <c r="C255" s="38">
        <v>0.0</v>
      </c>
      <c r="D255" s="38">
        <v>0.0</v>
      </c>
      <c r="E255" s="134">
        <f t="shared" si="1"/>
        <v>0</v>
      </c>
      <c r="F255" s="135">
        <v>0.0</v>
      </c>
      <c r="G255" s="136">
        <v>0.0</v>
      </c>
      <c r="H255" s="137">
        <f t="shared" si="2"/>
        <v>0</v>
      </c>
      <c r="Q255" s="43" t="s">
        <v>56</v>
      </c>
      <c r="R255" s="83" t="s">
        <v>480</v>
      </c>
      <c r="S255" s="38">
        <v>0.0</v>
      </c>
      <c r="T255" s="38">
        <v>-35600.0</v>
      </c>
      <c r="U255" s="138">
        <f t="shared" si="3"/>
        <v>-35600</v>
      </c>
      <c r="V255" s="135">
        <v>0.0</v>
      </c>
      <c r="W255" s="136">
        <v>0.0</v>
      </c>
      <c r="X255" s="137">
        <f t="shared" si="20"/>
        <v>0</v>
      </c>
    </row>
    <row r="256">
      <c r="A256" s="43"/>
      <c r="B256" s="83"/>
      <c r="C256" s="38">
        <v>0.0</v>
      </c>
      <c r="D256" s="38">
        <v>0.0</v>
      </c>
      <c r="E256" s="134">
        <f t="shared" si="1"/>
        <v>0</v>
      </c>
      <c r="F256" s="135">
        <v>0.0</v>
      </c>
      <c r="G256" s="136">
        <v>0.0</v>
      </c>
      <c r="H256" s="137">
        <f t="shared" si="2"/>
        <v>0</v>
      </c>
      <c r="Q256" s="43" t="s">
        <v>56</v>
      </c>
      <c r="R256" s="83" t="s">
        <v>481</v>
      </c>
      <c r="S256" s="38">
        <v>0.0</v>
      </c>
      <c r="T256" s="38">
        <v>0.0</v>
      </c>
      <c r="U256" s="138">
        <f t="shared" si="3"/>
        <v>0</v>
      </c>
      <c r="V256" s="135">
        <v>1300.0</v>
      </c>
      <c r="W256" s="136">
        <v>0.0</v>
      </c>
      <c r="X256" s="137">
        <f t="shared" si="20"/>
        <v>1300</v>
      </c>
    </row>
    <row r="257">
      <c r="A257" s="54"/>
      <c r="B257" s="85"/>
      <c r="C257" s="38">
        <v>0.0</v>
      </c>
      <c r="D257" s="38">
        <v>0.0</v>
      </c>
      <c r="E257" s="134">
        <f t="shared" si="1"/>
        <v>0</v>
      </c>
      <c r="F257" s="135">
        <v>0.0</v>
      </c>
      <c r="G257" s="136">
        <v>0.0</v>
      </c>
      <c r="H257" s="137">
        <f t="shared" si="2"/>
        <v>0</v>
      </c>
      <c r="Q257" s="43" t="s">
        <v>56</v>
      </c>
      <c r="R257" s="83" t="s">
        <v>482</v>
      </c>
      <c r="S257" s="38">
        <v>35000.0</v>
      </c>
      <c r="T257" s="38">
        <v>0.0</v>
      </c>
      <c r="U257" s="138">
        <f t="shared" si="3"/>
        <v>35000</v>
      </c>
      <c r="V257" s="135">
        <v>0.0</v>
      </c>
      <c r="W257" s="136">
        <v>0.0</v>
      </c>
      <c r="X257" s="137">
        <f t="shared" si="20"/>
        <v>0</v>
      </c>
    </row>
    <row r="258">
      <c r="A258" s="64"/>
      <c r="B258" s="95"/>
      <c r="C258" s="38">
        <v>0.0</v>
      </c>
      <c r="D258" s="38">
        <v>0.0</v>
      </c>
      <c r="E258" s="134">
        <f t="shared" si="1"/>
        <v>0</v>
      </c>
      <c r="F258" s="135">
        <v>0.0</v>
      </c>
      <c r="G258" s="136">
        <v>0.0</v>
      </c>
      <c r="H258" s="137">
        <f t="shared" si="2"/>
        <v>0</v>
      </c>
      <c r="Q258" s="50"/>
      <c r="R258" s="90"/>
      <c r="S258" s="38"/>
      <c r="T258" s="38">
        <v>0.0</v>
      </c>
      <c r="U258" s="138">
        <f t="shared" si="3"/>
        <v>0</v>
      </c>
      <c r="V258" s="135">
        <v>0.0</v>
      </c>
      <c r="W258" s="136">
        <v>0.0</v>
      </c>
      <c r="X258" s="137">
        <f t="shared" si="20"/>
        <v>0</v>
      </c>
    </row>
    <row r="259">
      <c r="A259" s="54"/>
      <c r="B259" s="85"/>
      <c r="C259" s="38">
        <v>0.0</v>
      </c>
      <c r="D259" s="38">
        <v>0.0</v>
      </c>
      <c r="E259" s="134">
        <f t="shared" si="1"/>
        <v>0</v>
      </c>
      <c r="F259" s="135">
        <v>0.0</v>
      </c>
      <c r="G259" s="136">
        <v>0.0</v>
      </c>
      <c r="H259" s="137">
        <f t="shared" si="2"/>
        <v>0</v>
      </c>
      <c r="Q259" s="54"/>
      <c r="R259" s="85"/>
      <c r="S259" s="38">
        <v>0.0</v>
      </c>
      <c r="T259" s="38">
        <v>0.0</v>
      </c>
      <c r="U259" s="138">
        <f t="shared" si="3"/>
        <v>0</v>
      </c>
      <c r="V259" s="135">
        <v>0.0</v>
      </c>
      <c r="W259" s="136">
        <v>0.0</v>
      </c>
      <c r="X259" s="137">
        <f t="shared" si="20"/>
        <v>0</v>
      </c>
    </row>
    <row r="260">
      <c r="A260" s="54"/>
      <c r="B260" s="85"/>
      <c r="C260" s="38">
        <v>0.0</v>
      </c>
      <c r="D260" s="38">
        <v>0.0</v>
      </c>
      <c r="E260" s="134">
        <f t="shared" si="1"/>
        <v>0</v>
      </c>
      <c r="F260" s="135">
        <v>0.0</v>
      </c>
      <c r="G260" s="136">
        <v>0.0</v>
      </c>
      <c r="H260" s="137">
        <f t="shared" si="2"/>
        <v>0</v>
      </c>
      <c r="Q260" s="54"/>
      <c r="R260" s="85"/>
      <c r="S260" s="38">
        <v>0.0</v>
      </c>
      <c r="T260" s="38">
        <v>0.0</v>
      </c>
      <c r="U260" s="138">
        <f t="shared" si="3"/>
        <v>0</v>
      </c>
      <c r="V260" s="135">
        <v>0.0</v>
      </c>
      <c r="W260" s="136">
        <v>0.0</v>
      </c>
      <c r="X260" s="137">
        <f t="shared" si="20"/>
        <v>0</v>
      </c>
    </row>
    <row r="261">
      <c r="A261" s="54"/>
      <c r="B261" s="85"/>
      <c r="C261" s="38">
        <v>0.0</v>
      </c>
      <c r="D261" s="38">
        <v>0.0</v>
      </c>
      <c r="E261" s="134">
        <f t="shared" si="1"/>
        <v>0</v>
      </c>
      <c r="F261" s="135">
        <v>0.0</v>
      </c>
      <c r="G261" s="136">
        <v>0.0</v>
      </c>
      <c r="H261" s="137">
        <f t="shared" si="2"/>
        <v>0</v>
      </c>
      <c r="Q261" s="54"/>
      <c r="R261" s="85"/>
      <c r="S261" s="38">
        <v>0.0</v>
      </c>
      <c r="T261" s="38">
        <v>0.0</v>
      </c>
      <c r="U261" s="138">
        <f t="shared" si="3"/>
        <v>0</v>
      </c>
      <c r="V261" s="135">
        <v>0.0</v>
      </c>
      <c r="W261" s="136">
        <v>0.0</v>
      </c>
      <c r="X261" s="137">
        <f t="shared" si="20"/>
        <v>0</v>
      </c>
    </row>
    <row r="262">
      <c r="A262" s="54"/>
      <c r="B262" s="85"/>
      <c r="C262" s="38">
        <v>0.0</v>
      </c>
      <c r="D262" s="38">
        <v>0.0</v>
      </c>
      <c r="E262" s="134">
        <f t="shared" si="1"/>
        <v>0</v>
      </c>
      <c r="F262" s="135">
        <v>0.0</v>
      </c>
      <c r="G262" s="136">
        <v>0.0</v>
      </c>
      <c r="H262" s="137">
        <f t="shared" si="2"/>
        <v>0</v>
      </c>
      <c r="Q262" s="54"/>
      <c r="R262" s="85"/>
      <c r="S262" s="38">
        <v>0.0</v>
      </c>
      <c r="T262" s="38">
        <v>0.0</v>
      </c>
      <c r="U262" s="138">
        <f t="shared" si="3"/>
        <v>0</v>
      </c>
      <c r="V262" s="135">
        <v>0.0</v>
      </c>
      <c r="W262" s="136">
        <v>0.0</v>
      </c>
      <c r="X262" s="137">
        <f t="shared" si="20"/>
        <v>0</v>
      </c>
    </row>
    <row r="263">
      <c r="A263" s="54"/>
      <c r="B263" s="85"/>
      <c r="C263" s="38">
        <v>0.0</v>
      </c>
      <c r="D263" s="38">
        <v>0.0</v>
      </c>
      <c r="E263" s="134">
        <f t="shared" si="1"/>
        <v>0</v>
      </c>
      <c r="F263" s="135">
        <v>0.0</v>
      </c>
      <c r="G263" s="136">
        <v>0.0</v>
      </c>
      <c r="H263" s="137">
        <f t="shared" si="2"/>
        <v>0</v>
      </c>
      <c r="Q263" s="54"/>
      <c r="R263" s="85"/>
      <c r="S263" s="38">
        <v>0.0</v>
      </c>
      <c r="T263" s="38">
        <v>0.0</v>
      </c>
      <c r="U263" s="138">
        <f t="shared" si="3"/>
        <v>0</v>
      </c>
      <c r="V263" s="135">
        <v>0.0</v>
      </c>
      <c r="W263" s="136">
        <v>0.0</v>
      </c>
      <c r="X263" s="137">
        <f t="shared" si="20"/>
        <v>0</v>
      </c>
    </row>
    <row r="264">
      <c r="A264" s="54"/>
      <c r="B264" s="85"/>
      <c r="C264" s="38">
        <v>0.0</v>
      </c>
      <c r="D264" s="38">
        <v>0.0</v>
      </c>
      <c r="E264" s="134">
        <f t="shared" si="1"/>
        <v>0</v>
      </c>
      <c r="F264" s="135">
        <v>0.0</v>
      </c>
      <c r="G264" s="136">
        <v>0.0</v>
      </c>
      <c r="H264" s="137">
        <f t="shared" si="2"/>
        <v>0</v>
      </c>
      <c r="Q264" s="54"/>
      <c r="R264" s="85"/>
      <c r="S264" s="38">
        <v>0.0</v>
      </c>
      <c r="T264" s="38">
        <v>0.0</v>
      </c>
      <c r="U264" s="138">
        <f t="shared" si="3"/>
        <v>0</v>
      </c>
      <c r="V264" s="135">
        <v>0.0</v>
      </c>
      <c r="W264" s="136">
        <v>0.0</v>
      </c>
      <c r="X264" s="137">
        <f t="shared" si="20"/>
        <v>0</v>
      </c>
    </row>
    <row r="265">
      <c r="A265" s="54"/>
      <c r="B265" s="85"/>
      <c r="C265" s="38">
        <v>0.0</v>
      </c>
      <c r="D265" s="38">
        <v>0.0</v>
      </c>
      <c r="E265" s="134">
        <f t="shared" si="1"/>
        <v>0</v>
      </c>
      <c r="F265" s="135">
        <v>0.0</v>
      </c>
      <c r="G265" s="136">
        <v>0.0</v>
      </c>
      <c r="H265" s="137">
        <f t="shared" si="2"/>
        <v>0</v>
      </c>
      <c r="Q265" s="54"/>
      <c r="R265" s="85"/>
      <c r="S265" s="38">
        <v>0.0</v>
      </c>
      <c r="T265" s="38">
        <v>0.0</v>
      </c>
      <c r="U265" s="138">
        <f t="shared" si="3"/>
        <v>0</v>
      </c>
      <c r="V265" s="135">
        <v>0.0</v>
      </c>
      <c r="W265" s="136">
        <v>0.0</v>
      </c>
      <c r="X265" s="137">
        <f t="shared" si="20"/>
        <v>0</v>
      </c>
    </row>
    <row r="266">
      <c r="A266" s="54"/>
      <c r="B266" s="85"/>
      <c r="C266" s="38">
        <v>0.0</v>
      </c>
      <c r="D266" s="38">
        <v>0.0</v>
      </c>
      <c r="E266" s="134">
        <f t="shared" si="1"/>
        <v>0</v>
      </c>
      <c r="F266" s="135">
        <v>0.0</v>
      </c>
      <c r="G266" s="136">
        <v>0.0</v>
      </c>
      <c r="H266" s="137">
        <f t="shared" si="2"/>
        <v>0</v>
      </c>
      <c r="Q266" s="54"/>
      <c r="R266" s="85"/>
      <c r="S266" s="38">
        <v>0.0</v>
      </c>
      <c r="T266" s="38">
        <v>0.0</v>
      </c>
      <c r="U266" s="138">
        <f t="shared" si="3"/>
        <v>0</v>
      </c>
      <c r="V266" s="135">
        <v>0.0</v>
      </c>
      <c r="W266" s="136">
        <v>0.0</v>
      </c>
      <c r="X266" s="137">
        <f t="shared" si="20"/>
        <v>0</v>
      </c>
    </row>
    <row r="267">
      <c r="A267" s="57"/>
      <c r="B267" s="87"/>
      <c r="C267" s="59">
        <v>0.0</v>
      </c>
      <c r="D267" s="59">
        <v>0.0</v>
      </c>
      <c r="E267" s="134">
        <f t="shared" si="1"/>
        <v>0</v>
      </c>
      <c r="F267" s="139">
        <v>0.0</v>
      </c>
      <c r="G267" s="140">
        <v>0.0</v>
      </c>
      <c r="H267" s="141">
        <f t="shared" si="2"/>
        <v>0</v>
      </c>
      <c r="Q267" s="57"/>
      <c r="R267" s="87"/>
      <c r="S267" s="59">
        <v>0.0</v>
      </c>
      <c r="T267" s="59">
        <v>0.0</v>
      </c>
      <c r="U267" s="138">
        <f t="shared" si="3"/>
        <v>0</v>
      </c>
      <c r="V267" s="139">
        <v>0.0</v>
      </c>
      <c r="W267" s="140">
        <v>0.0</v>
      </c>
      <c r="X267" s="141">
        <f t="shared" si="20"/>
        <v>0</v>
      </c>
    </row>
    <row r="268">
      <c r="A268" s="60">
        <v>44520.0</v>
      </c>
      <c r="B268" s="82"/>
      <c r="C268" s="24"/>
      <c r="D268" s="24"/>
      <c r="E268" s="134">
        <f t="shared" si="1"/>
        <v>0</v>
      </c>
      <c r="F268" s="130"/>
      <c r="G268" s="131"/>
      <c r="H268" s="137">
        <f t="shared" si="2"/>
        <v>0</v>
      </c>
      <c r="J268" s="26" t="s">
        <v>13</v>
      </c>
      <c r="K268" s="27">
        <f>SUM(E268:E283)</f>
        <v>0</v>
      </c>
      <c r="Q268" s="60">
        <v>44551.0</v>
      </c>
      <c r="R268" s="82"/>
      <c r="S268" s="24"/>
      <c r="T268" s="24"/>
      <c r="U268" s="138">
        <f t="shared" si="3"/>
        <v>0</v>
      </c>
      <c r="V268" s="130"/>
      <c r="W268" s="131"/>
      <c r="X268" s="132"/>
      <c r="Z268" s="26" t="s">
        <v>13</v>
      </c>
      <c r="AA268" s="27">
        <f>SUM(U268:U283)</f>
        <v>7200</v>
      </c>
    </row>
    <row r="269">
      <c r="A269" s="43"/>
      <c r="B269" s="83"/>
      <c r="C269" s="38">
        <v>0.0</v>
      </c>
      <c r="D269" s="38">
        <v>0.0</v>
      </c>
      <c r="E269" s="134">
        <f t="shared" si="1"/>
        <v>0</v>
      </c>
      <c r="F269" s="135">
        <v>0.0</v>
      </c>
      <c r="G269" s="136">
        <v>0.0</v>
      </c>
      <c r="H269" s="137">
        <f t="shared" si="2"/>
        <v>0</v>
      </c>
      <c r="J269" s="46" t="s">
        <v>18</v>
      </c>
      <c r="K269" s="47">
        <f>SUM(H268:H283)</f>
        <v>0</v>
      </c>
      <c r="Q269" s="50" t="s">
        <v>56</v>
      </c>
      <c r="R269" s="90" t="s">
        <v>483</v>
      </c>
      <c r="S269" s="38">
        <v>7200.0</v>
      </c>
      <c r="T269" s="38">
        <v>0.0</v>
      </c>
      <c r="U269" s="138">
        <f t="shared" si="3"/>
        <v>7200</v>
      </c>
      <c r="V269" s="135">
        <v>0.0</v>
      </c>
      <c r="W269" s="136">
        <v>0.0</v>
      </c>
      <c r="X269" s="137">
        <f t="shared" ref="X269:X283" si="21">SUM(V269:W269)</f>
        <v>0</v>
      </c>
      <c r="Z269" s="46" t="s">
        <v>18</v>
      </c>
      <c r="AA269" s="47">
        <f>SUM(X268:X283)</f>
        <v>0</v>
      </c>
    </row>
    <row r="270">
      <c r="A270" s="43"/>
      <c r="B270" s="84"/>
      <c r="C270" s="38">
        <v>0.0</v>
      </c>
      <c r="D270" s="38">
        <v>0.0</v>
      </c>
      <c r="E270" s="134">
        <f t="shared" si="1"/>
        <v>0</v>
      </c>
      <c r="F270" s="135">
        <v>0.0</v>
      </c>
      <c r="G270" s="136">
        <v>0.0</v>
      </c>
      <c r="H270" s="137">
        <f t="shared" si="2"/>
        <v>0</v>
      </c>
      <c r="Q270" s="43"/>
      <c r="R270" s="84"/>
      <c r="S270" s="38">
        <v>0.0</v>
      </c>
      <c r="T270" s="38">
        <v>0.0</v>
      </c>
      <c r="U270" s="138">
        <f t="shared" si="3"/>
        <v>0</v>
      </c>
      <c r="V270" s="135">
        <v>0.0</v>
      </c>
      <c r="W270" s="136">
        <v>0.0</v>
      </c>
      <c r="X270" s="137">
        <f t="shared" si="21"/>
        <v>0</v>
      </c>
    </row>
    <row r="271">
      <c r="A271" s="43"/>
      <c r="B271" s="83"/>
      <c r="C271" s="38">
        <v>0.0</v>
      </c>
      <c r="D271" s="38">
        <v>0.0</v>
      </c>
      <c r="E271" s="134">
        <f t="shared" si="1"/>
        <v>0</v>
      </c>
      <c r="F271" s="135">
        <v>0.0</v>
      </c>
      <c r="G271" s="136">
        <v>0.0</v>
      </c>
      <c r="H271" s="137">
        <f t="shared" si="2"/>
        <v>0</v>
      </c>
      <c r="Q271" s="43"/>
      <c r="R271" s="83"/>
      <c r="S271" s="38">
        <v>0.0</v>
      </c>
      <c r="T271" s="38">
        <v>0.0</v>
      </c>
      <c r="U271" s="138">
        <f t="shared" si="3"/>
        <v>0</v>
      </c>
      <c r="V271" s="135">
        <v>0.0</v>
      </c>
      <c r="W271" s="136">
        <v>0.0</v>
      </c>
      <c r="X271" s="137">
        <f t="shared" si="21"/>
        <v>0</v>
      </c>
    </row>
    <row r="272">
      <c r="A272" s="43"/>
      <c r="B272" s="83"/>
      <c r="C272" s="38">
        <v>0.0</v>
      </c>
      <c r="D272" s="38">
        <v>0.0</v>
      </c>
      <c r="E272" s="134">
        <f t="shared" si="1"/>
        <v>0</v>
      </c>
      <c r="F272" s="135">
        <v>0.0</v>
      </c>
      <c r="G272" s="136">
        <v>0.0</v>
      </c>
      <c r="H272" s="137">
        <f t="shared" si="2"/>
        <v>0</v>
      </c>
      <c r="Q272" s="43"/>
      <c r="R272" s="83"/>
      <c r="S272" s="38">
        <v>0.0</v>
      </c>
      <c r="T272" s="38">
        <v>0.0</v>
      </c>
      <c r="U272" s="138">
        <f t="shared" si="3"/>
        <v>0</v>
      </c>
      <c r="V272" s="135">
        <v>0.0</v>
      </c>
      <c r="W272" s="136">
        <v>0.0</v>
      </c>
      <c r="X272" s="137">
        <f t="shared" si="21"/>
        <v>0</v>
      </c>
    </row>
    <row r="273">
      <c r="A273" s="54"/>
      <c r="B273" s="85"/>
      <c r="C273" s="38">
        <v>0.0</v>
      </c>
      <c r="D273" s="38">
        <v>0.0</v>
      </c>
      <c r="E273" s="134">
        <f t="shared" si="1"/>
        <v>0</v>
      </c>
      <c r="F273" s="135">
        <v>0.0</v>
      </c>
      <c r="G273" s="136">
        <v>0.0</v>
      </c>
      <c r="H273" s="137">
        <f t="shared" si="2"/>
        <v>0</v>
      </c>
      <c r="Q273" s="54"/>
      <c r="R273" s="85"/>
      <c r="S273" s="38">
        <v>0.0</v>
      </c>
      <c r="T273" s="38">
        <v>0.0</v>
      </c>
      <c r="U273" s="138">
        <f t="shared" si="3"/>
        <v>0</v>
      </c>
      <c r="V273" s="135">
        <v>0.0</v>
      </c>
      <c r="W273" s="136">
        <v>0.0</v>
      </c>
      <c r="X273" s="137">
        <f t="shared" si="21"/>
        <v>0</v>
      </c>
    </row>
    <row r="274">
      <c r="A274" s="64"/>
      <c r="B274" s="95"/>
      <c r="C274" s="38">
        <v>0.0</v>
      </c>
      <c r="D274" s="38">
        <v>0.0</v>
      </c>
      <c r="E274" s="134">
        <f t="shared" si="1"/>
        <v>0</v>
      </c>
      <c r="F274" s="135">
        <v>0.0</v>
      </c>
      <c r="G274" s="136">
        <v>0.0</v>
      </c>
      <c r="H274" s="137">
        <f t="shared" si="2"/>
        <v>0</v>
      </c>
      <c r="Q274" s="64"/>
      <c r="R274" s="95"/>
      <c r="S274" s="38">
        <v>0.0</v>
      </c>
      <c r="T274" s="38">
        <v>0.0</v>
      </c>
      <c r="U274" s="138">
        <f t="shared" si="3"/>
        <v>0</v>
      </c>
      <c r="V274" s="135">
        <v>0.0</v>
      </c>
      <c r="W274" s="136">
        <v>0.0</v>
      </c>
      <c r="X274" s="137">
        <f t="shared" si="21"/>
        <v>0</v>
      </c>
    </row>
    <row r="275">
      <c r="A275" s="54"/>
      <c r="B275" s="85"/>
      <c r="C275" s="38">
        <v>0.0</v>
      </c>
      <c r="D275" s="38">
        <v>0.0</v>
      </c>
      <c r="E275" s="134">
        <f t="shared" si="1"/>
        <v>0</v>
      </c>
      <c r="F275" s="135">
        <v>0.0</v>
      </c>
      <c r="G275" s="136">
        <v>0.0</v>
      </c>
      <c r="H275" s="137">
        <f t="shared" si="2"/>
        <v>0</v>
      </c>
      <c r="Q275" s="54"/>
      <c r="R275" s="85"/>
      <c r="S275" s="38">
        <v>0.0</v>
      </c>
      <c r="T275" s="38">
        <v>0.0</v>
      </c>
      <c r="U275" s="138">
        <f t="shared" si="3"/>
        <v>0</v>
      </c>
      <c r="V275" s="135">
        <v>0.0</v>
      </c>
      <c r="W275" s="136">
        <v>0.0</v>
      </c>
      <c r="X275" s="137">
        <f t="shared" si="21"/>
        <v>0</v>
      </c>
    </row>
    <row r="276">
      <c r="A276" s="54"/>
      <c r="B276" s="85"/>
      <c r="C276" s="38">
        <v>0.0</v>
      </c>
      <c r="D276" s="38">
        <v>0.0</v>
      </c>
      <c r="E276" s="134">
        <f t="shared" si="1"/>
        <v>0</v>
      </c>
      <c r="F276" s="135">
        <v>0.0</v>
      </c>
      <c r="G276" s="136">
        <v>0.0</v>
      </c>
      <c r="H276" s="137">
        <f t="shared" si="2"/>
        <v>0</v>
      </c>
      <c r="Q276" s="54"/>
      <c r="R276" s="85"/>
      <c r="S276" s="38">
        <v>0.0</v>
      </c>
      <c r="T276" s="38">
        <v>0.0</v>
      </c>
      <c r="U276" s="138">
        <f t="shared" si="3"/>
        <v>0</v>
      </c>
      <c r="V276" s="135">
        <v>0.0</v>
      </c>
      <c r="W276" s="136">
        <v>0.0</v>
      </c>
      <c r="X276" s="137">
        <f t="shared" si="21"/>
        <v>0</v>
      </c>
    </row>
    <row r="277">
      <c r="A277" s="54"/>
      <c r="B277" s="85"/>
      <c r="C277" s="38">
        <v>0.0</v>
      </c>
      <c r="D277" s="38">
        <v>0.0</v>
      </c>
      <c r="E277" s="134">
        <f t="shared" si="1"/>
        <v>0</v>
      </c>
      <c r="F277" s="135">
        <v>0.0</v>
      </c>
      <c r="G277" s="136">
        <v>0.0</v>
      </c>
      <c r="H277" s="137">
        <f t="shared" si="2"/>
        <v>0</v>
      </c>
      <c r="Q277" s="54"/>
      <c r="R277" s="85"/>
      <c r="S277" s="38">
        <v>0.0</v>
      </c>
      <c r="T277" s="38">
        <v>0.0</v>
      </c>
      <c r="U277" s="138">
        <f t="shared" si="3"/>
        <v>0</v>
      </c>
      <c r="V277" s="135">
        <v>0.0</v>
      </c>
      <c r="W277" s="136">
        <v>0.0</v>
      </c>
      <c r="X277" s="137">
        <f t="shared" si="21"/>
        <v>0</v>
      </c>
    </row>
    <row r="278">
      <c r="A278" s="54"/>
      <c r="B278" s="85"/>
      <c r="C278" s="38">
        <v>0.0</v>
      </c>
      <c r="D278" s="38">
        <v>0.0</v>
      </c>
      <c r="E278" s="134">
        <f t="shared" si="1"/>
        <v>0</v>
      </c>
      <c r="F278" s="135">
        <v>0.0</v>
      </c>
      <c r="G278" s="136">
        <v>0.0</v>
      </c>
      <c r="H278" s="137">
        <f t="shared" si="2"/>
        <v>0</v>
      </c>
      <c r="Q278" s="54"/>
      <c r="R278" s="85"/>
      <c r="S278" s="38">
        <v>0.0</v>
      </c>
      <c r="T278" s="38">
        <v>0.0</v>
      </c>
      <c r="U278" s="138">
        <f t="shared" si="3"/>
        <v>0</v>
      </c>
      <c r="V278" s="135">
        <v>0.0</v>
      </c>
      <c r="W278" s="136">
        <v>0.0</v>
      </c>
      <c r="X278" s="137">
        <f t="shared" si="21"/>
        <v>0</v>
      </c>
    </row>
    <row r="279">
      <c r="A279" s="54"/>
      <c r="B279" s="85"/>
      <c r="C279" s="38">
        <v>0.0</v>
      </c>
      <c r="D279" s="38">
        <v>0.0</v>
      </c>
      <c r="E279" s="134">
        <f t="shared" si="1"/>
        <v>0</v>
      </c>
      <c r="F279" s="135">
        <v>0.0</v>
      </c>
      <c r="G279" s="136">
        <v>0.0</v>
      </c>
      <c r="H279" s="137">
        <f t="shared" si="2"/>
        <v>0</v>
      </c>
      <c r="Q279" s="54"/>
      <c r="R279" s="85"/>
      <c r="S279" s="38">
        <v>0.0</v>
      </c>
      <c r="T279" s="38">
        <v>0.0</v>
      </c>
      <c r="U279" s="138">
        <f t="shared" si="3"/>
        <v>0</v>
      </c>
      <c r="V279" s="135">
        <v>0.0</v>
      </c>
      <c r="W279" s="136">
        <v>0.0</v>
      </c>
      <c r="X279" s="137">
        <f t="shared" si="21"/>
        <v>0</v>
      </c>
    </row>
    <row r="280">
      <c r="A280" s="54"/>
      <c r="B280" s="85"/>
      <c r="C280" s="38">
        <v>0.0</v>
      </c>
      <c r="D280" s="38">
        <v>0.0</v>
      </c>
      <c r="E280" s="134">
        <f t="shared" si="1"/>
        <v>0</v>
      </c>
      <c r="F280" s="135">
        <v>0.0</v>
      </c>
      <c r="G280" s="136">
        <v>0.0</v>
      </c>
      <c r="H280" s="137">
        <f t="shared" si="2"/>
        <v>0</v>
      </c>
      <c r="Q280" s="54"/>
      <c r="R280" s="85"/>
      <c r="S280" s="38">
        <v>0.0</v>
      </c>
      <c r="T280" s="38">
        <v>0.0</v>
      </c>
      <c r="U280" s="138">
        <f t="shared" si="3"/>
        <v>0</v>
      </c>
      <c r="V280" s="135">
        <v>0.0</v>
      </c>
      <c r="W280" s="136">
        <v>0.0</v>
      </c>
      <c r="X280" s="137">
        <f t="shared" si="21"/>
        <v>0</v>
      </c>
    </row>
    <row r="281">
      <c r="A281" s="54"/>
      <c r="B281" s="85"/>
      <c r="C281" s="38">
        <v>0.0</v>
      </c>
      <c r="D281" s="38">
        <v>0.0</v>
      </c>
      <c r="E281" s="134">
        <f t="shared" si="1"/>
        <v>0</v>
      </c>
      <c r="F281" s="135">
        <v>0.0</v>
      </c>
      <c r="G281" s="136">
        <v>0.0</v>
      </c>
      <c r="H281" s="137">
        <f t="shared" si="2"/>
        <v>0</v>
      </c>
      <c r="Q281" s="54"/>
      <c r="R281" s="85"/>
      <c r="S281" s="38">
        <v>0.0</v>
      </c>
      <c r="T281" s="38">
        <v>0.0</v>
      </c>
      <c r="U281" s="138">
        <f t="shared" si="3"/>
        <v>0</v>
      </c>
      <c r="V281" s="135">
        <v>0.0</v>
      </c>
      <c r="W281" s="136">
        <v>0.0</v>
      </c>
      <c r="X281" s="137">
        <f t="shared" si="21"/>
        <v>0</v>
      </c>
    </row>
    <row r="282">
      <c r="A282" s="54"/>
      <c r="B282" s="85"/>
      <c r="C282" s="38">
        <v>0.0</v>
      </c>
      <c r="D282" s="38">
        <v>0.0</v>
      </c>
      <c r="E282" s="134">
        <f t="shared" si="1"/>
        <v>0</v>
      </c>
      <c r="F282" s="135">
        <v>0.0</v>
      </c>
      <c r="G282" s="136">
        <v>0.0</v>
      </c>
      <c r="H282" s="137">
        <f t="shared" si="2"/>
        <v>0</v>
      </c>
      <c r="Q282" s="54"/>
      <c r="R282" s="85"/>
      <c r="S282" s="38">
        <v>0.0</v>
      </c>
      <c r="T282" s="38">
        <v>0.0</v>
      </c>
      <c r="U282" s="138">
        <f t="shared" si="3"/>
        <v>0</v>
      </c>
      <c r="V282" s="135">
        <v>0.0</v>
      </c>
      <c r="W282" s="136">
        <v>0.0</v>
      </c>
      <c r="X282" s="137">
        <f t="shared" si="21"/>
        <v>0</v>
      </c>
    </row>
    <row r="283">
      <c r="A283" s="57"/>
      <c r="B283" s="87"/>
      <c r="C283" s="59">
        <v>0.0</v>
      </c>
      <c r="D283" s="59">
        <v>0.0</v>
      </c>
      <c r="E283" s="134">
        <f t="shared" si="1"/>
        <v>0</v>
      </c>
      <c r="F283" s="139">
        <v>0.0</v>
      </c>
      <c r="G283" s="140">
        <v>0.0</v>
      </c>
      <c r="H283" s="141">
        <f t="shared" si="2"/>
        <v>0</v>
      </c>
      <c r="Q283" s="57"/>
      <c r="R283" s="87"/>
      <c r="S283" s="59">
        <v>0.0</v>
      </c>
      <c r="T283" s="59">
        <v>0.0</v>
      </c>
      <c r="U283" s="138">
        <f t="shared" si="3"/>
        <v>0</v>
      </c>
      <c r="V283" s="139">
        <v>0.0</v>
      </c>
      <c r="W283" s="140">
        <v>0.0</v>
      </c>
      <c r="X283" s="141">
        <f t="shared" si="21"/>
        <v>0</v>
      </c>
    </row>
    <row r="284">
      <c r="A284" s="60">
        <v>44522.0</v>
      </c>
      <c r="B284" s="82"/>
      <c r="C284" s="24"/>
      <c r="D284" s="24"/>
      <c r="E284" s="134">
        <f t="shared" si="1"/>
        <v>0</v>
      </c>
      <c r="F284" s="130"/>
      <c r="G284" s="131"/>
      <c r="H284" s="137">
        <f t="shared" si="2"/>
        <v>0</v>
      </c>
      <c r="J284" s="26" t="s">
        <v>13</v>
      </c>
      <c r="K284" s="27">
        <f>SUM(E284:E299)</f>
        <v>0</v>
      </c>
      <c r="Q284" s="60">
        <v>44552.0</v>
      </c>
      <c r="R284" s="82"/>
      <c r="S284" s="24"/>
      <c r="T284" s="24"/>
      <c r="U284" s="138">
        <f t="shared" si="3"/>
        <v>0</v>
      </c>
      <c r="V284" s="130"/>
      <c r="W284" s="131"/>
      <c r="X284" s="132"/>
      <c r="Z284" s="26" t="s">
        <v>13</v>
      </c>
      <c r="AA284" s="27">
        <f>SUM(U284:U299)</f>
        <v>134250</v>
      </c>
    </row>
    <row r="285">
      <c r="A285" s="43"/>
      <c r="B285" s="83"/>
      <c r="C285" s="38">
        <v>0.0</v>
      </c>
      <c r="D285" s="38">
        <v>0.0</v>
      </c>
      <c r="E285" s="134">
        <f t="shared" si="1"/>
        <v>0</v>
      </c>
      <c r="F285" s="135">
        <v>0.0</v>
      </c>
      <c r="G285" s="136">
        <v>0.0</v>
      </c>
      <c r="H285" s="137">
        <f t="shared" si="2"/>
        <v>0</v>
      </c>
      <c r="J285" s="46" t="s">
        <v>18</v>
      </c>
      <c r="K285" s="47">
        <f>SUM(H284:H299)</f>
        <v>0</v>
      </c>
      <c r="Q285" s="43" t="s">
        <v>210</v>
      </c>
      <c r="R285" s="83" t="s">
        <v>482</v>
      </c>
      <c r="S285" s="38">
        <v>90000.0</v>
      </c>
      <c r="T285" s="38">
        <v>0.0</v>
      </c>
      <c r="U285" s="138">
        <f t="shared" si="3"/>
        <v>90000</v>
      </c>
      <c r="V285" s="135">
        <v>0.0</v>
      </c>
      <c r="W285" s="136">
        <v>0.0</v>
      </c>
      <c r="X285" s="137">
        <f t="shared" ref="X285:X299" si="22">SUM(V285:W285)</f>
        <v>0</v>
      </c>
      <c r="Z285" s="46" t="s">
        <v>18</v>
      </c>
      <c r="AA285" s="47">
        <f>SUM(X284:X299)</f>
        <v>0</v>
      </c>
    </row>
    <row r="286">
      <c r="A286" s="43"/>
      <c r="B286" s="84"/>
      <c r="C286" s="38">
        <v>0.0</v>
      </c>
      <c r="D286" s="38">
        <v>0.0</v>
      </c>
      <c r="E286" s="134">
        <f t="shared" si="1"/>
        <v>0</v>
      </c>
      <c r="F286" s="135">
        <v>0.0</v>
      </c>
      <c r="G286" s="136">
        <v>0.0</v>
      </c>
      <c r="H286" s="137">
        <f t="shared" si="2"/>
        <v>0</v>
      </c>
      <c r="Q286" s="43" t="s">
        <v>23</v>
      </c>
      <c r="R286" s="84" t="s">
        <v>484</v>
      </c>
      <c r="S286" s="38">
        <v>5500.0</v>
      </c>
      <c r="T286" s="38">
        <v>0.0</v>
      </c>
      <c r="U286" s="138">
        <f t="shared" si="3"/>
        <v>5500</v>
      </c>
      <c r="V286" s="135">
        <v>0.0</v>
      </c>
      <c r="W286" s="136">
        <v>0.0</v>
      </c>
      <c r="X286" s="137">
        <f t="shared" si="22"/>
        <v>0</v>
      </c>
    </row>
    <row r="287">
      <c r="A287" s="43"/>
      <c r="B287" s="83"/>
      <c r="C287" s="38">
        <v>0.0</v>
      </c>
      <c r="D287" s="38">
        <v>0.0</v>
      </c>
      <c r="E287" s="134">
        <f t="shared" si="1"/>
        <v>0</v>
      </c>
      <c r="F287" s="135">
        <v>0.0</v>
      </c>
      <c r="G287" s="136">
        <v>0.0</v>
      </c>
      <c r="H287" s="137">
        <f t="shared" si="2"/>
        <v>0</v>
      </c>
      <c r="Q287" s="43" t="s">
        <v>23</v>
      </c>
      <c r="R287" s="83" t="s">
        <v>485</v>
      </c>
      <c r="S287" s="38">
        <v>31400.0</v>
      </c>
      <c r="T287" s="38">
        <v>0.0</v>
      </c>
      <c r="U287" s="138">
        <f t="shared" si="3"/>
        <v>31400</v>
      </c>
      <c r="V287" s="135">
        <v>0.0</v>
      </c>
      <c r="W287" s="136">
        <v>0.0</v>
      </c>
      <c r="X287" s="137">
        <f t="shared" si="22"/>
        <v>0</v>
      </c>
    </row>
    <row r="288">
      <c r="A288" s="43"/>
      <c r="B288" s="83"/>
      <c r="C288" s="38">
        <v>0.0</v>
      </c>
      <c r="D288" s="38">
        <v>0.0</v>
      </c>
      <c r="E288" s="134">
        <f t="shared" si="1"/>
        <v>0</v>
      </c>
      <c r="F288" s="135">
        <v>0.0</v>
      </c>
      <c r="G288" s="136">
        <v>0.0</v>
      </c>
      <c r="H288" s="137">
        <f t="shared" si="2"/>
        <v>0</v>
      </c>
      <c r="Q288" s="43" t="s">
        <v>23</v>
      </c>
      <c r="R288" s="83" t="s">
        <v>486</v>
      </c>
      <c r="S288" s="38">
        <v>1700.0</v>
      </c>
      <c r="T288" s="38">
        <v>0.0</v>
      </c>
      <c r="U288" s="138">
        <f t="shared" si="3"/>
        <v>1700</v>
      </c>
      <c r="V288" s="135">
        <v>0.0</v>
      </c>
      <c r="W288" s="136">
        <v>0.0</v>
      </c>
      <c r="X288" s="137">
        <f t="shared" si="22"/>
        <v>0</v>
      </c>
    </row>
    <row r="289">
      <c r="A289" s="54"/>
      <c r="B289" s="85"/>
      <c r="C289" s="38">
        <v>0.0</v>
      </c>
      <c r="D289" s="38">
        <v>0.0</v>
      </c>
      <c r="E289" s="134">
        <f t="shared" si="1"/>
        <v>0</v>
      </c>
      <c r="F289" s="135">
        <v>0.0</v>
      </c>
      <c r="G289" s="136">
        <v>0.0</v>
      </c>
      <c r="H289" s="137">
        <f t="shared" si="2"/>
        <v>0</v>
      </c>
      <c r="Q289" s="43" t="s">
        <v>23</v>
      </c>
      <c r="R289" s="83" t="s">
        <v>487</v>
      </c>
      <c r="S289" s="38">
        <v>0.0</v>
      </c>
      <c r="T289" s="38">
        <v>-250.0</v>
      </c>
      <c r="U289" s="138">
        <f t="shared" si="3"/>
        <v>-250</v>
      </c>
      <c r="V289" s="135">
        <v>0.0</v>
      </c>
      <c r="W289" s="136">
        <v>0.0</v>
      </c>
      <c r="X289" s="137">
        <f t="shared" si="22"/>
        <v>0</v>
      </c>
    </row>
    <row r="290">
      <c r="A290" s="64"/>
      <c r="B290" s="95"/>
      <c r="C290" s="38">
        <v>0.0</v>
      </c>
      <c r="D290" s="38">
        <v>0.0</v>
      </c>
      <c r="E290" s="134">
        <f t="shared" si="1"/>
        <v>0</v>
      </c>
      <c r="F290" s="135">
        <v>0.0</v>
      </c>
      <c r="G290" s="136">
        <v>0.0</v>
      </c>
      <c r="H290" s="137">
        <f t="shared" si="2"/>
        <v>0</v>
      </c>
      <c r="Q290" s="50" t="s">
        <v>23</v>
      </c>
      <c r="R290" s="90" t="s">
        <v>488</v>
      </c>
      <c r="S290" s="38">
        <v>5900.0</v>
      </c>
      <c r="T290" s="38">
        <v>0.0</v>
      </c>
      <c r="U290" s="138">
        <f t="shared" si="3"/>
        <v>5900</v>
      </c>
      <c r="V290" s="135">
        <v>0.0</v>
      </c>
      <c r="W290" s="136">
        <v>0.0</v>
      </c>
      <c r="X290" s="137">
        <f t="shared" si="22"/>
        <v>0</v>
      </c>
    </row>
    <row r="291">
      <c r="A291" s="54"/>
      <c r="B291" s="85"/>
      <c r="C291" s="38">
        <v>0.0</v>
      </c>
      <c r="D291" s="38">
        <v>0.0</v>
      </c>
      <c r="E291" s="134">
        <f t="shared" si="1"/>
        <v>0</v>
      </c>
      <c r="F291" s="135">
        <v>0.0</v>
      </c>
      <c r="G291" s="136">
        <v>0.0</v>
      </c>
      <c r="H291" s="137">
        <f t="shared" si="2"/>
        <v>0</v>
      </c>
      <c r="Q291" s="54"/>
      <c r="R291" s="85"/>
      <c r="S291" s="38">
        <v>0.0</v>
      </c>
      <c r="T291" s="38">
        <v>0.0</v>
      </c>
      <c r="U291" s="138">
        <f t="shared" si="3"/>
        <v>0</v>
      </c>
      <c r="V291" s="135">
        <v>0.0</v>
      </c>
      <c r="W291" s="136">
        <v>0.0</v>
      </c>
      <c r="X291" s="137">
        <f t="shared" si="22"/>
        <v>0</v>
      </c>
    </row>
    <row r="292">
      <c r="A292" s="54"/>
      <c r="B292" s="85"/>
      <c r="C292" s="38">
        <v>0.0</v>
      </c>
      <c r="D292" s="38">
        <v>0.0</v>
      </c>
      <c r="E292" s="134">
        <f t="shared" si="1"/>
        <v>0</v>
      </c>
      <c r="F292" s="135">
        <v>0.0</v>
      </c>
      <c r="G292" s="136">
        <v>0.0</v>
      </c>
      <c r="H292" s="137">
        <f t="shared" si="2"/>
        <v>0</v>
      </c>
      <c r="Q292" s="54"/>
      <c r="R292" s="85"/>
      <c r="S292" s="38">
        <v>0.0</v>
      </c>
      <c r="T292" s="38">
        <v>0.0</v>
      </c>
      <c r="U292" s="138">
        <f t="shared" si="3"/>
        <v>0</v>
      </c>
      <c r="V292" s="135">
        <v>0.0</v>
      </c>
      <c r="W292" s="136">
        <v>0.0</v>
      </c>
      <c r="X292" s="137">
        <f t="shared" si="22"/>
        <v>0</v>
      </c>
    </row>
    <row r="293">
      <c r="A293" s="54"/>
      <c r="B293" s="85"/>
      <c r="C293" s="38">
        <v>0.0</v>
      </c>
      <c r="D293" s="38">
        <v>0.0</v>
      </c>
      <c r="E293" s="134">
        <f t="shared" si="1"/>
        <v>0</v>
      </c>
      <c r="F293" s="135">
        <v>0.0</v>
      </c>
      <c r="G293" s="136">
        <v>0.0</v>
      </c>
      <c r="H293" s="137">
        <f t="shared" si="2"/>
        <v>0</v>
      </c>
      <c r="Q293" s="54"/>
      <c r="R293" s="85"/>
      <c r="S293" s="38">
        <v>0.0</v>
      </c>
      <c r="T293" s="38">
        <v>0.0</v>
      </c>
      <c r="U293" s="138">
        <f t="shared" si="3"/>
        <v>0</v>
      </c>
      <c r="V293" s="135">
        <v>0.0</v>
      </c>
      <c r="W293" s="136">
        <v>0.0</v>
      </c>
      <c r="X293" s="137">
        <f t="shared" si="22"/>
        <v>0</v>
      </c>
    </row>
    <row r="294">
      <c r="A294" s="54"/>
      <c r="B294" s="85"/>
      <c r="C294" s="38">
        <v>0.0</v>
      </c>
      <c r="D294" s="38">
        <v>0.0</v>
      </c>
      <c r="E294" s="134">
        <f t="shared" si="1"/>
        <v>0</v>
      </c>
      <c r="F294" s="135">
        <v>0.0</v>
      </c>
      <c r="G294" s="136">
        <v>0.0</v>
      </c>
      <c r="H294" s="137">
        <f t="shared" si="2"/>
        <v>0</v>
      </c>
      <c r="Q294" s="54"/>
      <c r="R294" s="85"/>
      <c r="S294" s="38">
        <v>0.0</v>
      </c>
      <c r="T294" s="38">
        <v>0.0</v>
      </c>
      <c r="U294" s="138">
        <f t="shared" si="3"/>
        <v>0</v>
      </c>
      <c r="V294" s="135">
        <v>0.0</v>
      </c>
      <c r="W294" s="136">
        <v>0.0</v>
      </c>
      <c r="X294" s="137">
        <f t="shared" si="22"/>
        <v>0</v>
      </c>
    </row>
    <row r="295">
      <c r="A295" s="54"/>
      <c r="B295" s="85"/>
      <c r="C295" s="38">
        <v>0.0</v>
      </c>
      <c r="D295" s="38">
        <v>0.0</v>
      </c>
      <c r="E295" s="134">
        <f t="shared" si="1"/>
        <v>0</v>
      </c>
      <c r="F295" s="135">
        <v>0.0</v>
      </c>
      <c r="G295" s="136">
        <v>0.0</v>
      </c>
      <c r="H295" s="137">
        <f t="shared" si="2"/>
        <v>0</v>
      </c>
      <c r="Q295" s="54"/>
      <c r="R295" s="85"/>
      <c r="S295" s="38">
        <v>0.0</v>
      </c>
      <c r="T295" s="38">
        <v>0.0</v>
      </c>
      <c r="U295" s="138">
        <f t="shared" si="3"/>
        <v>0</v>
      </c>
      <c r="V295" s="135">
        <v>0.0</v>
      </c>
      <c r="W295" s="136">
        <v>0.0</v>
      </c>
      <c r="X295" s="137">
        <f t="shared" si="22"/>
        <v>0</v>
      </c>
    </row>
    <row r="296">
      <c r="A296" s="54"/>
      <c r="B296" s="85"/>
      <c r="C296" s="38">
        <v>0.0</v>
      </c>
      <c r="D296" s="38">
        <v>0.0</v>
      </c>
      <c r="E296" s="134">
        <f t="shared" si="1"/>
        <v>0</v>
      </c>
      <c r="F296" s="135">
        <v>0.0</v>
      </c>
      <c r="G296" s="136">
        <v>0.0</v>
      </c>
      <c r="H296" s="137">
        <f t="shared" si="2"/>
        <v>0</v>
      </c>
      <c r="Q296" s="54"/>
      <c r="R296" s="85"/>
      <c r="S296" s="38">
        <v>0.0</v>
      </c>
      <c r="T296" s="38">
        <v>0.0</v>
      </c>
      <c r="U296" s="138">
        <f t="shared" si="3"/>
        <v>0</v>
      </c>
      <c r="V296" s="135">
        <v>0.0</v>
      </c>
      <c r="W296" s="136">
        <v>0.0</v>
      </c>
      <c r="X296" s="137">
        <f t="shared" si="22"/>
        <v>0</v>
      </c>
    </row>
    <row r="297">
      <c r="A297" s="54"/>
      <c r="B297" s="85"/>
      <c r="C297" s="38">
        <v>0.0</v>
      </c>
      <c r="D297" s="38">
        <v>0.0</v>
      </c>
      <c r="E297" s="134">
        <f t="shared" si="1"/>
        <v>0</v>
      </c>
      <c r="F297" s="135">
        <v>0.0</v>
      </c>
      <c r="G297" s="136">
        <v>0.0</v>
      </c>
      <c r="H297" s="137">
        <f t="shared" si="2"/>
        <v>0</v>
      </c>
      <c r="Q297" s="54"/>
      <c r="R297" s="85"/>
      <c r="S297" s="38">
        <v>0.0</v>
      </c>
      <c r="T297" s="38">
        <v>0.0</v>
      </c>
      <c r="U297" s="138">
        <f t="shared" si="3"/>
        <v>0</v>
      </c>
      <c r="V297" s="135">
        <v>0.0</v>
      </c>
      <c r="W297" s="136">
        <v>0.0</v>
      </c>
      <c r="X297" s="137">
        <f t="shared" si="22"/>
        <v>0</v>
      </c>
    </row>
    <row r="298">
      <c r="A298" s="54"/>
      <c r="B298" s="85"/>
      <c r="C298" s="38">
        <v>0.0</v>
      </c>
      <c r="D298" s="38">
        <v>0.0</v>
      </c>
      <c r="E298" s="134">
        <f t="shared" si="1"/>
        <v>0</v>
      </c>
      <c r="F298" s="135">
        <v>0.0</v>
      </c>
      <c r="G298" s="136">
        <v>0.0</v>
      </c>
      <c r="H298" s="137">
        <f t="shared" si="2"/>
        <v>0</v>
      </c>
      <c r="Q298" s="54"/>
      <c r="R298" s="85"/>
      <c r="S298" s="38">
        <v>0.0</v>
      </c>
      <c r="T298" s="38">
        <v>0.0</v>
      </c>
      <c r="U298" s="138">
        <f t="shared" si="3"/>
        <v>0</v>
      </c>
      <c r="V298" s="135">
        <v>0.0</v>
      </c>
      <c r="W298" s="136">
        <v>0.0</v>
      </c>
      <c r="X298" s="137">
        <f t="shared" si="22"/>
        <v>0</v>
      </c>
    </row>
    <row r="299">
      <c r="A299" s="57"/>
      <c r="B299" s="87"/>
      <c r="C299" s="59">
        <v>0.0</v>
      </c>
      <c r="D299" s="59">
        <v>0.0</v>
      </c>
      <c r="E299" s="134">
        <f t="shared" si="1"/>
        <v>0</v>
      </c>
      <c r="F299" s="139">
        <v>0.0</v>
      </c>
      <c r="G299" s="140">
        <v>0.0</v>
      </c>
      <c r="H299" s="141">
        <f t="shared" si="2"/>
        <v>0</v>
      </c>
      <c r="Q299" s="57"/>
      <c r="R299" s="87"/>
      <c r="S299" s="59">
        <v>0.0</v>
      </c>
      <c r="T299" s="59">
        <v>0.0</v>
      </c>
      <c r="U299" s="138">
        <f t="shared" si="3"/>
        <v>0</v>
      </c>
      <c r="V299" s="139">
        <v>0.0</v>
      </c>
      <c r="W299" s="140">
        <v>0.0</v>
      </c>
      <c r="X299" s="141">
        <f t="shared" si="22"/>
        <v>0</v>
      </c>
    </row>
    <row r="300">
      <c r="A300" s="60">
        <v>44523.0</v>
      </c>
      <c r="B300" s="82"/>
      <c r="C300" s="24"/>
      <c r="D300" s="24"/>
      <c r="E300" s="134">
        <f t="shared" si="1"/>
        <v>0</v>
      </c>
      <c r="F300" s="130"/>
      <c r="G300" s="131"/>
      <c r="H300" s="137">
        <f t="shared" si="2"/>
        <v>0</v>
      </c>
      <c r="J300" s="26" t="s">
        <v>13</v>
      </c>
      <c r="K300" s="27">
        <f>SUM(E300:E315)</f>
        <v>54450</v>
      </c>
      <c r="Q300" s="60">
        <v>44492.0</v>
      </c>
      <c r="R300" s="82"/>
      <c r="S300" s="24"/>
      <c r="T300" s="24"/>
      <c r="U300" s="138">
        <f t="shared" si="3"/>
        <v>0</v>
      </c>
      <c r="V300" s="130"/>
      <c r="W300" s="131"/>
      <c r="X300" s="132"/>
      <c r="Z300" s="26" t="s">
        <v>13</v>
      </c>
      <c r="AA300" s="27">
        <f>SUM(U300:U315)</f>
        <v>-163300</v>
      </c>
    </row>
    <row r="301">
      <c r="A301" s="43" t="s">
        <v>23</v>
      </c>
      <c r="B301" s="83" t="s">
        <v>489</v>
      </c>
      <c r="C301" s="38">
        <v>0.0</v>
      </c>
      <c r="D301" s="38">
        <v>-2000.0</v>
      </c>
      <c r="E301" s="134">
        <f t="shared" si="1"/>
        <v>-2000</v>
      </c>
      <c r="F301" s="135">
        <v>0.0</v>
      </c>
      <c r="G301" s="136">
        <v>0.0</v>
      </c>
      <c r="H301" s="137">
        <f t="shared" si="2"/>
        <v>0</v>
      </c>
      <c r="J301" s="46" t="s">
        <v>18</v>
      </c>
      <c r="K301" s="47">
        <f>SUM(H300:H315)</f>
        <v>0</v>
      </c>
      <c r="Q301" s="43" t="s">
        <v>23</v>
      </c>
      <c r="R301" s="83" t="s">
        <v>490</v>
      </c>
      <c r="S301" s="38">
        <v>0.0</v>
      </c>
      <c r="T301" s="38">
        <v>-200400.0</v>
      </c>
      <c r="U301" s="138">
        <f t="shared" si="3"/>
        <v>-200400</v>
      </c>
      <c r="V301" s="135">
        <v>0.0</v>
      </c>
      <c r="W301" s="136">
        <v>0.0</v>
      </c>
      <c r="X301" s="137">
        <f t="shared" ref="X301:X315" si="23">SUM(V301:W301)</f>
        <v>0</v>
      </c>
      <c r="Z301" s="46" t="s">
        <v>18</v>
      </c>
      <c r="AA301" s="47">
        <f>SUM(X300:X315)</f>
        <v>0</v>
      </c>
    </row>
    <row r="302">
      <c r="A302" s="43" t="s">
        <v>23</v>
      </c>
      <c r="B302" s="84"/>
      <c r="C302" s="38">
        <v>0.0</v>
      </c>
      <c r="D302" s="38">
        <v>0.0</v>
      </c>
      <c r="E302" s="134">
        <f t="shared" si="1"/>
        <v>0</v>
      </c>
      <c r="F302" s="135">
        <v>0.0</v>
      </c>
      <c r="G302" s="136">
        <v>0.0</v>
      </c>
      <c r="H302" s="137">
        <f t="shared" si="2"/>
        <v>0</v>
      </c>
      <c r="Q302" s="43" t="s">
        <v>23</v>
      </c>
      <c r="R302" s="84" t="s">
        <v>491</v>
      </c>
      <c r="S302" s="38">
        <v>10400.0</v>
      </c>
      <c r="T302" s="38">
        <v>0.0</v>
      </c>
      <c r="U302" s="138">
        <f t="shared" si="3"/>
        <v>10400</v>
      </c>
      <c r="V302" s="135">
        <v>0.0</v>
      </c>
      <c r="W302" s="136">
        <v>0.0</v>
      </c>
      <c r="X302" s="137">
        <f t="shared" si="23"/>
        <v>0</v>
      </c>
    </row>
    <row r="303">
      <c r="A303" s="43" t="s">
        <v>23</v>
      </c>
      <c r="B303" s="84"/>
      <c r="C303" s="38">
        <v>0.0</v>
      </c>
      <c r="D303" s="38">
        <v>0.0</v>
      </c>
      <c r="E303" s="134">
        <f t="shared" si="1"/>
        <v>0</v>
      </c>
      <c r="F303" s="135">
        <v>0.0</v>
      </c>
      <c r="G303" s="136">
        <v>0.0</v>
      </c>
      <c r="H303" s="137">
        <f t="shared" si="2"/>
        <v>0</v>
      </c>
      <c r="Q303" s="43" t="s">
        <v>23</v>
      </c>
      <c r="R303" s="83" t="s">
        <v>492</v>
      </c>
      <c r="S303" s="38">
        <v>22800.0</v>
      </c>
      <c r="T303" s="38">
        <v>0.0</v>
      </c>
      <c r="U303" s="138">
        <f t="shared" si="3"/>
        <v>22800</v>
      </c>
      <c r="V303" s="135">
        <v>0.0</v>
      </c>
      <c r="W303" s="136">
        <v>0.0</v>
      </c>
      <c r="X303" s="137">
        <f t="shared" si="23"/>
        <v>0</v>
      </c>
    </row>
    <row r="304">
      <c r="A304" s="43" t="s">
        <v>23</v>
      </c>
      <c r="B304" s="83" t="s">
        <v>493</v>
      </c>
      <c r="C304" s="38">
        <v>2500.0</v>
      </c>
      <c r="D304" s="38">
        <v>0.0</v>
      </c>
      <c r="E304" s="134">
        <f t="shared" si="1"/>
        <v>2500</v>
      </c>
      <c r="F304" s="135">
        <v>0.0</v>
      </c>
      <c r="G304" s="136">
        <v>0.0</v>
      </c>
      <c r="H304" s="137">
        <f t="shared" si="2"/>
        <v>0</v>
      </c>
      <c r="Q304" s="43" t="s">
        <v>56</v>
      </c>
      <c r="R304" s="83" t="s">
        <v>494</v>
      </c>
      <c r="S304" s="38">
        <v>3900.0</v>
      </c>
      <c r="T304" s="38">
        <v>0.0</v>
      </c>
      <c r="U304" s="138">
        <f t="shared" si="3"/>
        <v>3900</v>
      </c>
      <c r="V304" s="135">
        <v>0.0</v>
      </c>
      <c r="W304" s="136">
        <v>0.0</v>
      </c>
      <c r="X304" s="137">
        <f t="shared" si="23"/>
        <v>0</v>
      </c>
    </row>
    <row r="305">
      <c r="A305" s="43" t="s">
        <v>23</v>
      </c>
      <c r="B305" s="83" t="s">
        <v>495</v>
      </c>
      <c r="C305" s="38">
        <v>3940.0</v>
      </c>
      <c r="D305" s="38">
        <v>0.0</v>
      </c>
      <c r="E305" s="134">
        <f t="shared" si="1"/>
        <v>3940</v>
      </c>
      <c r="F305" s="135">
        <v>0.0</v>
      </c>
      <c r="G305" s="136">
        <v>0.0</v>
      </c>
      <c r="H305" s="137">
        <f t="shared" si="2"/>
        <v>0</v>
      </c>
      <c r="Q305" s="54"/>
      <c r="R305" s="85"/>
      <c r="S305" s="38">
        <v>0.0</v>
      </c>
      <c r="T305" s="38">
        <v>0.0</v>
      </c>
      <c r="U305" s="138">
        <f t="shared" si="3"/>
        <v>0</v>
      </c>
      <c r="V305" s="135">
        <v>0.0</v>
      </c>
      <c r="W305" s="136">
        <v>0.0</v>
      </c>
      <c r="X305" s="137">
        <f t="shared" si="23"/>
        <v>0</v>
      </c>
    </row>
    <row r="306">
      <c r="A306" s="43" t="s">
        <v>23</v>
      </c>
      <c r="B306" s="90" t="s">
        <v>496</v>
      </c>
      <c r="C306" s="38">
        <v>9780.0</v>
      </c>
      <c r="D306" s="38">
        <v>0.0</v>
      </c>
      <c r="E306" s="134">
        <f t="shared" si="1"/>
        <v>9780</v>
      </c>
      <c r="F306" s="135">
        <v>0.0</v>
      </c>
      <c r="G306" s="136">
        <v>0.0</v>
      </c>
      <c r="H306" s="137">
        <f t="shared" si="2"/>
        <v>0</v>
      </c>
      <c r="Q306" s="64"/>
      <c r="R306" s="95"/>
      <c r="S306" s="38">
        <v>0.0</v>
      </c>
      <c r="T306" s="38">
        <v>0.0</v>
      </c>
      <c r="U306" s="138">
        <f t="shared" si="3"/>
        <v>0</v>
      </c>
      <c r="V306" s="135">
        <v>0.0</v>
      </c>
      <c r="W306" s="136">
        <v>0.0</v>
      </c>
      <c r="X306" s="137">
        <f t="shared" si="23"/>
        <v>0</v>
      </c>
    </row>
    <row r="307">
      <c r="A307" s="43" t="s">
        <v>23</v>
      </c>
      <c r="B307" s="83" t="s">
        <v>496</v>
      </c>
      <c r="C307" s="38">
        <v>9780.0</v>
      </c>
      <c r="D307" s="38">
        <v>0.0</v>
      </c>
      <c r="E307" s="134">
        <f t="shared" si="1"/>
        <v>9780</v>
      </c>
      <c r="F307" s="135">
        <v>0.0</v>
      </c>
      <c r="G307" s="136">
        <v>0.0</v>
      </c>
      <c r="H307" s="137">
        <f t="shared" si="2"/>
        <v>0</v>
      </c>
      <c r="Q307" s="54"/>
      <c r="R307" s="85"/>
      <c r="S307" s="38">
        <v>0.0</v>
      </c>
      <c r="T307" s="38">
        <v>0.0</v>
      </c>
      <c r="U307" s="138">
        <f t="shared" si="3"/>
        <v>0</v>
      </c>
      <c r="V307" s="135">
        <v>0.0</v>
      </c>
      <c r="W307" s="136">
        <v>0.0</v>
      </c>
      <c r="X307" s="137">
        <f t="shared" si="23"/>
        <v>0</v>
      </c>
    </row>
    <row r="308">
      <c r="A308" s="43" t="s">
        <v>23</v>
      </c>
      <c r="B308" s="83" t="s">
        <v>497</v>
      </c>
      <c r="C308" s="38">
        <v>4500.0</v>
      </c>
      <c r="D308" s="38">
        <v>0.0</v>
      </c>
      <c r="E308" s="134">
        <f t="shared" si="1"/>
        <v>4500</v>
      </c>
      <c r="F308" s="135">
        <v>0.0</v>
      </c>
      <c r="G308" s="136">
        <v>0.0</v>
      </c>
      <c r="H308" s="137">
        <f t="shared" si="2"/>
        <v>0</v>
      </c>
      <c r="Q308" s="54"/>
      <c r="R308" s="85"/>
      <c r="S308" s="38">
        <v>0.0</v>
      </c>
      <c r="T308" s="38">
        <v>0.0</v>
      </c>
      <c r="U308" s="138">
        <f t="shared" si="3"/>
        <v>0</v>
      </c>
      <c r="V308" s="135">
        <v>0.0</v>
      </c>
      <c r="W308" s="136">
        <v>0.0</v>
      </c>
      <c r="X308" s="137">
        <f t="shared" si="23"/>
        <v>0</v>
      </c>
    </row>
    <row r="309">
      <c r="A309" s="43" t="s">
        <v>23</v>
      </c>
      <c r="B309" s="83" t="s">
        <v>498</v>
      </c>
      <c r="C309" s="38">
        <v>850.0</v>
      </c>
      <c r="D309" s="38">
        <v>0.0</v>
      </c>
      <c r="E309" s="134">
        <f t="shared" si="1"/>
        <v>850</v>
      </c>
      <c r="F309" s="135">
        <v>0.0</v>
      </c>
      <c r="G309" s="136">
        <v>0.0</v>
      </c>
      <c r="H309" s="137">
        <f t="shared" si="2"/>
        <v>0</v>
      </c>
      <c r="Q309" s="54"/>
      <c r="R309" s="85"/>
      <c r="S309" s="38">
        <v>0.0</v>
      </c>
      <c r="T309" s="38">
        <v>0.0</v>
      </c>
      <c r="U309" s="138">
        <f t="shared" si="3"/>
        <v>0</v>
      </c>
      <c r="V309" s="135">
        <v>0.0</v>
      </c>
      <c r="W309" s="136">
        <v>0.0</v>
      </c>
      <c r="X309" s="137">
        <f t="shared" si="23"/>
        <v>0</v>
      </c>
    </row>
    <row r="310">
      <c r="A310" s="43" t="s">
        <v>23</v>
      </c>
      <c r="B310" s="83" t="s">
        <v>499</v>
      </c>
      <c r="C310" s="38">
        <v>3900.0</v>
      </c>
      <c r="D310" s="38">
        <v>0.0</v>
      </c>
      <c r="E310" s="134">
        <f t="shared" si="1"/>
        <v>3900</v>
      </c>
      <c r="F310" s="135">
        <v>0.0</v>
      </c>
      <c r="G310" s="136">
        <v>0.0</v>
      </c>
      <c r="H310" s="137">
        <f t="shared" si="2"/>
        <v>0</v>
      </c>
      <c r="Q310" s="54"/>
      <c r="R310" s="85"/>
      <c r="S310" s="38">
        <v>0.0</v>
      </c>
      <c r="T310" s="38">
        <v>0.0</v>
      </c>
      <c r="U310" s="138">
        <f t="shared" si="3"/>
        <v>0</v>
      </c>
      <c r="V310" s="135">
        <v>0.0</v>
      </c>
      <c r="W310" s="136">
        <v>0.0</v>
      </c>
      <c r="X310" s="137">
        <f t="shared" si="23"/>
        <v>0</v>
      </c>
    </row>
    <row r="311">
      <c r="A311" s="43" t="s">
        <v>56</v>
      </c>
      <c r="B311" s="83" t="s">
        <v>500</v>
      </c>
      <c r="C311" s="38">
        <v>14200.0</v>
      </c>
      <c r="D311" s="38">
        <v>0.0</v>
      </c>
      <c r="E311" s="134">
        <f t="shared" si="1"/>
        <v>14200</v>
      </c>
      <c r="F311" s="135">
        <v>0.0</v>
      </c>
      <c r="G311" s="136">
        <v>0.0</v>
      </c>
      <c r="H311" s="137">
        <f t="shared" si="2"/>
        <v>0</v>
      </c>
      <c r="Q311" s="54"/>
      <c r="R311" s="85"/>
      <c r="S311" s="38">
        <v>0.0</v>
      </c>
      <c r="T311" s="38">
        <v>0.0</v>
      </c>
      <c r="U311" s="138">
        <f t="shared" si="3"/>
        <v>0</v>
      </c>
      <c r="V311" s="135">
        <v>0.0</v>
      </c>
      <c r="W311" s="136">
        <v>0.0</v>
      </c>
      <c r="X311" s="137">
        <f t="shared" si="23"/>
        <v>0</v>
      </c>
    </row>
    <row r="312">
      <c r="A312" s="43" t="s">
        <v>56</v>
      </c>
      <c r="B312" s="83" t="s">
        <v>501</v>
      </c>
      <c r="C312" s="38">
        <v>2500.0</v>
      </c>
      <c r="D312" s="38">
        <v>0.0</v>
      </c>
      <c r="E312" s="134">
        <f t="shared" si="1"/>
        <v>2500</v>
      </c>
      <c r="F312" s="135">
        <v>0.0</v>
      </c>
      <c r="G312" s="136">
        <v>0.0</v>
      </c>
      <c r="H312" s="137">
        <f t="shared" si="2"/>
        <v>0</v>
      </c>
      <c r="Q312" s="54"/>
      <c r="R312" s="85"/>
      <c r="S312" s="38">
        <v>0.0</v>
      </c>
      <c r="T312" s="38">
        <v>0.0</v>
      </c>
      <c r="U312" s="138">
        <f t="shared" si="3"/>
        <v>0</v>
      </c>
      <c r="V312" s="135">
        <v>0.0</v>
      </c>
      <c r="W312" s="136">
        <v>0.0</v>
      </c>
      <c r="X312" s="137">
        <f t="shared" si="23"/>
        <v>0</v>
      </c>
    </row>
    <row r="313">
      <c r="A313" s="43" t="s">
        <v>56</v>
      </c>
      <c r="B313" s="83" t="s">
        <v>502</v>
      </c>
      <c r="C313" s="38">
        <v>4500.0</v>
      </c>
      <c r="D313" s="38">
        <v>0.0</v>
      </c>
      <c r="E313" s="134">
        <f t="shared" si="1"/>
        <v>4500</v>
      </c>
      <c r="F313" s="135">
        <v>0.0</v>
      </c>
      <c r="G313" s="136">
        <v>0.0</v>
      </c>
      <c r="H313" s="137">
        <f t="shared" si="2"/>
        <v>0</v>
      </c>
      <c r="Q313" s="54"/>
      <c r="R313" s="85"/>
      <c r="S313" s="38">
        <v>0.0</v>
      </c>
      <c r="T313" s="38">
        <v>0.0</v>
      </c>
      <c r="U313" s="138">
        <f t="shared" si="3"/>
        <v>0</v>
      </c>
      <c r="V313" s="135">
        <v>0.0</v>
      </c>
      <c r="W313" s="136">
        <v>0.0</v>
      </c>
      <c r="X313" s="137">
        <f t="shared" si="23"/>
        <v>0</v>
      </c>
    </row>
    <row r="314">
      <c r="A314" s="54"/>
      <c r="B314" s="85"/>
      <c r="C314" s="38">
        <v>0.0</v>
      </c>
      <c r="D314" s="38">
        <v>0.0</v>
      </c>
      <c r="E314" s="134">
        <f t="shared" si="1"/>
        <v>0</v>
      </c>
      <c r="F314" s="135">
        <v>0.0</v>
      </c>
      <c r="G314" s="136">
        <v>0.0</v>
      </c>
      <c r="H314" s="137">
        <f t="shared" si="2"/>
        <v>0</v>
      </c>
      <c r="Q314" s="54"/>
      <c r="R314" s="85"/>
      <c r="S314" s="38">
        <v>0.0</v>
      </c>
      <c r="T314" s="38">
        <v>0.0</v>
      </c>
      <c r="U314" s="138">
        <f t="shared" si="3"/>
        <v>0</v>
      </c>
      <c r="V314" s="135">
        <v>0.0</v>
      </c>
      <c r="W314" s="136">
        <v>0.0</v>
      </c>
      <c r="X314" s="137">
        <f t="shared" si="23"/>
        <v>0</v>
      </c>
    </row>
    <row r="315">
      <c r="A315" s="57"/>
      <c r="B315" s="87"/>
      <c r="C315" s="59">
        <v>0.0</v>
      </c>
      <c r="D315" s="59">
        <v>0.0</v>
      </c>
      <c r="E315" s="134">
        <f t="shared" si="1"/>
        <v>0</v>
      </c>
      <c r="F315" s="139">
        <v>0.0</v>
      </c>
      <c r="G315" s="140">
        <v>0.0</v>
      </c>
      <c r="H315" s="141">
        <f t="shared" si="2"/>
        <v>0</v>
      </c>
      <c r="Q315" s="57"/>
      <c r="R315" s="87"/>
      <c r="S315" s="59">
        <v>0.0</v>
      </c>
      <c r="T315" s="59">
        <v>0.0</v>
      </c>
      <c r="U315" s="138">
        <f t="shared" si="3"/>
        <v>0</v>
      </c>
      <c r="V315" s="139">
        <v>0.0</v>
      </c>
      <c r="W315" s="140">
        <v>0.0</v>
      </c>
      <c r="X315" s="141">
        <f t="shared" si="23"/>
        <v>0</v>
      </c>
    </row>
    <row r="316">
      <c r="A316" s="60">
        <v>44524.0</v>
      </c>
      <c r="B316" s="82"/>
      <c r="C316" s="24"/>
      <c r="D316" s="24"/>
      <c r="E316" s="134">
        <f t="shared" si="1"/>
        <v>0</v>
      </c>
      <c r="F316" s="130"/>
      <c r="G316" s="131"/>
      <c r="H316" s="137">
        <f t="shared" si="2"/>
        <v>0</v>
      </c>
      <c r="J316" s="26" t="s">
        <v>13</v>
      </c>
      <c r="K316" s="27">
        <f>SUM(E316:E331)</f>
        <v>5800</v>
      </c>
      <c r="Q316" s="60">
        <v>44554.0</v>
      </c>
      <c r="R316" s="82"/>
      <c r="S316" s="24"/>
      <c r="T316" s="24"/>
      <c r="U316" s="138">
        <f t="shared" si="3"/>
        <v>0</v>
      </c>
      <c r="V316" s="130"/>
      <c r="W316" s="131"/>
      <c r="X316" s="132"/>
      <c r="Z316" s="26" t="s">
        <v>13</v>
      </c>
      <c r="AA316" s="27">
        <f>SUM(U316:U331)</f>
        <v>-169550</v>
      </c>
    </row>
    <row r="317">
      <c r="A317" s="43" t="s">
        <v>23</v>
      </c>
      <c r="B317" s="83" t="s">
        <v>474</v>
      </c>
      <c r="C317" s="38">
        <v>4900.0</v>
      </c>
      <c r="D317" s="38">
        <v>0.0</v>
      </c>
      <c r="E317" s="134">
        <f t="shared" si="1"/>
        <v>4900</v>
      </c>
      <c r="F317" s="135">
        <v>0.0</v>
      </c>
      <c r="G317" s="136">
        <v>0.0</v>
      </c>
      <c r="H317" s="137">
        <f t="shared" si="2"/>
        <v>0</v>
      </c>
      <c r="J317" s="46" t="s">
        <v>18</v>
      </c>
      <c r="K317" s="47">
        <f>SUM(H316:H331)</f>
        <v>0</v>
      </c>
      <c r="Q317" s="43" t="s">
        <v>210</v>
      </c>
      <c r="R317" s="83" t="s">
        <v>482</v>
      </c>
      <c r="S317" s="38">
        <v>68000.0</v>
      </c>
      <c r="T317" s="38">
        <v>0.0</v>
      </c>
      <c r="U317" s="138">
        <f t="shared" si="3"/>
        <v>68000</v>
      </c>
      <c r="V317" s="135">
        <v>0.0</v>
      </c>
      <c r="W317" s="136">
        <v>0.0</v>
      </c>
      <c r="X317" s="137">
        <f t="shared" ref="X317:X331" si="24">SUM(V317:W317)</f>
        <v>0</v>
      </c>
      <c r="Z317" s="46" t="s">
        <v>18</v>
      </c>
      <c r="AA317" s="47">
        <f>SUM(X316:X331)</f>
        <v>800</v>
      </c>
    </row>
    <row r="318">
      <c r="A318" s="43" t="s">
        <v>23</v>
      </c>
      <c r="B318" s="84" t="s">
        <v>503</v>
      </c>
      <c r="C318" s="38">
        <v>5900.0</v>
      </c>
      <c r="D318" s="38">
        <v>0.0</v>
      </c>
      <c r="E318" s="134">
        <f t="shared" si="1"/>
        <v>5900</v>
      </c>
      <c r="F318" s="135">
        <v>0.0</v>
      </c>
      <c r="G318" s="136">
        <v>0.0</v>
      </c>
      <c r="H318" s="137">
        <f t="shared" si="2"/>
        <v>0</v>
      </c>
      <c r="Q318" s="43" t="s">
        <v>210</v>
      </c>
      <c r="R318" s="84" t="s">
        <v>481</v>
      </c>
      <c r="S318" s="38">
        <v>0.0</v>
      </c>
      <c r="T318" s="38">
        <v>0.0</v>
      </c>
      <c r="U318" s="138">
        <f t="shared" si="3"/>
        <v>0</v>
      </c>
      <c r="V318" s="135">
        <v>800.0</v>
      </c>
      <c r="W318" s="136">
        <v>0.0</v>
      </c>
      <c r="X318" s="137">
        <f t="shared" si="24"/>
        <v>800</v>
      </c>
    </row>
    <row r="319">
      <c r="A319" s="43" t="s">
        <v>56</v>
      </c>
      <c r="B319" s="83" t="s">
        <v>504</v>
      </c>
      <c r="C319" s="38">
        <v>0.0</v>
      </c>
      <c r="D319" s="38">
        <v>-5000.0</v>
      </c>
      <c r="E319" s="134">
        <f t="shared" si="1"/>
        <v>-5000</v>
      </c>
      <c r="F319" s="135">
        <v>0.0</v>
      </c>
      <c r="G319" s="136">
        <v>0.0</v>
      </c>
      <c r="H319" s="137">
        <f t="shared" si="2"/>
        <v>0</v>
      </c>
      <c r="Q319" s="43" t="s">
        <v>210</v>
      </c>
      <c r="R319" s="83" t="s">
        <v>505</v>
      </c>
      <c r="S319" s="38">
        <v>0.0</v>
      </c>
      <c r="T319" s="38">
        <v>-252300.0</v>
      </c>
      <c r="U319" s="138">
        <f t="shared" si="3"/>
        <v>-252300</v>
      </c>
      <c r="V319" s="135">
        <v>0.0</v>
      </c>
      <c r="W319" s="136">
        <v>0.0</v>
      </c>
      <c r="X319" s="137">
        <f t="shared" si="24"/>
        <v>0</v>
      </c>
    </row>
    <row r="320">
      <c r="A320" s="43"/>
      <c r="B320" s="83"/>
      <c r="C320" s="38">
        <v>0.0</v>
      </c>
      <c r="D320" s="38">
        <v>0.0</v>
      </c>
      <c r="E320" s="134">
        <f t="shared" si="1"/>
        <v>0</v>
      </c>
      <c r="F320" s="135">
        <v>0.0</v>
      </c>
      <c r="G320" s="136">
        <v>0.0</v>
      </c>
      <c r="H320" s="137">
        <f t="shared" si="2"/>
        <v>0</v>
      </c>
      <c r="Q320" s="43" t="s">
        <v>23</v>
      </c>
      <c r="R320" s="83" t="s">
        <v>506</v>
      </c>
      <c r="S320" s="38">
        <v>4950.0</v>
      </c>
      <c r="T320" s="38">
        <v>0.0</v>
      </c>
      <c r="U320" s="138">
        <f t="shared" si="3"/>
        <v>4950</v>
      </c>
      <c r="V320" s="135">
        <v>0.0</v>
      </c>
      <c r="W320" s="136">
        <v>0.0</v>
      </c>
      <c r="X320" s="137">
        <f t="shared" si="24"/>
        <v>0</v>
      </c>
    </row>
    <row r="321">
      <c r="A321" s="54"/>
      <c r="B321" s="85"/>
      <c r="C321" s="38">
        <v>0.0</v>
      </c>
      <c r="D321" s="38">
        <v>0.0</v>
      </c>
      <c r="E321" s="134">
        <f t="shared" si="1"/>
        <v>0</v>
      </c>
      <c r="F321" s="135">
        <v>0.0</v>
      </c>
      <c r="G321" s="136">
        <v>0.0</v>
      </c>
      <c r="H321" s="137">
        <f t="shared" si="2"/>
        <v>0</v>
      </c>
      <c r="Q321" s="43" t="s">
        <v>23</v>
      </c>
      <c r="R321" s="83" t="s">
        <v>507</v>
      </c>
      <c r="S321" s="38">
        <v>37350.0</v>
      </c>
      <c r="T321" s="38">
        <v>0.0</v>
      </c>
      <c r="U321" s="138">
        <f t="shared" si="3"/>
        <v>37350</v>
      </c>
      <c r="V321" s="135">
        <v>0.0</v>
      </c>
      <c r="W321" s="136">
        <v>0.0</v>
      </c>
      <c r="X321" s="137">
        <f t="shared" si="24"/>
        <v>0</v>
      </c>
    </row>
    <row r="322">
      <c r="A322" s="64"/>
      <c r="B322" s="95"/>
      <c r="C322" s="38">
        <v>0.0</v>
      </c>
      <c r="D322" s="38">
        <v>0.0</v>
      </c>
      <c r="E322" s="134">
        <f t="shared" si="1"/>
        <v>0</v>
      </c>
      <c r="F322" s="135">
        <v>0.0</v>
      </c>
      <c r="G322" s="136">
        <v>0.0</v>
      </c>
      <c r="H322" s="137">
        <f t="shared" si="2"/>
        <v>0</v>
      </c>
      <c r="Q322" s="50" t="s">
        <v>23</v>
      </c>
      <c r="R322" s="90" t="s">
        <v>508</v>
      </c>
      <c r="S322" s="38">
        <v>950.0</v>
      </c>
      <c r="T322" s="38">
        <v>0.0</v>
      </c>
      <c r="U322" s="138">
        <f t="shared" si="3"/>
        <v>950</v>
      </c>
      <c r="V322" s="135">
        <v>0.0</v>
      </c>
      <c r="W322" s="136">
        <v>0.0</v>
      </c>
      <c r="X322" s="137">
        <f t="shared" si="24"/>
        <v>0</v>
      </c>
    </row>
    <row r="323">
      <c r="A323" s="54"/>
      <c r="B323" s="85"/>
      <c r="C323" s="38">
        <v>0.0</v>
      </c>
      <c r="D323" s="38">
        <v>0.0</v>
      </c>
      <c r="E323" s="134">
        <f t="shared" si="1"/>
        <v>0</v>
      </c>
      <c r="F323" s="135">
        <v>0.0</v>
      </c>
      <c r="G323" s="136">
        <v>0.0</v>
      </c>
      <c r="H323" s="137">
        <f t="shared" si="2"/>
        <v>0</v>
      </c>
      <c r="Q323" s="43" t="s">
        <v>23</v>
      </c>
      <c r="R323" s="83" t="s">
        <v>509</v>
      </c>
      <c r="S323" s="38">
        <v>2000.0</v>
      </c>
      <c r="T323" s="38">
        <v>0.0</v>
      </c>
      <c r="U323" s="138">
        <f t="shared" si="3"/>
        <v>2000</v>
      </c>
      <c r="V323" s="135">
        <v>0.0</v>
      </c>
      <c r="W323" s="136">
        <v>0.0</v>
      </c>
      <c r="X323" s="137">
        <f t="shared" si="24"/>
        <v>0</v>
      </c>
    </row>
    <row r="324">
      <c r="A324" s="54"/>
      <c r="B324" s="85"/>
      <c r="C324" s="38">
        <v>0.0</v>
      </c>
      <c r="D324" s="38">
        <v>0.0</v>
      </c>
      <c r="E324" s="134">
        <f t="shared" si="1"/>
        <v>0</v>
      </c>
      <c r="F324" s="135">
        <v>0.0</v>
      </c>
      <c r="G324" s="136">
        <v>0.0</v>
      </c>
      <c r="H324" s="137">
        <f t="shared" si="2"/>
        <v>0</v>
      </c>
      <c r="Q324" s="43" t="s">
        <v>210</v>
      </c>
      <c r="R324" s="147" t="s">
        <v>510</v>
      </c>
      <c r="S324" s="38">
        <v>8600.0</v>
      </c>
      <c r="T324" s="38">
        <v>0.0</v>
      </c>
      <c r="U324" s="138">
        <f t="shared" si="3"/>
        <v>8600</v>
      </c>
      <c r="V324" s="135">
        <v>0.0</v>
      </c>
      <c r="W324" s="136">
        <v>0.0</v>
      </c>
      <c r="X324" s="137">
        <f t="shared" si="24"/>
        <v>0</v>
      </c>
    </row>
    <row r="325">
      <c r="A325" s="54"/>
      <c r="B325" s="85"/>
      <c r="C325" s="38">
        <v>0.0</v>
      </c>
      <c r="D325" s="38">
        <v>0.0</v>
      </c>
      <c r="E325" s="134">
        <f t="shared" si="1"/>
        <v>0</v>
      </c>
      <c r="F325" s="135">
        <v>0.0</v>
      </c>
      <c r="G325" s="136">
        <v>0.0</v>
      </c>
      <c r="H325" s="137">
        <f t="shared" si="2"/>
        <v>0</v>
      </c>
      <c r="Q325" s="43" t="s">
        <v>210</v>
      </c>
      <c r="R325" s="147" t="s">
        <v>511</v>
      </c>
      <c r="S325" s="38">
        <v>10000.0</v>
      </c>
      <c r="T325" s="38">
        <v>0.0</v>
      </c>
      <c r="U325" s="138">
        <f t="shared" si="3"/>
        <v>10000</v>
      </c>
      <c r="V325" s="135">
        <v>0.0</v>
      </c>
      <c r="W325" s="136">
        <v>0.0</v>
      </c>
      <c r="X325" s="137">
        <f t="shared" si="24"/>
        <v>0</v>
      </c>
    </row>
    <row r="326">
      <c r="A326" s="54"/>
      <c r="B326" s="85"/>
      <c r="C326" s="38">
        <v>0.0</v>
      </c>
      <c r="D326" s="38">
        <v>0.0</v>
      </c>
      <c r="E326" s="134">
        <f t="shared" si="1"/>
        <v>0</v>
      </c>
      <c r="F326" s="135">
        <v>0.0</v>
      </c>
      <c r="G326" s="136">
        <v>0.0</v>
      </c>
      <c r="H326" s="137">
        <f t="shared" si="2"/>
        <v>0</v>
      </c>
      <c r="Q326" s="43" t="s">
        <v>210</v>
      </c>
      <c r="R326" s="147" t="s">
        <v>512</v>
      </c>
      <c r="S326" s="38">
        <v>10900.0</v>
      </c>
      <c r="T326" s="38">
        <v>0.0</v>
      </c>
      <c r="U326" s="138">
        <f t="shared" si="3"/>
        <v>10900</v>
      </c>
      <c r="V326" s="135">
        <v>0.0</v>
      </c>
      <c r="W326" s="136">
        <v>0.0</v>
      </c>
      <c r="X326" s="137">
        <f t="shared" si="24"/>
        <v>0</v>
      </c>
    </row>
    <row r="327">
      <c r="A327" s="54"/>
      <c r="B327" s="85"/>
      <c r="C327" s="38">
        <v>0.0</v>
      </c>
      <c r="D327" s="38">
        <v>0.0</v>
      </c>
      <c r="E327" s="134">
        <f t="shared" si="1"/>
        <v>0</v>
      </c>
      <c r="F327" s="135">
        <v>0.0</v>
      </c>
      <c r="G327" s="136">
        <v>0.0</v>
      </c>
      <c r="H327" s="137">
        <f t="shared" si="2"/>
        <v>0</v>
      </c>
      <c r="Q327" s="43" t="s">
        <v>210</v>
      </c>
      <c r="R327" s="83" t="s">
        <v>178</v>
      </c>
      <c r="S327" s="38">
        <v>0.0</v>
      </c>
      <c r="T327" s="38">
        <v>-60000.0</v>
      </c>
      <c r="U327" s="138">
        <f t="shared" si="3"/>
        <v>-60000</v>
      </c>
      <c r="V327" s="135">
        <v>0.0</v>
      </c>
      <c r="W327" s="136">
        <v>0.0</v>
      </c>
      <c r="X327" s="137">
        <f t="shared" si="24"/>
        <v>0</v>
      </c>
    </row>
    <row r="328">
      <c r="A328" s="54"/>
      <c r="B328" s="85"/>
      <c r="C328" s="38">
        <v>0.0</v>
      </c>
      <c r="D328" s="38">
        <v>0.0</v>
      </c>
      <c r="E328" s="134">
        <f t="shared" si="1"/>
        <v>0</v>
      </c>
      <c r="F328" s="135">
        <v>0.0</v>
      </c>
      <c r="G328" s="136">
        <v>0.0</v>
      </c>
      <c r="H328" s="137">
        <f t="shared" si="2"/>
        <v>0</v>
      </c>
      <c r="Q328" s="54"/>
      <c r="R328" s="85"/>
      <c r="S328" s="38">
        <v>0.0</v>
      </c>
      <c r="T328" s="38">
        <v>0.0</v>
      </c>
      <c r="U328" s="138">
        <f t="shared" si="3"/>
        <v>0</v>
      </c>
      <c r="V328" s="135">
        <v>0.0</v>
      </c>
      <c r="W328" s="136">
        <v>0.0</v>
      </c>
      <c r="X328" s="137">
        <f t="shared" si="24"/>
        <v>0</v>
      </c>
    </row>
    <row r="329">
      <c r="A329" s="54"/>
      <c r="B329" s="85"/>
      <c r="C329" s="38">
        <v>0.0</v>
      </c>
      <c r="D329" s="38">
        <v>0.0</v>
      </c>
      <c r="E329" s="134">
        <f t="shared" si="1"/>
        <v>0</v>
      </c>
      <c r="F329" s="135">
        <v>0.0</v>
      </c>
      <c r="G329" s="136">
        <v>0.0</v>
      </c>
      <c r="H329" s="137">
        <f t="shared" si="2"/>
        <v>0</v>
      </c>
      <c r="Q329" s="54"/>
      <c r="R329" s="85"/>
      <c r="S329" s="38">
        <v>0.0</v>
      </c>
      <c r="T329" s="38">
        <v>0.0</v>
      </c>
      <c r="U329" s="138">
        <f t="shared" si="3"/>
        <v>0</v>
      </c>
      <c r="V329" s="135">
        <v>0.0</v>
      </c>
      <c r="W329" s="136">
        <v>0.0</v>
      </c>
      <c r="X329" s="137">
        <f t="shared" si="24"/>
        <v>0</v>
      </c>
    </row>
    <row r="330">
      <c r="A330" s="54"/>
      <c r="B330" s="85"/>
      <c r="C330" s="38">
        <v>0.0</v>
      </c>
      <c r="D330" s="38">
        <v>0.0</v>
      </c>
      <c r="E330" s="134">
        <f t="shared" si="1"/>
        <v>0</v>
      </c>
      <c r="F330" s="135">
        <v>0.0</v>
      </c>
      <c r="G330" s="136">
        <v>0.0</v>
      </c>
      <c r="H330" s="137">
        <f t="shared" si="2"/>
        <v>0</v>
      </c>
      <c r="Q330" s="54"/>
      <c r="R330" s="85"/>
      <c r="S330" s="38">
        <v>0.0</v>
      </c>
      <c r="T330" s="38">
        <v>0.0</v>
      </c>
      <c r="U330" s="138">
        <f t="shared" si="3"/>
        <v>0</v>
      </c>
      <c r="V330" s="135">
        <v>0.0</v>
      </c>
      <c r="W330" s="136">
        <v>0.0</v>
      </c>
      <c r="X330" s="137">
        <f t="shared" si="24"/>
        <v>0</v>
      </c>
    </row>
    <row r="331">
      <c r="A331" s="57"/>
      <c r="B331" s="87"/>
      <c r="C331" s="59">
        <v>0.0</v>
      </c>
      <c r="D331" s="59">
        <v>0.0</v>
      </c>
      <c r="E331" s="134">
        <f t="shared" si="1"/>
        <v>0</v>
      </c>
      <c r="F331" s="139">
        <v>0.0</v>
      </c>
      <c r="G331" s="140">
        <v>0.0</v>
      </c>
      <c r="H331" s="141">
        <f t="shared" si="2"/>
        <v>0</v>
      </c>
      <c r="Q331" s="57"/>
      <c r="R331" s="87"/>
      <c r="S331" s="59">
        <v>0.0</v>
      </c>
      <c r="T331" s="59">
        <v>0.0</v>
      </c>
      <c r="U331" s="138">
        <f t="shared" si="3"/>
        <v>0</v>
      </c>
      <c r="V331" s="139">
        <v>0.0</v>
      </c>
      <c r="W331" s="140">
        <v>0.0</v>
      </c>
      <c r="X331" s="141">
        <f t="shared" si="24"/>
        <v>0</v>
      </c>
    </row>
    <row r="332">
      <c r="A332" s="60">
        <v>44525.0</v>
      </c>
      <c r="B332" s="82"/>
      <c r="C332" s="24"/>
      <c r="D332" s="24"/>
      <c r="E332" s="134">
        <f t="shared" si="1"/>
        <v>0</v>
      </c>
      <c r="F332" s="130"/>
      <c r="G332" s="131"/>
      <c r="H332" s="137">
        <f t="shared" si="2"/>
        <v>0</v>
      </c>
      <c r="J332" s="26" t="s">
        <v>13</v>
      </c>
      <c r="K332" s="27">
        <f>SUM(E332:E347)</f>
        <v>-14600</v>
      </c>
      <c r="Q332" s="60">
        <v>44557.0</v>
      </c>
      <c r="R332" s="82"/>
      <c r="S332" s="24"/>
      <c r="T332" s="24"/>
      <c r="U332" s="138">
        <f t="shared" si="3"/>
        <v>0</v>
      </c>
      <c r="V332" s="130"/>
      <c r="W332" s="131"/>
      <c r="X332" s="132"/>
      <c r="Z332" s="26" t="s">
        <v>13</v>
      </c>
      <c r="AA332" s="27">
        <f>SUM(U332:U347)</f>
        <v>55180</v>
      </c>
    </row>
    <row r="333">
      <c r="A333" s="43" t="s">
        <v>56</v>
      </c>
      <c r="B333" s="83" t="s">
        <v>513</v>
      </c>
      <c r="C333" s="38">
        <v>0.0</v>
      </c>
      <c r="D333" s="38">
        <v>-9700.0</v>
      </c>
      <c r="E333" s="134">
        <f t="shared" si="1"/>
        <v>-9700</v>
      </c>
      <c r="F333" s="135">
        <v>0.0</v>
      </c>
      <c r="G333" s="136">
        <v>0.0</v>
      </c>
      <c r="H333" s="137">
        <f t="shared" si="2"/>
        <v>0</v>
      </c>
      <c r="J333" s="46" t="s">
        <v>18</v>
      </c>
      <c r="K333" s="47">
        <f>SUM(H332:H347)</f>
        <v>0</v>
      </c>
      <c r="Q333" s="43" t="s">
        <v>23</v>
      </c>
      <c r="R333" s="83" t="s">
        <v>514</v>
      </c>
      <c r="S333" s="38">
        <v>3900.0</v>
      </c>
      <c r="T333" s="38">
        <v>0.0</v>
      </c>
      <c r="U333" s="138">
        <f t="shared" si="3"/>
        <v>3900</v>
      </c>
      <c r="V333" s="135">
        <v>0.0</v>
      </c>
      <c r="W333" s="136">
        <v>0.0</v>
      </c>
      <c r="X333" s="137">
        <f t="shared" ref="X333:X347" si="25">SUM(V333:W333)</f>
        <v>0</v>
      </c>
      <c r="Z333" s="46" t="s">
        <v>18</v>
      </c>
      <c r="AA333" s="47">
        <f>SUM(X332:X347)</f>
        <v>0</v>
      </c>
    </row>
    <row r="334">
      <c r="A334" s="43" t="s">
        <v>56</v>
      </c>
      <c r="B334" s="84" t="s">
        <v>515</v>
      </c>
      <c r="C334" s="38">
        <v>0.0</v>
      </c>
      <c r="D334" s="38">
        <v>-7200.0</v>
      </c>
      <c r="E334" s="134">
        <f t="shared" si="1"/>
        <v>-7200</v>
      </c>
      <c r="F334" s="135">
        <v>0.0</v>
      </c>
      <c r="G334" s="136">
        <v>0.0</v>
      </c>
      <c r="H334" s="137">
        <f t="shared" si="2"/>
        <v>0</v>
      </c>
      <c r="Q334" s="43" t="s">
        <v>23</v>
      </c>
      <c r="R334" s="84" t="s">
        <v>516</v>
      </c>
      <c r="S334" s="38">
        <v>2700.0</v>
      </c>
      <c r="T334" s="38">
        <v>0.0</v>
      </c>
      <c r="U334" s="138">
        <f t="shared" si="3"/>
        <v>2700</v>
      </c>
      <c r="V334" s="135">
        <v>0.0</v>
      </c>
      <c r="W334" s="136">
        <v>0.0</v>
      </c>
      <c r="X334" s="137">
        <f t="shared" si="25"/>
        <v>0</v>
      </c>
    </row>
    <row r="335">
      <c r="A335" s="43" t="s">
        <v>56</v>
      </c>
      <c r="B335" s="83" t="s">
        <v>517</v>
      </c>
      <c r="C335" s="38">
        <v>0.0</v>
      </c>
      <c r="D335" s="38">
        <v>-600.0</v>
      </c>
      <c r="E335" s="134">
        <f t="shared" si="1"/>
        <v>-600</v>
      </c>
      <c r="F335" s="135">
        <v>0.0</v>
      </c>
      <c r="G335" s="136">
        <v>0.0</v>
      </c>
      <c r="H335" s="137">
        <f t="shared" si="2"/>
        <v>0</v>
      </c>
      <c r="Q335" s="43" t="s">
        <v>23</v>
      </c>
      <c r="R335" s="83" t="s">
        <v>518</v>
      </c>
      <c r="S335" s="38">
        <v>42480.0</v>
      </c>
      <c r="T335" s="38">
        <v>0.0</v>
      </c>
      <c r="U335" s="138">
        <f t="shared" si="3"/>
        <v>42480</v>
      </c>
      <c r="V335" s="135">
        <v>0.0</v>
      </c>
      <c r="W335" s="136">
        <v>0.0</v>
      </c>
      <c r="X335" s="137">
        <f t="shared" si="25"/>
        <v>0</v>
      </c>
    </row>
    <row r="336">
      <c r="A336" s="43" t="s">
        <v>23</v>
      </c>
      <c r="B336" s="83" t="s">
        <v>519</v>
      </c>
      <c r="C336" s="38">
        <v>2900.0</v>
      </c>
      <c r="D336" s="38">
        <v>0.0</v>
      </c>
      <c r="E336" s="134">
        <f t="shared" si="1"/>
        <v>2900</v>
      </c>
      <c r="F336" s="135">
        <v>0.0</v>
      </c>
      <c r="G336" s="136">
        <v>0.0</v>
      </c>
      <c r="H336" s="137">
        <f t="shared" si="2"/>
        <v>0</v>
      </c>
      <c r="Q336" s="43" t="s">
        <v>23</v>
      </c>
      <c r="R336" s="83" t="s">
        <v>520</v>
      </c>
      <c r="S336" s="38">
        <v>2700.0</v>
      </c>
      <c r="T336" s="38">
        <v>0.0</v>
      </c>
      <c r="U336" s="138">
        <f t="shared" si="3"/>
        <v>2700</v>
      </c>
      <c r="V336" s="135">
        <v>0.0</v>
      </c>
      <c r="W336" s="136">
        <v>0.0</v>
      </c>
      <c r="X336" s="137">
        <f t="shared" si="25"/>
        <v>0</v>
      </c>
    </row>
    <row r="337">
      <c r="A337" s="54"/>
      <c r="B337" s="85"/>
      <c r="C337" s="38">
        <v>0.0</v>
      </c>
      <c r="D337" s="38">
        <v>0.0</v>
      </c>
      <c r="E337" s="134">
        <f t="shared" si="1"/>
        <v>0</v>
      </c>
      <c r="F337" s="135">
        <v>0.0</v>
      </c>
      <c r="G337" s="136">
        <v>0.0</v>
      </c>
      <c r="H337" s="137">
        <f t="shared" si="2"/>
        <v>0</v>
      </c>
      <c r="Q337" s="43" t="s">
        <v>56</v>
      </c>
      <c r="R337" s="83" t="s">
        <v>59</v>
      </c>
      <c r="S337" s="38">
        <v>0.0</v>
      </c>
      <c r="T337" s="38">
        <v>-10000.0</v>
      </c>
      <c r="U337" s="138">
        <f t="shared" si="3"/>
        <v>-10000</v>
      </c>
      <c r="V337" s="135">
        <v>0.0</v>
      </c>
      <c r="W337" s="136">
        <v>0.0</v>
      </c>
      <c r="X337" s="137">
        <f t="shared" si="25"/>
        <v>0</v>
      </c>
    </row>
    <row r="338">
      <c r="A338" s="64"/>
      <c r="B338" s="95"/>
      <c r="C338" s="38">
        <v>0.0</v>
      </c>
      <c r="D338" s="38">
        <v>0.0</v>
      </c>
      <c r="E338" s="134">
        <f t="shared" si="1"/>
        <v>0</v>
      </c>
      <c r="F338" s="135">
        <v>0.0</v>
      </c>
      <c r="G338" s="136">
        <v>0.0</v>
      </c>
      <c r="H338" s="137">
        <f t="shared" si="2"/>
        <v>0</v>
      </c>
      <c r="Q338" s="50" t="s">
        <v>56</v>
      </c>
      <c r="R338" s="90" t="s">
        <v>399</v>
      </c>
      <c r="S338" s="38">
        <v>0.0</v>
      </c>
      <c r="T338" s="38">
        <v>-50000.0</v>
      </c>
      <c r="U338" s="138">
        <f t="shared" si="3"/>
        <v>-50000</v>
      </c>
      <c r="V338" s="135">
        <v>0.0</v>
      </c>
      <c r="W338" s="136">
        <v>0.0</v>
      </c>
      <c r="X338" s="137">
        <f t="shared" si="25"/>
        <v>0</v>
      </c>
    </row>
    <row r="339">
      <c r="A339" s="54"/>
      <c r="B339" s="85"/>
      <c r="C339" s="38">
        <v>0.0</v>
      </c>
      <c r="D339" s="38">
        <v>0.0</v>
      </c>
      <c r="E339" s="134">
        <f t="shared" si="1"/>
        <v>0</v>
      </c>
      <c r="F339" s="135">
        <v>0.0</v>
      </c>
      <c r="G339" s="136">
        <v>0.0</v>
      </c>
      <c r="H339" s="137">
        <f t="shared" si="2"/>
        <v>0</v>
      </c>
      <c r="Q339" s="43" t="s">
        <v>56</v>
      </c>
      <c r="R339" s="147" t="s">
        <v>521</v>
      </c>
      <c r="S339" s="38">
        <v>16200.0</v>
      </c>
      <c r="T339" s="38">
        <v>0.0</v>
      </c>
      <c r="U339" s="138">
        <f t="shared" si="3"/>
        <v>16200</v>
      </c>
      <c r="V339" s="135">
        <v>0.0</v>
      </c>
      <c r="W339" s="136">
        <v>0.0</v>
      </c>
      <c r="X339" s="137">
        <f t="shared" si="25"/>
        <v>0</v>
      </c>
    </row>
    <row r="340">
      <c r="A340" s="54"/>
      <c r="B340" s="85"/>
      <c r="C340" s="38">
        <v>0.0</v>
      </c>
      <c r="D340" s="38">
        <v>0.0</v>
      </c>
      <c r="E340" s="134">
        <f t="shared" si="1"/>
        <v>0</v>
      </c>
      <c r="F340" s="135">
        <v>0.0</v>
      </c>
      <c r="G340" s="136">
        <v>0.0</v>
      </c>
      <c r="H340" s="137">
        <f t="shared" si="2"/>
        <v>0</v>
      </c>
      <c r="Q340" s="43" t="s">
        <v>56</v>
      </c>
      <c r="R340" s="83" t="s">
        <v>214</v>
      </c>
      <c r="S340" s="38">
        <v>2200.0</v>
      </c>
      <c r="T340" s="38">
        <v>0.0</v>
      </c>
      <c r="U340" s="138">
        <f t="shared" si="3"/>
        <v>2200</v>
      </c>
      <c r="V340" s="135">
        <v>0.0</v>
      </c>
      <c r="W340" s="136">
        <v>0.0</v>
      </c>
      <c r="X340" s="137">
        <f t="shared" si="25"/>
        <v>0</v>
      </c>
    </row>
    <row r="341">
      <c r="A341" s="54"/>
      <c r="B341" s="85"/>
      <c r="C341" s="38">
        <v>0.0</v>
      </c>
      <c r="D341" s="38">
        <v>0.0</v>
      </c>
      <c r="E341" s="134">
        <f t="shared" si="1"/>
        <v>0</v>
      </c>
      <c r="F341" s="135">
        <v>0.0</v>
      </c>
      <c r="G341" s="136">
        <v>0.0</v>
      </c>
      <c r="H341" s="137">
        <f t="shared" si="2"/>
        <v>0</v>
      </c>
      <c r="Q341" s="43" t="s">
        <v>56</v>
      </c>
      <c r="R341" s="83" t="s">
        <v>441</v>
      </c>
      <c r="S341" s="38">
        <v>45000.0</v>
      </c>
      <c r="T341" s="38">
        <v>0.0</v>
      </c>
      <c r="U341" s="138">
        <f t="shared" si="3"/>
        <v>45000</v>
      </c>
      <c r="V341" s="135">
        <v>0.0</v>
      </c>
      <c r="W341" s="136">
        <v>0.0</v>
      </c>
      <c r="X341" s="137">
        <f t="shared" si="25"/>
        <v>0</v>
      </c>
    </row>
    <row r="342">
      <c r="A342" s="54"/>
      <c r="B342" s="85"/>
      <c r="C342" s="38">
        <v>0.0</v>
      </c>
      <c r="D342" s="38">
        <v>0.0</v>
      </c>
      <c r="E342" s="134">
        <f t="shared" si="1"/>
        <v>0</v>
      </c>
      <c r="F342" s="135">
        <v>0.0</v>
      </c>
      <c r="G342" s="136">
        <v>0.0</v>
      </c>
      <c r="H342" s="137">
        <f t="shared" si="2"/>
        <v>0</v>
      </c>
      <c r="Q342" s="54"/>
      <c r="R342" s="85"/>
      <c r="S342" s="38">
        <v>0.0</v>
      </c>
      <c r="T342" s="38">
        <v>0.0</v>
      </c>
      <c r="U342" s="138">
        <f t="shared" si="3"/>
        <v>0</v>
      </c>
      <c r="V342" s="135">
        <v>0.0</v>
      </c>
      <c r="W342" s="136">
        <v>0.0</v>
      </c>
      <c r="X342" s="137">
        <f t="shared" si="25"/>
        <v>0</v>
      </c>
    </row>
    <row r="343">
      <c r="A343" s="54"/>
      <c r="B343" s="85"/>
      <c r="C343" s="38">
        <v>0.0</v>
      </c>
      <c r="D343" s="38">
        <v>0.0</v>
      </c>
      <c r="E343" s="134">
        <f t="shared" si="1"/>
        <v>0</v>
      </c>
      <c r="F343" s="135">
        <v>0.0</v>
      </c>
      <c r="G343" s="136">
        <v>0.0</v>
      </c>
      <c r="H343" s="137">
        <f t="shared" si="2"/>
        <v>0</v>
      </c>
      <c r="Q343" s="54"/>
      <c r="R343" s="85"/>
      <c r="S343" s="38">
        <v>0.0</v>
      </c>
      <c r="T343" s="38">
        <v>0.0</v>
      </c>
      <c r="U343" s="138">
        <f t="shared" si="3"/>
        <v>0</v>
      </c>
      <c r="V343" s="135">
        <v>0.0</v>
      </c>
      <c r="W343" s="136">
        <v>0.0</v>
      </c>
      <c r="X343" s="137">
        <f t="shared" si="25"/>
        <v>0</v>
      </c>
    </row>
    <row r="344">
      <c r="A344" s="54"/>
      <c r="B344" s="85"/>
      <c r="C344" s="38">
        <v>0.0</v>
      </c>
      <c r="D344" s="38">
        <v>0.0</v>
      </c>
      <c r="E344" s="134">
        <f t="shared" si="1"/>
        <v>0</v>
      </c>
      <c r="F344" s="135">
        <v>0.0</v>
      </c>
      <c r="G344" s="136">
        <v>0.0</v>
      </c>
      <c r="H344" s="137">
        <f t="shared" si="2"/>
        <v>0</v>
      </c>
      <c r="Q344" s="54"/>
      <c r="R344" s="85"/>
      <c r="S344" s="38">
        <v>0.0</v>
      </c>
      <c r="T344" s="38">
        <v>0.0</v>
      </c>
      <c r="U344" s="138">
        <f t="shared" si="3"/>
        <v>0</v>
      </c>
      <c r="V344" s="135">
        <v>0.0</v>
      </c>
      <c r="W344" s="136">
        <v>0.0</v>
      </c>
      <c r="X344" s="137">
        <f t="shared" si="25"/>
        <v>0</v>
      </c>
    </row>
    <row r="345">
      <c r="A345" s="54"/>
      <c r="B345" s="85"/>
      <c r="C345" s="38">
        <v>0.0</v>
      </c>
      <c r="D345" s="38">
        <v>0.0</v>
      </c>
      <c r="E345" s="134">
        <f t="shared" si="1"/>
        <v>0</v>
      </c>
      <c r="F345" s="135">
        <v>0.0</v>
      </c>
      <c r="G345" s="136">
        <v>0.0</v>
      </c>
      <c r="H345" s="137">
        <f t="shared" si="2"/>
        <v>0</v>
      </c>
      <c r="Q345" s="54"/>
      <c r="R345" s="85"/>
      <c r="S345" s="38">
        <v>0.0</v>
      </c>
      <c r="T345" s="38">
        <v>0.0</v>
      </c>
      <c r="U345" s="138">
        <f t="shared" si="3"/>
        <v>0</v>
      </c>
      <c r="V345" s="135">
        <v>0.0</v>
      </c>
      <c r="W345" s="136">
        <v>0.0</v>
      </c>
      <c r="X345" s="137">
        <f t="shared" si="25"/>
        <v>0</v>
      </c>
    </row>
    <row r="346">
      <c r="A346" s="54"/>
      <c r="B346" s="85"/>
      <c r="C346" s="38">
        <v>0.0</v>
      </c>
      <c r="D346" s="38">
        <v>0.0</v>
      </c>
      <c r="E346" s="134">
        <f t="shared" si="1"/>
        <v>0</v>
      </c>
      <c r="F346" s="135">
        <v>0.0</v>
      </c>
      <c r="G346" s="136">
        <v>0.0</v>
      </c>
      <c r="H346" s="137">
        <f t="shared" si="2"/>
        <v>0</v>
      </c>
      <c r="Q346" s="54"/>
      <c r="R346" s="85"/>
      <c r="S346" s="38">
        <v>0.0</v>
      </c>
      <c r="T346" s="38">
        <v>0.0</v>
      </c>
      <c r="U346" s="138">
        <f t="shared" si="3"/>
        <v>0</v>
      </c>
      <c r="V346" s="135">
        <v>0.0</v>
      </c>
      <c r="W346" s="136">
        <v>0.0</v>
      </c>
      <c r="X346" s="137">
        <f t="shared" si="25"/>
        <v>0</v>
      </c>
    </row>
    <row r="347">
      <c r="A347" s="57"/>
      <c r="B347" s="87"/>
      <c r="C347" s="59">
        <v>0.0</v>
      </c>
      <c r="D347" s="59">
        <v>0.0</v>
      </c>
      <c r="E347" s="134">
        <f t="shared" si="1"/>
        <v>0</v>
      </c>
      <c r="F347" s="139">
        <v>0.0</v>
      </c>
      <c r="G347" s="140">
        <v>0.0</v>
      </c>
      <c r="H347" s="141">
        <f t="shared" si="2"/>
        <v>0</v>
      </c>
      <c r="Q347" s="57"/>
      <c r="R347" s="87"/>
      <c r="S347" s="59">
        <v>0.0</v>
      </c>
      <c r="T347" s="59">
        <v>0.0</v>
      </c>
      <c r="U347" s="138">
        <f t="shared" si="3"/>
        <v>0</v>
      </c>
      <c r="V347" s="139">
        <v>0.0</v>
      </c>
      <c r="W347" s="140">
        <v>0.0</v>
      </c>
      <c r="X347" s="141">
        <f t="shared" si="25"/>
        <v>0</v>
      </c>
    </row>
    <row r="348">
      <c r="A348" s="60">
        <v>44526.0</v>
      </c>
      <c r="B348" s="82"/>
      <c r="C348" s="24"/>
      <c r="D348" s="24"/>
      <c r="E348" s="134">
        <f t="shared" si="1"/>
        <v>0</v>
      </c>
      <c r="F348" s="130"/>
      <c r="G348" s="131"/>
      <c r="H348" s="137">
        <f t="shared" si="2"/>
        <v>0</v>
      </c>
      <c r="J348" s="26" t="s">
        <v>13</v>
      </c>
      <c r="K348" s="27">
        <f>SUM(E348:E363)</f>
        <v>13550</v>
      </c>
      <c r="Q348" s="60">
        <v>44558.0</v>
      </c>
      <c r="R348" s="82"/>
      <c r="S348" s="24"/>
      <c r="T348" s="24"/>
      <c r="U348" s="138">
        <f t="shared" si="3"/>
        <v>0</v>
      </c>
      <c r="V348" s="130"/>
      <c r="W348" s="131"/>
      <c r="X348" s="132"/>
      <c r="Z348" s="26" t="s">
        <v>13</v>
      </c>
      <c r="AA348" s="27">
        <f>SUM(U348:U363)</f>
        <v>53500</v>
      </c>
    </row>
    <row r="349">
      <c r="A349" s="43" t="s">
        <v>23</v>
      </c>
      <c r="B349" s="83" t="s">
        <v>522</v>
      </c>
      <c r="C349" s="38">
        <v>750.0</v>
      </c>
      <c r="D349" s="38">
        <v>0.0</v>
      </c>
      <c r="E349" s="134">
        <f t="shared" si="1"/>
        <v>750</v>
      </c>
      <c r="F349" s="135">
        <v>0.0</v>
      </c>
      <c r="G349" s="136">
        <v>0.0</v>
      </c>
      <c r="H349" s="137">
        <f t="shared" si="2"/>
        <v>0</v>
      </c>
      <c r="J349" s="46" t="s">
        <v>18</v>
      </c>
      <c r="K349" s="47">
        <f>SUM(H348:H363)</f>
        <v>0</v>
      </c>
      <c r="Q349" s="43" t="s">
        <v>23</v>
      </c>
      <c r="R349" s="83" t="s">
        <v>523</v>
      </c>
      <c r="S349" s="38">
        <v>42000.0</v>
      </c>
      <c r="T349" s="38">
        <v>0.0</v>
      </c>
      <c r="U349" s="138">
        <f t="shared" si="3"/>
        <v>42000</v>
      </c>
      <c r="V349" s="135">
        <v>300.0</v>
      </c>
      <c r="W349" s="136">
        <v>0.0</v>
      </c>
      <c r="X349" s="137">
        <f t="shared" ref="X349:X363" si="26">SUM(V349:W349)</f>
        <v>300</v>
      </c>
      <c r="Z349" s="46" t="s">
        <v>18</v>
      </c>
      <c r="AA349" s="47">
        <f>SUM(X348:X363)</f>
        <v>300</v>
      </c>
    </row>
    <row r="350">
      <c r="A350" s="43" t="s">
        <v>23</v>
      </c>
      <c r="B350" s="84" t="s">
        <v>524</v>
      </c>
      <c r="C350" s="38">
        <v>12800.0</v>
      </c>
      <c r="D350" s="38">
        <v>0.0</v>
      </c>
      <c r="E350" s="134">
        <f t="shared" si="1"/>
        <v>12800</v>
      </c>
      <c r="F350" s="135">
        <v>0.0</v>
      </c>
      <c r="G350" s="136">
        <v>0.0</v>
      </c>
      <c r="H350" s="137">
        <f t="shared" si="2"/>
        <v>0</v>
      </c>
      <c r="Q350" s="43" t="s">
        <v>56</v>
      </c>
      <c r="R350" s="84" t="s">
        <v>441</v>
      </c>
      <c r="S350" s="38">
        <v>118000.0</v>
      </c>
      <c r="T350" s="38">
        <v>0.0</v>
      </c>
      <c r="U350" s="138">
        <f t="shared" si="3"/>
        <v>118000</v>
      </c>
      <c r="V350" s="135">
        <v>0.0</v>
      </c>
      <c r="W350" s="136">
        <v>0.0</v>
      </c>
      <c r="X350" s="137">
        <f t="shared" si="26"/>
        <v>0</v>
      </c>
    </row>
    <row r="351">
      <c r="A351" s="43"/>
      <c r="B351" s="83"/>
      <c r="C351" s="38">
        <v>0.0</v>
      </c>
      <c r="D351" s="38">
        <v>0.0</v>
      </c>
      <c r="E351" s="134">
        <f t="shared" si="1"/>
        <v>0</v>
      </c>
      <c r="F351" s="135">
        <v>0.0</v>
      </c>
      <c r="G351" s="136">
        <v>0.0</v>
      </c>
      <c r="H351" s="137">
        <f t="shared" si="2"/>
        <v>0</v>
      </c>
      <c r="Q351" s="43" t="s">
        <v>23</v>
      </c>
      <c r="R351" s="83" t="s">
        <v>525</v>
      </c>
      <c r="S351" s="38">
        <v>2500.0</v>
      </c>
      <c r="T351" s="38">
        <v>0.0</v>
      </c>
      <c r="U351" s="138">
        <f t="shared" si="3"/>
        <v>2500</v>
      </c>
      <c r="V351" s="135">
        <v>0.0</v>
      </c>
      <c r="W351" s="136">
        <v>0.0</v>
      </c>
      <c r="X351" s="137">
        <f t="shared" si="26"/>
        <v>0</v>
      </c>
    </row>
    <row r="352">
      <c r="A352" s="43"/>
      <c r="B352" s="83"/>
      <c r="C352" s="38">
        <v>0.0</v>
      </c>
      <c r="D352" s="38">
        <v>0.0</v>
      </c>
      <c r="E352" s="134">
        <f t="shared" si="1"/>
        <v>0</v>
      </c>
      <c r="F352" s="135">
        <v>0.0</v>
      </c>
      <c r="G352" s="136">
        <v>0.0</v>
      </c>
      <c r="H352" s="137">
        <f t="shared" si="2"/>
        <v>0</v>
      </c>
      <c r="Q352" s="43" t="s">
        <v>23</v>
      </c>
      <c r="R352" s="83" t="s">
        <v>526</v>
      </c>
      <c r="S352" s="38">
        <v>2200.0</v>
      </c>
      <c r="T352" s="38">
        <v>0.0</v>
      </c>
      <c r="U352" s="138">
        <f t="shared" si="3"/>
        <v>2200</v>
      </c>
      <c r="V352" s="135">
        <v>0.0</v>
      </c>
      <c r="W352" s="136">
        <v>0.0</v>
      </c>
      <c r="X352" s="137">
        <f t="shared" si="26"/>
        <v>0</v>
      </c>
    </row>
    <row r="353">
      <c r="A353" s="54"/>
      <c r="B353" s="85"/>
      <c r="C353" s="38">
        <v>0.0</v>
      </c>
      <c r="D353" s="38">
        <v>0.0</v>
      </c>
      <c r="E353" s="134">
        <f t="shared" si="1"/>
        <v>0</v>
      </c>
      <c r="F353" s="135">
        <v>0.0</v>
      </c>
      <c r="G353" s="136">
        <v>0.0</v>
      </c>
      <c r="H353" s="137">
        <f t="shared" si="2"/>
        <v>0</v>
      </c>
      <c r="Q353" s="43" t="s">
        <v>23</v>
      </c>
      <c r="R353" s="83" t="s">
        <v>527</v>
      </c>
      <c r="S353" s="38">
        <v>17400.0</v>
      </c>
      <c r="T353" s="38">
        <v>0.0</v>
      </c>
      <c r="U353" s="138">
        <f t="shared" si="3"/>
        <v>17400</v>
      </c>
      <c r="V353" s="135">
        <v>0.0</v>
      </c>
      <c r="W353" s="136">
        <v>0.0</v>
      </c>
      <c r="X353" s="137">
        <f t="shared" si="26"/>
        <v>0</v>
      </c>
    </row>
    <row r="354">
      <c r="A354" s="64"/>
      <c r="B354" s="95"/>
      <c r="C354" s="38">
        <v>0.0</v>
      </c>
      <c r="D354" s="38">
        <v>0.0</v>
      </c>
      <c r="E354" s="134">
        <f t="shared" si="1"/>
        <v>0</v>
      </c>
      <c r="F354" s="135">
        <v>0.0</v>
      </c>
      <c r="G354" s="136">
        <v>0.0</v>
      </c>
      <c r="H354" s="137">
        <f t="shared" si="2"/>
        <v>0</v>
      </c>
      <c r="Q354" s="50" t="s">
        <v>56</v>
      </c>
      <c r="R354" s="90" t="s">
        <v>528</v>
      </c>
      <c r="S354" s="38">
        <v>4700.0</v>
      </c>
      <c r="T354" s="38">
        <v>0.0</v>
      </c>
      <c r="U354" s="138">
        <f t="shared" si="3"/>
        <v>4700</v>
      </c>
      <c r="V354" s="135">
        <v>0.0</v>
      </c>
      <c r="W354" s="136">
        <v>0.0</v>
      </c>
      <c r="X354" s="137">
        <f t="shared" si="26"/>
        <v>0</v>
      </c>
    </row>
    <row r="355">
      <c r="A355" s="54"/>
      <c r="B355" s="85"/>
      <c r="C355" s="38">
        <v>0.0</v>
      </c>
      <c r="D355" s="38">
        <v>0.0</v>
      </c>
      <c r="E355" s="134">
        <f t="shared" si="1"/>
        <v>0</v>
      </c>
      <c r="F355" s="135">
        <v>0.0</v>
      </c>
      <c r="G355" s="136">
        <v>0.0</v>
      </c>
      <c r="H355" s="137">
        <f t="shared" si="2"/>
        <v>0</v>
      </c>
      <c r="Q355" s="43" t="s">
        <v>56</v>
      </c>
      <c r="R355" s="83" t="s">
        <v>528</v>
      </c>
      <c r="S355" s="38">
        <v>4700.0</v>
      </c>
      <c r="T355" s="38">
        <v>0.0</v>
      </c>
      <c r="U355" s="138">
        <f t="shared" si="3"/>
        <v>4700</v>
      </c>
      <c r="V355" s="135">
        <v>0.0</v>
      </c>
      <c r="W355" s="136">
        <v>0.0</v>
      </c>
      <c r="X355" s="137">
        <f t="shared" si="26"/>
        <v>0</v>
      </c>
    </row>
    <row r="356">
      <c r="A356" s="54"/>
      <c r="B356" s="85"/>
      <c r="C356" s="38">
        <v>0.0</v>
      </c>
      <c r="D356" s="38">
        <v>0.0</v>
      </c>
      <c r="E356" s="134">
        <f t="shared" si="1"/>
        <v>0</v>
      </c>
      <c r="F356" s="135">
        <v>0.0</v>
      </c>
      <c r="G356" s="136">
        <v>0.0</v>
      </c>
      <c r="H356" s="137">
        <f t="shared" si="2"/>
        <v>0</v>
      </c>
      <c r="Q356" s="43" t="s">
        <v>56</v>
      </c>
      <c r="R356" s="83" t="s">
        <v>529</v>
      </c>
      <c r="S356" s="38">
        <v>0.0</v>
      </c>
      <c r="T356" s="38">
        <v>-138000.0</v>
      </c>
      <c r="U356" s="138">
        <f t="shared" si="3"/>
        <v>-138000</v>
      </c>
      <c r="V356" s="135">
        <v>0.0</v>
      </c>
      <c r="W356" s="136">
        <v>0.0</v>
      </c>
      <c r="X356" s="137">
        <f t="shared" si="26"/>
        <v>0</v>
      </c>
    </row>
    <row r="357">
      <c r="A357" s="54"/>
      <c r="B357" s="85"/>
      <c r="C357" s="38">
        <v>0.0</v>
      </c>
      <c r="D357" s="38">
        <v>0.0</v>
      </c>
      <c r="E357" s="134">
        <f t="shared" si="1"/>
        <v>0</v>
      </c>
      <c r="F357" s="135">
        <v>0.0</v>
      </c>
      <c r="G357" s="136">
        <v>0.0</v>
      </c>
      <c r="H357" s="137">
        <f t="shared" si="2"/>
        <v>0</v>
      </c>
      <c r="Q357" s="54"/>
      <c r="R357" s="85"/>
      <c r="S357" s="38">
        <v>0.0</v>
      </c>
      <c r="T357" s="38">
        <v>0.0</v>
      </c>
      <c r="U357" s="138">
        <f t="shared" si="3"/>
        <v>0</v>
      </c>
      <c r="V357" s="135">
        <v>0.0</v>
      </c>
      <c r="W357" s="136">
        <v>0.0</v>
      </c>
      <c r="X357" s="137">
        <f t="shared" si="26"/>
        <v>0</v>
      </c>
    </row>
    <row r="358">
      <c r="A358" s="54"/>
      <c r="B358" s="85"/>
      <c r="C358" s="38">
        <v>0.0</v>
      </c>
      <c r="D358" s="38">
        <v>0.0</v>
      </c>
      <c r="E358" s="134">
        <f t="shared" si="1"/>
        <v>0</v>
      </c>
      <c r="F358" s="135">
        <v>0.0</v>
      </c>
      <c r="G358" s="136">
        <v>0.0</v>
      </c>
      <c r="H358" s="137">
        <f t="shared" si="2"/>
        <v>0</v>
      </c>
      <c r="Q358" s="54"/>
      <c r="R358" s="85"/>
      <c r="S358" s="38">
        <v>0.0</v>
      </c>
      <c r="T358" s="38">
        <v>0.0</v>
      </c>
      <c r="U358" s="138">
        <f t="shared" si="3"/>
        <v>0</v>
      </c>
      <c r="V358" s="135">
        <v>0.0</v>
      </c>
      <c r="W358" s="136">
        <v>0.0</v>
      </c>
      <c r="X358" s="137">
        <f t="shared" si="26"/>
        <v>0</v>
      </c>
    </row>
    <row r="359">
      <c r="A359" s="54"/>
      <c r="B359" s="85"/>
      <c r="C359" s="38">
        <v>0.0</v>
      </c>
      <c r="D359" s="38">
        <v>0.0</v>
      </c>
      <c r="E359" s="134">
        <f t="shared" si="1"/>
        <v>0</v>
      </c>
      <c r="F359" s="135">
        <v>0.0</v>
      </c>
      <c r="G359" s="136">
        <v>0.0</v>
      </c>
      <c r="H359" s="137">
        <f t="shared" si="2"/>
        <v>0</v>
      </c>
      <c r="Q359" s="54"/>
      <c r="R359" s="85"/>
      <c r="S359" s="38">
        <v>0.0</v>
      </c>
      <c r="T359" s="38">
        <v>0.0</v>
      </c>
      <c r="U359" s="138">
        <f t="shared" si="3"/>
        <v>0</v>
      </c>
      <c r="V359" s="135">
        <v>0.0</v>
      </c>
      <c r="W359" s="136">
        <v>0.0</v>
      </c>
      <c r="X359" s="137">
        <f t="shared" si="26"/>
        <v>0</v>
      </c>
    </row>
    <row r="360">
      <c r="A360" s="54"/>
      <c r="B360" s="85"/>
      <c r="C360" s="38">
        <v>0.0</v>
      </c>
      <c r="D360" s="38">
        <v>0.0</v>
      </c>
      <c r="E360" s="134">
        <f t="shared" si="1"/>
        <v>0</v>
      </c>
      <c r="F360" s="135">
        <v>0.0</v>
      </c>
      <c r="G360" s="136">
        <v>0.0</v>
      </c>
      <c r="H360" s="137">
        <f t="shared" si="2"/>
        <v>0</v>
      </c>
      <c r="Q360" s="54"/>
      <c r="R360" s="85"/>
      <c r="S360" s="38">
        <v>0.0</v>
      </c>
      <c r="T360" s="38">
        <v>0.0</v>
      </c>
      <c r="U360" s="138">
        <f t="shared" si="3"/>
        <v>0</v>
      </c>
      <c r="V360" s="135">
        <v>0.0</v>
      </c>
      <c r="W360" s="136">
        <v>0.0</v>
      </c>
      <c r="X360" s="137">
        <f t="shared" si="26"/>
        <v>0</v>
      </c>
    </row>
    <row r="361">
      <c r="A361" s="54"/>
      <c r="B361" s="85"/>
      <c r="C361" s="38">
        <v>0.0</v>
      </c>
      <c r="D361" s="38">
        <v>0.0</v>
      </c>
      <c r="E361" s="134">
        <f t="shared" si="1"/>
        <v>0</v>
      </c>
      <c r="F361" s="135">
        <v>0.0</v>
      </c>
      <c r="G361" s="136">
        <v>0.0</v>
      </c>
      <c r="H361" s="137">
        <f t="shared" si="2"/>
        <v>0</v>
      </c>
      <c r="Q361" s="54"/>
      <c r="R361" s="85"/>
      <c r="S361" s="38">
        <v>0.0</v>
      </c>
      <c r="T361" s="38">
        <v>0.0</v>
      </c>
      <c r="U361" s="138">
        <f t="shared" si="3"/>
        <v>0</v>
      </c>
      <c r="V361" s="135">
        <v>0.0</v>
      </c>
      <c r="W361" s="136">
        <v>0.0</v>
      </c>
      <c r="X361" s="137">
        <f t="shared" si="26"/>
        <v>0</v>
      </c>
    </row>
    <row r="362">
      <c r="A362" s="54"/>
      <c r="B362" s="85"/>
      <c r="C362" s="38">
        <v>0.0</v>
      </c>
      <c r="D362" s="38">
        <v>0.0</v>
      </c>
      <c r="E362" s="134">
        <f t="shared" si="1"/>
        <v>0</v>
      </c>
      <c r="F362" s="135">
        <v>0.0</v>
      </c>
      <c r="G362" s="136">
        <v>0.0</v>
      </c>
      <c r="H362" s="137">
        <f t="shared" si="2"/>
        <v>0</v>
      </c>
      <c r="Q362" s="54"/>
      <c r="R362" s="85"/>
      <c r="S362" s="38">
        <v>0.0</v>
      </c>
      <c r="T362" s="38">
        <v>0.0</v>
      </c>
      <c r="U362" s="138">
        <f t="shared" si="3"/>
        <v>0</v>
      </c>
      <c r="V362" s="135">
        <v>0.0</v>
      </c>
      <c r="W362" s="136">
        <v>0.0</v>
      </c>
      <c r="X362" s="137">
        <f t="shared" si="26"/>
        <v>0</v>
      </c>
    </row>
    <row r="363">
      <c r="A363" s="57"/>
      <c r="B363" s="87"/>
      <c r="C363" s="59">
        <v>0.0</v>
      </c>
      <c r="D363" s="59">
        <v>0.0</v>
      </c>
      <c r="E363" s="134">
        <f t="shared" si="1"/>
        <v>0</v>
      </c>
      <c r="F363" s="139">
        <v>0.0</v>
      </c>
      <c r="G363" s="140">
        <v>0.0</v>
      </c>
      <c r="H363" s="141">
        <f t="shared" si="2"/>
        <v>0</v>
      </c>
      <c r="Q363" s="57"/>
      <c r="R363" s="87"/>
      <c r="S363" s="59">
        <v>0.0</v>
      </c>
      <c r="T363" s="59">
        <v>0.0</v>
      </c>
      <c r="U363" s="138">
        <f t="shared" si="3"/>
        <v>0</v>
      </c>
      <c r="V363" s="139">
        <v>0.0</v>
      </c>
      <c r="W363" s="140">
        <v>0.0</v>
      </c>
      <c r="X363" s="141">
        <f t="shared" si="26"/>
        <v>0</v>
      </c>
    </row>
    <row r="364">
      <c r="A364" s="60">
        <v>44527.0</v>
      </c>
      <c r="B364" s="82"/>
      <c r="C364" s="24"/>
      <c r="D364" s="24"/>
      <c r="E364" s="134">
        <f t="shared" si="1"/>
        <v>0</v>
      </c>
      <c r="F364" s="130"/>
      <c r="G364" s="131"/>
      <c r="H364" s="137">
        <f t="shared" si="2"/>
        <v>0</v>
      </c>
      <c r="J364" s="26" t="s">
        <v>13</v>
      </c>
      <c r="K364" s="27">
        <f>SUM(E364:E379)</f>
        <v>-39310</v>
      </c>
      <c r="Q364" s="60">
        <v>44559.0</v>
      </c>
      <c r="R364" s="82"/>
      <c r="S364" s="24"/>
      <c r="T364" s="24"/>
      <c r="U364" s="138">
        <f t="shared" si="3"/>
        <v>0</v>
      </c>
      <c r="V364" s="130"/>
      <c r="W364" s="131"/>
      <c r="X364" s="132"/>
      <c r="Z364" s="26" t="s">
        <v>13</v>
      </c>
      <c r="AA364" s="27">
        <f>SUM(U364:U379)</f>
        <v>149500</v>
      </c>
    </row>
    <row r="365">
      <c r="A365" s="43" t="s">
        <v>23</v>
      </c>
      <c r="B365" s="83" t="s">
        <v>530</v>
      </c>
      <c r="C365" s="38">
        <v>9790.0</v>
      </c>
      <c r="D365" s="38">
        <v>0.0</v>
      </c>
      <c r="E365" s="134">
        <f t="shared" si="1"/>
        <v>9790</v>
      </c>
      <c r="F365" s="135">
        <v>0.0</v>
      </c>
      <c r="G365" s="136">
        <v>0.0</v>
      </c>
      <c r="H365" s="137">
        <f t="shared" si="2"/>
        <v>0</v>
      </c>
      <c r="J365" s="46" t="s">
        <v>18</v>
      </c>
      <c r="K365" s="47">
        <f>SUM(H364:H379)</f>
        <v>0</v>
      </c>
      <c r="Q365" s="43" t="s">
        <v>23</v>
      </c>
      <c r="R365" s="83" t="s">
        <v>531</v>
      </c>
      <c r="S365" s="38">
        <v>0.0</v>
      </c>
      <c r="T365" s="38">
        <v>-3000.0</v>
      </c>
      <c r="U365" s="138">
        <f t="shared" si="3"/>
        <v>-3000</v>
      </c>
      <c r="V365" s="135">
        <v>0.0</v>
      </c>
      <c r="W365" s="136">
        <v>0.0</v>
      </c>
      <c r="X365" s="137">
        <f t="shared" ref="X365:X379" si="27">SUM(V365:W365)</f>
        <v>0</v>
      </c>
      <c r="Z365" s="46" t="s">
        <v>18</v>
      </c>
      <c r="AA365" s="47">
        <f>SUM(X364:X379)</f>
        <v>100</v>
      </c>
    </row>
    <row r="366">
      <c r="A366" s="43" t="s">
        <v>23</v>
      </c>
      <c r="B366" s="84" t="s">
        <v>532</v>
      </c>
      <c r="C366" s="38">
        <v>3900.0</v>
      </c>
      <c r="D366" s="38">
        <v>0.0</v>
      </c>
      <c r="E366" s="134">
        <f t="shared" si="1"/>
        <v>3900</v>
      </c>
      <c r="F366" s="135">
        <v>0.0</v>
      </c>
      <c r="G366" s="136">
        <v>0.0</v>
      </c>
      <c r="H366" s="137">
        <f t="shared" si="2"/>
        <v>0</v>
      </c>
      <c r="Q366" s="43" t="s">
        <v>23</v>
      </c>
      <c r="R366" s="84" t="s">
        <v>533</v>
      </c>
      <c r="S366" s="38">
        <v>17450.0</v>
      </c>
      <c r="T366" s="38">
        <v>0.0</v>
      </c>
      <c r="U366" s="138">
        <f t="shared" si="3"/>
        <v>17450</v>
      </c>
      <c r="V366" s="135">
        <v>0.0</v>
      </c>
      <c r="W366" s="136">
        <v>0.0</v>
      </c>
      <c r="X366" s="137">
        <f t="shared" si="27"/>
        <v>0</v>
      </c>
    </row>
    <row r="367">
      <c r="A367" s="43" t="s">
        <v>56</v>
      </c>
      <c r="B367" s="83" t="s">
        <v>59</v>
      </c>
      <c r="C367" s="38">
        <v>0.0</v>
      </c>
      <c r="D367" s="38">
        <v>-53000.0</v>
      </c>
      <c r="E367" s="134">
        <f t="shared" si="1"/>
        <v>-53000</v>
      </c>
      <c r="F367" s="135">
        <v>0.0</v>
      </c>
      <c r="G367" s="136">
        <v>0.0</v>
      </c>
      <c r="H367" s="137">
        <f t="shared" si="2"/>
        <v>0</v>
      </c>
      <c r="Q367" s="43" t="s">
        <v>534</v>
      </c>
      <c r="R367" s="83" t="s">
        <v>535</v>
      </c>
      <c r="S367" s="38">
        <v>5250.0</v>
      </c>
      <c r="T367" s="38">
        <v>0.0</v>
      </c>
      <c r="U367" s="138">
        <f t="shared" si="3"/>
        <v>5250</v>
      </c>
      <c r="V367" s="135">
        <v>0.0</v>
      </c>
      <c r="W367" s="136">
        <v>0.0</v>
      </c>
      <c r="X367" s="137">
        <f t="shared" si="27"/>
        <v>0</v>
      </c>
    </row>
    <row r="368">
      <c r="A368" s="43"/>
      <c r="B368" s="83"/>
      <c r="C368" s="38">
        <v>0.0</v>
      </c>
      <c r="D368" s="38">
        <v>0.0</v>
      </c>
      <c r="E368" s="134">
        <f t="shared" si="1"/>
        <v>0</v>
      </c>
      <c r="F368" s="135">
        <v>0.0</v>
      </c>
      <c r="G368" s="136">
        <v>0.0</v>
      </c>
      <c r="H368" s="137">
        <f t="shared" si="2"/>
        <v>0</v>
      </c>
      <c r="Q368" s="43" t="s">
        <v>534</v>
      </c>
      <c r="R368" s="83" t="s">
        <v>536</v>
      </c>
      <c r="S368" s="38">
        <v>9800.0</v>
      </c>
      <c r="T368" s="38">
        <v>0.0</v>
      </c>
      <c r="U368" s="138">
        <f t="shared" si="3"/>
        <v>9800</v>
      </c>
      <c r="V368" s="135">
        <v>0.0</v>
      </c>
      <c r="W368" s="136">
        <v>0.0</v>
      </c>
      <c r="X368" s="137">
        <f t="shared" si="27"/>
        <v>0</v>
      </c>
    </row>
    <row r="369">
      <c r="A369" s="54"/>
      <c r="B369" s="85"/>
      <c r="C369" s="38">
        <v>0.0</v>
      </c>
      <c r="D369" s="38">
        <v>0.0</v>
      </c>
      <c r="E369" s="134">
        <f t="shared" si="1"/>
        <v>0</v>
      </c>
      <c r="F369" s="135">
        <v>0.0</v>
      </c>
      <c r="G369" s="136">
        <v>0.0</v>
      </c>
      <c r="H369" s="137">
        <f t="shared" si="2"/>
        <v>0</v>
      </c>
      <c r="Q369" s="43" t="s">
        <v>56</v>
      </c>
      <c r="R369" s="83" t="s">
        <v>476</v>
      </c>
      <c r="S369" s="38">
        <v>120000.0</v>
      </c>
      <c r="T369" s="38">
        <v>0.0</v>
      </c>
      <c r="U369" s="138">
        <f t="shared" si="3"/>
        <v>120000</v>
      </c>
      <c r="V369" s="135">
        <v>0.0</v>
      </c>
      <c r="W369" s="136">
        <v>0.0</v>
      </c>
      <c r="X369" s="137">
        <f t="shared" si="27"/>
        <v>0</v>
      </c>
    </row>
    <row r="370">
      <c r="A370" s="64"/>
      <c r="B370" s="95"/>
      <c r="C370" s="38">
        <v>0.0</v>
      </c>
      <c r="D370" s="38">
        <v>0.0</v>
      </c>
      <c r="E370" s="134">
        <f t="shared" si="1"/>
        <v>0</v>
      </c>
      <c r="F370" s="135">
        <v>0.0</v>
      </c>
      <c r="G370" s="136">
        <v>0.0</v>
      </c>
      <c r="H370" s="137">
        <f t="shared" si="2"/>
        <v>0</v>
      </c>
      <c r="Q370" s="50" t="s">
        <v>56</v>
      </c>
      <c r="R370" s="90" t="s">
        <v>441</v>
      </c>
      <c r="S370" s="38">
        <v>0.0</v>
      </c>
      <c r="T370" s="38">
        <v>0.0</v>
      </c>
      <c r="U370" s="138">
        <f t="shared" si="3"/>
        <v>0</v>
      </c>
      <c r="V370" s="135">
        <v>100.0</v>
      </c>
      <c r="W370" s="136">
        <v>0.0</v>
      </c>
      <c r="X370" s="137">
        <f t="shared" si="27"/>
        <v>100</v>
      </c>
    </row>
    <row r="371">
      <c r="A371" s="54"/>
      <c r="B371" s="85"/>
      <c r="C371" s="38">
        <v>0.0</v>
      </c>
      <c r="D371" s="38">
        <v>0.0</v>
      </c>
      <c r="E371" s="134">
        <f t="shared" si="1"/>
        <v>0</v>
      </c>
      <c r="F371" s="135">
        <v>0.0</v>
      </c>
      <c r="G371" s="136">
        <v>0.0</v>
      </c>
      <c r="H371" s="137">
        <f t="shared" si="2"/>
        <v>0</v>
      </c>
      <c r="Q371" s="54"/>
      <c r="R371" s="85"/>
      <c r="S371" s="38">
        <v>0.0</v>
      </c>
      <c r="T371" s="38">
        <v>0.0</v>
      </c>
      <c r="U371" s="138">
        <f t="shared" si="3"/>
        <v>0</v>
      </c>
      <c r="V371" s="135">
        <v>0.0</v>
      </c>
      <c r="W371" s="136">
        <v>0.0</v>
      </c>
      <c r="X371" s="137">
        <f t="shared" si="27"/>
        <v>0</v>
      </c>
    </row>
    <row r="372">
      <c r="A372" s="54"/>
      <c r="B372" s="85"/>
      <c r="C372" s="38">
        <v>0.0</v>
      </c>
      <c r="D372" s="38">
        <v>0.0</v>
      </c>
      <c r="E372" s="134">
        <f t="shared" si="1"/>
        <v>0</v>
      </c>
      <c r="F372" s="135">
        <v>0.0</v>
      </c>
      <c r="G372" s="136">
        <v>0.0</v>
      </c>
      <c r="H372" s="137">
        <f t="shared" si="2"/>
        <v>0</v>
      </c>
      <c r="Q372" s="54"/>
      <c r="R372" s="85"/>
      <c r="S372" s="38">
        <v>0.0</v>
      </c>
      <c r="T372" s="38">
        <v>0.0</v>
      </c>
      <c r="U372" s="138">
        <f t="shared" si="3"/>
        <v>0</v>
      </c>
      <c r="V372" s="135">
        <v>0.0</v>
      </c>
      <c r="W372" s="136">
        <v>0.0</v>
      </c>
      <c r="X372" s="137">
        <f t="shared" si="27"/>
        <v>0</v>
      </c>
    </row>
    <row r="373">
      <c r="A373" s="54"/>
      <c r="B373" s="85"/>
      <c r="C373" s="38">
        <v>0.0</v>
      </c>
      <c r="D373" s="38">
        <v>0.0</v>
      </c>
      <c r="E373" s="134">
        <f t="shared" si="1"/>
        <v>0</v>
      </c>
      <c r="F373" s="135">
        <v>0.0</v>
      </c>
      <c r="G373" s="136">
        <v>0.0</v>
      </c>
      <c r="H373" s="137">
        <f t="shared" si="2"/>
        <v>0</v>
      </c>
      <c r="Q373" s="54"/>
      <c r="R373" s="85"/>
      <c r="S373" s="38">
        <v>0.0</v>
      </c>
      <c r="T373" s="38">
        <v>0.0</v>
      </c>
      <c r="U373" s="138">
        <f t="shared" si="3"/>
        <v>0</v>
      </c>
      <c r="V373" s="135">
        <v>0.0</v>
      </c>
      <c r="W373" s="136">
        <v>0.0</v>
      </c>
      <c r="X373" s="137">
        <f t="shared" si="27"/>
        <v>0</v>
      </c>
    </row>
    <row r="374">
      <c r="A374" s="54"/>
      <c r="B374" s="85"/>
      <c r="C374" s="38">
        <v>0.0</v>
      </c>
      <c r="D374" s="38">
        <v>0.0</v>
      </c>
      <c r="E374" s="134">
        <f t="shared" si="1"/>
        <v>0</v>
      </c>
      <c r="F374" s="135">
        <v>0.0</v>
      </c>
      <c r="G374" s="136">
        <v>0.0</v>
      </c>
      <c r="H374" s="137">
        <f t="shared" si="2"/>
        <v>0</v>
      </c>
      <c r="Q374" s="54"/>
      <c r="R374" s="85"/>
      <c r="S374" s="38">
        <v>0.0</v>
      </c>
      <c r="T374" s="38">
        <v>0.0</v>
      </c>
      <c r="U374" s="138">
        <f t="shared" si="3"/>
        <v>0</v>
      </c>
      <c r="V374" s="135">
        <v>0.0</v>
      </c>
      <c r="W374" s="136">
        <v>0.0</v>
      </c>
      <c r="X374" s="137">
        <f t="shared" si="27"/>
        <v>0</v>
      </c>
    </row>
    <row r="375">
      <c r="A375" s="54"/>
      <c r="B375" s="85"/>
      <c r="C375" s="38">
        <v>0.0</v>
      </c>
      <c r="D375" s="38">
        <v>0.0</v>
      </c>
      <c r="E375" s="134">
        <f t="shared" si="1"/>
        <v>0</v>
      </c>
      <c r="F375" s="135">
        <v>0.0</v>
      </c>
      <c r="G375" s="136">
        <v>0.0</v>
      </c>
      <c r="H375" s="137">
        <f t="shared" si="2"/>
        <v>0</v>
      </c>
      <c r="Q375" s="54"/>
      <c r="R375" s="85"/>
      <c r="S375" s="38">
        <v>0.0</v>
      </c>
      <c r="T375" s="38">
        <v>0.0</v>
      </c>
      <c r="U375" s="138">
        <f t="shared" si="3"/>
        <v>0</v>
      </c>
      <c r="V375" s="135">
        <v>0.0</v>
      </c>
      <c r="W375" s="136">
        <v>0.0</v>
      </c>
      <c r="X375" s="137">
        <f t="shared" si="27"/>
        <v>0</v>
      </c>
    </row>
    <row r="376">
      <c r="A376" s="54"/>
      <c r="B376" s="85"/>
      <c r="C376" s="38">
        <v>0.0</v>
      </c>
      <c r="D376" s="38">
        <v>0.0</v>
      </c>
      <c r="E376" s="134">
        <f t="shared" si="1"/>
        <v>0</v>
      </c>
      <c r="F376" s="135">
        <v>0.0</v>
      </c>
      <c r="G376" s="136">
        <v>0.0</v>
      </c>
      <c r="H376" s="137">
        <f t="shared" si="2"/>
        <v>0</v>
      </c>
      <c r="Q376" s="54"/>
      <c r="R376" s="85"/>
      <c r="S376" s="38">
        <v>0.0</v>
      </c>
      <c r="T376" s="38">
        <v>0.0</v>
      </c>
      <c r="U376" s="138">
        <f t="shared" si="3"/>
        <v>0</v>
      </c>
      <c r="V376" s="135">
        <v>0.0</v>
      </c>
      <c r="W376" s="136">
        <v>0.0</v>
      </c>
      <c r="X376" s="137">
        <f t="shared" si="27"/>
        <v>0</v>
      </c>
    </row>
    <row r="377">
      <c r="A377" s="54"/>
      <c r="B377" s="85"/>
      <c r="C377" s="38">
        <v>0.0</v>
      </c>
      <c r="D377" s="38">
        <v>0.0</v>
      </c>
      <c r="E377" s="134">
        <f t="shared" si="1"/>
        <v>0</v>
      </c>
      <c r="F377" s="135">
        <v>0.0</v>
      </c>
      <c r="G377" s="136">
        <v>0.0</v>
      </c>
      <c r="H377" s="137">
        <f t="shared" si="2"/>
        <v>0</v>
      </c>
      <c r="Q377" s="54"/>
      <c r="R377" s="85"/>
      <c r="S377" s="38">
        <v>0.0</v>
      </c>
      <c r="T377" s="38">
        <v>0.0</v>
      </c>
      <c r="U377" s="138">
        <f t="shared" si="3"/>
        <v>0</v>
      </c>
      <c r="V377" s="135">
        <v>0.0</v>
      </c>
      <c r="W377" s="136">
        <v>0.0</v>
      </c>
      <c r="X377" s="137">
        <f t="shared" si="27"/>
        <v>0</v>
      </c>
    </row>
    <row r="378">
      <c r="A378" s="54"/>
      <c r="B378" s="85"/>
      <c r="C378" s="38">
        <v>0.0</v>
      </c>
      <c r="D378" s="38">
        <v>0.0</v>
      </c>
      <c r="E378" s="134">
        <f t="shared" si="1"/>
        <v>0</v>
      </c>
      <c r="F378" s="135">
        <v>0.0</v>
      </c>
      <c r="G378" s="136">
        <v>0.0</v>
      </c>
      <c r="H378" s="137">
        <f t="shared" si="2"/>
        <v>0</v>
      </c>
      <c r="Q378" s="54"/>
      <c r="R378" s="85"/>
      <c r="S378" s="38">
        <v>0.0</v>
      </c>
      <c r="T378" s="38">
        <v>0.0</v>
      </c>
      <c r="U378" s="138">
        <f t="shared" si="3"/>
        <v>0</v>
      </c>
      <c r="V378" s="135">
        <v>0.0</v>
      </c>
      <c r="W378" s="136">
        <v>0.0</v>
      </c>
      <c r="X378" s="137">
        <f t="shared" si="27"/>
        <v>0</v>
      </c>
    </row>
    <row r="379">
      <c r="A379" s="57"/>
      <c r="B379" s="87"/>
      <c r="C379" s="59">
        <v>0.0</v>
      </c>
      <c r="D379" s="59">
        <v>0.0</v>
      </c>
      <c r="E379" s="134">
        <f t="shared" si="1"/>
        <v>0</v>
      </c>
      <c r="F379" s="139">
        <v>0.0</v>
      </c>
      <c r="G379" s="140">
        <v>0.0</v>
      </c>
      <c r="H379" s="141">
        <f t="shared" si="2"/>
        <v>0</v>
      </c>
      <c r="Q379" s="70"/>
      <c r="R379" s="106"/>
      <c r="S379" s="63">
        <v>0.0</v>
      </c>
      <c r="T379" s="63">
        <v>0.0</v>
      </c>
      <c r="U379" s="138">
        <f t="shared" si="3"/>
        <v>0</v>
      </c>
      <c r="V379" s="149">
        <v>0.0</v>
      </c>
      <c r="W379" s="150">
        <v>0.0</v>
      </c>
      <c r="X379" s="151">
        <f t="shared" si="27"/>
        <v>0</v>
      </c>
    </row>
    <row r="380">
      <c r="A380" s="60">
        <v>44529.0</v>
      </c>
      <c r="B380" s="82"/>
      <c r="C380" s="24"/>
      <c r="D380" s="24"/>
      <c r="E380" s="134">
        <f t="shared" si="1"/>
        <v>0</v>
      </c>
      <c r="F380" s="130"/>
      <c r="G380" s="131"/>
      <c r="H380" s="137">
        <f t="shared" si="2"/>
        <v>0</v>
      </c>
      <c r="J380" s="26" t="s">
        <v>13</v>
      </c>
      <c r="K380" s="27">
        <f>SUM(E380:E395)</f>
        <v>2250</v>
      </c>
      <c r="Q380" s="60">
        <v>44560.0</v>
      </c>
      <c r="R380" s="82"/>
      <c r="S380" s="24"/>
      <c r="T380" s="24"/>
      <c r="U380" s="138">
        <f t="shared" si="3"/>
        <v>0</v>
      </c>
      <c r="V380" s="130"/>
      <c r="W380" s="131"/>
      <c r="X380" s="132"/>
      <c r="Z380" s="26" t="s">
        <v>13</v>
      </c>
      <c r="AA380" s="27">
        <f>SUM(U380:U395)</f>
        <v>44100</v>
      </c>
    </row>
    <row r="381">
      <c r="A381" s="43" t="s">
        <v>56</v>
      </c>
      <c r="B381" s="83" t="s">
        <v>537</v>
      </c>
      <c r="C381" s="38">
        <v>0.0</v>
      </c>
      <c r="D381" s="38">
        <v>-27850.0</v>
      </c>
      <c r="E381" s="134">
        <f t="shared" si="1"/>
        <v>-27850</v>
      </c>
      <c r="F381" s="135">
        <v>0.0</v>
      </c>
      <c r="G381" s="136">
        <v>0.0</v>
      </c>
      <c r="H381" s="137">
        <f t="shared" si="2"/>
        <v>0</v>
      </c>
      <c r="J381" s="46" t="s">
        <v>18</v>
      </c>
      <c r="K381" s="47">
        <f>SUM(H380:H395)</f>
        <v>0</v>
      </c>
      <c r="Q381" s="43" t="s">
        <v>534</v>
      </c>
      <c r="R381" s="83" t="s">
        <v>538</v>
      </c>
      <c r="S381" s="38">
        <v>2900.0</v>
      </c>
      <c r="T381" s="38">
        <v>0.0</v>
      </c>
      <c r="U381" s="138">
        <f t="shared" si="3"/>
        <v>2900</v>
      </c>
      <c r="V381" s="135">
        <v>0.0</v>
      </c>
      <c r="W381" s="136">
        <v>0.0</v>
      </c>
      <c r="X381" s="137">
        <f t="shared" ref="X381:X395" si="28">SUM(V381:W381)</f>
        <v>0</v>
      </c>
      <c r="Z381" s="46" t="s">
        <v>18</v>
      </c>
      <c r="AA381" s="47">
        <f>SUM(X380:X395)</f>
        <v>0</v>
      </c>
    </row>
    <row r="382">
      <c r="A382" s="43" t="s">
        <v>23</v>
      </c>
      <c r="B382" s="84" t="s">
        <v>539</v>
      </c>
      <c r="C382" s="38">
        <v>7800.0</v>
      </c>
      <c r="D382" s="38">
        <v>0.0</v>
      </c>
      <c r="E382" s="134">
        <f t="shared" si="1"/>
        <v>7800</v>
      </c>
      <c r="F382" s="135">
        <v>0.0</v>
      </c>
      <c r="G382" s="136">
        <v>0.0</v>
      </c>
      <c r="H382" s="137">
        <f t="shared" si="2"/>
        <v>0</v>
      </c>
      <c r="Q382" s="43" t="s">
        <v>534</v>
      </c>
      <c r="R382" s="84" t="s">
        <v>540</v>
      </c>
      <c r="S382" s="38">
        <v>2500.0</v>
      </c>
      <c r="T382" s="38">
        <v>0.0</v>
      </c>
      <c r="U382" s="138">
        <f t="shared" si="3"/>
        <v>2500</v>
      </c>
      <c r="V382" s="135">
        <v>0.0</v>
      </c>
      <c r="W382" s="136">
        <v>0.0</v>
      </c>
      <c r="X382" s="137">
        <f t="shared" si="28"/>
        <v>0</v>
      </c>
    </row>
    <row r="383">
      <c r="A383" s="43" t="s">
        <v>23</v>
      </c>
      <c r="B383" s="83" t="s">
        <v>541</v>
      </c>
      <c r="C383" s="38">
        <v>19100.0</v>
      </c>
      <c r="D383" s="38">
        <v>0.0</v>
      </c>
      <c r="E383" s="134">
        <f t="shared" si="1"/>
        <v>19100</v>
      </c>
      <c r="F383" s="135">
        <v>0.0</v>
      </c>
      <c r="G383" s="136">
        <v>0.0</v>
      </c>
      <c r="H383" s="137">
        <f t="shared" si="2"/>
        <v>0</v>
      </c>
      <c r="Q383" s="43" t="s">
        <v>534</v>
      </c>
      <c r="R383" s="83" t="s">
        <v>536</v>
      </c>
      <c r="S383" s="38">
        <v>9800.0</v>
      </c>
      <c r="T383" s="38">
        <v>0.0</v>
      </c>
      <c r="U383" s="138">
        <f t="shared" si="3"/>
        <v>9800</v>
      </c>
      <c r="V383" s="135">
        <v>0.0</v>
      </c>
      <c r="W383" s="136">
        <v>0.0</v>
      </c>
      <c r="X383" s="137">
        <f t="shared" si="28"/>
        <v>0</v>
      </c>
    </row>
    <row r="384">
      <c r="A384" s="43" t="s">
        <v>56</v>
      </c>
      <c r="B384" s="83" t="s">
        <v>542</v>
      </c>
      <c r="C384" s="38">
        <v>2500.0</v>
      </c>
      <c r="D384" s="38">
        <v>0.0</v>
      </c>
      <c r="E384" s="134">
        <f t="shared" si="1"/>
        <v>2500</v>
      </c>
      <c r="F384" s="135">
        <v>0.0</v>
      </c>
      <c r="G384" s="136">
        <v>0.0</v>
      </c>
      <c r="H384" s="137">
        <f t="shared" si="2"/>
        <v>0</v>
      </c>
      <c r="Q384" s="43" t="s">
        <v>534</v>
      </c>
      <c r="R384" s="83" t="s">
        <v>543</v>
      </c>
      <c r="S384" s="38">
        <v>27770.0</v>
      </c>
      <c r="T384" s="38">
        <v>0.0</v>
      </c>
      <c r="U384" s="138">
        <f t="shared" si="3"/>
        <v>27770</v>
      </c>
      <c r="V384" s="135">
        <v>0.0</v>
      </c>
      <c r="W384" s="136">
        <v>0.0</v>
      </c>
      <c r="X384" s="137">
        <f t="shared" si="28"/>
        <v>0</v>
      </c>
    </row>
    <row r="385">
      <c r="A385" s="43" t="s">
        <v>56</v>
      </c>
      <c r="B385" s="83" t="s">
        <v>544</v>
      </c>
      <c r="C385" s="38">
        <v>700.0</v>
      </c>
      <c r="D385" s="38">
        <v>0.0</v>
      </c>
      <c r="E385" s="134">
        <f t="shared" si="1"/>
        <v>700</v>
      </c>
      <c r="F385" s="135">
        <v>0.0</v>
      </c>
      <c r="G385" s="136">
        <v>0.0</v>
      </c>
      <c r="H385" s="137">
        <f t="shared" si="2"/>
        <v>0</v>
      </c>
      <c r="Q385" s="43" t="s">
        <v>534</v>
      </c>
      <c r="R385" s="83" t="s">
        <v>545</v>
      </c>
      <c r="S385" s="38">
        <v>0.0</v>
      </c>
      <c r="T385" s="38">
        <v>-600.0</v>
      </c>
      <c r="U385" s="138">
        <f t="shared" si="3"/>
        <v>-600</v>
      </c>
      <c r="V385" s="135">
        <v>0.0</v>
      </c>
      <c r="W385" s="136">
        <v>0.0</v>
      </c>
      <c r="X385" s="137">
        <f t="shared" si="28"/>
        <v>0</v>
      </c>
    </row>
    <row r="386">
      <c r="A386" s="64"/>
      <c r="B386" s="95"/>
      <c r="C386" s="38">
        <v>0.0</v>
      </c>
      <c r="D386" s="38">
        <v>0.0</v>
      </c>
      <c r="E386" s="134">
        <f t="shared" si="1"/>
        <v>0</v>
      </c>
      <c r="F386" s="135">
        <v>0.0</v>
      </c>
      <c r="G386" s="136">
        <v>0.0</v>
      </c>
      <c r="H386" s="137">
        <f t="shared" si="2"/>
        <v>0</v>
      </c>
      <c r="Q386" s="50" t="s">
        <v>534</v>
      </c>
      <c r="R386" s="90" t="s">
        <v>546</v>
      </c>
      <c r="S386" s="38">
        <v>0.0</v>
      </c>
      <c r="T386" s="38">
        <v>-770.0</v>
      </c>
      <c r="U386" s="138">
        <f t="shared" si="3"/>
        <v>-770</v>
      </c>
      <c r="V386" s="135">
        <v>0.0</v>
      </c>
      <c r="W386" s="136">
        <v>0.0</v>
      </c>
      <c r="X386" s="137">
        <f t="shared" si="28"/>
        <v>0</v>
      </c>
    </row>
    <row r="387">
      <c r="A387" s="54"/>
      <c r="B387" s="85"/>
      <c r="C387" s="38">
        <v>0.0</v>
      </c>
      <c r="D387" s="38">
        <v>0.0</v>
      </c>
      <c r="E387" s="134">
        <f t="shared" si="1"/>
        <v>0</v>
      </c>
      <c r="F387" s="135">
        <v>0.0</v>
      </c>
      <c r="G387" s="136">
        <v>0.0</v>
      </c>
      <c r="H387" s="137">
        <f t="shared" si="2"/>
        <v>0</v>
      </c>
      <c r="Q387" s="43" t="s">
        <v>534</v>
      </c>
      <c r="R387" s="83" t="s">
        <v>547</v>
      </c>
      <c r="S387" s="38">
        <v>2500.0</v>
      </c>
      <c r="T387" s="38">
        <v>0.0</v>
      </c>
      <c r="U387" s="138">
        <f t="shared" si="3"/>
        <v>2500</v>
      </c>
      <c r="V387" s="135">
        <v>0.0</v>
      </c>
      <c r="W387" s="136">
        <v>0.0</v>
      </c>
      <c r="X387" s="137">
        <f t="shared" si="28"/>
        <v>0</v>
      </c>
    </row>
    <row r="388">
      <c r="A388" s="54"/>
      <c r="B388" s="85"/>
      <c r="C388" s="38">
        <v>0.0</v>
      </c>
      <c r="D388" s="38">
        <v>0.0</v>
      </c>
      <c r="E388" s="134">
        <f t="shared" si="1"/>
        <v>0</v>
      </c>
      <c r="F388" s="135">
        <v>0.0</v>
      </c>
      <c r="G388" s="136">
        <v>0.0</v>
      </c>
      <c r="H388" s="137">
        <f t="shared" si="2"/>
        <v>0</v>
      </c>
      <c r="Q388" s="54"/>
      <c r="R388" s="85"/>
      <c r="S388" s="38">
        <v>0.0</v>
      </c>
      <c r="T388" s="38">
        <v>0.0</v>
      </c>
      <c r="U388" s="138">
        <f t="shared" si="3"/>
        <v>0</v>
      </c>
      <c r="V388" s="135">
        <v>0.0</v>
      </c>
      <c r="W388" s="136">
        <v>0.0</v>
      </c>
      <c r="X388" s="137">
        <f t="shared" si="28"/>
        <v>0</v>
      </c>
    </row>
    <row r="389">
      <c r="A389" s="54"/>
      <c r="B389" s="85"/>
      <c r="C389" s="38">
        <v>0.0</v>
      </c>
      <c r="D389" s="38">
        <v>0.0</v>
      </c>
      <c r="E389" s="134">
        <f t="shared" si="1"/>
        <v>0</v>
      </c>
      <c r="F389" s="135">
        <v>0.0</v>
      </c>
      <c r="G389" s="136">
        <v>0.0</v>
      </c>
      <c r="H389" s="137">
        <f t="shared" si="2"/>
        <v>0</v>
      </c>
      <c r="Q389" s="54"/>
      <c r="R389" s="85"/>
      <c r="S389" s="38">
        <v>0.0</v>
      </c>
      <c r="T389" s="38">
        <v>0.0</v>
      </c>
      <c r="U389" s="138">
        <f t="shared" si="3"/>
        <v>0</v>
      </c>
      <c r="V389" s="135">
        <v>0.0</v>
      </c>
      <c r="W389" s="136">
        <v>0.0</v>
      </c>
      <c r="X389" s="137">
        <f t="shared" si="28"/>
        <v>0</v>
      </c>
    </row>
    <row r="390">
      <c r="A390" s="54"/>
      <c r="B390" s="85"/>
      <c r="C390" s="38">
        <v>0.0</v>
      </c>
      <c r="D390" s="38">
        <v>0.0</v>
      </c>
      <c r="E390" s="134">
        <f t="shared" si="1"/>
        <v>0</v>
      </c>
      <c r="F390" s="135">
        <v>0.0</v>
      </c>
      <c r="G390" s="136">
        <v>0.0</v>
      </c>
      <c r="H390" s="137">
        <f t="shared" si="2"/>
        <v>0</v>
      </c>
      <c r="Q390" s="54"/>
      <c r="R390" s="85"/>
      <c r="S390" s="38">
        <v>0.0</v>
      </c>
      <c r="T390" s="38">
        <v>0.0</v>
      </c>
      <c r="U390" s="138">
        <f t="shared" si="3"/>
        <v>0</v>
      </c>
      <c r="V390" s="135">
        <v>0.0</v>
      </c>
      <c r="W390" s="136">
        <v>0.0</v>
      </c>
      <c r="X390" s="137">
        <f t="shared" si="28"/>
        <v>0</v>
      </c>
    </row>
    <row r="391">
      <c r="A391" s="54"/>
      <c r="B391" s="85"/>
      <c r="C391" s="38">
        <v>0.0</v>
      </c>
      <c r="D391" s="38">
        <v>0.0</v>
      </c>
      <c r="E391" s="134">
        <f t="shared" si="1"/>
        <v>0</v>
      </c>
      <c r="F391" s="135">
        <v>0.0</v>
      </c>
      <c r="G391" s="136">
        <v>0.0</v>
      </c>
      <c r="H391" s="137">
        <f t="shared" si="2"/>
        <v>0</v>
      </c>
      <c r="Q391" s="54"/>
      <c r="R391" s="85"/>
      <c r="S391" s="38">
        <v>0.0</v>
      </c>
      <c r="T391" s="38">
        <v>0.0</v>
      </c>
      <c r="U391" s="138">
        <f t="shared" si="3"/>
        <v>0</v>
      </c>
      <c r="V391" s="135">
        <v>0.0</v>
      </c>
      <c r="W391" s="136">
        <v>0.0</v>
      </c>
      <c r="X391" s="137">
        <f t="shared" si="28"/>
        <v>0</v>
      </c>
    </row>
    <row r="392">
      <c r="A392" s="54"/>
      <c r="B392" s="85"/>
      <c r="C392" s="38">
        <v>0.0</v>
      </c>
      <c r="D392" s="38">
        <v>0.0</v>
      </c>
      <c r="E392" s="134">
        <f t="shared" si="1"/>
        <v>0</v>
      </c>
      <c r="F392" s="135">
        <v>0.0</v>
      </c>
      <c r="G392" s="136">
        <v>0.0</v>
      </c>
      <c r="H392" s="137">
        <f t="shared" si="2"/>
        <v>0</v>
      </c>
      <c r="Q392" s="54"/>
      <c r="R392" s="85"/>
      <c r="S392" s="38">
        <v>0.0</v>
      </c>
      <c r="T392" s="38">
        <v>0.0</v>
      </c>
      <c r="U392" s="138">
        <f t="shared" si="3"/>
        <v>0</v>
      </c>
      <c r="V392" s="135">
        <v>0.0</v>
      </c>
      <c r="W392" s="136">
        <v>0.0</v>
      </c>
      <c r="X392" s="137">
        <f t="shared" si="28"/>
        <v>0</v>
      </c>
    </row>
    <row r="393">
      <c r="A393" s="54"/>
      <c r="B393" s="85"/>
      <c r="C393" s="38">
        <v>0.0</v>
      </c>
      <c r="D393" s="38">
        <v>0.0</v>
      </c>
      <c r="E393" s="134">
        <f t="shared" si="1"/>
        <v>0</v>
      </c>
      <c r="F393" s="135">
        <v>0.0</v>
      </c>
      <c r="G393" s="136">
        <v>0.0</v>
      </c>
      <c r="H393" s="137">
        <f t="shared" si="2"/>
        <v>0</v>
      </c>
      <c r="Q393" s="54"/>
      <c r="R393" s="85"/>
      <c r="S393" s="38">
        <v>0.0</v>
      </c>
      <c r="T393" s="38">
        <v>0.0</v>
      </c>
      <c r="U393" s="138">
        <f t="shared" si="3"/>
        <v>0</v>
      </c>
      <c r="V393" s="135">
        <v>0.0</v>
      </c>
      <c r="W393" s="136">
        <v>0.0</v>
      </c>
      <c r="X393" s="137">
        <f t="shared" si="28"/>
        <v>0</v>
      </c>
    </row>
    <row r="394">
      <c r="A394" s="54"/>
      <c r="B394" s="85"/>
      <c r="C394" s="38">
        <v>0.0</v>
      </c>
      <c r="D394" s="38">
        <v>0.0</v>
      </c>
      <c r="E394" s="134">
        <f t="shared" si="1"/>
        <v>0</v>
      </c>
      <c r="F394" s="135">
        <v>0.0</v>
      </c>
      <c r="G394" s="136">
        <v>0.0</v>
      </c>
      <c r="H394" s="137">
        <f t="shared" si="2"/>
        <v>0</v>
      </c>
      <c r="Q394" s="54"/>
      <c r="R394" s="85"/>
      <c r="S394" s="38">
        <v>0.0</v>
      </c>
      <c r="T394" s="38">
        <v>0.0</v>
      </c>
      <c r="U394" s="138">
        <f t="shared" si="3"/>
        <v>0</v>
      </c>
      <c r="V394" s="135">
        <v>0.0</v>
      </c>
      <c r="W394" s="136">
        <v>0.0</v>
      </c>
      <c r="X394" s="137">
        <f t="shared" si="28"/>
        <v>0</v>
      </c>
    </row>
    <row r="395">
      <c r="A395" s="57"/>
      <c r="B395" s="87"/>
      <c r="C395" s="59">
        <v>0.0</v>
      </c>
      <c r="D395" s="59">
        <v>0.0</v>
      </c>
      <c r="E395" s="134">
        <f t="shared" si="1"/>
        <v>0</v>
      </c>
      <c r="F395" s="139">
        <v>0.0</v>
      </c>
      <c r="G395" s="140">
        <v>0.0</v>
      </c>
      <c r="H395" s="141">
        <f t="shared" si="2"/>
        <v>0</v>
      </c>
      <c r="Q395" s="57"/>
      <c r="R395" s="87"/>
      <c r="S395" s="59">
        <v>0.0</v>
      </c>
      <c r="T395" s="59">
        <v>0.0</v>
      </c>
      <c r="U395" s="138">
        <f t="shared" si="3"/>
        <v>0</v>
      </c>
      <c r="V395" s="139">
        <v>0.0</v>
      </c>
      <c r="W395" s="140">
        <v>0.0</v>
      </c>
      <c r="X395" s="141">
        <f t="shared" si="28"/>
        <v>0</v>
      </c>
    </row>
    <row r="396">
      <c r="A396" s="60">
        <v>44530.0</v>
      </c>
      <c r="B396" s="82"/>
      <c r="C396" s="24"/>
      <c r="D396" s="24"/>
      <c r="E396" s="134">
        <f t="shared" si="1"/>
        <v>0</v>
      </c>
      <c r="F396" s="130"/>
      <c r="G396" s="131"/>
      <c r="H396" s="137">
        <f t="shared" si="2"/>
        <v>0</v>
      </c>
      <c r="J396" s="26" t="s">
        <v>13</v>
      </c>
      <c r="K396" s="27">
        <f>SUM(E396:E411)</f>
        <v>194800</v>
      </c>
      <c r="Q396" s="60">
        <v>44561.0</v>
      </c>
      <c r="R396" s="82"/>
      <c r="S396" s="24"/>
      <c r="T396" s="24"/>
      <c r="U396" s="138">
        <f t="shared" si="3"/>
        <v>0</v>
      </c>
      <c r="V396" s="130"/>
      <c r="W396" s="131"/>
      <c r="X396" s="132"/>
      <c r="Z396" s="26" t="s">
        <v>13</v>
      </c>
      <c r="AA396" s="27">
        <f>SUM(U396:U411)</f>
        <v>-270810</v>
      </c>
    </row>
    <row r="397">
      <c r="A397" s="43" t="s">
        <v>23</v>
      </c>
      <c r="B397" s="83" t="s">
        <v>548</v>
      </c>
      <c r="C397" s="38">
        <v>2500.0</v>
      </c>
      <c r="D397" s="38">
        <v>0.0</v>
      </c>
      <c r="E397" s="134">
        <f t="shared" si="1"/>
        <v>2500</v>
      </c>
      <c r="F397" s="135">
        <v>0.0</v>
      </c>
      <c r="G397" s="136">
        <v>0.0</v>
      </c>
      <c r="H397" s="137">
        <f t="shared" si="2"/>
        <v>0</v>
      </c>
      <c r="J397" s="46" t="s">
        <v>18</v>
      </c>
      <c r="K397" s="47">
        <f>SUM(H396:H411)</f>
        <v>0</v>
      </c>
      <c r="Q397" s="43" t="s">
        <v>23</v>
      </c>
      <c r="R397" s="83" t="s">
        <v>549</v>
      </c>
      <c r="S397" s="38">
        <v>0.0</v>
      </c>
      <c r="T397" s="38">
        <v>-305500.0</v>
      </c>
      <c r="U397" s="138">
        <f t="shared" si="3"/>
        <v>-305500</v>
      </c>
      <c r="V397" s="135">
        <v>0.0</v>
      </c>
      <c r="W397" s="136">
        <v>0.0</v>
      </c>
      <c r="X397" s="137">
        <f t="shared" ref="X397:X411" si="29">SUM(V397:W397)</f>
        <v>0</v>
      </c>
      <c r="Z397" s="46" t="s">
        <v>18</v>
      </c>
      <c r="AA397" s="47">
        <f>SUM(X396:X411)</f>
        <v>0</v>
      </c>
    </row>
    <row r="398">
      <c r="A398" s="43" t="s">
        <v>23</v>
      </c>
      <c r="B398" s="84" t="s">
        <v>550</v>
      </c>
      <c r="C398" s="38">
        <v>0.0</v>
      </c>
      <c r="D398" s="38">
        <v>-1100.0</v>
      </c>
      <c r="E398" s="134">
        <f t="shared" si="1"/>
        <v>-1100</v>
      </c>
      <c r="F398" s="135">
        <v>0.0</v>
      </c>
      <c r="G398" s="136">
        <v>0.0</v>
      </c>
      <c r="H398" s="137">
        <f t="shared" si="2"/>
        <v>0</v>
      </c>
      <c r="Q398" s="43" t="s">
        <v>551</v>
      </c>
      <c r="R398" s="83" t="s">
        <v>552</v>
      </c>
      <c r="S398" s="38">
        <v>20950.0</v>
      </c>
      <c r="T398" s="38">
        <v>0.0</v>
      </c>
      <c r="U398" s="138">
        <f t="shared" si="3"/>
        <v>20950</v>
      </c>
      <c r="V398" s="135">
        <v>0.0</v>
      </c>
      <c r="W398" s="136">
        <v>0.0</v>
      </c>
      <c r="X398" s="137">
        <f t="shared" si="29"/>
        <v>0</v>
      </c>
    </row>
    <row r="399">
      <c r="A399" s="43" t="s">
        <v>56</v>
      </c>
      <c r="B399" s="147" t="s">
        <v>553</v>
      </c>
      <c r="C399" s="38">
        <v>22250.0</v>
      </c>
      <c r="D399" s="38">
        <v>0.0</v>
      </c>
      <c r="E399" s="134">
        <f t="shared" si="1"/>
        <v>22250</v>
      </c>
      <c r="F399" s="135">
        <v>0.0</v>
      </c>
      <c r="G399" s="136">
        <v>0.0</v>
      </c>
      <c r="H399" s="137">
        <f t="shared" si="2"/>
        <v>0</v>
      </c>
      <c r="Q399" s="43" t="s">
        <v>551</v>
      </c>
      <c r="R399" s="83" t="s">
        <v>554</v>
      </c>
      <c r="S399" s="38">
        <v>7500.0</v>
      </c>
      <c r="T399" s="38">
        <v>0.0</v>
      </c>
      <c r="U399" s="138">
        <f t="shared" si="3"/>
        <v>7500</v>
      </c>
      <c r="V399" s="135">
        <v>0.0</v>
      </c>
      <c r="W399" s="136">
        <v>0.0</v>
      </c>
      <c r="X399" s="137">
        <f t="shared" si="29"/>
        <v>0</v>
      </c>
    </row>
    <row r="400">
      <c r="A400" s="43" t="s">
        <v>56</v>
      </c>
      <c r="B400" s="83" t="s">
        <v>307</v>
      </c>
      <c r="C400" s="38">
        <v>700.0</v>
      </c>
      <c r="D400" s="38">
        <v>0.0</v>
      </c>
      <c r="E400" s="134">
        <f t="shared" si="1"/>
        <v>700</v>
      </c>
      <c r="F400" s="135">
        <v>0.0</v>
      </c>
      <c r="G400" s="136">
        <v>0.0</v>
      </c>
      <c r="H400" s="137">
        <f t="shared" si="2"/>
        <v>0</v>
      </c>
      <c r="Q400" s="50" t="s">
        <v>551</v>
      </c>
      <c r="R400" s="90" t="s">
        <v>555</v>
      </c>
      <c r="S400" s="38">
        <v>13000.0</v>
      </c>
      <c r="T400" s="38">
        <v>0.0</v>
      </c>
      <c r="U400" s="138">
        <f t="shared" si="3"/>
        <v>13000</v>
      </c>
      <c r="V400" s="135">
        <v>0.0</v>
      </c>
      <c r="W400" s="136">
        <v>0.0</v>
      </c>
      <c r="X400" s="137">
        <f t="shared" si="29"/>
        <v>0</v>
      </c>
    </row>
    <row r="401">
      <c r="A401" s="43" t="s">
        <v>56</v>
      </c>
      <c r="B401" s="147" t="s">
        <v>556</v>
      </c>
      <c r="C401" s="38">
        <v>25500.0</v>
      </c>
      <c r="D401" s="38">
        <v>0.0</v>
      </c>
      <c r="E401" s="134">
        <f t="shared" si="1"/>
        <v>25500</v>
      </c>
      <c r="F401" s="135">
        <v>0.0</v>
      </c>
      <c r="G401" s="136">
        <v>0.0</v>
      </c>
      <c r="H401" s="137">
        <f t="shared" si="2"/>
        <v>0</v>
      </c>
      <c r="Q401" s="43" t="s">
        <v>551</v>
      </c>
      <c r="R401" s="83" t="s">
        <v>557</v>
      </c>
      <c r="S401" s="38">
        <v>0.0</v>
      </c>
      <c r="T401" s="38">
        <v>-660.0</v>
      </c>
      <c r="U401" s="138">
        <f t="shared" si="3"/>
        <v>-660</v>
      </c>
      <c r="V401" s="135">
        <v>0.0</v>
      </c>
      <c r="W401" s="136">
        <v>0.0</v>
      </c>
      <c r="X401" s="137">
        <f t="shared" si="29"/>
        <v>0</v>
      </c>
    </row>
    <row r="402">
      <c r="A402" s="50" t="s">
        <v>56</v>
      </c>
      <c r="B402" s="90" t="s">
        <v>307</v>
      </c>
      <c r="C402" s="38">
        <v>700.0</v>
      </c>
      <c r="D402" s="38">
        <v>0.0</v>
      </c>
      <c r="E402" s="134">
        <f t="shared" si="1"/>
        <v>700</v>
      </c>
      <c r="F402" s="135">
        <v>0.0</v>
      </c>
      <c r="G402" s="136">
        <v>0.0</v>
      </c>
      <c r="H402" s="137">
        <f t="shared" si="2"/>
        <v>0</v>
      </c>
      <c r="Q402" s="43" t="s">
        <v>551</v>
      </c>
      <c r="R402" s="83" t="s">
        <v>558</v>
      </c>
      <c r="S402" s="38">
        <v>0.0</v>
      </c>
      <c r="T402" s="38">
        <v>-6100.0</v>
      </c>
      <c r="U402" s="138">
        <f t="shared" si="3"/>
        <v>-6100</v>
      </c>
      <c r="V402" s="135">
        <v>0.0</v>
      </c>
      <c r="W402" s="136">
        <v>0.0</v>
      </c>
      <c r="X402" s="137">
        <f t="shared" si="29"/>
        <v>0</v>
      </c>
    </row>
    <row r="403">
      <c r="A403" s="43" t="s">
        <v>56</v>
      </c>
      <c r="B403" s="83" t="s">
        <v>559</v>
      </c>
      <c r="C403" s="38">
        <v>1450.0</v>
      </c>
      <c r="D403" s="38">
        <v>0.0</v>
      </c>
      <c r="E403" s="134">
        <f t="shared" si="1"/>
        <v>1450</v>
      </c>
      <c r="F403" s="135">
        <v>0.0</v>
      </c>
      <c r="G403" s="136">
        <v>0.0</v>
      </c>
      <c r="H403" s="137">
        <f t="shared" si="2"/>
        <v>0</v>
      </c>
      <c r="Q403" s="152"/>
      <c r="R403" s="153"/>
      <c r="S403" s="38">
        <v>0.0</v>
      </c>
      <c r="T403" s="38">
        <v>0.0</v>
      </c>
      <c r="U403" s="138">
        <f t="shared" si="3"/>
        <v>0</v>
      </c>
      <c r="V403" s="135">
        <v>0.0</v>
      </c>
      <c r="W403" s="136">
        <v>0.0</v>
      </c>
      <c r="X403" s="137">
        <f t="shared" si="29"/>
        <v>0</v>
      </c>
    </row>
    <row r="404">
      <c r="A404" s="43" t="s">
        <v>56</v>
      </c>
      <c r="B404" s="83" t="s">
        <v>560</v>
      </c>
      <c r="C404" s="38">
        <v>800.0</v>
      </c>
      <c r="D404" s="38">
        <v>0.0</v>
      </c>
      <c r="E404" s="134">
        <f t="shared" si="1"/>
        <v>800</v>
      </c>
      <c r="F404" s="135">
        <v>0.0</v>
      </c>
      <c r="G404" s="136">
        <v>0.0</v>
      </c>
      <c r="H404" s="137">
        <f t="shared" si="2"/>
        <v>0</v>
      </c>
      <c r="Q404" s="152"/>
      <c r="R404" s="153"/>
      <c r="S404" s="38">
        <v>0.0</v>
      </c>
      <c r="T404" s="38">
        <v>0.0</v>
      </c>
      <c r="U404" s="138">
        <f t="shared" si="3"/>
        <v>0</v>
      </c>
      <c r="V404" s="135">
        <v>0.0</v>
      </c>
      <c r="W404" s="136">
        <v>0.0</v>
      </c>
      <c r="X404" s="137">
        <f t="shared" si="29"/>
        <v>0</v>
      </c>
    </row>
    <row r="405">
      <c r="A405" s="43" t="s">
        <v>56</v>
      </c>
      <c r="B405" s="83" t="s">
        <v>561</v>
      </c>
      <c r="C405" s="38">
        <v>142000.0</v>
      </c>
      <c r="D405" s="38">
        <v>0.0</v>
      </c>
      <c r="E405" s="134">
        <f t="shared" si="1"/>
        <v>142000</v>
      </c>
      <c r="F405" s="135">
        <v>0.0</v>
      </c>
      <c r="G405" s="136">
        <v>0.0</v>
      </c>
      <c r="H405" s="137">
        <f t="shared" si="2"/>
        <v>0</v>
      </c>
      <c r="Q405" s="54"/>
      <c r="R405" s="85"/>
      <c r="S405" s="38">
        <v>0.0</v>
      </c>
      <c r="T405" s="38">
        <v>0.0</v>
      </c>
      <c r="U405" s="138">
        <f t="shared" si="3"/>
        <v>0</v>
      </c>
      <c r="V405" s="135">
        <v>0.0</v>
      </c>
      <c r="W405" s="136">
        <v>0.0</v>
      </c>
      <c r="X405" s="137">
        <f t="shared" si="29"/>
        <v>0</v>
      </c>
    </row>
    <row r="406">
      <c r="A406" s="54"/>
      <c r="B406" s="85"/>
      <c r="C406" s="38">
        <v>0.0</v>
      </c>
      <c r="D406" s="38">
        <v>0.0</v>
      </c>
      <c r="E406" s="134">
        <f t="shared" si="1"/>
        <v>0</v>
      </c>
      <c r="F406" s="135">
        <v>0.0</v>
      </c>
      <c r="G406" s="136">
        <v>0.0</v>
      </c>
      <c r="H406" s="137">
        <f t="shared" si="2"/>
        <v>0</v>
      </c>
      <c r="Q406" s="54"/>
      <c r="R406" s="85"/>
      <c r="S406" s="38">
        <v>0.0</v>
      </c>
      <c r="T406" s="38">
        <v>0.0</v>
      </c>
      <c r="U406" s="138">
        <f t="shared" si="3"/>
        <v>0</v>
      </c>
      <c r="V406" s="135">
        <v>0.0</v>
      </c>
      <c r="W406" s="136">
        <v>0.0</v>
      </c>
      <c r="X406" s="137">
        <f t="shared" si="29"/>
        <v>0</v>
      </c>
    </row>
    <row r="407">
      <c r="A407" s="54"/>
      <c r="B407" s="85"/>
      <c r="C407" s="38">
        <v>0.0</v>
      </c>
      <c r="D407" s="38">
        <v>0.0</v>
      </c>
      <c r="E407" s="134">
        <f t="shared" si="1"/>
        <v>0</v>
      </c>
      <c r="F407" s="135">
        <v>0.0</v>
      </c>
      <c r="G407" s="136">
        <v>0.0</v>
      </c>
      <c r="H407" s="137">
        <f t="shared" si="2"/>
        <v>0</v>
      </c>
      <c r="Q407" s="54"/>
      <c r="R407" s="85"/>
      <c r="S407" s="38">
        <v>0.0</v>
      </c>
      <c r="T407" s="38">
        <v>0.0</v>
      </c>
      <c r="U407" s="138">
        <f t="shared" si="3"/>
        <v>0</v>
      </c>
      <c r="V407" s="135">
        <v>0.0</v>
      </c>
      <c r="W407" s="136">
        <v>0.0</v>
      </c>
      <c r="X407" s="137">
        <f t="shared" si="29"/>
        <v>0</v>
      </c>
    </row>
    <row r="408">
      <c r="A408" s="54"/>
      <c r="B408" s="85"/>
      <c r="C408" s="38">
        <v>0.0</v>
      </c>
      <c r="D408" s="38">
        <v>0.0</v>
      </c>
      <c r="E408" s="134">
        <f t="shared" si="1"/>
        <v>0</v>
      </c>
      <c r="F408" s="135">
        <v>0.0</v>
      </c>
      <c r="G408" s="136">
        <v>0.0</v>
      </c>
      <c r="H408" s="137">
        <f t="shared" si="2"/>
        <v>0</v>
      </c>
      <c r="Q408" s="54"/>
      <c r="R408" s="85"/>
      <c r="S408" s="38">
        <v>0.0</v>
      </c>
      <c r="T408" s="38">
        <v>0.0</v>
      </c>
      <c r="U408" s="138">
        <f t="shared" si="3"/>
        <v>0</v>
      </c>
      <c r="V408" s="135">
        <v>0.0</v>
      </c>
      <c r="W408" s="136">
        <v>0.0</v>
      </c>
      <c r="X408" s="137">
        <f t="shared" si="29"/>
        <v>0</v>
      </c>
    </row>
    <row r="409">
      <c r="A409" s="54"/>
      <c r="B409" s="85"/>
      <c r="C409" s="38">
        <v>0.0</v>
      </c>
      <c r="D409" s="38">
        <v>0.0</v>
      </c>
      <c r="E409" s="134">
        <f t="shared" si="1"/>
        <v>0</v>
      </c>
      <c r="F409" s="135">
        <v>0.0</v>
      </c>
      <c r="G409" s="136">
        <v>0.0</v>
      </c>
      <c r="H409" s="137">
        <f t="shared" si="2"/>
        <v>0</v>
      </c>
      <c r="Q409" s="54"/>
      <c r="R409" s="85"/>
      <c r="S409" s="38">
        <v>0.0</v>
      </c>
      <c r="T409" s="38">
        <v>0.0</v>
      </c>
      <c r="U409" s="138">
        <f t="shared" si="3"/>
        <v>0</v>
      </c>
      <c r="V409" s="135">
        <v>0.0</v>
      </c>
      <c r="W409" s="136">
        <v>0.0</v>
      </c>
      <c r="X409" s="137">
        <f t="shared" si="29"/>
        <v>0</v>
      </c>
    </row>
    <row r="410">
      <c r="A410" s="54"/>
      <c r="B410" s="85"/>
      <c r="C410" s="38">
        <v>0.0</v>
      </c>
      <c r="D410" s="38">
        <v>0.0</v>
      </c>
      <c r="E410" s="134">
        <f t="shared" si="1"/>
        <v>0</v>
      </c>
      <c r="F410" s="135">
        <v>0.0</v>
      </c>
      <c r="G410" s="136">
        <v>0.0</v>
      </c>
      <c r="H410" s="137">
        <f t="shared" si="2"/>
        <v>0</v>
      </c>
      <c r="Q410" s="54"/>
      <c r="R410" s="85"/>
      <c r="S410" s="38">
        <v>0.0</v>
      </c>
      <c r="T410" s="38">
        <v>0.0</v>
      </c>
      <c r="U410" s="138">
        <f t="shared" si="3"/>
        <v>0</v>
      </c>
      <c r="V410" s="135">
        <v>0.0</v>
      </c>
      <c r="W410" s="136">
        <v>0.0</v>
      </c>
      <c r="X410" s="137">
        <f t="shared" si="29"/>
        <v>0</v>
      </c>
    </row>
    <row r="411">
      <c r="A411" s="57"/>
      <c r="B411" s="87"/>
      <c r="C411" s="59">
        <v>0.0</v>
      </c>
      <c r="D411" s="59">
        <v>0.0</v>
      </c>
      <c r="E411" s="134">
        <f t="shared" si="1"/>
        <v>0</v>
      </c>
      <c r="F411" s="139">
        <v>0.0</v>
      </c>
      <c r="G411" s="140">
        <v>0.0</v>
      </c>
      <c r="H411" s="141">
        <f t="shared" si="2"/>
        <v>0</v>
      </c>
      <c r="Q411" s="57"/>
      <c r="R411" s="87"/>
      <c r="S411" s="59">
        <v>0.0</v>
      </c>
      <c r="T411" s="59">
        <v>0.0</v>
      </c>
      <c r="U411" s="138">
        <f t="shared" si="3"/>
        <v>0</v>
      </c>
      <c r="V411" s="139">
        <v>0.0</v>
      </c>
      <c r="W411" s="140">
        <v>0.0</v>
      </c>
      <c r="X411" s="141">
        <f t="shared" si="29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59.38"/>
    <col customWidth="1" min="3" max="3" width="15.75"/>
    <col customWidth="1" min="4" max="4" width="14.0"/>
    <col customWidth="1" min="5" max="5" width="15.13"/>
    <col customWidth="1" min="6" max="6" width="18.38"/>
    <col customWidth="1" min="7" max="7" width="19.13"/>
    <col customWidth="1" min="8" max="8" width="17.38"/>
    <col customWidth="1" min="10" max="10" width="22.38"/>
    <col customWidth="1" min="11" max="11" width="21.13"/>
    <col customWidth="1" min="12" max="12" width="5.5"/>
    <col customWidth="1" min="13" max="13" width="35.5"/>
    <col customWidth="1" min="14" max="14" width="21.5"/>
    <col customWidth="1" min="15" max="15" width="26.0"/>
    <col customWidth="1" min="16" max="16" width="0.38"/>
    <col customWidth="1" min="17" max="17" width="16.25"/>
    <col customWidth="1" min="18" max="18" width="41.75"/>
    <col customWidth="1" min="19" max="19" width="17.75"/>
    <col customWidth="1" min="20" max="20" width="18.88"/>
    <col customWidth="1" min="21" max="21" width="16.38"/>
    <col customWidth="1" min="22" max="22" width="18.75"/>
    <col customWidth="1" min="23" max="23" width="18.13"/>
    <col customWidth="1" min="24" max="24" width="17.13"/>
    <col customWidth="1" min="25" max="25" width="14.0"/>
    <col customWidth="1" min="26" max="26" width="22.63"/>
    <col customWidth="1" min="27" max="27" width="23.0"/>
  </cols>
  <sheetData>
    <row r="1">
      <c r="A1" s="1">
        <f>3</f>
        <v>3</v>
      </c>
      <c r="B1" s="154"/>
      <c r="C1" s="2"/>
      <c r="D1" s="3"/>
      <c r="E1" s="4"/>
      <c r="F1" s="2"/>
      <c r="G1" s="2"/>
      <c r="H1" s="2"/>
      <c r="I1" s="2"/>
      <c r="J1" s="2"/>
      <c r="K1" s="2"/>
      <c r="L1" s="2"/>
      <c r="M1" s="4" t="s">
        <v>0</v>
      </c>
      <c r="N1" s="2"/>
      <c r="O1" s="4"/>
      <c r="P1" s="4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4"/>
      <c r="AE1" s="2"/>
      <c r="AF1" s="2"/>
      <c r="AG1" s="2"/>
      <c r="AH1" s="2"/>
    </row>
    <row r="2">
      <c r="A2" s="5" t="s">
        <v>1</v>
      </c>
      <c r="B2" s="5" t="s">
        <v>2</v>
      </c>
      <c r="C2" s="5" t="s">
        <v>3</v>
      </c>
      <c r="D2" s="5" t="s">
        <v>4</v>
      </c>
      <c r="E2" s="122" t="s">
        <v>5</v>
      </c>
      <c r="F2" s="123" t="s">
        <v>7</v>
      </c>
      <c r="G2" s="124" t="s">
        <v>8</v>
      </c>
      <c r="H2" s="125" t="s">
        <v>9</v>
      </c>
      <c r="Q2" s="155"/>
      <c r="R2" s="155"/>
      <c r="S2" s="155"/>
      <c r="T2" s="155"/>
      <c r="U2" s="155"/>
      <c r="V2" s="155"/>
      <c r="W2" s="155"/>
      <c r="X2" s="155"/>
    </row>
    <row r="3">
      <c r="A3" s="9"/>
      <c r="B3" s="10"/>
      <c r="C3" s="11"/>
      <c r="D3" s="11"/>
      <c r="E3" s="11"/>
      <c r="F3" s="126"/>
      <c r="G3" s="11"/>
      <c r="H3" s="12"/>
      <c r="Q3" s="156"/>
      <c r="R3" s="157"/>
      <c r="S3" s="158"/>
      <c r="T3" s="158"/>
      <c r="U3" s="158"/>
      <c r="V3" s="158"/>
      <c r="W3" s="158"/>
      <c r="X3" s="158"/>
    </row>
    <row r="4">
      <c r="A4" s="13"/>
      <c r="B4" s="14" t="s">
        <v>562</v>
      </c>
      <c r="C4" s="15"/>
      <c r="D4" s="15"/>
      <c r="E4" s="15"/>
      <c r="F4" s="127"/>
      <c r="G4" s="15"/>
      <c r="H4" s="16"/>
      <c r="Q4" s="156"/>
      <c r="R4" s="155"/>
      <c r="S4" s="158"/>
      <c r="T4" s="158"/>
      <c r="U4" s="158"/>
      <c r="V4" s="158"/>
      <c r="W4" s="158"/>
      <c r="X4" s="158"/>
    </row>
    <row r="5">
      <c r="A5" s="17"/>
      <c r="B5" s="18"/>
      <c r="C5" s="19"/>
      <c r="D5" s="19"/>
      <c r="E5" s="19"/>
      <c r="F5" s="128"/>
      <c r="G5" s="19"/>
      <c r="H5" s="20"/>
      <c r="Q5" s="156"/>
      <c r="R5" s="159"/>
      <c r="S5" s="158"/>
      <c r="T5" s="158"/>
      <c r="U5" s="158"/>
      <c r="V5" s="158"/>
      <c r="W5" s="158"/>
      <c r="X5" s="158"/>
    </row>
    <row r="6">
      <c r="A6" s="60">
        <v>44562.0</v>
      </c>
      <c r="B6" s="23"/>
      <c r="C6" s="24"/>
      <c r="D6" s="24"/>
      <c r="E6" s="129"/>
      <c r="F6" s="130"/>
      <c r="G6" s="131"/>
      <c r="H6" s="132"/>
      <c r="J6" s="26" t="s">
        <v>13</v>
      </c>
      <c r="K6" s="27">
        <f>SUM(E6:E12)</f>
        <v>-165600</v>
      </c>
      <c r="M6" s="41" t="s">
        <v>15</v>
      </c>
      <c r="N6" s="42">
        <f>SUM(NoviembreDiciembre!N6,E6:E301)</f>
        <v>191670.03</v>
      </c>
      <c r="Q6" s="160"/>
      <c r="R6" s="159"/>
      <c r="S6" s="158"/>
      <c r="T6" s="158"/>
      <c r="U6" s="158"/>
      <c r="V6" s="161"/>
      <c r="W6" s="161"/>
      <c r="X6" s="161"/>
      <c r="Z6" s="34"/>
      <c r="AA6" s="40"/>
    </row>
    <row r="7">
      <c r="A7" s="43" t="s">
        <v>56</v>
      </c>
      <c r="B7" s="37" t="s">
        <v>563</v>
      </c>
      <c r="C7" s="38">
        <v>0.0</v>
      </c>
      <c r="D7" s="38">
        <v>-178100.0</v>
      </c>
      <c r="E7" s="134">
        <f t="shared" ref="E7:E213" si="1">SUM(C7:D7)</f>
        <v>-178100</v>
      </c>
      <c r="F7" s="135">
        <v>0.0</v>
      </c>
      <c r="G7" s="136">
        <v>0.0</v>
      </c>
      <c r="H7" s="137">
        <f t="shared" ref="H7:H301" si="2">SUM(F7:G7)</f>
        <v>0</v>
      </c>
      <c r="J7" s="46" t="s">
        <v>18</v>
      </c>
      <c r="K7" s="47">
        <f>SUM(H6:H12)</f>
        <v>0</v>
      </c>
      <c r="Q7" s="162"/>
      <c r="R7" s="159"/>
      <c r="S7" s="158"/>
      <c r="T7" s="158"/>
      <c r="U7" s="158"/>
      <c r="V7" s="161"/>
      <c r="W7" s="161"/>
      <c r="X7" s="161"/>
      <c r="Z7" s="34"/>
      <c r="AA7" s="163"/>
    </row>
    <row r="8">
      <c r="A8" s="43" t="s">
        <v>56</v>
      </c>
      <c r="B8" s="37" t="s">
        <v>564</v>
      </c>
      <c r="C8" s="38">
        <v>11500.0</v>
      </c>
      <c r="D8" s="38">
        <v>0.0</v>
      </c>
      <c r="E8" s="134">
        <f t="shared" si="1"/>
        <v>11500</v>
      </c>
      <c r="F8" s="135">
        <v>0.0</v>
      </c>
      <c r="G8" s="136">
        <v>0.0</v>
      </c>
      <c r="H8" s="137">
        <f t="shared" si="2"/>
        <v>0</v>
      </c>
      <c r="M8" s="48" t="s">
        <v>22</v>
      </c>
      <c r="N8" s="49">
        <f>SUM(H6:H301,X6:X285)</f>
        <v>1330</v>
      </c>
      <c r="Q8" s="162"/>
      <c r="R8" s="159"/>
      <c r="S8" s="158"/>
      <c r="T8" s="158"/>
      <c r="U8" s="158"/>
      <c r="V8" s="161"/>
      <c r="W8" s="161"/>
      <c r="X8" s="161"/>
    </row>
    <row r="9">
      <c r="A9" s="50" t="s">
        <v>56</v>
      </c>
      <c r="B9" s="29" t="s">
        <v>565</v>
      </c>
      <c r="C9" s="38">
        <v>20000.0</v>
      </c>
      <c r="D9" s="38">
        <v>0.0</v>
      </c>
      <c r="E9" s="134">
        <f t="shared" si="1"/>
        <v>20000</v>
      </c>
      <c r="F9" s="135">
        <v>0.0</v>
      </c>
      <c r="G9" s="136">
        <v>0.0</v>
      </c>
      <c r="H9" s="137">
        <f t="shared" si="2"/>
        <v>0</v>
      </c>
      <c r="Q9" s="162"/>
      <c r="R9" s="159"/>
      <c r="S9" s="158"/>
      <c r="T9" s="158"/>
      <c r="U9" s="158"/>
      <c r="V9" s="161"/>
      <c r="W9" s="161"/>
      <c r="X9" s="161"/>
    </row>
    <row r="10">
      <c r="A10" s="43" t="s">
        <v>210</v>
      </c>
      <c r="B10" s="37" t="s">
        <v>566</v>
      </c>
      <c r="C10" s="38">
        <v>0.0</v>
      </c>
      <c r="D10" s="38">
        <v>-19000.0</v>
      </c>
      <c r="E10" s="134">
        <f t="shared" si="1"/>
        <v>-19000</v>
      </c>
      <c r="F10" s="135">
        <v>0.0</v>
      </c>
      <c r="G10" s="136">
        <v>0.0</v>
      </c>
      <c r="H10" s="137">
        <f t="shared" si="2"/>
        <v>0</v>
      </c>
      <c r="Q10" s="162"/>
      <c r="R10" s="159"/>
      <c r="S10" s="158"/>
      <c r="T10" s="158"/>
      <c r="U10" s="158"/>
      <c r="V10" s="161"/>
      <c r="W10" s="161"/>
      <c r="X10" s="161"/>
    </row>
    <row r="11">
      <c r="A11" s="43"/>
      <c r="B11" s="37"/>
      <c r="C11" s="38">
        <v>0.0</v>
      </c>
      <c r="D11" s="38">
        <v>0.0</v>
      </c>
      <c r="E11" s="134">
        <f t="shared" si="1"/>
        <v>0</v>
      </c>
      <c r="F11" s="135">
        <v>0.0</v>
      </c>
      <c r="G11" s="136">
        <v>0.0</v>
      </c>
      <c r="H11" s="137">
        <f t="shared" si="2"/>
        <v>0</v>
      </c>
      <c r="Q11" s="162"/>
      <c r="R11" s="159"/>
      <c r="S11" s="158"/>
      <c r="T11" s="158"/>
      <c r="U11" s="158"/>
      <c r="V11" s="161"/>
      <c r="W11" s="161"/>
      <c r="X11" s="161"/>
    </row>
    <row r="12">
      <c r="A12" s="57"/>
      <c r="B12" s="58"/>
      <c r="C12" s="59">
        <v>0.0</v>
      </c>
      <c r="D12" s="59">
        <v>0.0</v>
      </c>
      <c r="E12" s="134">
        <f t="shared" si="1"/>
        <v>0</v>
      </c>
      <c r="F12" s="139">
        <v>0.0</v>
      </c>
      <c r="G12" s="140">
        <v>0.0</v>
      </c>
      <c r="H12" s="141">
        <f t="shared" si="2"/>
        <v>0</v>
      </c>
      <c r="Q12" s="164"/>
      <c r="R12" s="165"/>
      <c r="S12" s="158"/>
      <c r="T12" s="158"/>
      <c r="U12" s="158"/>
      <c r="V12" s="161"/>
      <c r="W12" s="161"/>
      <c r="X12" s="161"/>
    </row>
    <row r="13">
      <c r="A13" s="60">
        <v>44564.0</v>
      </c>
      <c r="B13" s="23"/>
      <c r="C13" s="24"/>
      <c r="D13" s="24"/>
      <c r="E13" s="134">
        <f t="shared" si="1"/>
        <v>0</v>
      </c>
      <c r="F13" s="130"/>
      <c r="G13" s="131"/>
      <c r="H13" s="142">
        <f t="shared" si="2"/>
        <v>0</v>
      </c>
      <c r="J13" s="26" t="s">
        <v>13</v>
      </c>
      <c r="K13" s="27">
        <f>SUM(E13:E17)</f>
        <v>11600</v>
      </c>
      <c r="Q13" s="160"/>
      <c r="R13" s="159"/>
      <c r="S13" s="158"/>
      <c r="T13" s="158"/>
      <c r="U13" s="158"/>
      <c r="V13" s="161"/>
      <c r="W13" s="161"/>
      <c r="X13" s="161"/>
      <c r="Z13" s="34"/>
      <c r="AA13" s="40"/>
    </row>
    <row r="14">
      <c r="A14" s="166" t="s">
        <v>23</v>
      </c>
      <c r="B14" s="167" t="s">
        <v>567</v>
      </c>
      <c r="C14" s="168">
        <v>10700.0</v>
      </c>
      <c r="D14" s="144">
        <v>0.0</v>
      </c>
      <c r="E14" s="134">
        <f t="shared" si="1"/>
        <v>10700</v>
      </c>
      <c r="F14" s="135">
        <v>0.0</v>
      </c>
      <c r="G14" s="136">
        <v>0.0</v>
      </c>
      <c r="H14" s="137">
        <f t="shared" si="2"/>
        <v>0</v>
      </c>
      <c r="J14" s="46" t="s">
        <v>18</v>
      </c>
      <c r="K14" s="47">
        <f>SUM(H13:H17)</f>
        <v>0</v>
      </c>
      <c r="Q14" s="169"/>
      <c r="R14" s="170"/>
      <c r="S14" s="171"/>
      <c r="T14" s="171"/>
      <c r="U14" s="172"/>
      <c r="V14" s="161"/>
      <c r="W14" s="161"/>
      <c r="X14" s="161"/>
      <c r="Z14" s="34"/>
      <c r="AA14" s="163"/>
    </row>
    <row r="15">
      <c r="A15" s="81"/>
      <c r="B15" s="173" t="s">
        <v>568</v>
      </c>
      <c r="C15" s="168">
        <v>900.0</v>
      </c>
      <c r="D15" s="144">
        <v>0.0</v>
      </c>
      <c r="E15" s="134">
        <f t="shared" si="1"/>
        <v>900</v>
      </c>
      <c r="F15" s="135">
        <v>0.0</v>
      </c>
      <c r="G15" s="136">
        <v>0.0</v>
      </c>
      <c r="H15" s="137">
        <f t="shared" si="2"/>
        <v>0</v>
      </c>
      <c r="Q15" s="169"/>
      <c r="R15" s="170"/>
      <c r="S15" s="172"/>
      <c r="T15" s="171"/>
      <c r="U15" s="172"/>
      <c r="V15" s="161"/>
      <c r="W15" s="161"/>
      <c r="X15" s="161"/>
    </row>
    <row r="16">
      <c r="A16" s="81"/>
      <c r="B16" s="80"/>
      <c r="C16" s="144">
        <v>0.0</v>
      </c>
      <c r="D16" s="144">
        <v>0.0</v>
      </c>
      <c r="E16" s="134">
        <f t="shared" si="1"/>
        <v>0</v>
      </c>
      <c r="F16" s="135">
        <v>0.0</v>
      </c>
      <c r="G16" s="136">
        <v>0.0</v>
      </c>
      <c r="H16" s="137">
        <f t="shared" si="2"/>
        <v>0</v>
      </c>
      <c r="Q16" s="169"/>
      <c r="R16" s="170"/>
      <c r="S16" s="171"/>
      <c r="T16" s="172"/>
      <c r="U16" s="172"/>
      <c r="V16" s="161"/>
      <c r="W16" s="161"/>
      <c r="X16" s="161"/>
    </row>
    <row r="17">
      <c r="A17" s="57"/>
      <c r="B17" s="58"/>
      <c r="C17" s="59">
        <v>0.0</v>
      </c>
      <c r="D17" s="59">
        <v>0.0</v>
      </c>
      <c r="E17" s="134">
        <f t="shared" si="1"/>
        <v>0</v>
      </c>
      <c r="F17" s="139">
        <v>0.0</v>
      </c>
      <c r="G17" s="140">
        <v>0.0</v>
      </c>
      <c r="H17" s="141">
        <f t="shared" si="2"/>
        <v>0</v>
      </c>
      <c r="Q17" s="164"/>
      <c r="R17" s="165"/>
      <c r="S17" s="158"/>
      <c r="T17" s="158"/>
      <c r="U17" s="158"/>
      <c r="V17" s="161"/>
      <c r="W17" s="161"/>
      <c r="X17" s="161"/>
    </row>
    <row r="18">
      <c r="A18" s="174">
        <v>44565.0</v>
      </c>
      <c r="B18" s="23"/>
      <c r="C18" s="24"/>
      <c r="D18" s="24"/>
      <c r="E18" s="134">
        <f t="shared" si="1"/>
        <v>0</v>
      </c>
      <c r="F18" s="130"/>
      <c r="G18" s="131"/>
      <c r="H18" s="137">
        <f t="shared" si="2"/>
        <v>0</v>
      </c>
      <c r="J18" s="26" t="s">
        <v>13</v>
      </c>
      <c r="K18" s="27">
        <f>SUM(E18:E23)</f>
        <v>0</v>
      </c>
      <c r="Q18" s="160"/>
      <c r="R18" s="159"/>
      <c r="S18" s="158"/>
      <c r="T18" s="158"/>
      <c r="U18" s="158"/>
      <c r="V18" s="161"/>
      <c r="W18" s="161"/>
      <c r="X18" s="161"/>
      <c r="Z18" s="34"/>
      <c r="AA18" s="40"/>
    </row>
    <row r="19">
      <c r="A19" s="43" t="s">
        <v>569</v>
      </c>
      <c r="B19" s="37"/>
      <c r="C19" s="38">
        <v>0.0</v>
      </c>
      <c r="D19" s="38">
        <v>0.0</v>
      </c>
      <c r="E19" s="134">
        <f t="shared" si="1"/>
        <v>0</v>
      </c>
      <c r="F19" s="135">
        <v>0.0</v>
      </c>
      <c r="G19" s="136">
        <v>0.0</v>
      </c>
      <c r="H19" s="137">
        <f t="shared" si="2"/>
        <v>0</v>
      </c>
      <c r="J19" s="46" t="s">
        <v>18</v>
      </c>
      <c r="K19" s="47">
        <f>SUM(H18:H23)</f>
        <v>0</v>
      </c>
      <c r="Q19" s="162"/>
      <c r="R19" s="159"/>
      <c r="S19" s="158"/>
      <c r="T19" s="158"/>
      <c r="U19" s="158"/>
      <c r="V19" s="161"/>
      <c r="W19" s="161"/>
      <c r="X19" s="161"/>
      <c r="Z19" s="34"/>
      <c r="AA19" s="163"/>
    </row>
    <row r="20">
      <c r="A20" s="43"/>
      <c r="B20" s="61"/>
      <c r="C20" s="38">
        <v>0.0</v>
      </c>
      <c r="D20" s="38">
        <v>0.0</v>
      </c>
      <c r="E20" s="134">
        <f t="shared" si="1"/>
        <v>0</v>
      </c>
      <c r="F20" s="135">
        <v>0.0</v>
      </c>
      <c r="G20" s="136">
        <v>0.0</v>
      </c>
      <c r="H20" s="137">
        <f t="shared" si="2"/>
        <v>0</v>
      </c>
      <c r="Q20" s="162"/>
      <c r="R20" s="175"/>
      <c r="S20" s="158"/>
      <c r="T20" s="158"/>
      <c r="U20" s="158"/>
      <c r="V20" s="161"/>
      <c r="W20" s="161"/>
      <c r="X20" s="161"/>
    </row>
    <row r="21">
      <c r="A21" s="43"/>
      <c r="B21" s="37"/>
      <c r="C21" s="38">
        <v>0.0</v>
      </c>
      <c r="D21" s="38">
        <v>0.0</v>
      </c>
      <c r="E21" s="134">
        <f t="shared" si="1"/>
        <v>0</v>
      </c>
      <c r="F21" s="135">
        <v>0.0</v>
      </c>
      <c r="G21" s="136">
        <v>0.0</v>
      </c>
      <c r="H21" s="137">
        <f t="shared" si="2"/>
        <v>0</v>
      </c>
      <c r="Q21" s="162"/>
      <c r="R21" s="175"/>
      <c r="S21" s="158"/>
      <c r="T21" s="158"/>
      <c r="U21" s="158"/>
      <c r="V21" s="161"/>
      <c r="W21" s="161"/>
      <c r="X21" s="161"/>
    </row>
    <row r="22">
      <c r="A22" s="43"/>
      <c r="B22" s="37"/>
      <c r="C22" s="38">
        <v>0.0</v>
      </c>
      <c r="D22" s="38">
        <v>0.0</v>
      </c>
      <c r="E22" s="134">
        <f t="shared" si="1"/>
        <v>0</v>
      </c>
      <c r="F22" s="135">
        <v>0.0</v>
      </c>
      <c r="G22" s="136">
        <v>0.0</v>
      </c>
      <c r="H22" s="137">
        <f t="shared" si="2"/>
        <v>0</v>
      </c>
      <c r="Q22" s="162"/>
      <c r="R22" s="159"/>
      <c r="S22" s="158"/>
      <c r="T22" s="158"/>
      <c r="U22" s="158"/>
      <c r="V22" s="161"/>
      <c r="W22" s="161"/>
      <c r="X22" s="161"/>
    </row>
    <row r="23">
      <c r="A23" s="57"/>
      <c r="B23" s="58"/>
      <c r="C23" s="59">
        <v>0.0</v>
      </c>
      <c r="D23" s="59">
        <v>0.0</v>
      </c>
      <c r="E23" s="134">
        <f t="shared" si="1"/>
        <v>0</v>
      </c>
      <c r="F23" s="139">
        <v>0.0</v>
      </c>
      <c r="G23" s="140">
        <v>0.0</v>
      </c>
      <c r="H23" s="141">
        <f t="shared" si="2"/>
        <v>0</v>
      </c>
      <c r="Q23" s="164"/>
      <c r="R23" s="165"/>
      <c r="S23" s="158"/>
      <c r="T23" s="158"/>
      <c r="U23" s="158"/>
      <c r="V23" s="161"/>
      <c r="W23" s="161"/>
      <c r="X23" s="161"/>
    </row>
    <row r="24">
      <c r="A24" s="60">
        <v>44566.0</v>
      </c>
      <c r="B24" s="23"/>
      <c r="C24" s="24"/>
      <c r="D24" s="24"/>
      <c r="E24" s="134">
        <f t="shared" si="1"/>
        <v>0</v>
      </c>
      <c r="F24" s="130"/>
      <c r="G24" s="131"/>
      <c r="H24" s="137">
        <f t="shared" si="2"/>
        <v>0</v>
      </c>
      <c r="J24" s="26" t="s">
        <v>13</v>
      </c>
      <c r="K24" s="27">
        <f>SUM(E24:E32)</f>
        <v>74100</v>
      </c>
      <c r="Q24" s="160"/>
      <c r="R24" s="159"/>
      <c r="S24" s="158"/>
      <c r="T24" s="158"/>
      <c r="U24" s="158"/>
      <c r="V24" s="161"/>
      <c r="W24" s="161"/>
      <c r="X24" s="161"/>
      <c r="Z24" s="34"/>
      <c r="AA24" s="40"/>
    </row>
    <row r="25">
      <c r="A25" s="43" t="s">
        <v>569</v>
      </c>
      <c r="B25" s="121" t="s">
        <v>570</v>
      </c>
      <c r="C25" s="38">
        <v>2500.0</v>
      </c>
      <c r="D25" s="38">
        <v>0.0</v>
      </c>
      <c r="E25" s="134">
        <f t="shared" si="1"/>
        <v>2500</v>
      </c>
      <c r="F25" s="135">
        <v>0.0</v>
      </c>
      <c r="G25" s="136">
        <v>0.0</v>
      </c>
      <c r="H25" s="137">
        <f t="shared" si="2"/>
        <v>0</v>
      </c>
      <c r="J25" s="46" t="s">
        <v>18</v>
      </c>
      <c r="K25" s="47">
        <f>SUM(H24:H32)</f>
        <v>0</v>
      </c>
      <c r="Q25" s="162"/>
      <c r="R25" s="159"/>
      <c r="S25" s="158"/>
      <c r="T25" s="158"/>
      <c r="U25" s="158"/>
      <c r="V25" s="161"/>
      <c r="W25" s="161"/>
      <c r="X25" s="161"/>
      <c r="Z25" s="34"/>
      <c r="AA25" s="163"/>
    </row>
    <row r="26">
      <c r="A26" s="43"/>
      <c r="B26" s="61" t="s">
        <v>571</v>
      </c>
      <c r="C26" s="38">
        <v>0.0</v>
      </c>
      <c r="D26" s="38">
        <v>-500.0</v>
      </c>
      <c r="E26" s="134">
        <f t="shared" si="1"/>
        <v>-500</v>
      </c>
      <c r="F26" s="135">
        <v>0.0</v>
      </c>
      <c r="G26" s="136">
        <v>0.0</v>
      </c>
      <c r="H26" s="137">
        <f t="shared" si="2"/>
        <v>0</v>
      </c>
      <c r="Q26" s="162"/>
      <c r="R26" s="175"/>
      <c r="S26" s="158"/>
      <c r="T26" s="158"/>
      <c r="U26" s="158"/>
      <c r="V26" s="161"/>
      <c r="W26" s="161"/>
      <c r="X26" s="161"/>
    </row>
    <row r="27">
      <c r="A27" s="43"/>
      <c r="B27" s="121" t="s">
        <v>572</v>
      </c>
      <c r="C27" s="38">
        <v>19400.0</v>
      </c>
      <c r="D27" s="38">
        <v>0.0</v>
      </c>
      <c r="E27" s="134">
        <f t="shared" si="1"/>
        <v>19400</v>
      </c>
      <c r="F27" s="135">
        <v>0.0</v>
      </c>
      <c r="G27" s="136">
        <v>0.0</v>
      </c>
      <c r="H27" s="137">
        <f t="shared" si="2"/>
        <v>0</v>
      </c>
      <c r="Q27" s="162"/>
      <c r="R27" s="175"/>
      <c r="S27" s="158"/>
      <c r="T27" s="158"/>
      <c r="U27" s="158"/>
      <c r="V27" s="161"/>
      <c r="W27" s="161"/>
      <c r="X27" s="161"/>
    </row>
    <row r="28">
      <c r="A28" s="43"/>
      <c r="B28" s="37" t="s">
        <v>573</v>
      </c>
      <c r="C28" s="38">
        <v>2500.0</v>
      </c>
      <c r="D28" s="38">
        <v>0.0</v>
      </c>
      <c r="E28" s="134">
        <f t="shared" si="1"/>
        <v>2500</v>
      </c>
      <c r="F28" s="135">
        <v>0.0</v>
      </c>
      <c r="G28" s="136">
        <v>0.0</v>
      </c>
      <c r="H28" s="137">
        <f t="shared" si="2"/>
        <v>0</v>
      </c>
      <c r="Q28" s="162"/>
      <c r="R28" s="175"/>
      <c r="S28" s="158"/>
      <c r="T28" s="158"/>
      <c r="U28" s="158"/>
      <c r="V28" s="161"/>
      <c r="W28" s="161"/>
      <c r="X28" s="161"/>
    </row>
    <row r="29">
      <c r="A29" s="43"/>
      <c r="B29" s="37" t="s">
        <v>574</v>
      </c>
      <c r="C29" s="38">
        <v>1700.0</v>
      </c>
      <c r="D29" s="38">
        <v>0.0</v>
      </c>
      <c r="E29" s="134">
        <f t="shared" si="1"/>
        <v>1700</v>
      </c>
      <c r="F29" s="135">
        <v>0.0</v>
      </c>
      <c r="G29" s="136">
        <v>0.0</v>
      </c>
      <c r="H29" s="137">
        <f t="shared" si="2"/>
        <v>0</v>
      </c>
      <c r="Q29" s="160"/>
      <c r="R29" s="159"/>
      <c r="S29" s="158"/>
      <c r="T29" s="158"/>
      <c r="U29" s="158"/>
      <c r="V29" s="161"/>
      <c r="W29" s="161"/>
      <c r="X29" s="161"/>
    </row>
    <row r="30">
      <c r="A30" s="50"/>
      <c r="B30" s="29" t="s">
        <v>575</v>
      </c>
      <c r="C30" s="38">
        <v>8500.0</v>
      </c>
      <c r="D30" s="38">
        <v>0.0</v>
      </c>
      <c r="E30" s="134">
        <f t="shared" si="1"/>
        <v>8500</v>
      </c>
      <c r="F30" s="135">
        <v>0.0</v>
      </c>
      <c r="G30" s="136">
        <v>0.0</v>
      </c>
      <c r="H30" s="137">
        <f t="shared" si="2"/>
        <v>0</v>
      </c>
      <c r="Q30" s="162"/>
      <c r="R30" s="159"/>
      <c r="S30" s="158"/>
      <c r="T30" s="158"/>
      <c r="U30" s="158"/>
      <c r="V30" s="161"/>
      <c r="W30" s="161"/>
      <c r="X30" s="161"/>
    </row>
    <row r="31">
      <c r="A31" s="43" t="s">
        <v>56</v>
      </c>
      <c r="B31" s="37" t="s">
        <v>476</v>
      </c>
      <c r="C31" s="38">
        <v>40000.0</v>
      </c>
      <c r="D31" s="38">
        <v>0.0</v>
      </c>
      <c r="E31" s="134">
        <f t="shared" si="1"/>
        <v>40000</v>
      </c>
      <c r="F31" s="135">
        <v>0.0</v>
      </c>
      <c r="G31" s="136">
        <v>0.0</v>
      </c>
      <c r="H31" s="137">
        <f t="shared" si="2"/>
        <v>0</v>
      </c>
      <c r="Q31" s="162"/>
      <c r="R31" s="159"/>
      <c r="S31" s="158"/>
      <c r="T31" s="158"/>
      <c r="U31" s="158"/>
      <c r="V31" s="161"/>
      <c r="W31" s="161"/>
      <c r="X31" s="161"/>
    </row>
    <row r="32">
      <c r="A32" s="57"/>
      <c r="B32" s="58"/>
      <c r="C32" s="59">
        <v>0.0</v>
      </c>
      <c r="D32" s="59">
        <v>0.0</v>
      </c>
      <c r="E32" s="134">
        <f t="shared" si="1"/>
        <v>0</v>
      </c>
      <c r="F32" s="139">
        <v>0.0</v>
      </c>
      <c r="G32" s="140">
        <v>0.0</v>
      </c>
      <c r="H32" s="141">
        <f t="shared" si="2"/>
        <v>0</v>
      </c>
      <c r="Q32" s="164"/>
      <c r="R32" s="165"/>
      <c r="S32" s="158"/>
      <c r="T32" s="158"/>
      <c r="U32" s="158"/>
      <c r="V32" s="161"/>
      <c r="W32" s="161"/>
      <c r="X32" s="161"/>
    </row>
    <row r="33">
      <c r="A33" s="60">
        <v>44567.0</v>
      </c>
      <c r="B33" s="82"/>
      <c r="C33" s="24"/>
      <c r="D33" s="24"/>
      <c r="E33" s="134">
        <f t="shared" si="1"/>
        <v>0</v>
      </c>
      <c r="F33" s="130"/>
      <c r="G33" s="131"/>
      <c r="H33" s="137">
        <f t="shared" si="2"/>
        <v>0</v>
      </c>
      <c r="J33" s="26" t="s">
        <v>13</v>
      </c>
      <c r="K33" s="27">
        <f>SUM(E33:E39)</f>
        <v>-1150</v>
      </c>
      <c r="Q33" s="160"/>
      <c r="R33" s="159"/>
      <c r="S33" s="158"/>
      <c r="T33" s="158"/>
      <c r="U33" s="158"/>
      <c r="V33" s="161"/>
      <c r="W33" s="161"/>
      <c r="X33" s="161"/>
      <c r="Z33" s="34"/>
      <c r="AA33" s="40"/>
    </row>
    <row r="34">
      <c r="A34" s="43" t="s">
        <v>569</v>
      </c>
      <c r="B34" s="83" t="s">
        <v>576</v>
      </c>
      <c r="C34" s="38">
        <v>950.0</v>
      </c>
      <c r="D34" s="38">
        <v>0.0</v>
      </c>
      <c r="E34" s="134">
        <f t="shared" si="1"/>
        <v>950</v>
      </c>
      <c r="F34" s="135">
        <v>0.0</v>
      </c>
      <c r="G34" s="136">
        <v>0.0</v>
      </c>
      <c r="H34" s="137">
        <f t="shared" si="2"/>
        <v>0</v>
      </c>
      <c r="J34" s="46" t="s">
        <v>18</v>
      </c>
      <c r="K34" s="47">
        <f>SUM(H33:H39)</f>
        <v>0</v>
      </c>
      <c r="Q34" s="162"/>
      <c r="R34" s="159"/>
      <c r="S34" s="158"/>
      <c r="T34" s="158"/>
      <c r="U34" s="158"/>
      <c r="V34" s="161"/>
      <c r="W34" s="161"/>
      <c r="X34" s="161"/>
      <c r="Z34" s="34"/>
      <c r="AA34" s="163"/>
    </row>
    <row r="35">
      <c r="A35" s="43"/>
      <c r="B35" s="84" t="s">
        <v>577</v>
      </c>
      <c r="C35" s="38">
        <v>0.0</v>
      </c>
      <c r="D35" s="38">
        <v>-1440.0</v>
      </c>
      <c r="E35" s="134">
        <f t="shared" si="1"/>
        <v>-1440</v>
      </c>
      <c r="F35" s="135">
        <v>0.0</v>
      </c>
      <c r="G35" s="136">
        <v>0.0</v>
      </c>
      <c r="H35" s="137">
        <f t="shared" si="2"/>
        <v>0</v>
      </c>
      <c r="Q35" s="162"/>
      <c r="R35" s="175"/>
      <c r="S35" s="158"/>
      <c r="T35" s="158"/>
      <c r="U35" s="158"/>
      <c r="V35" s="161"/>
      <c r="W35" s="161"/>
      <c r="X35" s="161"/>
    </row>
    <row r="36">
      <c r="A36" s="43"/>
      <c r="B36" s="83" t="s">
        <v>578</v>
      </c>
      <c r="C36" s="38">
        <v>2500.0</v>
      </c>
      <c r="D36" s="38">
        <v>0.0</v>
      </c>
      <c r="E36" s="134">
        <f t="shared" si="1"/>
        <v>2500</v>
      </c>
      <c r="F36" s="135">
        <v>0.0</v>
      </c>
      <c r="G36" s="136">
        <v>0.0</v>
      </c>
      <c r="H36" s="137">
        <f t="shared" si="2"/>
        <v>0</v>
      </c>
      <c r="Q36" s="162"/>
      <c r="R36" s="159"/>
      <c r="S36" s="158"/>
      <c r="T36" s="158"/>
      <c r="U36" s="158"/>
      <c r="V36" s="161"/>
      <c r="W36" s="161"/>
      <c r="X36" s="161"/>
    </row>
    <row r="37">
      <c r="A37" s="43"/>
      <c r="B37" s="83" t="s">
        <v>579</v>
      </c>
      <c r="C37" s="38">
        <v>0.0</v>
      </c>
      <c r="D37" s="38">
        <v>-3160.0</v>
      </c>
      <c r="E37" s="134">
        <f t="shared" si="1"/>
        <v>-3160</v>
      </c>
      <c r="F37" s="135">
        <v>0.0</v>
      </c>
      <c r="G37" s="136">
        <v>0.0</v>
      </c>
      <c r="H37" s="137">
        <f t="shared" si="2"/>
        <v>0</v>
      </c>
      <c r="Q37" s="162"/>
      <c r="R37" s="159"/>
      <c r="S37" s="158"/>
      <c r="T37" s="158"/>
      <c r="U37" s="158"/>
      <c r="V37" s="161"/>
      <c r="W37" s="161"/>
      <c r="X37" s="161"/>
    </row>
    <row r="38">
      <c r="A38" s="54"/>
      <c r="B38" s="85"/>
      <c r="C38" s="38">
        <v>0.0</v>
      </c>
      <c r="D38" s="38">
        <v>0.0</v>
      </c>
      <c r="E38" s="134">
        <f t="shared" si="1"/>
        <v>0</v>
      </c>
      <c r="F38" s="135">
        <v>0.0</v>
      </c>
      <c r="G38" s="136">
        <v>0.0</v>
      </c>
      <c r="H38" s="137">
        <f t="shared" si="2"/>
        <v>0</v>
      </c>
      <c r="Q38" s="162"/>
      <c r="R38" s="159"/>
      <c r="S38" s="158"/>
      <c r="T38" s="158"/>
      <c r="U38" s="158"/>
      <c r="V38" s="161"/>
      <c r="W38" s="161"/>
      <c r="X38" s="161"/>
    </row>
    <row r="39">
      <c r="A39" s="57"/>
      <c r="B39" s="87"/>
      <c r="C39" s="59">
        <v>0.0</v>
      </c>
      <c r="D39" s="59">
        <v>0.0</v>
      </c>
      <c r="E39" s="134">
        <f t="shared" si="1"/>
        <v>0</v>
      </c>
      <c r="F39" s="139">
        <v>0.0</v>
      </c>
      <c r="G39" s="140">
        <v>0.0</v>
      </c>
      <c r="H39" s="141">
        <f t="shared" si="2"/>
        <v>0</v>
      </c>
      <c r="Q39" s="164"/>
      <c r="R39" s="165"/>
      <c r="S39" s="158"/>
      <c r="T39" s="158"/>
      <c r="U39" s="158"/>
      <c r="V39" s="161"/>
      <c r="W39" s="161"/>
      <c r="X39" s="161"/>
    </row>
    <row r="40">
      <c r="A40" s="60">
        <v>44568.0</v>
      </c>
      <c r="B40" s="82"/>
      <c r="C40" s="24"/>
      <c r="D40" s="24"/>
      <c r="E40" s="134">
        <f t="shared" si="1"/>
        <v>0</v>
      </c>
      <c r="F40" s="130"/>
      <c r="G40" s="131"/>
      <c r="H40" s="137">
        <f t="shared" si="2"/>
        <v>0</v>
      </c>
      <c r="J40" s="26" t="s">
        <v>13</v>
      </c>
      <c r="K40" s="27">
        <f>SUM(E40:E43)</f>
        <v>14150</v>
      </c>
      <c r="Q40" s="160"/>
      <c r="R40" s="159"/>
      <c r="S40" s="158"/>
      <c r="T40" s="158"/>
      <c r="U40" s="158"/>
      <c r="V40" s="161"/>
      <c r="W40" s="161"/>
      <c r="X40" s="161"/>
      <c r="Z40" s="34"/>
      <c r="AA40" s="40"/>
    </row>
    <row r="41">
      <c r="A41" s="43" t="s">
        <v>569</v>
      </c>
      <c r="B41" s="83" t="s">
        <v>580</v>
      </c>
      <c r="C41" s="38">
        <v>3350.0</v>
      </c>
      <c r="D41" s="38">
        <v>0.0</v>
      </c>
      <c r="E41" s="134">
        <f t="shared" si="1"/>
        <v>3350</v>
      </c>
      <c r="F41" s="135">
        <v>0.0</v>
      </c>
      <c r="G41" s="136">
        <v>0.0</v>
      </c>
      <c r="H41" s="137">
        <f t="shared" si="2"/>
        <v>0</v>
      </c>
      <c r="J41" s="46" t="s">
        <v>18</v>
      </c>
      <c r="K41" s="47">
        <f>SUM(H40:H43)</f>
        <v>0</v>
      </c>
      <c r="Q41" s="162"/>
      <c r="R41" s="159"/>
      <c r="S41" s="158"/>
      <c r="T41" s="158"/>
      <c r="U41" s="158"/>
      <c r="V41" s="161"/>
      <c r="W41" s="161"/>
      <c r="X41" s="161"/>
      <c r="Z41" s="34"/>
      <c r="AA41" s="163"/>
    </row>
    <row r="42">
      <c r="A42" s="43"/>
      <c r="B42" s="84" t="s">
        <v>581</v>
      </c>
      <c r="C42" s="38">
        <v>10800.0</v>
      </c>
      <c r="D42" s="38">
        <v>0.0</v>
      </c>
      <c r="E42" s="134">
        <f t="shared" si="1"/>
        <v>10800</v>
      </c>
      <c r="F42" s="135">
        <v>0.0</v>
      </c>
      <c r="G42" s="136">
        <v>0.0</v>
      </c>
      <c r="H42" s="137">
        <f t="shared" si="2"/>
        <v>0</v>
      </c>
      <c r="Q42" s="162"/>
      <c r="R42" s="175"/>
      <c r="S42" s="158"/>
      <c r="T42" s="158"/>
      <c r="U42" s="158"/>
      <c r="V42" s="161"/>
      <c r="W42" s="161"/>
      <c r="X42" s="161"/>
    </row>
    <row r="43">
      <c r="A43" s="57"/>
      <c r="B43" s="87"/>
      <c r="C43" s="59">
        <v>0.0</v>
      </c>
      <c r="D43" s="59">
        <v>0.0</v>
      </c>
      <c r="E43" s="134">
        <f t="shared" si="1"/>
        <v>0</v>
      </c>
      <c r="F43" s="139">
        <v>0.0</v>
      </c>
      <c r="G43" s="140">
        <v>0.0</v>
      </c>
      <c r="H43" s="141">
        <f t="shared" si="2"/>
        <v>0</v>
      </c>
      <c r="Q43" s="164"/>
      <c r="R43" s="165"/>
      <c r="S43" s="158"/>
      <c r="T43" s="158"/>
      <c r="U43" s="158"/>
      <c r="V43" s="161"/>
      <c r="W43" s="161"/>
      <c r="X43" s="161"/>
    </row>
    <row r="44">
      <c r="A44" s="60">
        <v>44508.0</v>
      </c>
      <c r="B44" s="82"/>
      <c r="C44" s="24"/>
      <c r="D44" s="24"/>
      <c r="E44" s="134">
        <f t="shared" si="1"/>
        <v>0</v>
      </c>
      <c r="F44" s="130"/>
      <c r="G44" s="131"/>
      <c r="H44" s="137">
        <f t="shared" si="2"/>
        <v>0</v>
      </c>
      <c r="J44" s="26" t="s">
        <v>13</v>
      </c>
      <c r="K44" s="27">
        <f>SUM(E44:E48)</f>
        <v>500</v>
      </c>
      <c r="Q44" s="160"/>
      <c r="R44" s="159"/>
      <c r="S44" s="158"/>
      <c r="T44" s="158"/>
      <c r="U44" s="158"/>
      <c r="V44" s="161"/>
      <c r="W44" s="161"/>
      <c r="X44" s="161"/>
      <c r="Z44" s="34"/>
      <c r="AA44" s="40"/>
    </row>
    <row r="45">
      <c r="A45" s="43" t="s">
        <v>569</v>
      </c>
      <c r="B45" s="83" t="s">
        <v>582</v>
      </c>
      <c r="C45" s="38">
        <v>500.0</v>
      </c>
      <c r="D45" s="38">
        <v>0.0</v>
      </c>
      <c r="E45" s="134">
        <f t="shared" si="1"/>
        <v>500</v>
      </c>
      <c r="F45" s="135">
        <v>0.0</v>
      </c>
      <c r="G45" s="136">
        <v>0.0</v>
      </c>
      <c r="H45" s="137">
        <f t="shared" si="2"/>
        <v>0</v>
      </c>
      <c r="J45" s="46" t="s">
        <v>18</v>
      </c>
      <c r="K45" s="47">
        <f>SUM(H44:H48)</f>
        <v>0</v>
      </c>
      <c r="Q45" s="162"/>
      <c r="R45" s="159"/>
      <c r="S45" s="158"/>
      <c r="T45" s="158"/>
      <c r="U45" s="158"/>
      <c r="V45" s="161"/>
      <c r="W45" s="161"/>
      <c r="X45" s="161"/>
      <c r="Z45" s="34"/>
      <c r="AA45" s="163"/>
    </row>
    <row r="46">
      <c r="A46" s="43"/>
      <c r="B46" s="83"/>
      <c r="C46" s="38">
        <v>0.0</v>
      </c>
      <c r="D46" s="38">
        <v>0.0</v>
      </c>
      <c r="E46" s="134">
        <f t="shared" si="1"/>
        <v>0</v>
      </c>
      <c r="F46" s="135">
        <v>0.0</v>
      </c>
      <c r="G46" s="136">
        <v>0.0</v>
      </c>
      <c r="H46" s="137">
        <f t="shared" si="2"/>
        <v>0</v>
      </c>
      <c r="Q46" s="162"/>
      <c r="R46" s="175"/>
      <c r="S46" s="158"/>
      <c r="T46" s="158"/>
      <c r="U46" s="158"/>
      <c r="V46" s="161"/>
      <c r="W46" s="161"/>
      <c r="X46" s="161"/>
    </row>
    <row r="47">
      <c r="A47" s="43"/>
      <c r="B47" s="83"/>
      <c r="C47" s="38">
        <v>0.0</v>
      </c>
      <c r="D47" s="38">
        <v>0.0</v>
      </c>
      <c r="E47" s="134">
        <f t="shared" si="1"/>
        <v>0</v>
      </c>
      <c r="F47" s="135">
        <v>0.0</v>
      </c>
      <c r="G47" s="136">
        <v>0.0</v>
      </c>
      <c r="H47" s="137">
        <f t="shared" si="2"/>
        <v>0</v>
      </c>
      <c r="Q47" s="162"/>
      <c r="R47" s="175"/>
      <c r="S47" s="158"/>
      <c r="T47" s="158"/>
      <c r="U47" s="158"/>
      <c r="V47" s="161"/>
      <c r="W47" s="161"/>
      <c r="X47" s="161"/>
    </row>
    <row r="48">
      <c r="A48" s="57"/>
      <c r="B48" s="87"/>
      <c r="C48" s="59">
        <v>0.0</v>
      </c>
      <c r="D48" s="59">
        <v>0.0</v>
      </c>
      <c r="E48" s="134">
        <f t="shared" si="1"/>
        <v>0</v>
      </c>
      <c r="F48" s="139">
        <v>0.0</v>
      </c>
      <c r="G48" s="140">
        <v>0.0</v>
      </c>
      <c r="H48" s="141">
        <f t="shared" si="2"/>
        <v>0</v>
      </c>
      <c r="Q48" s="164"/>
      <c r="R48" s="165"/>
      <c r="S48" s="158"/>
      <c r="T48" s="158"/>
      <c r="U48" s="158"/>
      <c r="V48" s="161"/>
      <c r="W48" s="161"/>
      <c r="X48" s="161"/>
    </row>
    <row r="49">
      <c r="A49" s="60">
        <v>44571.0</v>
      </c>
      <c r="B49" s="82"/>
      <c r="C49" s="24"/>
      <c r="D49" s="24"/>
      <c r="E49" s="134">
        <f t="shared" si="1"/>
        <v>0</v>
      </c>
      <c r="F49" s="130"/>
      <c r="G49" s="131"/>
      <c r="H49" s="137">
        <f t="shared" si="2"/>
        <v>0</v>
      </c>
      <c r="J49" s="26" t="s">
        <v>13</v>
      </c>
      <c r="K49" s="27">
        <f>SUM(E49:E56)</f>
        <v>24395</v>
      </c>
      <c r="Q49" s="160"/>
      <c r="R49" s="159"/>
      <c r="S49" s="158"/>
      <c r="T49" s="158"/>
      <c r="U49" s="158"/>
      <c r="V49" s="161"/>
      <c r="W49" s="161"/>
      <c r="X49" s="161"/>
      <c r="Z49" s="34"/>
      <c r="AA49" s="40"/>
    </row>
    <row r="50">
      <c r="A50" s="43" t="s">
        <v>56</v>
      </c>
      <c r="B50" s="176" t="s">
        <v>583</v>
      </c>
      <c r="C50" s="38">
        <v>0.0</v>
      </c>
      <c r="D50" s="38">
        <v>-20000.0</v>
      </c>
      <c r="E50" s="134">
        <f t="shared" si="1"/>
        <v>-20000</v>
      </c>
      <c r="F50" s="135">
        <v>0.0</v>
      </c>
      <c r="G50" s="136">
        <v>0.0</v>
      </c>
      <c r="H50" s="137">
        <f t="shared" si="2"/>
        <v>0</v>
      </c>
      <c r="J50" s="46" t="s">
        <v>18</v>
      </c>
      <c r="K50" s="47">
        <f>SUM(H49:H56)</f>
        <v>0</v>
      </c>
      <c r="Q50" s="162"/>
      <c r="R50" s="159"/>
      <c r="S50" s="158"/>
      <c r="T50" s="158"/>
      <c r="U50" s="158"/>
      <c r="V50" s="161"/>
      <c r="W50" s="161"/>
      <c r="X50" s="161"/>
      <c r="Z50" s="34"/>
      <c r="AA50" s="163"/>
    </row>
    <row r="51">
      <c r="A51" s="43" t="s">
        <v>56</v>
      </c>
      <c r="B51" s="84" t="s">
        <v>584</v>
      </c>
      <c r="C51" s="38">
        <v>36675.0</v>
      </c>
      <c r="D51" s="38">
        <v>0.0</v>
      </c>
      <c r="E51" s="134">
        <f t="shared" si="1"/>
        <v>36675</v>
      </c>
      <c r="F51" s="135">
        <v>0.0</v>
      </c>
      <c r="G51" s="136">
        <v>0.0</v>
      </c>
      <c r="H51" s="137">
        <f t="shared" si="2"/>
        <v>0</v>
      </c>
      <c r="Q51" s="162"/>
      <c r="R51" s="175"/>
      <c r="S51" s="158"/>
      <c r="T51" s="158"/>
      <c r="U51" s="158"/>
      <c r="V51" s="161"/>
      <c r="W51" s="161"/>
      <c r="X51" s="161"/>
    </row>
    <row r="52">
      <c r="A52" s="43" t="s">
        <v>56</v>
      </c>
      <c r="B52" s="83" t="s">
        <v>585</v>
      </c>
      <c r="C52" s="38">
        <v>0.0</v>
      </c>
      <c r="D52" s="38">
        <v>-830.0</v>
      </c>
      <c r="E52" s="134">
        <f t="shared" si="1"/>
        <v>-830</v>
      </c>
      <c r="F52" s="135">
        <v>0.0</v>
      </c>
      <c r="G52" s="136">
        <v>0.0</v>
      </c>
      <c r="H52" s="137">
        <f t="shared" si="2"/>
        <v>0</v>
      </c>
      <c r="Q52" s="162"/>
      <c r="R52" s="159"/>
      <c r="S52" s="158"/>
      <c r="T52" s="158"/>
      <c r="U52" s="158"/>
      <c r="V52" s="161"/>
      <c r="W52" s="161"/>
      <c r="X52" s="161"/>
    </row>
    <row r="53">
      <c r="A53" s="43" t="s">
        <v>56</v>
      </c>
      <c r="B53" s="83" t="s">
        <v>586</v>
      </c>
      <c r="C53" s="38">
        <v>18200.0</v>
      </c>
      <c r="D53" s="38">
        <v>0.0</v>
      </c>
      <c r="E53" s="134">
        <f t="shared" si="1"/>
        <v>18200</v>
      </c>
      <c r="F53" s="135">
        <v>0.0</v>
      </c>
      <c r="G53" s="136">
        <v>0.0</v>
      </c>
      <c r="H53" s="137">
        <f t="shared" si="2"/>
        <v>0</v>
      </c>
      <c r="Q53" s="162"/>
      <c r="R53" s="159"/>
      <c r="S53" s="158"/>
      <c r="T53" s="158"/>
      <c r="U53" s="158"/>
      <c r="V53" s="161"/>
      <c r="W53" s="161"/>
      <c r="X53" s="161"/>
    </row>
    <row r="54">
      <c r="A54" s="43" t="s">
        <v>56</v>
      </c>
      <c r="B54" s="83" t="s">
        <v>587</v>
      </c>
      <c r="C54" s="38">
        <v>0.0</v>
      </c>
      <c r="D54" s="38">
        <v>-6000.0</v>
      </c>
      <c r="E54" s="134">
        <f t="shared" si="1"/>
        <v>-6000</v>
      </c>
      <c r="F54" s="135">
        <v>0.0</v>
      </c>
      <c r="G54" s="136">
        <v>0.0</v>
      </c>
      <c r="H54" s="137">
        <f t="shared" si="2"/>
        <v>0</v>
      </c>
      <c r="Q54" s="162"/>
      <c r="R54" s="159"/>
      <c r="S54" s="158"/>
      <c r="T54" s="158"/>
      <c r="U54" s="158"/>
      <c r="V54" s="161"/>
      <c r="W54" s="161"/>
      <c r="X54" s="161"/>
    </row>
    <row r="55">
      <c r="A55" s="50" t="s">
        <v>56</v>
      </c>
      <c r="B55" s="83" t="s">
        <v>588</v>
      </c>
      <c r="C55" s="38">
        <v>0.0</v>
      </c>
      <c r="D55" s="38">
        <v>-3650.0</v>
      </c>
      <c r="E55" s="134">
        <f t="shared" si="1"/>
        <v>-3650</v>
      </c>
      <c r="F55" s="135">
        <v>0.0</v>
      </c>
      <c r="G55" s="136">
        <v>0.0</v>
      </c>
      <c r="H55" s="137">
        <f t="shared" si="2"/>
        <v>0</v>
      </c>
      <c r="Q55" s="164"/>
      <c r="R55" s="165"/>
      <c r="S55" s="158"/>
      <c r="T55" s="158"/>
      <c r="U55" s="158"/>
      <c r="V55" s="161"/>
      <c r="W55" s="161"/>
      <c r="X55" s="161"/>
    </row>
    <row r="56">
      <c r="A56" s="57"/>
      <c r="B56" s="87"/>
      <c r="C56" s="59">
        <v>0.0</v>
      </c>
      <c r="D56" s="59">
        <v>0.0</v>
      </c>
      <c r="E56" s="134">
        <f t="shared" si="1"/>
        <v>0</v>
      </c>
      <c r="F56" s="139">
        <v>0.0</v>
      </c>
      <c r="G56" s="140">
        <v>0.0</v>
      </c>
      <c r="H56" s="141">
        <f t="shared" si="2"/>
        <v>0</v>
      </c>
      <c r="Q56" s="164"/>
      <c r="R56" s="165"/>
      <c r="S56" s="158"/>
      <c r="T56" s="158"/>
      <c r="U56" s="158"/>
      <c r="V56" s="161"/>
      <c r="W56" s="161"/>
      <c r="X56" s="161"/>
    </row>
    <row r="57">
      <c r="A57" s="60">
        <v>44572.0</v>
      </c>
      <c r="B57" s="82"/>
      <c r="C57" s="24"/>
      <c r="D57" s="24"/>
      <c r="E57" s="134">
        <f t="shared" si="1"/>
        <v>0</v>
      </c>
      <c r="F57" s="130"/>
      <c r="G57" s="131"/>
      <c r="H57" s="137">
        <f t="shared" si="2"/>
        <v>0</v>
      </c>
      <c r="J57" s="26" t="s">
        <v>13</v>
      </c>
      <c r="K57" s="27">
        <f>SUM(E57:E72)</f>
        <v>13020</v>
      </c>
      <c r="Q57" s="160"/>
      <c r="R57" s="159"/>
      <c r="S57" s="158"/>
      <c r="T57" s="158"/>
      <c r="U57" s="158"/>
      <c r="V57" s="161"/>
      <c r="W57" s="161"/>
      <c r="X57" s="161"/>
      <c r="Z57" s="34"/>
      <c r="AA57" s="40"/>
    </row>
    <row r="58">
      <c r="A58" s="43" t="s">
        <v>56</v>
      </c>
      <c r="B58" s="83" t="s">
        <v>589</v>
      </c>
      <c r="C58" s="38">
        <v>0.0</v>
      </c>
      <c r="D58" s="38">
        <v>-9200.0</v>
      </c>
      <c r="E58" s="134">
        <f t="shared" si="1"/>
        <v>-9200</v>
      </c>
      <c r="F58" s="135">
        <v>0.0</v>
      </c>
      <c r="G58" s="136">
        <v>0.0</v>
      </c>
      <c r="H58" s="137">
        <f t="shared" si="2"/>
        <v>0</v>
      </c>
      <c r="J58" s="46" t="s">
        <v>18</v>
      </c>
      <c r="K58" s="47">
        <f>SUM(H57:H72)</f>
        <v>700</v>
      </c>
      <c r="Q58" s="162"/>
      <c r="R58" s="159"/>
      <c r="S58" s="158"/>
      <c r="T58" s="158"/>
      <c r="U58" s="158"/>
      <c r="V58" s="161"/>
      <c r="W58" s="161"/>
      <c r="X58" s="161"/>
      <c r="Z58" s="34"/>
      <c r="AA58" s="163"/>
    </row>
    <row r="59">
      <c r="A59" s="43" t="s">
        <v>56</v>
      </c>
      <c r="B59" s="84" t="s">
        <v>441</v>
      </c>
      <c r="C59" s="38">
        <v>135000.0</v>
      </c>
      <c r="D59" s="38">
        <v>0.0</v>
      </c>
      <c r="E59" s="134">
        <f t="shared" si="1"/>
        <v>135000</v>
      </c>
      <c r="F59" s="135">
        <v>0.0</v>
      </c>
      <c r="G59" s="136">
        <v>0.0</v>
      </c>
      <c r="H59" s="137">
        <f t="shared" si="2"/>
        <v>0</v>
      </c>
      <c r="Q59" s="162"/>
      <c r="R59" s="175"/>
      <c r="S59" s="158"/>
      <c r="T59" s="158"/>
      <c r="U59" s="158"/>
      <c r="V59" s="161"/>
      <c r="W59" s="161"/>
      <c r="X59" s="161"/>
    </row>
    <row r="60">
      <c r="A60" s="43" t="s">
        <v>56</v>
      </c>
      <c r="B60" s="83" t="s">
        <v>590</v>
      </c>
      <c r="C60" s="38">
        <v>0.0</v>
      </c>
      <c r="D60" s="38">
        <v>-700.0</v>
      </c>
      <c r="E60" s="134">
        <f t="shared" si="1"/>
        <v>-700</v>
      </c>
      <c r="F60" s="135">
        <v>0.0</v>
      </c>
      <c r="G60" s="136">
        <v>0.0</v>
      </c>
      <c r="H60" s="137">
        <f t="shared" si="2"/>
        <v>0</v>
      </c>
      <c r="Q60" s="162"/>
      <c r="R60" s="159"/>
      <c r="S60" s="158"/>
      <c r="T60" s="158"/>
      <c r="U60" s="158"/>
      <c r="V60" s="161"/>
      <c r="W60" s="161"/>
      <c r="X60" s="161"/>
    </row>
    <row r="61">
      <c r="A61" s="43" t="s">
        <v>56</v>
      </c>
      <c r="B61" s="83" t="s">
        <v>591</v>
      </c>
      <c r="C61" s="38">
        <v>18620.0</v>
      </c>
      <c r="D61" s="38">
        <v>0.0</v>
      </c>
      <c r="E61" s="134">
        <f t="shared" si="1"/>
        <v>18620</v>
      </c>
      <c r="F61" s="135">
        <v>0.0</v>
      </c>
      <c r="G61" s="136">
        <v>0.0</v>
      </c>
      <c r="H61" s="137">
        <f t="shared" si="2"/>
        <v>0</v>
      </c>
      <c r="Q61" s="162"/>
      <c r="R61" s="159"/>
      <c r="S61" s="158"/>
      <c r="T61" s="158"/>
      <c r="U61" s="158"/>
      <c r="V61" s="161"/>
      <c r="W61" s="161"/>
      <c r="X61" s="161"/>
    </row>
    <row r="62">
      <c r="A62" s="43" t="s">
        <v>56</v>
      </c>
      <c r="B62" s="83" t="s">
        <v>592</v>
      </c>
      <c r="C62" s="38">
        <v>17000.0</v>
      </c>
      <c r="D62" s="38">
        <v>0.0</v>
      </c>
      <c r="E62" s="134">
        <f t="shared" si="1"/>
        <v>17000</v>
      </c>
      <c r="F62" s="135">
        <v>0.0</v>
      </c>
      <c r="G62" s="136">
        <v>0.0</v>
      </c>
      <c r="H62" s="137">
        <f t="shared" si="2"/>
        <v>0</v>
      </c>
      <c r="Q62" s="162"/>
      <c r="R62" s="159"/>
      <c r="S62" s="158"/>
      <c r="T62" s="158"/>
      <c r="U62" s="158"/>
      <c r="V62" s="161"/>
      <c r="W62" s="161"/>
      <c r="X62" s="161"/>
    </row>
    <row r="63">
      <c r="A63" s="50" t="s">
        <v>56</v>
      </c>
      <c r="B63" s="90" t="s">
        <v>593</v>
      </c>
      <c r="C63" s="38">
        <v>0.0</v>
      </c>
      <c r="D63" s="38">
        <v>-147700.0</v>
      </c>
      <c r="E63" s="134">
        <f t="shared" si="1"/>
        <v>-147700</v>
      </c>
      <c r="F63" s="135">
        <v>700.0</v>
      </c>
      <c r="G63" s="136">
        <v>0.0</v>
      </c>
      <c r="H63" s="137">
        <f t="shared" si="2"/>
        <v>700</v>
      </c>
      <c r="Q63" s="164"/>
      <c r="R63" s="165"/>
      <c r="S63" s="158"/>
      <c r="T63" s="158"/>
      <c r="U63" s="158"/>
      <c r="V63" s="161"/>
      <c r="W63" s="161"/>
      <c r="X63" s="161"/>
    </row>
    <row r="64">
      <c r="A64" s="54"/>
      <c r="B64" s="85"/>
      <c r="C64" s="38">
        <v>0.0</v>
      </c>
      <c r="D64" s="38">
        <v>0.0</v>
      </c>
      <c r="E64" s="134">
        <f t="shared" si="1"/>
        <v>0</v>
      </c>
      <c r="F64" s="135">
        <v>0.0</v>
      </c>
      <c r="G64" s="136">
        <v>0.0</v>
      </c>
      <c r="H64" s="137">
        <f t="shared" si="2"/>
        <v>0</v>
      </c>
      <c r="Q64" s="164"/>
      <c r="R64" s="165"/>
      <c r="S64" s="158"/>
      <c r="T64" s="158"/>
      <c r="U64" s="158"/>
      <c r="V64" s="161"/>
      <c r="W64" s="161"/>
      <c r="X64" s="161"/>
    </row>
    <row r="65">
      <c r="A65" s="54"/>
      <c r="B65" s="85"/>
      <c r="C65" s="38">
        <v>0.0</v>
      </c>
      <c r="D65" s="38">
        <v>0.0</v>
      </c>
      <c r="E65" s="134">
        <f t="shared" si="1"/>
        <v>0</v>
      </c>
      <c r="F65" s="135">
        <v>0.0</v>
      </c>
      <c r="G65" s="136">
        <v>0.0</v>
      </c>
      <c r="H65" s="137">
        <f t="shared" si="2"/>
        <v>0</v>
      </c>
      <c r="Q65" s="164"/>
      <c r="R65" s="165"/>
      <c r="S65" s="158"/>
      <c r="T65" s="158"/>
      <c r="U65" s="158"/>
      <c r="V65" s="161"/>
      <c r="W65" s="161"/>
      <c r="X65" s="161"/>
    </row>
    <row r="66">
      <c r="A66" s="54"/>
      <c r="B66" s="85"/>
      <c r="C66" s="38">
        <v>0.0</v>
      </c>
      <c r="D66" s="38">
        <v>0.0</v>
      </c>
      <c r="E66" s="134">
        <f t="shared" si="1"/>
        <v>0</v>
      </c>
      <c r="F66" s="135">
        <v>0.0</v>
      </c>
      <c r="G66" s="136">
        <v>0.0</v>
      </c>
      <c r="H66" s="137">
        <f t="shared" si="2"/>
        <v>0</v>
      </c>
      <c r="Q66" s="164"/>
      <c r="R66" s="165"/>
      <c r="S66" s="158"/>
      <c r="T66" s="158"/>
      <c r="U66" s="158"/>
      <c r="V66" s="161"/>
      <c r="W66" s="161"/>
      <c r="X66" s="161"/>
    </row>
    <row r="67">
      <c r="A67" s="54"/>
      <c r="B67" s="85"/>
      <c r="C67" s="38">
        <v>0.0</v>
      </c>
      <c r="D67" s="38">
        <v>0.0</v>
      </c>
      <c r="E67" s="134">
        <f t="shared" si="1"/>
        <v>0</v>
      </c>
      <c r="F67" s="135">
        <v>0.0</v>
      </c>
      <c r="G67" s="136">
        <v>0.0</v>
      </c>
      <c r="H67" s="137">
        <f t="shared" si="2"/>
        <v>0</v>
      </c>
      <c r="Q67" s="164"/>
      <c r="R67" s="165"/>
      <c r="S67" s="158"/>
      <c r="T67" s="158"/>
      <c r="U67" s="158"/>
      <c r="V67" s="161"/>
      <c r="W67" s="161"/>
      <c r="X67" s="161"/>
    </row>
    <row r="68">
      <c r="A68" s="54"/>
      <c r="B68" s="85"/>
      <c r="C68" s="38">
        <v>0.0</v>
      </c>
      <c r="D68" s="38">
        <v>0.0</v>
      </c>
      <c r="E68" s="134">
        <f t="shared" si="1"/>
        <v>0</v>
      </c>
      <c r="F68" s="135">
        <v>0.0</v>
      </c>
      <c r="G68" s="136">
        <v>0.0</v>
      </c>
      <c r="H68" s="137">
        <f t="shared" si="2"/>
        <v>0</v>
      </c>
      <c r="Q68" s="164"/>
      <c r="R68" s="165"/>
      <c r="S68" s="158"/>
      <c r="T68" s="158"/>
      <c r="U68" s="158"/>
      <c r="V68" s="161"/>
      <c r="W68" s="161"/>
      <c r="X68" s="161"/>
    </row>
    <row r="69">
      <c r="A69" s="54"/>
      <c r="B69" s="85"/>
      <c r="C69" s="38">
        <v>0.0</v>
      </c>
      <c r="D69" s="38">
        <v>0.0</v>
      </c>
      <c r="E69" s="134">
        <f t="shared" si="1"/>
        <v>0</v>
      </c>
      <c r="F69" s="135">
        <v>0.0</v>
      </c>
      <c r="G69" s="136">
        <v>0.0</v>
      </c>
      <c r="H69" s="137">
        <f t="shared" si="2"/>
        <v>0</v>
      </c>
      <c r="Q69" s="164"/>
      <c r="R69" s="165"/>
      <c r="S69" s="158"/>
      <c r="T69" s="158"/>
      <c r="U69" s="158"/>
      <c r="V69" s="161"/>
      <c r="W69" s="161"/>
      <c r="X69" s="161"/>
    </row>
    <row r="70">
      <c r="A70" s="54"/>
      <c r="B70" s="85"/>
      <c r="C70" s="38">
        <v>0.0</v>
      </c>
      <c r="D70" s="38">
        <v>0.0</v>
      </c>
      <c r="E70" s="134">
        <f t="shared" si="1"/>
        <v>0</v>
      </c>
      <c r="F70" s="135">
        <v>0.0</v>
      </c>
      <c r="G70" s="136">
        <v>0.0</v>
      </c>
      <c r="H70" s="137">
        <f t="shared" si="2"/>
        <v>0</v>
      </c>
      <c r="Q70" s="164"/>
      <c r="R70" s="165"/>
      <c r="S70" s="158"/>
      <c r="T70" s="158"/>
      <c r="U70" s="158"/>
      <c r="V70" s="161"/>
      <c r="W70" s="161"/>
      <c r="X70" s="161"/>
    </row>
    <row r="71">
      <c r="A71" s="54"/>
      <c r="B71" s="85"/>
      <c r="C71" s="38">
        <v>0.0</v>
      </c>
      <c r="D71" s="38">
        <v>0.0</v>
      </c>
      <c r="E71" s="134">
        <f t="shared" si="1"/>
        <v>0</v>
      </c>
      <c r="F71" s="135">
        <v>0.0</v>
      </c>
      <c r="G71" s="136">
        <v>0.0</v>
      </c>
      <c r="H71" s="137">
        <f t="shared" si="2"/>
        <v>0</v>
      </c>
      <c r="Q71" s="164"/>
      <c r="R71" s="165"/>
      <c r="S71" s="158"/>
      <c r="T71" s="158"/>
      <c r="U71" s="158"/>
      <c r="V71" s="161"/>
      <c r="W71" s="161"/>
      <c r="X71" s="161"/>
    </row>
    <row r="72">
      <c r="A72" s="57"/>
      <c r="B72" s="87"/>
      <c r="C72" s="59">
        <v>0.0</v>
      </c>
      <c r="D72" s="59">
        <v>0.0</v>
      </c>
      <c r="E72" s="134">
        <f t="shared" si="1"/>
        <v>0</v>
      </c>
      <c r="F72" s="139">
        <v>0.0</v>
      </c>
      <c r="G72" s="140">
        <v>0.0</v>
      </c>
      <c r="H72" s="141">
        <f t="shared" si="2"/>
        <v>0</v>
      </c>
      <c r="Q72" s="164"/>
      <c r="R72" s="165"/>
      <c r="S72" s="158"/>
      <c r="T72" s="158"/>
      <c r="U72" s="158"/>
      <c r="V72" s="161"/>
      <c r="W72" s="161"/>
      <c r="X72" s="161"/>
    </row>
    <row r="73">
      <c r="A73" s="60">
        <v>44573.0</v>
      </c>
      <c r="B73" s="82"/>
      <c r="C73" s="24"/>
      <c r="D73" s="24"/>
      <c r="E73" s="134">
        <f t="shared" si="1"/>
        <v>0</v>
      </c>
      <c r="F73" s="130"/>
      <c r="G73" s="131"/>
      <c r="H73" s="137">
        <f t="shared" si="2"/>
        <v>0</v>
      </c>
      <c r="J73" s="26" t="s">
        <v>13</v>
      </c>
      <c r="K73" s="27">
        <f>SUM(E73:E88)</f>
        <v>87150</v>
      </c>
      <c r="Q73" s="160"/>
      <c r="R73" s="159"/>
      <c r="S73" s="158"/>
      <c r="T73" s="158"/>
      <c r="U73" s="158"/>
      <c r="V73" s="161"/>
      <c r="W73" s="161"/>
      <c r="X73" s="161"/>
      <c r="Z73" s="34"/>
      <c r="AA73" s="40"/>
    </row>
    <row r="74">
      <c r="A74" s="43" t="s">
        <v>56</v>
      </c>
      <c r="B74" s="84" t="s">
        <v>594</v>
      </c>
      <c r="C74" s="38">
        <v>19400.0</v>
      </c>
      <c r="D74" s="38">
        <v>0.0</v>
      </c>
      <c r="E74" s="134">
        <f t="shared" si="1"/>
        <v>19400</v>
      </c>
      <c r="F74" s="135">
        <v>0.0</v>
      </c>
      <c r="G74" s="136">
        <v>0.0</v>
      </c>
      <c r="H74" s="137">
        <f t="shared" si="2"/>
        <v>0</v>
      </c>
      <c r="J74" s="46" t="s">
        <v>18</v>
      </c>
      <c r="K74" s="47">
        <f>SUM(H73:H88)</f>
        <v>0</v>
      </c>
      <c r="Q74" s="162"/>
      <c r="R74" s="177"/>
      <c r="S74" s="158"/>
      <c r="T74" s="158"/>
      <c r="U74" s="158"/>
      <c r="V74" s="161"/>
      <c r="W74" s="161"/>
      <c r="X74" s="161"/>
      <c r="Z74" s="34"/>
      <c r="AA74" s="163"/>
    </row>
    <row r="75">
      <c r="A75" s="43" t="s">
        <v>56</v>
      </c>
      <c r="B75" s="84" t="s">
        <v>595</v>
      </c>
      <c r="C75" s="38">
        <v>3900.0</v>
      </c>
      <c r="D75" s="38">
        <v>0.0</v>
      </c>
      <c r="E75" s="134">
        <f t="shared" si="1"/>
        <v>3900</v>
      </c>
      <c r="F75" s="135">
        <v>0.0</v>
      </c>
      <c r="G75" s="136">
        <v>0.0</v>
      </c>
      <c r="H75" s="137">
        <f t="shared" si="2"/>
        <v>0</v>
      </c>
      <c r="Q75" s="162"/>
      <c r="R75" s="177"/>
      <c r="S75" s="158"/>
      <c r="T75" s="158"/>
      <c r="U75" s="158"/>
      <c r="V75" s="161"/>
      <c r="W75" s="161"/>
      <c r="X75" s="161"/>
    </row>
    <row r="76">
      <c r="A76" s="43" t="s">
        <v>56</v>
      </c>
      <c r="B76" s="84" t="s">
        <v>596</v>
      </c>
      <c r="C76" s="38">
        <v>27500.0</v>
      </c>
      <c r="D76" s="38">
        <v>0.0</v>
      </c>
      <c r="E76" s="134">
        <f t="shared" si="1"/>
        <v>27500</v>
      </c>
      <c r="F76" s="135">
        <v>0.0</v>
      </c>
      <c r="G76" s="136">
        <v>0.0</v>
      </c>
      <c r="H76" s="137">
        <f t="shared" si="2"/>
        <v>0</v>
      </c>
      <c r="Q76" s="162"/>
      <c r="R76" s="177"/>
      <c r="S76" s="158"/>
      <c r="T76" s="158"/>
      <c r="U76" s="158"/>
      <c r="V76" s="161"/>
      <c r="W76" s="161"/>
      <c r="X76" s="161"/>
    </row>
    <row r="77">
      <c r="A77" s="43" t="s">
        <v>56</v>
      </c>
      <c r="B77" s="83" t="s">
        <v>597</v>
      </c>
      <c r="C77" s="38">
        <v>45600.0</v>
      </c>
      <c r="D77" s="38">
        <v>0.0</v>
      </c>
      <c r="E77" s="134">
        <f t="shared" si="1"/>
        <v>45600</v>
      </c>
      <c r="F77" s="135">
        <v>0.0</v>
      </c>
      <c r="G77" s="136">
        <v>0.0</v>
      </c>
      <c r="H77" s="137">
        <f t="shared" si="2"/>
        <v>0</v>
      </c>
      <c r="Q77" s="162"/>
      <c r="R77" s="159"/>
      <c r="S77" s="158"/>
      <c r="T77" s="158"/>
      <c r="U77" s="158"/>
      <c r="V77" s="161"/>
      <c r="W77" s="161"/>
      <c r="X77" s="161"/>
    </row>
    <row r="78">
      <c r="A78" s="43" t="s">
        <v>23</v>
      </c>
      <c r="B78" s="83" t="s">
        <v>598</v>
      </c>
      <c r="C78" s="38">
        <v>19000.0</v>
      </c>
      <c r="D78" s="38">
        <v>0.0</v>
      </c>
      <c r="E78" s="134">
        <f t="shared" si="1"/>
        <v>19000</v>
      </c>
      <c r="F78" s="135">
        <v>0.0</v>
      </c>
      <c r="G78" s="136">
        <v>0.0</v>
      </c>
      <c r="H78" s="137">
        <f t="shared" si="2"/>
        <v>0</v>
      </c>
      <c r="Q78" s="162"/>
      <c r="R78" s="159"/>
      <c r="S78" s="158"/>
      <c r="T78" s="158"/>
      <c r="U78" s="158"/>
      <c r="V78" s="161"/>
      <c r="W78" s="161"/>
      <c r="X78" s="161"/>
    </row>
    <row r="79">
      <c r="A79" s="50" t="s">
        <v>56</v>
      </c>
      <c r="B79" s="90" t="s">
        <v>599</v>
      </c>
      <c r="C79" s="38">
        <v>0.0</v>
      </c>
      <c r="D79" s="38">
        <v>-27950.0</v>
      </c>
      <c r="E79" s="134">
        <f t="shared" si="1"/>
        <v>-27950</v>
      </c>
      <c r="F79" s="135">
        <v>0.0</v>
      </c>
      <c r="G79" s="136">
        <v>0.0</v>
      </c>
      <c r="H79" s="137">
        <f t="shared" si="2"/>
        <v>0</v>
      </c>
      <c r="Q79" s="164"/>
      <c r="R79" s="165"/>
      <c r="S79" s="158"/>
      <c r="T79" s="158"/>
      <c r="U79" s="158"/>
      <c r="V79" s="161"/>
      <c r="W79" s="161"/>
      <c r="X79" s="161"/>
    </row>
    <row r="80">
      <c r="A80" s="43" t="s">
        <v>56</v>
      </c>
      <c r="B80" s="83" t="s">
        <v>600</v>
      </c>
      <c r="C80" s="38">
        <v>0.0</v>
      </c>
      <c r="D80" s="38">
        <v>-300.0</v>
      </c>
      <c r="E80" s="134">
        <f t="shared" si="1"/>
        <v>-300</v>
      </c>
      <c r="F80" s="135">
        <v>0.0</v>
      </c>
      <c r="G80" s="136">
        <v>0.0</v>
      </c>
      <c r="H80" s="137">
        <f t="shared" si="2"/>
        <v>0</v>
      </c>
      <c r="Q80" s="164"/>
      <c r="R80" s="165"/>
      <c r="S80" s="158"/>
      <c r="T80" s="158"/>
      <c r="U80" s="158"/>
      <c r="V80" s="161"/>
      <c r="W80" s="161"/>
      <c r="X80" s="161"/>
    </row>
    <row r="81">
      <c r="A81" s="54"/>
      <c r="B81" s="85"/>
      <c r="C81" s="38">
        <v>0.0</v>
      </c>
      <c r="D81" s="38">
        <v>0.0</v>
      </c>
      <c r="E81" s="134">
        <f t="shared" si="1"/>
        <v>0</v>
      </c>
      <c r="F81" s="135">
        <v>0.0</v>
      </c>
      <c r="G81" s="136">
        <v>0.0</v>
      </c>
      <c r="H81" s="137">
        <f t="shared" si="2"/>
        <v>0</v>
      </c>
      <c r="Q81" s="164"/>
      <c r="R81" s="165"/>
      <c r="S81" s="158"/>
      <c r="T81" s="158"/>
      <c r="U81" s="158"/>
      <c r="V81" s="161"/>
      <c r="W81" s="161"/>
      <c r="X81" s="161"/>
    </row>
    <row r="82">
      <c r="A82" s="54"/>
      <c r="B82" s="85"/>
      <c r="C82" s="38">
        <v>0.0</v>
      </c>
      <c r="D82" s="38">
        <v>0.0</v>
      </c>
      <c r="E82" s="134">
        <f t="shared" si="1"/>
        <v>0</v>
      </c>
      <c r="F82" s="135">
        <v>0.0</v>
      </c>
      <c r="G82" s="136">
        <v>0.0</v>
      </c>
      <c r="H82" s="137">
        <f t="shared" si="2"/>
        <v>0</v>
      </c>
      <c r="Q82" s="164"/>
      <c r="R82" s="165"/>
      <c r="S82" s="158"/>
      <c r="T82" s="158"/>
      <c r="U82" s="158"/>
      <c r="V82" s="161"/>
      <c r="W82" s="161"/>
      <c r="X82" s="161"/>
    </row>
    <row r="83">
      <c r="A83" s="54"/>
      <c r="B83" s="85"/>
      <c r="C83" s="38">
        <v>0.0</v>
      </c>
      <c r="D83" s="38">
        <v>0.0</v>
      </c>
      <c r="E83" s="134">
        <f t="shared" si="1"/>
        <v>0</v>
      </c>
      <c r="F83" s="135">
        <v>0.0</v>
      </c>
      <c r="G83" s="136">
        <v>0.0</v>
      </c>
      <c r="H83" s="137">
        <f t="shared" si="2"/>
        <v>0</v>
      </c>
      <c r="Q83" s="164"/>
      <c r="R83" s="165"/>
      <c r="S83" s="158"/>
      <c r="T83" s="158"/>
      <c r="U83" s="158"/>
      <c r="V83" s="161"/>
      <c r="W83" s="161"/>
      <c r="X83" s="161"/>
    </row>
    <row r="84">
      <c r="A84" s="54"/>
      <c r="B84" s="85"/>
      <c r="C84" s="38">
        <v>0.0</v>
      </c>
      <c r="D84" s="38">
        <v>0.0</v>
      </c>
      <c r="E84" s="134">
        <f t="shared" si="1"/>
        <v>0</v>
      </c>
      <c r="F84" s="135">
        <v>0.0</v>
      </c>
      <c r="G84" s="136">
        <v>0.0</v>
      </c>
      <c r="H84" s="137">
        <f t="shared" si="2"/>
        <v>0</v>
      </c>
      <c r="Q84" s="164"/>
      <c r="R84" s="165"/>
      <c r="S84" s="158"/>
      <c r="T84" s="158"/>
      <c r="U84" s="158"/>
      <c r="V84" s="161"/>
      <c r="W84" s="161"/>
      <c r="X84" s="161"/>
    </row>
    <row r="85">
      <c r="A85" s="54"/>
      <c r="B85" s="85"/>
      <c r="C85" s="38">
        <v>0.0</v>
      </c>
      <c r="D85" s="38">
        <v>0.0</v>
      </c>
      <c r="E85" s="134">
        <f t="shared" si="1"/>
        <v>0</v>
      </c>
      <c r="F85" s="135">
        <v>0.0</v>
      </c>
      <c r="G85" s="136">
        <v>0.0</v>
      </c>
      <c r="H85" s="137">
        <f t="shared" si="2"/>
        <v>0</v>
      </c>
      <c r="Q85" s="164"/>
      <c r="R85" s="165"/>
      <c r="S85" s="158"/>
      <c r="T85" s="158"/>
      <c r="U85" s="158"/>
      <c r="V85" s="161"/>
      <c r="W85" s="161"/>
      <c r="X85" s="161"/>
    </row>
    <row r="86">
      <c r="A86" s="54"/>
      <c r="B86" s="85"/>
      <c r="C86" s="38">
        <v>0.0</v>
      </c>
      <c r="D86" s="38">
        <v>0.0</v>
      </c>
      <c r="E86" s="134">
        <f t="shared" si="1"/>
        <v>0</v>
      </c>
      <c r="F86" s="135">
        <v>0.0</v>
      </c>
      <c r="G86" s="136">
        <v>0.0</v>
      </c>
      <c r="H86" s="137">
        <f t="shared" si="2"/>
        <v>0</v>
      </c>
      <c r="Q86" s="164"/>
      <c r="R86" s="165"/>
      <c r="S86" s="158"/>
      <c r="T86" s="158"/>
      <c r="U86" s="158"/>
      <c r="V86" s="161"/>
      <c r="W86" s="161"/>
      <c r="X86" s="161"/>
    </row>
    <row r="87">
      <c r="A87" s="54"/>
      <c r="B87" s="85"/>
      <c r="C87" s="38">
        <v>0.0</v>
      </c>
      <c r="D87" s="38">
        <v>0.0</v>
      </c>
      <c r="E87" s="134">
        <f t="shared" si="1"/>
        <v>0</v>
      </c>
      <c r="F87" s="135">
        <v>0.0</v>
      </c>
      <c r="G87" s="136">
        <v>0.0</v>
      </c>
      <c r="H87" s="137">
        <f t="shared" si="2"/>
        <v>0</v>
      </c>
      <c r="Q87" s="164"/>
      <c r="R87" s="165"/>
      <c r="S87" s="158"/>
      <c r="T87" s="158"/>
      <c r="U87" s="158"/>
      <c r="V87" s="161"/>
      <c r="W87" s="161"/>
      <c r="X87" s="161"/>
    </row>
    <row r="88">
      <c r="A88" s="57"/>
      <c r="B88" s="87"/>
      <c r="C88" s="59">
        <v>0.0</v>
      </c>
      <c r="D88" s="59">
        <v>0.0</v>
      </c>
      <c r="E88" s="134">
        <f t="shared" si="1"/>
        <v>0</v>
      </c>
      <c r="F88" s="139">
        <v>0.0</v>
      </c>
      <c r="G88" s="140">
        <v>0.0</v>
      </c>
      <c r="H88" s="141">
        <f t="shared" si="2"/>
        <v>0</v>
      </c>
      <c r="Q88" s="164"/>
      <c r="R88" s="165"/>
      <c r="S88" s="158"/>
      <c r="T88" s="158"/>
      <c r="U88" s="158"/>
      <c r="V88" s="161"/>
      <c r="W88" s="161"/>
      <c r="X88" s="161"/>
    </row>
    <row r="89">
      <c r="A89" s="60">
        <v>44574.0</v>
      </c>
      <c r="B89" s="82"/>
      <c r="C89" s="24"/>
      <c r="D89" s="24"/>
      <c r="E89" s="134">
        <f t="shared" si="1"/>
        <v>0</v>
      </c>
      <c r="F89" s="130"/>
      <c r="G89" s="131"/>
      <c r="H89" s="137">
        <f t="shared" si="2"/>
        <v>0</v>
      </c>
      <c r="J89" s="26" t="s">
        <v>13</v>
      </c>
      <c r="K89" s="27">
        <f>SUM(E89:E104)</f>
        <v>-120480</v>
      </c>
      <c r="Q89" s="160"/>
      <c r="R89" s="159"/>
      <c r="S89" s="158"/>
      <c r="T89" s="158"/>
      <c r="U89" s="158"/>
      <c r="V89" s="161"/>
      <c r="W89" s="161"/>
      <c r="X89" s="161"/>
      <c r="Z89" s="34"/>
      <c r="AA89" s="40"/>
    </row>
    <row r="90">
      <c r="A90" s="43" t="s">
        <v>23</v>
      </c>
      <c r="B90" s="83" t="s">
        <v>601</v>
      </c>
      <c r="C90" s="38">
        <v>6500.0</v>
      </c>
      <c r="D90" s="38">
        <v>0.0</v>
      </c>
      <c r="E90" s="134">
        <f t="shared" si="1"/>
        <v>6500</v>
      </c>
      <c r="F90" s="135">
        <v>0.0</v>
      </c>
      <c r="G90" s="136">
        <v>0.0</v>
      </c>
      <c r="H90" s="137">
        <f t="shared" si="2"/>
        <v>0</v>
      </c>
      <c r="J90" s="46" t="s">
        <v>18</v>
      </c>
      <c r="K90" s="47">
        <f>SUM(H89:H104)</f>
        <v>0</v>
      </c>
      <c r="Q90" s="162"/>
      <c r="R90" s="159"/>
      <c r="S90" s="158"/>
      <c r="T90" s="158"/>
      <c r="U90" s="158"/>
      <c r="V90" s="161"/>
      <c r="W90" s="161"/>
      <c r="X90" s="161"/>
      <c r="Z90" s="34"/>
      <c r="AA90" s="163"/>
    </row>
    <row r="91">
      <c r="A91" s="43" t="s">
        <v>23</v>
      </c>
      <c r="B91" s="84" t="s">
        <v>602</v>
      </c>
      <c r="C91" s="38">
        <v>2800.0</v>
      </c>
      <c r="D91" s="38">
        <v>0.0</v>
      </c>
      <c r="E91" s="134">
        <f t="shared" si="1"/>
        <v>2800</v>
      </c>
      <c r="F91" s="135">
        <v>0.0</v>
      </c>
      <c r="G91" s="136">
        <v>0.0</v>
      </c>
      <c r="H91" s="137">
        <f t="shared" si="2"/>
        <v>0</v>
      </c>
      <c r="Q91" s="162"/>
      <c r="R91" s="175"/>
      <c r="S91" s="158"/>
      <c r="T91" s="158"/>
      <c r="U91" s="158"/>
      <c r="V91" s="161"/>
      <c r="W91" s="161"/>
      <c r="X91" s="161"/>
    </row>
    <row r="92">
      <c r="A92" s="43" t="s">
        <v>23</v>
      </c>
      <c r="B92" s="83" t="s">
        <v>603</v>
      </c>
      <c r="C92" s="38">
        <v>18500.0</v>
      </c>
      <c r="D92" s="38">
        <v>0.0</v>
      </c>
      <c r="E92" s="134">
        <f t="shared" si="1"/>
        <v>18500</v>
      </c>
      <c r="F92" s="135">
        <v>0.0</v>
      </c>
      <c r="G92" s="136">
        <v>0.0</v>
      </c>
      <c r="H92" s="137">
        <f t="shared" si="2"/>
        <v>0</v>
      </c>
      <c r="Q92" s="162"/>
      <c r="R92" s="159"/>
      <c r="S92" s="158"/>
      <c r="T92" s="158"/>
      <c r="U92" s="158"/>
      <c r="V92" s="161"/>
      <c r="W92" s="161"/>
      <c r="X92" s="161"/>
    </row>
    <row r="93">
      <c r="A93" s="43" t="s">
        <v>23</v>
      </c>
      <c r="B93" s="83" t="s">
        <v>604</v>
      </c>
      <c r="C93" s="38">
        <v>2500.0</v>
      </c>
      <c r="D93" s="38">
        <v>0.0</v>
      </c>
      <c r="E93" s="134">
        <f t="shared" si="1"/>
        <v>2500</v>
      </c>
      <c r="F93" s="135">
        <v>0.0</v>
      </c>
      <c r="G93" s="136">
        <v>0.0</v>
      </c>
      <c r="H93" s="137">
        <f t="shared" si="2"/>
        <v>0</v>
      </c>
      <c r="Q93" s="162"/>
      <c r="R93" s="159"/>
      <c r="S93" s="158"/>
      <c r="T93" s="158"/>
      <c r="U93" s="158"/>
      <c r="V93" s="161"/>
      <c r="W93" s="161"/>
      <c r="X93" s="161"/>
    </row>
    <row r="94">
      <c r="A94" s="43" t="s">
        <v>23</v>
      </c>
      <c r="B94" s="83" t="s">
        <v>605</v>
      </c>
      <c r="C94" s="38">
        <v>4500.0</v>
      </c>
      <c r="D94" s="38">
        <v>0.0</v>
      </c>
      <c r="E94" s="134">
        <f t="shared" si="1"/>
        <v>4500</v>
      </c>
      <c r="F94" s="135">
        <v>0.0</v>
      </c>
      <c r="G94" s="136">
        <v>0.0</v>
      </c>
      <c r="H94" s="137">
        <f t="shared" si="2"/>
        <v>0</v>
      </c>
      <c r="Q94" s="162"/>
      <c r="R94" s="159"/>
      <c r="S94" s="158"/>
      <c r="T94" s="158"/>
      <c r="U94" s="158"/>
      <c r="V94" s="161"/>
      <c r="W94" s="161"/>
      <c r="X94" s="161"/>
    </row>
    <row r="95">
      <c r="A95" s="50" t="s">
        <v>56</v>
      </c>
      <c r="B95" s="83" t="s">
        <v>606</v>
      </c>
      <c r="C95" s="38">
        <v>6300.0</v>
      </c>
      <c r="D95" s="38">
        <v>0.0</v>
      </c>
      <c r="E95" s="134">
        <f t="shared" si="1"/>
        <v>6300</v>
      </c>
      <c r="F95" s="135">
        <v>0.0</v>
      </c>
      <c r="G95" s="136">
        <v>0.0</v>
      </c>
      <c r="H95" s="137">
        <f t="shared" si="2"/>
        <v>0</v>
      </c>
      <c r="Q95" s="162"/>
      <c r="R95" s="159"/>
      <c r="S95" s="158"/>
      <c r="T95" s="158"/>
      <c r="U95" s="158"/>
      <c r="V95" s="161"/>
      <c r="W95" s="161"/>
      <c r="X95" s="161"/>
    </row>
    <row r="96">
      <c r="A96" s="43" t="s">
        <v>56</v>
      </c>
      <c r="B96" s="83" t="s">
        <v>607</v>
      </c>
      <c r="C96" s="38">
        <v>29170.0</v>
      </c>
      <c r="D96" s="38">
        <v>0.0</v>
      </c>
      <c r="E96" s="134">
        <f t="shared" si="1"/>
        <v>29170</v>
      </c>
      <c r="F96" s="135">
        <v>0.0</v>
      </c>
      <c r="G96" s="136">
        <v>0.0</v>
      </c>
      <c r="H96" s="137">
        <f t="shared" si="2"/>
        <v>0</v>
      </c>
      <c r="Q96" s="162"/>
      <c r="R96" s="159"/>
      <c r="S96" s="158"/>
      <c r="T96" s="158"/>
      <c r="U96" s="158"/>
      <c r="V96" s="161"/>
      <c r="W96" s="161"/>
      <c r="X96" s="161"/>
    </row>
    <row r="97">
      <c r="A97" s="43" t="s">
        <v>56</v>
      </c>
      <c r="B97" s="83" t="s">
        <v>608</v>
      </c>
      <c r="C97" s="38">
        <v>0.0</v>
      </c>
      <c r="D97" s="38">
        <v>-2000.0</v>
      </c>
      <c r="E97" s="134">
        <f t="shared" si="1"/>
        <v>-2000</v>
      </c>
      <c r="F97" s="135">
        <v>0.0</v>
      </c>
      <c r="G97" s="136">
        <v>0.0</v>
      </c>
      <c r="H97" s="137">
        <f t="shared" si="2"/>
        <v>0</v>
      </c>
      <c r="Q97" s="162"/>
      <c r="R97" s="159"/>
      <c r="S97" s="158"/>
      <c r="T97" s="158"/>
      <c r="U97" s="158"/>
      <c r="V97" s="161"/>
      <c r="W97" s="161"/>
      <c r="X97" s="161"/>
    </row>
    <row r="98">
      <c r="A98" s="43" t="s">
        <v>56</v>
      </c>
      <c r="B98" s="83" t="s">
        <v>178</v>
      </c>
      <c r="C98" s="38">
        <v>0.0</v>
      </c>
      <c r="D98" s="38">
        <v>-212700.0</v>
      </c>
      <c r="E98" s="134">
        <f t="shared" si="1"/>
        <v>-212700</v>
      </c>
      <c r="F98" s="135">
        <v>0.0</v>
      </c>
      <c r="G98" s="136">
        <v>0.0</v>
      </c>
      <c r="H98" s="137">
        <f t="shared" si="2"/>
        <v>0</v>
      </c>
      <c r="Q98" s="162"/>
      <c r="R98" s="159"/>
      <c r="S98" s="158"/>
      <c r="T98" s="158"/>
      <c r="U98" s="158"/>
      <c r="V98" s="161"/>
      <c r="W98" s="161"/>
      <c r="X98" s="161"/>
    </row>
    <row r="99">
      <c r="A99" s="43" t="s">
        <v>56</v>
      </c>
      <c r="B99" s="83" t="s">
        <v>609</v>
      </c>
      <c r="C99" s="38">
        <v>23000.0</v>
      </c>
      <c r="D99" s="38">
        <v>0.0</v>
      </c>
      <c r="E99" s="134">
        <f t="shared" si="1"/>
        <v>23000</v>
      </c>
      <c r="F99" s="135">
        <v>0.0</v>
      </c>
      <c r="G99" s="136">
        <v>0.0</v>
      </c>
      <c r="H99" s="137">
        <f t="shared" si="2"/>
        <v>0</v>
      </c>
      <c r="Q99" s="162"/>
      <c r="R99" s="159"/>
      <c r="S99" s="158"/>
      <c r="T99" s="158"/>
      <c r="U99" s="158"/>
      <c r="V99" s="161"/>
      <c r="W99" s="161"/>
      <c r="X99" s="161"/>
    </row>
    <row r="100">
      <c r="A100" s="43" t="s">
        <v>56</v>
      </c>
      <c r="B100" s="83" t="s">
        <v>610</v>
      </c>
      <c r="C100" s="38">
        <v>950.0</v>
      </c>
      <c r="D100" s="38">
        <v>0.0</v>
      </c>
      <c r="E100" s="134">
        <f t="shared" si="1"/>
        <v>950</v>
      </c>
      <c r="F100" s="135">
        <v>0.0</v>
      </c>
      <c r="G100" s="136">
        <v>0.0</v>
      </c>
      <c r="H100" s="137">
        <f t="shared" si="2"/>
        <v>0</v>
      </c>
      <c r="Q100" s="162"/>
      <c r="R100" s="159"/>
      <c r="S100" s="158"/>
      <c r="T100" s="158"/>
      <c r="U100" s="158"/>
      <c r="V100" s="161"/>
      <c r="W100" s="161"/>
      <c r="X100" s="161"/>
    </row>
    <row r="101">
      <c r="A101" s="54"/>
      <c r="B101" s="85"/>
      <c r="C101" s="38">
        <v>0.0</v>
      </c>
      <c r="D101" s="38">
        <v>0.0</v>
      </c>
      <c r="E101" s="134">
        <f t="shared" si="1"/>
        <v>0</v>
      </c>
      <c r="F101" s="135">
        <v>0.0</v>
      </c>
      <c r="G101" s="136">
        <v>0.0</v>
      </c>
      <c r="H101" s="137">
        <f t="shared" si="2"/>
        <v>0</v>
      </c>
      <c r="Q101" s="164"/>
      <c r="R101" s="165"/>
      <c r="S101" s="158"/>
      <c r="T101" s="158"/>
      <c r="U101" s="158"/>
      <c r="V101" s="161"/>
      <c r="W101" s="161"/>
      <c r="X101" s="161"/>
    </row>
    <row r="102">
      <c r="A102" s="54"/>
      <c r="B102" s="85"/>
      <c r="C102" s="38">
        <v>0.0</v>
      </c>
      <c r="D102" s="38">
        <v>0.0</v>
      </c>
      <c r="E102" s="134">
        <f t="shared" si="1"/>
        <v>0</v>
      </c>
      <c r="F102" s="135">
        <v>0.0</v>
      </c>
      <c r="G102" s="136">
        <v>0.0</v>
      </c>
      <c r="H102" s="137">
        <f t="shared" si="2"/>
        <v>0</v>
      </c>
      <c r="Q102" s="164"/>
      <c r="R102" s="165"/>
      <c r="S102" s="158"/>
      <c r="T102" s="158"/>
      <c r="U102" s="158"/>
      <c r="V102" s="161"/>
      <c r="W102" s="161"/>
      <c r="X102" s="161"/>
    </row>
    <row r="103">
      <c r="A103" s="54"/>
      <c r="B103" s="85"/>
      <c r="C103" s="38">
        <v>0.0</v>
      </c>
      <c r="D103" s="38">
        <v>0.0</v>
      </c>
      <c r="E103" s="134">
        <f t="shared" si="1"/>
        <v>0</v>
      </c>
      <c r="F103" s="135">
        <v>0.0</v>
      </c>
      <c r="G103" s="136">
        <v>0.0</v>
      </c>
      <c r="H103" s="137">
        <f t="shared" si="2"/>
        <v>0</v>
      </c>
      <c r="Q103" s="164"/>
      <c r="R103" s="165"/>
      <c r="S103" s="158"/>
      <c r="T103" s="158"/>
      <c r="U103" s="158"/>
      <c r="V103" s="161"/>
      <c r="W103" s="161"/>
      <c r="X103" s="161"/>
    </row>
    <row r="104">
      <c r="A104" s="57"/>
      <c r="B104" s="87"/>
      <c r="C104" s="59">
        <v>0.0</v>
      </c>
      <c r="D104" s="59">
        <v>0.0</v>
      </c>
      <c r="E104" s="134">
        <f t="shared" si="1"/>
        <v>0</v>
      </c>
      <c r="F104" s="139">
        <v>0.0</v>
      </c>
      <c r="G104" s="140">
        <v>0.0</v>
      </c>
      <c r="H104" s="141">
        <f t="shared" si="2"/>
        <v>0</v>
      </c>
      <c r="Q104" s="164"/>
      <c r="R104" s="165"/>
      <c r="S104" s="158"/>
      <c r="T104" s="158"/>
      <c r="U104" s="158"/>
      <c r="V104" s="161"/>
      <c r="W104" s="161"/>
      <c r="X104" s="161"/>
    </row>
    <row r="105">
      <c r="A105" s="60">
        <v>44575.0</v>
      </c>
      <c r="B105" s="82"/>
      <c r="C105" s="24"/>
      <c r="D105" s="24"/>
      <c r="E105" s="134">
        <f t="shared" si="1"/>
        <v>0</v>
      </c>
      <c r="F105" s="130"/>
      <c r="G105" s="131"/>
      <c r="H105" s="137">
        <f t="shared" si="2"/>
        <v>0</v>
      </c>
      <c r="J105" s="26" t="s">
        <v>13</v>
      </c>
      <c r="K105" s="27">
        <f>SUM(E105:E120)</f>
        <v>-43075</v>
      </c>
      <c r="Q105" s="160"/>
      <c r="R105" s="159"/>
      <c r="S105" s="158"/>
      <c r="T105" s="158"/>
      <c r="U105" s="158"/>
      <c r="V105" s="161"/>
      <c r="W105" s="161"/>
      <c r="X105" s="161"/>
      <c r="Z105" s="34"/>
      <c r="AA105" s="40"/>
    </row>
    <row r="106">
      <c r="A106" s="43" t="s">
        <v>23</v>
      </c>
      <c r="B106" s="83" t="s">
        <v>611</v>
      </c>
      <c r="C106" s="38">
        <v>2900.0</v>
      </c>
      <c r="D106" s="38">
        <v>0.0</v>
      </c>
      <c r="E106" s="134">
        <f t="shared" si="1"/>
        <v>2900</v>
      </c>
      <c r="F106" s="135">
        <v>0.0</v>
      </c>
      <c r="G106" s="136">
        <v>0.0</v>
      </c>
      <c r="H106" s="137">
        <f t="shared" si="2"/>
        <v>0</v>
      </c>
      <c r="J106" s="46" t="s">
        <v>18</v>
      </c>
      <c r="K106" s="47">
        <f>SUM(H105:H120)</f>
        <v>0</v>
      </c>
      <c r="Q106" s="162"/>
      <c r="R106" s="159"/>
      <c r="S106" s="158"/>
      <c r="T106" s="158"/>
      <c r="U106" s="158"/>
      <c r="V106" s="161"/>
      <c r="W106" s="161"/>
      <c r="X106" s="161"/>
      <c r="Z106" s="34"/>
      <c r="AA106" s="163"/>
    </row>
    <row r="107">
      <c r="A107" s="43" t="s">
        <v>23</v>
      </c>
      <c r="B107" s="84" t="s">
        <v>612</v>
      </c>
      <c r="C107" s="38">
        <v>0.0</v>
      </c>
      <c r="D107" s="38">
        <v>-121000.0</v>
      </c>
      <c r="E107" s="134">
        <f t="shared" si="1"/>
        <v>-121000</v>
      </c>
      <c r="F107" s="135">
        <v>0.0</v>
      </c>
      <c r="G107" s="136">
        <v>0.0</v>
      </c>
      <c r="H107" s="137">
        <f t="shared" si="2"/>
        <v>0</v>
      </c>
      <c r="Q107" s="162"/>
      <c r="R107" s="175"/>
      <c r="S107" s="158"/>
      <c r="T107" s="158"/>
      <c r="U107" s="158"/>
      <c r="V107" s="161"/>
      <c r="W107" s="161"/>
      <c r="X107" s="161"/>
    </row>
    <row r="108">
      <c r="A108" s="43" t="s">
        <v>23</v>
      </c>
      <c r="B108" s="84" t="s">
        <v>613</v>
      </c>
      <c r="C108" s="38">
        <v>9500.0</v>
      </c>
      <c r="D108" s="38">
        <v>0.0</v>
      </c>
      <c r="E108" s="134">
        <f t="shared" si="1"/>
        <v>9500</v>
      </c>
      <c r="F108" s="135">
        <v>0.0</v>
      </c>
      <c r="G108" s="136">
        <v>0.0</v>
      </c>
      <c r="H108" s="137">
        <f t="shared" si="2"/>
        <v>0</v>
      </c>
      <c r="Q108" s="162"/>
      <c r="R108" s="175"/>
      <c r="S108" s="158"/>
      <c r="T108" s="158"/>
      <c r="U108" s="158"/>
      <c r="V108" s="161"/>
      <c r="W108" s="161"/>
      <c r="X108" s="161"/>
    </row>
    <row r="109">
      <c r="A109" s="43" t="s">
        <v>56</v>
      </c>
      <c r="B109" s="84" t="s">
        <v>614</v>
      </c>
      <c r="C109" s="38">
        <v>0.0</v>
      </c>
      <c r="D109" s="38">
        <v>-475.0</v>
      </c>
      <c r="E109" s="134">
        <f t="shared" si="1"/>
        <v>-475</v>
      </c>
      <c r="F109" s="135">
        <v>0.0</v>
      </c>
      <c r="G109" s="136">
        <v>0.0</v>
      </c>
      <c r="H109" s="137">
        <f t="shared" si="2"/>
        <v>0</v>
      </c>
      <c r="Q109" s="162"/>
      <c r="R109" s="159"/>
      <c r="S109" s="158"/>
      <c r="T109" s="158"/>
      <c r="U109" s="158"/>
      <c r="V109" s="161"/>
      <c r="W109" s="161"/>
      <c r="X109" s="161"/>
    </row>
    <row r="110">
      <c r="A110" s="43" t="s">
        <v>56</v>
      </c>
      <c r="B110" s="83" t="s">
        <v>476</v>
      </c>
      <c r="C110" s="38">
        <v>66000.0</v>
      </c>
      <c r="D110" s="38">
        <v>0.0</v>
      </c>
      <c r="E110" s="134">
        <f t="shared" si="1"/>
        <v>66000</v>
      </c>
      <c r="F110" s="135">
        <v>0.0</v>
      </c>
      <c r="G110" s="136">
        <v>0.0</v>
      </c>
      <c r="H110" s="137">
        <f t="shared" si="2"/>
        <v>0</v>
      </c>
      <c r="Q110" s="164"/>
      <c r="R110" s="165"/>
      <c r="S110" s="158"/>
      <c r="T110" s="158"/>
      <c r="U110" s="158"/>
      <c r="V110" s="161"/>
      <c r="W110" s="161"/>
      <c r="X110" s="161"/>
    </row>
    <row r="111">
      <c r="A111" s="64"/>
      <c r="B111" s="95"/>
      <c r="C111" s="38">
        <v>0.0</v>
      </c>
      <c r="D111" s="38">
        <v>0.0</v>
      </c>
      <c r="E111" s="134">
        <f t="shared" si="1"/>
        <v>0</v>
      </c>
      <c r="F111" s="135">
        <v>0.0</v>
      </c>
      <c r="G111" s="136">
        <v>0.0</v>
      </c>
      <c r="H111" s="137">
        <f t="shared" si="2"/>
        <v>0</v>
      </c>
      <c r="Q111" s="164"/>
      <c r="R111" s="165"/>
      <c r="S111" s="158"/>
      <c r="T111" s="158"/>
      <c r="U111" s="158"/>
      <c r="V111" s="161"/>
      <c r="W111" s="161"/>
      <c r="X111" s="161"/>
    </row>
    <row r="112">
      <c r="A112" s="54"/>
      <c r="B112" s="85"/>
      <c r="C112" s="38">
        <v>0.0</v>
      </c>
      <c r="D112" s="38">
        <v>0.0</v>
      </c>
      <c r="E112" s="134">
        <f t="shared" si="1"/>
        <v>0</v>
      </c>
      <c r="F112" s="135">
        <v>0.0</v>
      </c>
      <c r="G112" s="136">
        <v>0.0</v>
      </c>
      <c r="H112" s="137">
        <f t="shared" si="2"/>
        <v>0</v>
      </c>
      <c r="Q112" s="164"/>
      <c r="R112" s="165"/>
      <c r="S112" s="158"/>
      <c r="T112" s="158"/>
      <c r="U112" s="158"/>
      <c r="V112" s="161"/>
      <c r="W112" s="161"/>
      <c r="X112" s="161"/>
    </row>
    <row r="113">
      <c r="A113" s="54"/>
      <c r="B113" s="85"/>
      <c r="C113" s="38">
        <v>0.0</v>
      </c>
      <c r="D113" s="38">
        <v>0.0</v>
      </c>
      <c r="E113" s="134">
        <f t="shared" si="1"/>
        <v>0</v>
      </c>
      <c r="F113" s="135">
        <v>0.0</v>
      </c>
      <c r="G113" s="136">
        <v>0.0</v>
      </c>
      <c r="H113" s="137">
        <f t="shared" si="2"/>
        <v>0</v>
      </c>
      <c r="Q113" s="164"/>
      <c r="R113" s="165"/>
      <c r="S113" s="158"/>
      <c r="T113" s="158"/>
      <c r="U113" s="158"/>
      <c r="V113" s="161"/>
      <c r="W113" s="161"/>
      <c r="X113" s="161"/>
    </row>
    <row r="114">
      <c r="A114" s="54"/>
      <c r="B114" s="85"/>
      <c r="C114" s="38">
        <v>0.0</v>
      </c>
      <c r="D114" s="38">
        <v>0.0</v>
      </c>
      <c r="E114" s="134">
        <f t="shared" si="1"/>
        <v>0</v>
      </c>
      <c r="F114" s="135">
        <v>0.0</v>
      </c>
      <c r="G114" s="136">
        <v>0.0</v>
      </c>
      <c r="H114" s="137">
        <f t="shared" si="2"/>
        <v>0</v>
      </c>
      <c r="Q114" s="164"/>
      <c r="R114" s="165"/>
      <c r="S114" s="158"/>
      <c r="T114" s="158"/>
      <c r="U114" s="158"/>
      <c r="V114" s="161"/>
      <c r="W114" s="161"/>
      <c r="X114" s="161"/>
    </row>
    <row r="115">
      <c r="A115" s="54"/>
      <c r="B115" s="85"/>
      <c r="C115" s="38">
        <v>0.0</v>
      </c>
      <c r="D115" s="38">
        <v>0.0</v>
      </c>
      <c r="E115" s="134">
        <f t="shared" si="1"/>
        <v>0</v>
      </c>
      <c r="F115" s="135">
        <v>0.0</v>
      </c>
      <c r="G115" s="136">
        <v>0.0</v>
      </c>
      <c r="H115" s="137">
        <f t="shared" si="2"/>
        <v>0</v>
      </c>
      <c r="Q115" s="164"/>
      <c r="R115" s="165"/>
      <c r="S115" s="158"/>
      <c r="T115" s="158"/>
      <c r="U115" s="158"/>
      <c r="V115" s="161"/>
      <c r="W115" s="161"/>
      <c r="X115" s="161"/>
    </row>
    <row r="116">
      <c r="A116" s="54"/>
      <c r="B116" s="85"/>
      <c r="C116" s="38">
        <v>0.0</v>
      </c>
      <c r="D116" s="38">
        <v>0.0</v>
      </c>
      <c r="E116" s="134">
        <f t="shared" si="1"/>
        <v>0</v>
      </c>
      <c r="F116" s="135">
        <v>0.0</v>
      </c>
      <c r="G116" s="136">
        <v>0.0</v>
      </c>
      <c r="H116" s="137">
        <f t="shared" si="2"/>
        <v>0</v>
      </c>
      <c r="Q116" s="164"/>
      <c r="R116" s="165"/>
      <c r="S116" s="158"/>
      <c r="T116" s="158"/>
      <c r="U116" s="158"/>
      <c r="V116" s="161"/>
      <c r="W116" s="161"/>
      <c r="X116" s="161"/>
    </row>
    <row r="117">
      <c r="A117" s="54"/>
      <c r="B117" s="85"/>
      <c r="C117" s="38">
        <v>0.0</v>
      </c>
      <c r="D117" s="38">
        <v>0.0</v>
      </c>
      <c r="E117" s="134">
        <f t="shared" si="1"/>
        <v>0</v>
      </c>
      <c r="F117" s="135">
        <v>0.0</v>
      </c>
      <c r="G117" s="136">
        <v>0.0</v>
      </c>
      <c r="H117" s="137">
        <f t="shared" si="2"/>
        <v>0</v>
      </c>
      <c r="Q117" s="164"/>
      <c r="R117" s="165"/>
      <c r="S117" s="158"/>
      <c r="T117" s="158"/>
      <c r="U117" s="158"/>
      <c r="V117" s="161"/>
      <c r="W117" s="161"/>
      <c r="X117" s="161"/>
    </row>
    <row r="118">
      <c r="A118" s="54"/>
      <c r="B118" s="85"/>
      <c r="C118" s="38">
        <v>0.0</v>
      </c>
      <c r="D118" s="38">
        <v>0.0</v>
      </c>
      <c r="E118" s="134">
        <f t="shared" si="1"/>
        <v>0</v>
      </c>
      <c r="F118" s="135">
        <v>0.0</v>
      </c>
      <c r="G118" s="136">
        <v>0.0</v>
      </c>
      <c r="H118" s="137">
        <f t="shared" si="2"/>
        <v>0</v>
      </c>
      <c r="Q118" s="164"/>
      <c r="R118" s="165"/>
      <c r="S118" s="158"/>
      <c r="T118" s="158"/>
      <c r="U118" s="158"/>
      <c r="V118" s="161"/>
      <c r="W118" s="161"/>
      <c r="X118" s="161"/>
    </row>
    <row r="119">
      <c r="A119" s="54"/>
      <c r="B119" s="85"/>
      <c r="C119" s="38">
        <v>0.0</v>
      </c>
      <c r="D119" s="38">
        <v>0.0</v>
      </c>
      <c r="E119" s="134">
        <f t="shared" si="1"/>
        <v>0</v>
      </c>
      <c r="F119" s="135">
        <v>0.0</v>
      </c>
      <c r="G119" s="136">
        <v>0.0</v>
      </c>
      <c r="H119" s="137">
        <f t="shared" si="2"/>
        <v>0</v>
      </c>
      <c r="Q119" s="164"/>
      <c r="R119" s="165"/>
      <c r="S119" s="158"/>
      <c r="T119" s="158"/>
      <c r="U119" s="158"/>
      <c r="V119" s="161"/>
      <c r="W119" s="161"/>
      <c r="X119" s="161"/>
    </row>
    <row r="120">
      <c r="A120" s="57"/>
      <c r="B120" s="87"/>
      <c r="C120" s="59">
        <v>0.0</v>
      </c>
      <c r="D120" s="59">
        <v>0.0</v>
      </c>
      <c r="E120" s="134">
        <f t="shared" si="1"/>
        <v>0</v>
      </c>
      <c r="F120" s="139">
        <v>0.0</v>
      </c>
      <c r="G120" s="140">
        <v>0.0</v>
      </c>
      <c r="H120" s="141">
        <f t="shared" si="2"/>
        <v>0</v>
      </c>
      <c r="Q120" s="164"/>
      <c r="R120" s="165"/>
      <c r="S120" s="158"/>
      <c r="T120" s="158"/>
      <c r="U120" s="158"/>
      <c r="V120" s="161"/>
      <c r="W120" s="161"/>
      <c r="X120" s="161"/>
    </row>
    <row r="121">
      <c r="A121" s="60">
        <v>44576.0</v>
      </c>
      <c r="B121" s="82"/>
      <c r="C121" s="24"/>
      <c r="D121" s="24"/>
      <c r="E121" s="134">
        <f t="shared" si="1"/>
        <v>0</v>
      </c>
      <c r="F121" s="130"/>
      <c r="G121" s="131"/>
      <c r="H121" s="137">
        <f t="shared" si="2"/>
        <v>0</v>
      </c>
      <c r="J121" s="26" t="s">
        <v>13</v>
      </c>
      <c r="K121" s="27">
        <f>SUM(E121:E136)</f>
        <v>37300</v>
      </c>
      <c r="Q121" s="160"/>
      <c r="R121" s="159"/>
      <c r="S121" s="158"/>
      <c r="T121" s="158"/>
      <c r="U121" s="158"/>
      <c r="V121" s="161"/>
      <c r="W121" s="161"/>
      <c r="X121" s="161"/>
      <c r="Z121" s="34"/>
      <c r="AA121" s="40"/>
    </row>
    <row r="122">
      <c r="A122" s="43" t="s">
        <v>23</v>
      </c>
      <c r="B122" s="83" t="s">
        <v>615</v>
      </c>
      <c r="C122" s="38">
        <v>0.0</v>
      </c>
      <c r="D122" s="38">
        <v>-2000.0</v>
      </c>
      <c r="E122" s="134">
        <f t="shared" si="1"/>
        <v>-2000</v>
      </c>
      <c r="F122" s="135">
        <v>0.0</v>
      </c>
      <c r="G122" s="136">
        <v>0.0</v>
      </c>
      <c r="H122" s="137">
        <f t="shared" si="2"/>
        <v>0</v>
      </c>
      <c r="J122" s="46" t="s">
        <v>18</v>
      </c>
      <c r="K122" s="47">
        <f>SUM(H121:H136)</f>
        <v>0</v>
      </c>
      <c r="Q122" s="162"/>
      <c r="R122" s="159"/>
      <c r="S122" s="158"/>
      <c r="T122" s="158"/>
      <c r="U122" s="158"/>
      <c r="V122" s="161"/>
      <c r="W122" s="161"/>
      <c r="X122" s="161"/>
      <c r="Z122" s="34"/>
      <c r="AA122" s="163"/>
    </row>
    <row r="123">
      <c r="A123" s="43" t="s">
        <v>23</v>
      </c>
      <c r="B123" s="84" t="s">
        <v>616</v>
      </c>
      <c r="C123" s="38">
        <v>6250.0</v>
      </c>
      <c r="D123" s="38">
        <v>0.0</v>
      </c>
      <c r="E123" s="134">
        <f t="shared" si="1"/>
        <v>6250</v>
      </c>
      <c r="F123" s="135">
        <v>0.0</v>
      </c>
      <c r="G123" s="136">
        <v>0.0</v>
      </c>
      <c r="H123" s="137">
        <f t="shared" si="2"/>
        <v>0</v>
      </c>
      <c r="Q123" s="162"/>
      <c r="R123" s="175"/>
      <c r="S123" s="158"/>
      <c r="T123" s="158"/>
      <c r="U123" s="158"/>
      <c r="V123" s="161"/>
      <c r="W123" s="161"/>
      <c r="X123" s="161"/>
    </row>
    <row r="124">
      <c r="A124" s="43" t="s">
        <v>23</v>
      </c>
      <c r="B124" s="83" t="s">
        <v>617</v>
      </c>
      <c r="C124" s="38">
        <v>750.0</v>
      </c>
      <c r="D124" s="38">
        <v>0.0</v>
      </c>
      <c r="E124" s="134">
        <f t="shared" si="1"/>
        <v>750</v>
      </c>
      <c r="F124" s="135">
        <v>0.0</v>
      </c>
      <c r="G124" s="136">
        <v>0.0</v>
      </c>
      <c r="H124" s="137">
        <f t="shared" si="2"/>
        <v>0</v>
      </c>
      <c r="Q124" s="162"/>
      <c r="R124" s="159"/>
      <c r="S124" s="158"/>
      <c r="T124" s="158"/>
      <c r="U124" s="158"/>
      <c r="V124" s="161"/>
      <c r="W124" s="161"/>
      <c r="X124" s="161"/>
    </row>
    <row r="125">
      <c r="A125" s="43" t="s">
        <v>56</v>
      </c>
      <c r="B125" s="83" t="s">
        <v>618</v>
      </c>
      <c r="C125" s="38">
        <v>2900.0</v>
      </c>
      <c r="D125" s="38">
        <v>0.0</v>
      </c>
      <c r="E125" s="134">
        <f t="shared" si="1"/>
        <v>2900</v>
      </c>
      <c r="F125" s="135">
        <v>0.0</v>
      </c>
      <c r="G125" s="136">
        <v>0.0</v>
      </c>
      <c r="H125" s="137">
        <f t="shared" si="2"/>
        <v>0</v>
      </c>
      <c r="Q125" s="162"/>
      <c r="R125" s="159"/>
      <c r="S125" s="158"/>
      <c r="T125" s="158"/>
      <c r="U125" s="158"/>
      <c r="V125" s="161"/>
      <c r="W125" s="161"/>
      <c r="X125" s="161"/>
    </row>
    <row r="126">
      <c r="A126" s="43" t="s">
        <v>56</v>
      </c>
      <c r="B126" s="83" t="s">
        <v>619</v>
      </c>
      <c r="C126" s="38">
        <v>30000.0</v>
      </c>
      <c r="D126" s="38">
        <v>0.0</v>
      </c>
      <c r="E126" s="134">
        <f t="shared" si="1"/>
        <v>30000</v>
      </c>
      <c r="F126" s="135">
        <v>0.0</v>
      </c>
      <c r="G126" s="136">
        <v>0.0</v>
      </c>
      <c r="H126" s="137">
        <f t="shared" si="2"/>
        <v>0</v>
      </c>
      <c r="Q126" s="162"/>
      <c r="R126" s="159"/>
      <c r="S126" s="158"/>
      <c r="T126" s="158"/>
      <c r="U126" s="158"/>
      <c r="V126" s="161"/>
      <c r="W126" s="161"/>
      <c r="X126" s="161"/>
    </row>
    <row r="127">
      <c r="A127" s="43" t="s">
        <v>23</v>
      </c>
      <c r="B127" s="90" t="s">
        <v>620</v>
      </c>
      <c r="C127" s="38">
        <v>0.0</v>
      </c>
      <c r="D127" s="38">
        <v>-600.0</v>
      </c>
      <c r="E127" s="134">
        <f t="shared" si="1"/>
        <v>-600</v>
      </c>
      <c r="F127" s="135">
        <v>0.0</v>
      </c>
      <c r="G127" s="136">
        <v>0.0</v>
      </c>
      <c r="H127" s="137">
        <f t="shared" si="2"/>
        <v>0</v>
      </c>
      <c r="Q127" s="164"/>
      <c r="R127" s="165"/>
      <c r="S127" s="158"/>
      <c r="T127" s="158"/>
      <c r="U127" s="158"/>
      <c r="V127" s="161"/>
      <c r="W127" s="161"/>
      <c r="X127" s="161"/>
    </row>
    <row r="128">
      <c r="B128" s="85"/>
      <c r="C128" s="38">
        <v>0.0</v>
      </c>
      <c r="D128" s="38">
        <v>0.0</v>
      </c>
      <c r="E128" s="134">
        <f t="shared" si="1"/>
        <v>0</v>
      </c>
      <c r="F128" s="135">
        <v>0.0</v>
      </c>
      <c r="G128" s="136">
        <v>0.0</v>
      </c>
      <c r="H128" s="137">
        <f t="shared" si="2"/>
        <v>0</v>
      </c>
      <c r="Q128" s="164"/>
      <c r="R128" s="165"/>
      <c r="S128" s="158"/>
      <c r="T128" s="158"/>
      <c r="U128" s="158"/>
      <c r="V128" s="161"/>
      <c r="W128" s="161"/>
      <c r="X128" s="161"/>
    </row>
    <row r="129">
      <c r="A129" s="54"/>
      <c r="B129" s="85"/>
      <c r="C129" s="38">
        <v>0.0</v>
      </c>
      <c r="D129" s="38">
        <v>0.0</v>
      </c>
      <c r="E129" s="134">
        <f t="shared" si="1"/>
        <v>0</v>
      </c>
      <c r="F129" s="135">
        <v>0.0</v>
      </c>
      <c r="G129" s="136">
        <v>0.0</v>
      </c>
      <c r="H129" s="137">
        <f t="shared" si="2"/>
        <v>0</v>
      </c>
      <c r="Q129" s="164"/>
      <c r="R129" s="165"/>
      <c r="S129" s="158"/>
      <c r="T129" s="158"/>
      <c r="U129" s="158"/>
      <c r="V129" s="161"/>
      <c r="W129" s="161"/>
      <c r="X129" s="161"/>
    </row>
    <row r="130">
      <c r="A130" s="54"/>
      <c r="B130" s="85"/>
      <c r="C130" s="38">
        <v>0.0</v>
      </c>
      <c r="D130" s="38">
        <v>0.0</v>
      </c>
      <c r="E130" s="134">
        <f t="shared" si="1"/>
        <v>0</v>
      </c>
      <c r="F130" s="135">
        <v>0.0</v>
      </c>
      <c r="G130" s="136">
        <v>0.0</v>
      </c>
      <c r="H130" s="137">
        <f t="shared" si="2"/>
        <v>0</v>
      </c>
      <c r="Q130" s="164"/>
      <c r="R130" s="165"/>
      <c r="S130" s="158"/>
      <c r="T130" s="158"/>
      <c r="U130" s="158"/>
      <c r="V130" s="161"/>
      <c r="W130" s="161"/>
      <c r="X130" s="161"/>
    </row>
    <row r="131">
      <c r="A131" s="54"/>
      <c r="B131" s="85"/>
      <c r="C131" s="38">
        <v>0.0</v>
      </c>
      <c r="D131" s="38">
        <v>0.0</v>
      </c>
      <c r="E131" s="134">
        <f t="shared" si="1"/>
        <v>0</v>
      </c>
      <c r="F131" s="135">
        <v>0.0</v>
      </c>
      <c r="G131" s="136">
        <v>0.0</v>
      </c>
      <c r="H131" s="137">
        <f t="shared" si="2"/>
        <v>0</v>
      </c>
      <c r="Q131" s="164"/>
      <c r="R131" s="165"/>
      <c r="S131" s="158"/>
      <c r="T131" s="158"/>
      <c r="U131" s="158"/>
      <c r="V131" s="161"/>
      <c r="W131" s="161"/>
      <c r="X131" s="161"/>
    </row>
    <row r="132">
      <c r="A132" s="54"/>
      <c r="B132" s="85"/>
      <c r="C132" s="38">
        <v>0.0</v>
      </c>
      <c r="D132" s="38">
        <v>0.0</v>
      </c>
      <c r="E132" s="134">
        <f t="shared" si="1"/>
        <v>0</v>
      </c>
      <c r="F132" s="135">
        <v>0.0</v>
      </c>
      <c r="G132" s="136">
        <v>0.0</v>
      </c>
      <c r="H132" s="137">
        <f t="shared" si="2"/>
        <v>0</v>
      </c>
      <c r="Q132" s="164"/>
      <c r="R132" s="165"/>
      <c r="S132" s="158"/>
      <c r="T132" s="158"/>
      <c r="U132" s="158"/>
      <c r="V132" s="161"/>
      <c r="W132" s="161"/>
      <c r="X132" s="161"/>
    </row>
    <row r="133">
      <c r="A133" s="54"/>
      <c r="B133" s="85"/>
      <c r="C133" s="38">
        <v>0.0</v>
      </c>
      <c r="D133" s="38">
        <v>0.0</v>
      </c>
      <c r="E133" s="134">
        <f t="shared" si="1"/>
        <v>0</v>
      </c>
      <c r="F133" s="135">
        <v>0.0</v>
      </c>
      <c r="G133" s="136">
        <v>0.0</v>
      </c>
      <c r="H133" s="137">
        <f t="shared" si="2"/>
        <v>0</v>
      </c>
      <c r="Q133" s="164"/>
      <c r="R133" s="165"/>
      <c r="S133" s="158"/>
      <c r="T133" s="158"/>
      <c r="U133" s="158"/>
      <c r="V133" s="161"/>
      <c r="W133" s="161"/>
      <c r="X133" s="161"/>
    </row>
    <row r="134">
      <c r="A134" s="54"/>
      <c r="B134" s="85"/>
      <c r="C134" s="38">
        <v>0.0</v>
      </c>
      <c r="D134" s="38">
        <v>0.0</v>
      </c>
      <c r="E134" s="134">
        <f t="shared" si="1"/>
        <v>0</v>
      </c>
      <c r="F134" s="135">
        <v>0.0</v>
      </c>
      <c r="G134" s="136">
        <v>0.0</v>
      </c>
      <c r="H134" s="137">
        <f t="shared" si="2"/>
        <v>0</v>
      </c>
      <c r="Q134" s="164"/>
      <c r="R134" s="165"/>
      <c r="S134" s="158"/>
      <c r="T134" s="158"/>
      <c r="U134" s="158"/>
      <c r="V134" s="161"/>
      <c r="W134" s="161"/>
      <c r="X134" s="161"/>
    </row>
    <row r="135">
      <c r="A135" s="54"/>
      <c r="B135" s="85"/>
      <c r="C135" s="38">
        <v>0.0</v>
      </c>
      <c r="D135" s="38">
        <v>0.0</v>
      </c>
      <c r="E135" s="134">
        <f t="shared" si="1"/>
        <v>0</v>
      </c>
      <c r="F135" s="135">
        <v>0.0</v>
      </c>
      <c r="G135" s="136">
        <v>0.0</v>
      </c>
      <c r="H135" s="137">
        <f t="shared" si="2"/>
        <v>0</v>
      </c>
      <c r="Q135" s="164"/>
      <c r="R135" s="165"/>
      <c r="S135" s="158"/>
      <c r="T135" s="158"/>
      <c r="U135" s="158"/>
      <c r="V135" s="161"/>
      <c r="W135" s="161"/>
      <c r="X135" s="161"/>
    </row>
    <row r="136">
      <c r="A136" s="57"/>
      <c r="B136" s="87"/>
      <c r="C136" s="59">
        <v>0.0</v>
      </c>
      <c r="D136" s="59">
        <v>0.0</v>
      </c>
      <c r="E136" s="134">
        <f t="shared" si="1"/>
        <v>0</v>
      </c>
      <c r="F136" s="139">
        <v>0.0</v>
      </c>
      <c r="G136" s="140">
        <v>0.0</v>
      </c>
      <c r="H136" s="141">
        <f t="shared" si="2"/>
        <v>0</v>
      </c>
      <c r="Q136" s="164"/>
      <c r="R136" s="165"/>
      <c r="S136" s="158"/>
      <c r="T136" s="158"/>
      <c r="U136" s="158"/>
      <c r="V136" s="161"/>
      <c r="W136" s="161"/>
      <c r="X136" s="161"/>
    </row>
    <row r="137">
      <c r="A137" s="60">
        <v>44578.0</v>
      </c>
      <c r="B137" s="82"/>
      <c r="C137" s="24"/>
      <c r="D137" s="24"/>
      <c r="E137" s="134">
        <f t="shared" si="1"/>
        <v>0</v>
      </c>
      <c r="F137" s="130"/>
      <c r="G137" s="131"/>
      <c r="H137" s="137">
        <f t="shared" si="2"/>
        <v>0</v>
      </c>
      <c r="J137" s="26" t="s">
        <v>13</v>
      </c>
      <c r="K137" s="27">
        <f>SUM(E137:E152)</f>
        <v>25150</v>
      </c>
      <c r="Q137" s="160"/>
      <c r="R137" s="159"/>
      <c r="S137" s="158"/>
      <c r="T137" s="158"/>
      <c r="U137" s="158"/>
      <c r="V137" s="161"/>
      <c r="W137" s="161"/>
      <c r="X137" s="161"/>
      <c r="Z137" s="34"/>
      <c r="AA137" s="40"/>
    </row>
    <row r="138">
      <c r="A138" s="43" t="s">
        <v>23</v>
      </c>
      <c r="B138" s="83" t="s">
        <v>611</v>
      </c>
      <c r="C138" s="38">
        <v>2900.0</v>
      </c>
      <c r="D138" s="38">
        <v>0.0</v>
      </c>
      <c r="E138" s="134">
        <f t="shared" si="1"/>
        <v>2900</v>
      </c>
      <c r="F138" s="135">
        <v>0.0</v>
      </c>
      <c r="G138" s="136">
        <v>0.0</v>
      </c>
      <c r="H138" s="137">
        <f t="shared" si="2"/>
        <v>0</v>
      </c>
      <c r="J138" s="46" t="s">
        <v>18</v>
      </c>
      <c r="K138" s="47">
        <f>SUM(H137:H152)</f>
        <v>0</v>
      </c>
      <c r="Q138" s="162"/>
      <c r="R138" s="159"/>
      <c r="S138" s="158"/>
      <c r="T138" s="158"/>
      <c r="U138" s="158"/>
      <c r="V138" s="161"/>
      <c r="W138" s="161"/>
      <c r="X138" s="161"/>
      <c r="Z138" s="34"/>
      <c r="AA138" s="163"/>
    </row>
    <row r="139">
      <c r="A139" s="43" t="s">
        <v>23</v>
      </c>
      <c r="B139" s="84" t="s">
        <v>621</v>
      </c>
      <c r="C139" s="38">
        <v>950.0</v>
      </c>
      <c r="D139" s="38">
        <v>0.0</v>
      </c>
      <c r="E139" s="134">
        <f t="shared" si="1"/>
        <v>950</v>
      </c>
      <c r="F139" s="135">
        <v>0.0</v>
      </c>
      <c r="G139" s="136">
        <v>0.0</v>
      </c>
      <c r="H139" s="137">
        <f t="shared" si="2"/>
        <v>0</v>
      </c>
      <c r="Q139" s="162"/>
      <c r="R139" s="175"/>
      <c r="S139" s="158"/>
      <c r="T139" s="158"/>
      <c r="U139" s="158"/>
      <c r="V139" s="161"/>
      <c r="W139" s="161"/>
      <c r="X139" s="161"/>
    </row>
    <row r="140">
      <c r="A140" s="43" t="s">
        <v>23</v>
      </c>
      <c r="B140" s="83" t="s">
        <v>622</v>
      </c>
      <c r="C140" s="38">
        <v>0.0</v>
      </c>
      <c r="D140" s="38">
        <v>-1900.0</v>
      </c>
      <c r="E140" s="134">
        <f t="shared" si="1"/>
        <v>-1900</v>
      </c>
      <c r="F140" s="135">
        <v>0.0</v>
      </c>
      <c r="G140" s="136">
        <v>0.0</v>
      </c>
      <c r="H140" s="137">
        <f t="shared" si="2"/>
        <v>0</v>
      </c>
      <c r="Q140" s="162"/>
      <c r="R140" s="159"/>
      <c r="S140" s="158"/>
      <c r="T140" s="158"/>
      <c r="U140" s="158"/>
      <c r="V140" s="161"/>
      <c r="W140" s="161"/>
      <c r="X140" s="161"/>
    </row>
    <row r="141">
      <c r="A141" s="43" t="s">
        <v>65</v>
      </c>
      <c r="B141" s="84" t="s">
        <v>623</v>
      </c>
      <c r="C141" s="38">
        <v>21300.0</v>
      </c>
      <c r="D141" s="38">
        <v>0.0</v>
      </c>
      <c r="E141" s="134">
        <f t="shared" si="1"/>
        <v>21300</v>
      </c>
      <c r="F141" s="135">
        <v>0.0</v>
      </c>
      <c r="G141" s="136">
        <v>0.0</v>
      </c>
      <c r="H141" s="137">
        <f t="shared" si="2"/>
        <v>0</v>
      </c>
      <c r="Q141" s="162"/>
      <c r="R141" s="159"/>
      <c r="S141" s="158"/>
      <c r="T141" s="158"/>
      <c r="U141" s="158"/>
      <c r="V141" s="161"/>
      <c r="W141" s="161"/>
      <c r="X141" s="161"/>
    </row>
    <row r="142">
      <c r="A142" s="43" t="s">
        <v>65</v>
      </c>
      <c r="B142" s="83" t="s">
        <v>624</v>
      </c>
      <c r="C142" s="38">
        <v>1900.0</v>
      </c>
      <c r="D142" s="38">
        <v>0.0</v>
      </c>
      <c r="E142" s="134">
        <f t="shared" si="1"/>
        <v>1900</v>
      </c>
      <c r="F142" s="135">
        <v>0.0</v>
      </c>
      <c r="G142" s="136">
        <v>0.0</v>
      </c>
      <c r="H142" s="137">
        <f t="shared" si="2"/>
        <v>0</v>
      </c>
      <c r="Q142" s="162"/>
      <c r="R142" s="159"/>
      <c r="S142" s="158"/>
      <c r="T142" s="158"/>
      <c r="U142" s="158"/>
      <c r="V142" s="161"/>
      <c r="W142" s="161"/>
      <c r="X142" s="161"/>
    </row>
    <row r="143">
      <c r="A143" s="50"/>
      <c r="B143" s="90"/>
      <c r="C143" s="38">
        <v>0.0</v>
      </c>
      <c r="D143" s="38">
        <v>0.0</v>
      </c>
      <c r="E143" s="134">
        <f t="shared" si="1"/>
        <v>0</v>
      </c>
      <c r="F143" s="135">
        <v>0.0</v>
      </c>
      <c r="G143" s="136">
        <v>0.0</v>
      </c>
      <c r="H143" s="137">
        <f t="shared" si="2"/>
        <v>0</v>
      </c>
      <c r="Q143" s="162"/>
      <c r="R143" s="159"/>
      <c r="S143" s="158"/>
      <c r="T143" s="158"/>
      <c r="U143" s="158"/>
      <c r="V143" s="161"/>
      <c r="W143" s="161"/>
      <c r="X143" s="161"/>
    </row>
    <row r="144">
      <c r="A144" s="43"/>
      <c r="B144" s="84"/>
      <c r="C144" s="38">
        <v>0.0</v>
      </c>
      <c r="D144" s="38">
        <v>0.0</v>
      </c>
      <c r="E144" s="134">
        <f t="shared" si="1"/>
        <v>0</v>
      </c>
      <c r="F144" s="135">
        <v>0.0</v>
      </c>
      <c r="G144" s="136">
        <v>0.0</v>
      </c>
      <c r="H144" s="137">
        <f t="shared" si="2"/>
        <v>0</v>
      </c>
      <c r="Q144" s="162"/>
      <c r="R144" s="175"/>
      <c r="S144" s="158"/>
      <c r="T144" s="158"/>
      <c r="U144" s="158"/>
      <c r="V144" s="161"/>
      <c r="W144" s="161"/>
      <c r="X144" s="161"/>
    </row>
    <row r="145">
      <c r="A145" s="43"/>
      <c r="B145" s="84"/>
      <c r="C145" s="38">
        <v>0.0</v>
      </c>
      <c r="D145" s="38">
        <v>0.0</v>
      </c>
      <c r="E145" s="134">
        <f t="shared" si="1"/>
        <v>0</v>
      </c>
      <c r="F145" s="135">
        <v>0.0</v>
      </c>
      <c r="G145" s="136">
        <v>0.0</v>
      </c>
      <c r="H145" s="137">
        <f t="shared" si="2"/>
        <v>0</v>
      </c>
      <c r="Q145" s="162"/>
      <c r="R145" s="175"/>
      <c r="S145" s="158"/>
      <c r="T145" s="158"/>
      <c r="U145" s="158"/>
      <c r="V145" s="161"/>
      <c r="W145" s="161"/>
      <c r="X145" s="161"/>
    </row>
    <row r="146">
      <c r="A146" s="43"/>
      <c r="B146" s="84"/>
      <c r="C146" s="38">
        <v>0.0</v>
      </c>
      <c r="D146" s="38">
        <v>0.0</v>
      </c>
      <c r="E146" s="134">
        <f t="shared" si="1"/>
        <v>0</v>
      </c>
      <c r="F146" s="135">
        <v>0.0</v>
      </c>
      <c r="G146" s="136">
        <v>0.0</v>
      </c>
      <c r="H146" s="137">
        <f t="shared" si="2"/>
        <v>0</v>
      </c>
      <c r="Q146" s="162"/>
      <c r="R146" s="175"/>
      <c r="S146" s="158"/>
      <c r="T146" s="158"/>
      <c r="U146" s="158"/>
      <c r="V146" s="161"/>
      <c r="W146" s="161"/>
      <c r="X146" s="161"/>
    </row>
    <row r="147">
      <c r="A147" s="54"/>
      <c r="B147" s="85"/>
      <c r="C147" s="38">
        <v>0.0</v>
      </c>
      <c r="D147" s="38">
        <v>0.0</v>
      </c>
      <c r="E147" s="134">
        <f t="shared" si="1"/>
        <v>0</v>
      </c>
      <c r="F147" s="135">
        <v>0.0</v>
      </c>
      <c r="G147" s="136">
        <v>0.0</v>
      </c>
      <c r="H147" s="137">
        <f t="shared" si="2"/>
        <v>0</v>
      </c>
      <c r="Q147" s="164"/>
      <c r="R147" s="165"/>
      <c r="S147" s="158"/>
      <c r="T147" s="158"/>
      <c r="U147" s="158"/>
      <c r="V147" s="161"/>
      <c r="W147" s="161"/>
      <c r="X147" s="161"/>
    </row>
    <row r="148">
      <c r="A148" s="54"/>
      <c r="B148" s="85"/>
      <c r="C148" s="38">
        <v>0.0</v>
      </c>
      <c r="D148" s="38">
        <v>0.0</v>
      </c>
      <c r="E148" s="134">
        <f t="shared" si="1"/>
        <v>0</v>
      </c>
      <c r="F148" s="135">
        <v>0.0</v>
      </c>
      <c r="G148" s="136">
        <v>0.0</v>
      </c>
      <c r="H148" s="137">
        <f t="shared" si="2"/>
        <v>0</v>
      </c>
      <c r="Q148" s="164"/>
      <c r="R148" s="165"/>
      <c r="S148" s="158"/>
      <c r="T148" s="158"/>
      <c r="U148" s="158"/>
      <c r="V148" s="161"/>
      <c r="W148" s="161"/>
      <c r="X148" s="161"/>
    </row>
    <row r="149">
      <c r="A149" s="54"/>
      <c r="B149" s="85"/>
      <c r="C149" s="38">
        <v>0.0</v>
      </c>
      <c r="D149" s="38">
        <v>0.0</v>
      </c>
      <c r="E149" s="134">
        <f t="shared" si="1"/>
        <v>0</v>
      </c>
      <c r="F149" s="135">
        <v>0.0</v>
      </c>
      <c r="G149" s="136">
        <v>0.0</v>
      </c>
      <c r="H149" s="137">
        <f t="shared" si="2"/>
        <v>0</v>
      </c>
      <c r="Q149" s="164"/>
      <c r="R149" s="165"/>
      <c r="S149" s="158"/>
      <c r="T149" s="158"/>
      <c r="U149" s="158"/>
      <c r="V149" s="161"/>
      <c r="W149" s="161"/>
      <c r="X149" s="161"/>
    </row>
    <row r="150">
      <c r="A150" s="54"/>
      <c r="B150" s="85"/>
      <c r="C150" s="38">
        <v>0.0</v>
      </c>
      <c r="D150" s="38">
        <v>0.0</v>
      </c>
      <c r="E150" s="134">
        <f t="shared" si="1"/>
        <v>0</v>
      </c>
      <c r="F150" s="135">
        <v>0.0</v>
      </c>
      <c r="G150" s="136">
        <v>0.0</v>
      </c>
      <c r="H150" s="137">
        <f t="shared" si="2"/>
        <v>0</v>
      </c>
      <c r="Q150" s="164"/>
      <c r="R150" s="165"/>
      <c r="S150" s="158"/>
      <c r="T150" s="158"/>
      <c r="U150" s="158"/>
      <c r="V150" s="161"/>
      <c r="W150" s="161"/>
      <c r="X150" s="161"/>
    </row>
    <row r="151">
      <c r="A151" s="54"/>
      <c r="B151" s="85"/>
      <c r="C151" s="38">
        <v>0.0</v>
      </c>
      <c r="D151" s="38">
        <v>0.0</v>
      </c>
      <c r="E151" s="134">
        <f t="shared" si="1"/>
        <v>0</v>
      </c>
      <c r="F151" s="135">
        <v>0.0</v>
      </c>
      <c r="G151" s="136">
        <v>0.0</v>
      </c>
      <c r="H151" s="137">
        <f t="shared" si="2"/>
        <v>0</v>
      </c>
      <c r="Q151" s="164"/>
      <c r="R151" s="165"/>
      <c r="S151" s="158"/>
      <c r="T151" s="158"/>
      <c r="U151" s="158"/>
      <c r="V151" s="161"/>
      <c r="W151" s="161"/>
      <c r="X151" s="161"/>
    </row>
    <row r="152">
      <c r="A152" s="57"/>
      <c r="B152" s="87"/>
      <c r="C152" s="59">
        <v>0.0</v>
      </c>
      <c r="D152" s="59">
        <v>0.0</v>
      </c>
      <c r="E152" s="134">
        <f t="shared" si="1"/>
        <v>0</v>
      </c>
      <c r="F152" s="139">
        <v>0.0</v>
      </c>
      <c r="G152" s="140">
        <v>0.0</v>
      </c>
      <c r="H152" s="141">
        <f t="shared" si="2"/>
        <v>0</v>
      </c>
      <c r="Q152" s="164"/>
      <c r="R152" s="165"/>
      <c r="S152" s="158"/>
      <c r="T152" s="158"/>
      <c r="U152" s="158"/>
      <c r="V152" s="161"/>
      <c r="W152" s="161"/>
      <c r="X152" s="161"/>
    </row>
    <row r="153">
      <c r="A153" s="60">
        <v>44579.0</v>
      </c>
      <c r="B153" s="82"/>
      <c r="C153" s="24"/>
      <c r="D153" s="24"/>
      <c r="E153" s="134">
        <f t="shared" si="1"/>
        <v>0</v>
      </c>
      <c r="F153" s="130"/>
      <c r="G153" s="131"/>
      <c r="H153" s="137">
        <f t="shared" si="2"/>
        <v>0</v>
      </c>
      <c r="J153" s="26" t="s">
        <v>13</v>
      </c>
      <c r="K153" s="27">
        <f>SUM(E153:E168)</f>
        <v>-76000</v>
      </c>
      <c r="Q153" s="160"/>
      <c r="R153" s="159"/>
      <c r="S153" s="158"/>
      <c r="T153" s="158"/>
      <c r="U153" s="158"/>
      <c r="V153" s="161"/>
      <c r="W153" s="161"/>
      <c r="X153" s="161"/>
      <c r="Z153" s="34"/>
      <c r="AA153" s="40"/>
    </row>
    <row r="154">
      <c r="A154" s="43" t="s">
        <v>23</v>
      </c>
      <c r="B154" s="83" t="s">
        <v>625</v>
      </c>
      <c r="C154" s="38">
        <v>0.0</v>
      </c>
      <c r="D154" s="38">
        <v>-75000.0</v>
      </c>
      <c r="E154" s="134">
        <f t="shared" si="1"/>
        <v>-75000</v>
      </c>
      <c r="F154" s="135">
        <v>0.0</v>
      </c>
      <c r="G154" s="136">
        <v>0.0</v>
      </c>
      <c r="H154" s="137">
        <f t="shared" si="2"/>
        <v>0</v>
      </c>
      <c r="J154" s="46" t="s">
        <v>18</v>
      </c>
      <c r="K154" s="47">
        <f>SUM(H153:H168)</f>
        <v>-700</v>
      </c>
      <c r="Q154" s="162"/>
      <c r="R154" s="159"/>
      <c r="S154" s="158"/>
      <c r="T154" s="158"/>
      <c r="U154" s="158"/>
      <c r="V154" s="161"/>
      <c r="W154" s="161"/>
      <c r="X154" s="161"/>
      <c r="Z154" s="34"/>
      <c r="AA154" s="163"/>
    </row>
    <row r="155">
      <c r="A155" s="43" t="s">
        <v>65</v>
      </c>
      <c r="B155" s="84" t="s">
        <v>626</v>
      </c>
      <c r="C155" s="38">
        <v>0.0</v>
      </c>
      <c r="D155" s="38">
        <v>0.0</v>
      </c>
      <c r="E155" s="134">
        <f t="shared" si="1"/>
        <v>0</v>
      </c>
      <c r="F155" s="135">
        <v>0.0</v>
      </c>
      <c r="G155" s="136">
        <v>-700.0</v>
      </c>
      <c r="H155" s="137">
        <f t="shared" si="2"/>
        <v>-700</v>
      </c>
      <c r="Q155" s="162"/>
      <c r="R155" s="175"/>
      <c r="S155" s="158"/>
      <c r="T155" s="158"/>
      <c r="U155" s="158"/>
      <c r="V155" s="161"/>
      <c r="W155" s="161"/>
      <c r="X155" s="161"/>
    </row>
    <row r="156">
      <c r="A156" s="43" t="s">
        <v>56</v>
      </c>
      <c r="B156" s="83" t="s">
        <v>627</v>
      </c>
      <c r="C156" s="38">
        <v>0.0</v>
      </c>
      <c r="D156" s="38">
        <v>-1000.0</v>
      </c>
      <c r="E156" s="134">
        <f t="shared" si="1"/>
        <v>-1000</v>
      </c>
      <c r="F156" s="135">
        <v>0.0</v>
      </c>
      <c r="G156" s="136">
        <v>0.0</v>
      </c>
      <c r="H156" s="137">
        <f t="shared" si="2"/>
        <v>0</v>
      </c>
      <c r="Q156" s="162"/>
      <c r="R156" s="159"/>
      <c r="S156" s="158"/>
      <c r="T156" s="158"/>
      <c r="U156" s="158"/>
      <c r="V156" s="161"/>
      <c r="W156" s="161"/>
      <c r="X156" s="161"/>
    </row>
    <row r="157">
      <c r="A157" s="43"/>
      <c r="B157" s="83"/>
      <c r="C157" s="38">
        <v>0.0</v>
      </c>
      <c r="D157" s="38">
        <v>0.0</v>
      </c>
      <c r="E157" s="134">
        <f t="shared" si="1"/>
        <v>0</v>
      </c>
      <c r="F157" s="135">
        <v>0.0</v>
      </c>
      <c r="G157" s="136">
        <v>0.0</v>
      </c>
      <c r="H157" s="137">
        <f t="shared" si="2"/>
        <v>0</v>
      </c>
      <c r="Q157" s="162"/>
      <c r="R157" s="159"/>
      <c r="S157" s="158"/>
      <c r="T157" s="158"/>
      <c r="U157" s="158"/>
      <c r="V157" s="161"/>
      <c r="W157" s="161"/>
      <c r="X157" s="161"/>
    </row>
    <row r="158">
      <c r="A158" s="43"/>
      <c r="B158" s="84"/>
      <c r="C158" s="38">
        <v>0.0</v>
      </c>
      <c r="D158" s="38">
        <v>0.0</v>
      </c>
      <c r="E158" s="134">
        <f t="shared" si="1"/>
        <v>0</v>
      </c>
      <c r="F158" s="135">
        <v>0.0</v>
      </c>
      <c r="G158" s="136">
        <v>0.0</v>
      </c>
      <c r="H158" s="137">
        <f t="shared" si="2"/>
        <v>0</v>
      </c>
      <c r="Q158" s="162"/>
      <c r="R158" s="175"/>
      <c r="S158" s="158"/>
      <c r="T158" s="158"/>
      <c r="U158" s="158"/>
      <c r="V158" s="161"/>
      <c r="W158" s="161"/>
      <c r="X158" s="161"/>
    </row>
    <row r="159">
      <c r="A159" s="50"/>
      <c r="B159" s="84"/>
      <c r="C159" s="38">
        <v>0.0</v>
      </c>
      <c r="D159" s="38">
        <v>0.0</v>
      </c>
      <c r="E159" s="134">
        <f t="shared" si="1"/>
        <v>0</v>
      </c>
      <c r="F159" s="135">
        <v>0.0</v>
      </c>
      <c r="G159" s="136">
        <v>0.0</v>
      </c>
      <c r="H159" s="137">
        <f t="shared" si="2"/>
        <v>0</v>
      </c>
      <c r="Q159" s="162"/>
      <c r="R159" s="175"/>
      <c r="S159" s="158"/>
      <c r="T159" s="158"/>
      <c r="U159" s="158"/>
      <c r="V159" s="161"/>
      <c r="W159" s="161"/>
      <c r="X159" s="161"/>
    </row>
    <row r="160">
      <c r="A160" s="43"/>
      <c r="B160" s="84"/>
      <c r="C160" s="38">
        <v>0.0</v>
      </c>
      <c r="D160" s="38">
        <v>0.0</v>
      </c>
      <c r="E160" s="134">
        <f t="shared" si="1"/>
        <v>0</v>
      </c>
      <c r="F160" s="135">
        <v>0.0</v>
      </c>
      <c r="G160" s="136">
        <v>0.0</v>
      </c>
      <c r="H160" s="137">
        <f t="shared" si="2"/>
        <v>0</v>
      </c>
      <c r="Q160" s="162"/>
      <c r="R160" s="175"/>
      <c r="S160" s="158"/>
      <c r="T160" s="158"/>
      <c r="U160" s="158"/>
      <c r="V160" s="161"/>
      <c r="W160" s="161"/>
      <c r="X160" s="161"/>
    </row>
    <row r="161">
      <c r="A161" s="54"/>
      <c r="B161" s="85"/>
      <c r="C161" s="38">
        <v>0.0</v>
      </c>
      <c r="D161" s="38">
        <v>0.0</v>
      </c>
      <c r="E161" s="134">
        <f t="shared" si="1"/>
        <v>0</v>
      </c>
      <c r="F161" s="135">
        <v>0.0</v>
      </c>
      <c r="G161" s="136">
        <v>0.0</v>
      </c>
      <c r="H161" s="137">
        <f t="shared" si="2"/>
        <v>0</v>
      </c>
      <c r="Q161" s="164"/>
      <c r="R161" s="165"/>
      <c r="S161" s="158"/>
      <c r="T161" s="158"/>
      <c r="U161" s="158"/>
      <c r="V161" s="161"/>
      <c r="W161" s="161"/>
      <c r="X161" s="161"/>
    </row>
    <row r="162">
      <c r="A162" s="54"/>
      <c r="B162" s="85"/>
      <c r="C162" s="38">
        <v>0.0</v>
      </c>
      <c r="D162" s="38">
        <v>0.0</v>
      </c>
      <c r="E162" s="134">
        <f t="shared" si="1"/>
        <v>0</v>
      </c>
      <c r="F162" s="135">
        <v>0.0</v>
      </c>
      <c r="G162" s="136">
        <v>0.0</v>
      </c>
      <c r="H162" s="137">
        <f t="shared" si="2"/>
        <v>0</v>
      </c>
      <c r="Q162" s="164"/>
      <c r="R162" s="165"/>
      <c r="S162" s="158"/>
      <c r="T162" s="158"/>
      <c r="U162" s="158"/>
      <c r="V162" s="161"/>
      <c r="W162" s="161"/>
      <c r="X162" s="161"/>
    </row>
    <row r="163">
      <c r="A163" s="54"/>
      <c r="B163" s="85"/>
      <c r="C163" s="38">
        <v>0.0</v>
      </c>
      <c r="D163" s="38">
        <v>0.0</v>
      </c>
      <c r="E163" s="134">
        <f t="shared" si="1"/>
        <v>0</v>
      </c>
      <c r="F163" s="135">
        <v>0.0</v>
      </c>
      <c r="G163" s="136">
        <v>0.0</v>
      </c>
      <c r="H163" s="137">
        <f t="shared" si="2"/>
        <v>0</v>
      </c>
      <c r="Q163" s="164"/>
      <c r="R163" s="165"/>
      <c r="S163" s="158"/>
      <c r="T163" s="158"/>
      <c r="U163" s="158"/>
      <c r="V163" s="161"/>
      <c r="W163" s="161"/>
      <c r="X163" s="161"/>
    </row>
    <row r="164">
      <c r="A164" s="54"/>
      <c r="B164" s="85"/>
      <c r="C164" s="38">
        <v>0.0</v>
      </c>
      <c r="D164" s="38">
        <v>0.0</v>
      </c>
      <c r="E164" s="134">
        <f t="shared" si="1"/>
        <v>0</v>
      </c>
      <c r="F164" s="135">
        <v>0.0</v>
      </c>
      <c r="G164" s="136">
        <v>0.0</v>
      </c>
      <c r="H164" s="137">
        <f t="shared" si="2"/>
        <v>0</v>
      </c>
      <c r="Q164" s="164"/>
      <c r="R164" s="165"/>
      <c r="S164" s="158"/>
      <c r="T164" s="158"/>
      <c r="U164" s="158"/>
      <c r="V164" s="161"/>
      <c r="W164" s="161"/>
      <c r="X164" s="161"/>
    </row>
    <row r="165">
      <c r="A165" s="54"/>
      <c r="B165" s="85"/>
      <c r="C165" s="38">
        <v>0.0</v>
      </c>
      <c r="D165" s="38">
        <v>0.0</v>
      </c>
      <c r="E165" s="134">
        <f t="shared" si="1"/>
        <v>0</v>
      </c>
      <c r="F165" s="135">
        <v>0.0</v>
      </c>
      <c r="G165" s="136">
        <v>0.0</v>
      </c>
      <c r="H165" s="137">
        <f t="shared" si="2"/>
        <v>0</v>
      </c>
      <c r="Q165" s="164"/>
      <c r="R165" s="165"/>
      <c r="S165" s="158"/>
      <c r="T165" s="158"/>
      <c r="U165" s="158"/>
      <c r="V165" s="161"/>
      <c r="W165" s="161"/>
      <c r="X165" s="161"/>
    </row>
    <row r="166">
      <c r="A166" s="54"/>
      <c r="B166" s="85"/>
      <c r="C166" s="38">
        <v>0.0</v>
      </c>
      <c r="D166" s="38">
        <v>0.0</v>
      </c>
      <c r="E166" s="134">
        <f t="shared" si="1"/>
        <v>0</v>
      </c>
      <c r="F166" s="135">
        <v>0.0</v>
      </c>
      <c r="G166" s="136">
        <v>0.0</v>
      </c>
      <c r="H166" s="137">
        <f t="shared" si="2"/>
        <v>0</v>
      </c>
      <c r="Q166" s="164"/>
      <c r="R166" s="165"/>
      <c r="S166" s="158"/>
      <c r="T166" s="158"/>
      <c r="U166" s="158"/>
      <c r="V166" s="161"/>
      <c r="W166" s="161"/>
      <c r="X166" s="161"/>
    </row>
    <row r="167">
      <c r="A167" s="54"/>
      <c r="B167" s="85"/>
      <c r="C167" s="38">
        <v>0.0</v>
      </c>
      <c r="D167" s="38">
        <v>0.0</v>
      </c>
      <c r="E167" s="134">
        <f t="shared" si="1"/>
        <v>0</v>
      </c>
      <c r="F167" s="135">
        <v>0.0</v>
      </c>
      <c r="G167" s="136">
        <v>0.0</v>
      </c>
      <c r="H167" s="137">
        <f t="shared" si="2"/>
        <v>0</v>
      </c>
      <c r="Q167" s="164"/>
      <c r="R167" s="165"/>
      <c r="S167" s="158"/>
      <c r="T167" s="158"/>
      <c r="U167" s="158"/>
      <c r="V167" s="161"/>
      <c r="W167" s="161"/>
      <c r="X167" s="161"/>
    </row>
    <row r="168">
      <c r="A168" s="57"/>
      <c r="B168" s="87"/>
      <c r="C168" s="59">
        <v>0.0</v>
      </c>
      <c r="D168" s="59">
        <v>0.0</v>
      </c>
      <c r="E168" s="134">
        <f t="shared" si="1"/>
        <v>0</v>
      </c>
      <c r="F168" s="139">
        <v>0.0</v>
      </c>
      <c r="G168" s="140">
        <v>0.0</v>
      </c>
      <c r="H168" s="141">
        <f t="shared" si="2"/>
        <v>0</v>
      </c>
      <c r="Q168" s="164"/>
      <c r="R168" s="165"/>
      <c r="S168" s="158"/>
      <c r="T168" s="158"/>
      <c r="U168" s="158"/>
      <c r="V168" s="161"/>
      <c r="W168" s="161"/>
      <c r="X168" s="161"/>
    </row>
    <row r="169">
      <c r="A169" s="60">
        <v>44580.0</v>
      </c>
      <c r="B169" s="82"/>
      <c r="C169" s="24"/>
      <c r="D169" s="24"/>
      <c r="E169" s="134">
        <f t="shared" si="1"/>
        <v>0</v>
      </c>
      <c r="F169" s="130"/>
      <c r="G169" s="131"/>
      <c r="H169" s="137">
        <f t="shared" si="2"/>
        <v>0</v>
      </c>
      <c r="J169" s="26" t="s">
        <v>13</v>
      </c>
      <c r="K169" s="27">
        <f>SUM(E169:E184)</f>
        <v>45725</v>
      </c>
      <c r="Q169" s="160"/>
      <c r="R169" s="159"/>
      <c r="S169" s="158"/>
      <c r="T169" s="158"/>
      <c r="U169" s="158"/>
      <c r="V169" s="161"/>
      <c r="W169" s="161"/>
      <c r="X169" s="161"/>
      <c r="Z169" s="34"/>
      <c r="AA169" s="40"/>
    </row>
    <row r="170">
      <c r="A170" s="43" t="s">
        <v>23</v>
      </c>
      <c r="B170" s="83" t="s">
        <v>628</v>
      </c>
      <c r="C170" s="38">
        <v>750.0</v>
      </c>
      <c r="D170" s="38">
        <v>0.0</v>
      </c>
      <c r="E170" s="134">
        <f t="shared" si="1"/>
        <v>750</v>
      </c>
      <c r="F170" s="135">
        <v>0.0</v>
      </c>
      <c r="G170" s="136">
        <v>0.0</v>
      </c>
      <c r="H170" s="137">
        <f t="shared" si="2"/>
        <v>0</v>
      </c>
      <c r="J170" s="46" t="s">
        <v>18</v>
      </c>
      <c r="K170" s="47">
        <f>SUM(H169:H184)</f>
        <v>0</v>
      </c>
      <c r="Q170" s="162"/>
      <c r="R170" s="159"/>
      <c r="S170" s="158"/>
      <c r="T170" s="158"/>
      <c r="U170" s="158"/>
      <c r="V170" s="161"/>
      <c r="W170" s="161"/>
      <c r="X170" s="161"/>
      <c r="Z170" s="34"/>
      <c r="AA170" s="163"/>
    </row>
    <row r="171">
      <c r="A171" s="43" t="s">
        <v>23</v>
      </c>
      <c r="B171" s="84" t="s">
        <v>629</v>
      </c>
      <c r="C171" s="38">
        <v>42200.0</v>
      </c>
      <c r="D171" s="38">
        <v>0.0</v>
      </c>
      <c r="E171" s="134">
        <f t="shared" si="1"/>
        <v>42200</v>
      </c>
      <c r="F171" s="135">
        <v>0.0</v>
      </c>
      <c r="G171" s="136">
        <v>0.0</v>
      </c>
      <c r="H171" s="137">
        <f t="shared" si="2"/>
        <v>0</v>
      </c>
      <c r="Q171" s="162"/>
      <c r="R171" s="175"/>
      <c r="S171" s="158"/>
      <c r="T171" s="158"/>
      <c r="U171" s="158"/>
      <c r="V171" s="161"/>
      <c r="W171" s="161"/>
      <c r="X171" s="161"/>
    </row>
    <row r="172">
      <c r="A172" s="43" t="s">
        <v>56</v>
      </c>
      <c r="B172" s="83" t="s">
        <v>630</v>
      </c>
      <c r="C172" s="38">
        <v>3225.0</v>
      </c>
      <c r="D172" s="38">
        <v>0.0</v>
      </c>
      <c r="E172" s="134">
        <f t="shared" si="1"/>
        <v>3225</v>
      </c>
      <c r="F172" s="135">
        <v>0.0</v>
      </c>
      <c r="G172" s="136">
        <v>0.0</v>
      </c>
      <c r="H172" s="137">
        <f t="shared" si="2"/>
        <v>0</v>
      </c>
      <c r="Q172" s="162"/>
      <c r="R172" s="159"/>
      <c r="S172" s="158"/>
      <c r="T172" s="158"/>
      <c r="U172" s="158"/>
      <c r="V172" s="161"/>
      <c r="W172" s="161"/>
      <c r="X172" s="161"/>
    </row>
    <row r="173">
      <c r="A173" s="43" t="s">
        <v>56</v>
      </c>
      <c r="B173" s="83" t="s">
        <v>324</v>
      </c>
      <c r="C173" s="38">
        <v>0.0</v>
      </c>
      <c r="D173" s="38">
        <v>-450.0</v>
      </c>
      <c r="E173" s="134">
        <f t="shared" si="1"/>
        <v>-450</v>
      </c>
      <c r="F173" s="135">
        <v>0.0</v>
      </c>
      <c r="G173" s="136">
        <v>0.0</v>
      </c>
      <c r="H173" s="137">
        <f t="shared" si="2"/>
        <v>0</v>
      </c>
      <c r="Q173" s="162"/>
      <c r="R173" s="159"/>
      <c r="S173" s="158"/>
      <c r="T173" s="158"/>
      <c r="U173" s="158"/>
      <c r="V173" s="161"/>
      <c r="W173" s="161"/>
      <c r="X173" s="161"/>
    </row>
    <row r="174">
      <c r="A174" s="43"/>
      <c r="B174" s="83"/>
      <c r="C174" s="38">
        <v>0.0</v>
      </c>
      <c r="D174" s="38">
        <v>0.0</v>
      </c>
      <c r="E174" s="134">
        <f t="shared" si="1"/>
        <v>0</v>
      </c>
      <c r="F174" s="135">
        <v>0.0</v>
      </c>
      <c r="G174" s="136">
        <v>0.0</v>
      </c>
      <c r="H174" s="137">
        <f t="shared" si="2"/>
        <v>0</v>
      </c>
      <c r="Q174" s="162"/>
      <c r="R174" s="159"/>
      <c r="S174" s="158"/>
      <c r="T174" s="158"/>
      <c r="U174" s="158"/>
      <c r="V174" s="161"/>
      <c r="W174" s="161"/>
      <c r="X174" s="161"/>
    </row>
    <row r="175">
      <c r="A175" s="50"/>
      <c r="B175" s="83"/>
      <c r="C175" s="38">
        <v>0.0</v>
      </c>
      <c r="D175" s="38">
        <v>0.0</v>
      </c>
      <c r="E175" s="134">
        <f t="shared" si="1"/>
        <v>0</v>
      </c>
      <c r="F175" s="135">
        <v>0.0</v>
      </c>
      <c r="G175" s="136">
        <v>0.0</v>
      </c>
      <c r="H175" s="137">
        <f t="shared" si="2"/>
        <v>0</v>
      </c>
      <c r="Q175" s="162"/>
      <c r="R175" s="159"/>
      <c r="S175" s="158"/>
      <c r="T175" s="158"/>
      <c r="U175" s="158"/>
      <c r="V175" s="161"/>
      <c r="W175" s="161"/>
      <c r="X175" s="161"/>
    </row>
    <row r="176">
      <c r="A176" s="43"/>
      <c r="B176" s="83"/>
      <c r="C176" s="38">
        <v>0.0</v>
      </c>
      <c r="D176" s="38">
        <v>0.0</v>
      </c>
      <c r="E176" s="134">
        <f t="shared" si="1"/>
        <v>0</v>
      </c>
      <c r="F176" s="135">
        <v>0.0</v>
      </c>
      <c r="G176" s="136">
        <v>0.0</v>
      </c>
      <c r="H176" s="137">
        <f t="shared" si="2"/>
        <v>0</v>
      </c>
      <c r="Q176" s="162"/>
      <c r="R176" s="159"/>
      <c r="S176" s="158"/>
      <c r="T176" s="158"/>
      <c r="U176" s="158"/>
      <c r="V176" s="161"/>
      <c r="W176" s="161"/>
      <c r="X176" s="161"/>
    </row>
    <row r="177">
      <c r="A177" s="43"/>
      <c r="B177" s="85"/>
      <c r="C177" s="38">
        <v>0.0</v>
      </c>
      <c r="D177" s="38">
        <v>0.0</v>
      </c>
      <c r="E177" s="134">
        <f t="shared" si="1"/>
        <v>0</v>
      </c>
      <c r="F177" s="135">
        <v>0.0</v>
      </c>
      <c r="G177" s="136">
        <v>0.0</v>
      </c>
      <c r="H177" s="137">
        <f t="shared" si="2"/>
        <v>0</v>
      </c>
      <c r="Q177" s="162"/>
      <c r="R177" s="165"/>
      <c r="S177" s="158"/>
      <c r="T177" s="158"/>
      <c r="U177" s="158"/>
      <c r="V177" s="161"/>
      <c r="W177" s="161"/>
      <c r="X177" s="161"/>
    </row>
    <row r="178">
      <c r="A178" s="54"/>
      <c r="B178" s="85"/>
      <c r="C178" s="38">
        <v>0.0</v>
      </c>
      <c r="D178" s="38">
        <v>0.0</v>
      </c>
      <c r="E178" s="134">
        <f t="shared" si="1"/>
        <v>0</v>
      </c>
      <c r="F178" s="135">
        <v>0.0</v>
      </c>
      <c r="G178" s="136">
        <v>0.0</v>
      </c>
      <c r="H178" s="137">
        <f t="shared" si="2"/>
        <v>0</v>
      </c>
      <c r="Q178" s="164"/>
      <c r="R178" s="165"/>
      <c r="S178" s="158"/>
      <c r="T178" s="158"/>
      <c r="U178" s="158"/>
      <c r="V178" s="161"/>
      <c r="W178" s="161"/>
      <c r="X178" s="161"/>
    </row>
    <row r="179">
      <c r="A179" s="54"/>
      <c r="B179" s="85"/>
      <c r="C179" s="38">
        <v>0.0</v>
      </c>
      <c r="D179" s="38">
        <v>0.0</v>
      </c>
      <c r="E179" s="134">
        <f t="shared" si="1"/>
        <v>0</v>
      </c>
      <c r="F179" s="135">
        <v>0.0</v>
      </c>
      <c r="G179" s="136">
        <v>0.0</v>
      </c>
      <c r="H179" s="137">
        <f t="shared" si="2"/>
        <v>0</v>
      </c>
      <c r="Q179" s="164"/>
      <c r="R179" s="165"/>
      <c r="S179" s="158"/>
      <c r="T179" s="158"/>
      <c r="U179" s="158"/>
      <c r="V179" s="161"/>
      <c r="W179" s="161"/>
      <c r="X179" s="161"/>
    </row>
    <row r="180">
      <c r="A180" s="54"/>
      <c r="B180" s="85"/>
      <c r="C180" s="38">
        <v>0.0</v>
      </c>
      <c r="D180" s="38">
        <v>0.0</v>
      </c>
      <c r="E180" s="134">
        <f t="shared" si="1"/>
        <v>0</v>
      </c>
      <c r="F180" s="135">
        <v>0.0</v>
      </c>
      <c r="G180" s="136">
        <v>0.0</v>
      </c>
      <c r="H180" s="137">
        <f t="shared" si="2"/>
        <v>0</v>
      </c>
      <c r="Q180" s="164"/>
      <c r="R180" s="165"/>
      <c r="S180" s="158"/>
      <c r="T180" s="158"/>
      <c r="U180" s="158"/>
      <c r="V180" s="161"/>
      <c r="W180" s="161"/>
      <c r="X180" s="161"/>
    </row>
    <row r="181">
      <c r="A181" s="54"/>
      <c r="B181" s="85"/>
      <c r="C181" s="38">
        <v>0.0</v>
      </c>
      <c r="D181" s="38">
        <v>0.0</v>
      </c>
      <c r="E181" s="134">
        <f t="shared" si="1"/>
        <v>0</v>
      </c>
      <c r="F181" s="135">
        <v>0.0</v>
      </c>
      <c r="G181" s="136">
        <v>0.0</v>
      </c>
      <c r="H181" s="137">
        <f t="shared" si="2"/>
        <v>0</v>
      </c>
      <c r="Q181" s="164"/>
      <c r="R181" s="165"/>
      <c r="S181" s="158"/>
      <c r="T181" s="158"/>
      <c r="U181" s="158"/>
      <c r="V181" s="161"/>
      <c r="W181" s="161"/>
      <c r="X181" s="161"/>
    </row>
    <row r="182">
      <c r="A182" s="54"/>
      <c r="B182" s="85"/>
      <c r="C182" s="38">
        <v>0.0</v>
      </c>
      <c r="D182" s="38">
        <v>0.0</v>
      </c>
      <c r="E182" s="134">
        <f t="shared" si="1"/>
        <v>0</v>
      </c>
      <c r="F182" s="135">
        <v>0.0</v>
      </c>
      <c r="G182" s="136">
        <v>0.0</v>
      </c>
      <c r="H182" s="137">
        <f t="shared" si="2"/>
        <v>0</v>
      </c>
      <c r="Q182" s="164"/>
      <c r="R182" s="165"/>
      <c r="S182" s="158"/>
      <c r="T182" s="158"/>
      <c r="U182" s="158"/>
      <c r="V182" s="161"/>
      <c r="W182" s="161"/>
      <c r="X182" s="161"/>
    </row>
    <row r="183">
      <c r="A183" s="54"/>
      <c r="B183" s="85"/>
      <c r="C183" s="38">
        <v>0.0</v>
      </c>
      <c r="D183" s="38">
        <v>0.0</v>
      </c>
      <c r="E183" s="134">
        <f t="shared" si="1"/>
        <v>0</v>
      </c>
      <c r="F183" s="135">
        <v>0.0</v>
      </c>
      <c r="G183" s="136">
        <v>0.0</v>
      </c>
      <c r="H183" s="137">
        <f t="shared" si="2"/>
        <v>0</v>
      </c>
      <c r="Q183" s="164"/>
      <c r="R183" s="165"/>
      <c r="S183" s="158"/>
      <c r="T183" s="158"/>
      <c r="U183" s="158"/>
      <c r="V183" s="161"/>
      <c r="W183" s="161"/>
      <c r="X183" s="161"/>
    </row>
    <row r="184">
      <c r="A184" s="57"/>
      <c r="B184" s="87"/>
      <c r="C184" s="59">
        <v>0.0</v>
      </c>
      <c r="D184" s="59">
        <v>0.0</v>
      </c>
      <c r="E184" s="134">
        <f t="shared" si="1"/>
        <v>0</v>
      </c>
      <c r="F184" s="139">
        <v>0.0</v>
      </c>
      <c r="G184" s="140">
        <v>0.0</v>
      </c>
      <c r="H184" s="141">
        <f t="shared" si="2"/>
        <v>0</v>
      </c>
      <c r="Q184" s="164"/>
      <c r="R184" s="165"/>
      <c r="S184" s="158"/>
      <c r="T184" s="158"/>
      <c r="U184" s="158"/>
      <c r="V184" s="161"/>
      <c r="W184" s="161"/>
      <c r="X184" s="161"/>
    </row>
    <row r="185">
      <c r="A185" s="60">
        <v>44581.0</v>
      </c>
      <c r="B185" s="82"/>
      <c r="C185" s="24"/>
      <c r="D185" s="24"/>
      <c r="E185" s="134">
        <f t="shared" si="1"/>
        <v>0</v>
      </c>
      <c r="F185" s="130"/>
      <c r="G185" s="131"/>
      <c r="H185" s="137">
        <f t="shared" si="2"/>
        <v>0</v>
      </c>
      <c r="J185" s="26" t="s">
        <v>13</v>
      </c>
      <c r="K185" s="27">
        <f>SUM(E185:E200)</f>
        <v>40780</v>
      </c>
      <c r="Q185" s="160"/>
      <c r="R185" s="159"/>
      <c r="S185" s="158"/>
      <c r="T185" s="158"/>
      <c r="U185" s="158"/>
      <c r="V185" s="161"/>
      <c r="W185" s="161"/>
      <c r="X185" s="161"/>
      <c r="Z185" s="34"/>
      <c r="AA185" s="40"/>
    </row>
    <row r="186">
      <c r="A186" s="43" t="s">
        <v>23</v>
      </c>
      <c r="B186" s="83" t="s">
        <v>631</v>
      </c>
      <c r="C186" s="38">
        <v>9700.0</v>
      </c>
      <c r="D186" s="38">
        <v>0.0</v>
      </c>
      <c r="E186" s="134">
        <f t="shared" si="1"/>
        <v>9700</v>
      </c>
      <c r="F186" s="135">
        <v>0.0</v>
      </c>
      <c r="G186" s="136">
        <v>0.0</v>
      </c>
      <c r="H186" s="137">
        <f t="shared" si="2"/>
        <v>0</v>
      </c>
      <c r="J186" s="46" t="s">
        <v>18</v>
      </c>
      <c r="K186" s="47">
        <f>SUM(H185:H200)</f>
        <v>0</v>
      </c>
      <c r="Q186" s="162"/>
      <c r="R186" s="159"/>
      <c r="S186" s="158"/>
      <c r="T186" s="158"/>
      <c r="U186" s="158"/>
      <c r="V186" s="161"/>
      <c r="W186" s="161"/>
      <c r="X186" s="161"/>
      <c r="Z186" s="34"/>
      <c r="AA186" s="163"/>
    </row>
    <row r="187">
      <c r="A187" s="43" t="s">
        <v>23</v>
      </c>
      <c r="B187" s="84" t="s">
        <v>632</v>
      </c>
      <c r="C187" s="38">
        <v>30400.0</v>
      </c>
      <c r="D187" s="38">
        <v>0.0</v>
      </c>
      <c r="E187" s="134">
        <f t="shared" si="1"/>
        <v>30400</v>
      </c>
      <c r="F187" s="135">
        <v>0.0</v>
      </c>
      <c r="G187" s="136">
        <v>0.0</v>
      </c>
      <c r="H187" s="137">
        <f t="shared" si="2"/>
        <v>0</v>
      </c>
      <c r="Q187" s="162"/>
      <c r="R187" s="175"/>
      <c r="S187" s="158"/>
      <c r="T187" s="158"/>
      <c r="U187" s="158"/>
      <c r="V187" s="161"/>
      <c r="W187" s="161"/>
      <c r="X187" s="161"/>
    </row>
    <row r="188">
      <c r="A188" s="43" t="s">
        <v>56</v>
      </c>
      <c r="B188" s="84" t="s">
        <v>633</v>
      </c>
      <c r="C188" s="38">
        <v>3000.0</v>
      </c>
      <c r="D188" s="38">
        <v>0.0</v>
      </c>
      <c r="E188" s="134">
        <f t="shared" si="1"/>
        <v>3000</v>
      </c>
      <c r="F188" s="135">
        <v>0.0</v>
      </c>
      <c r="G188" s="136">
        <v>0.0</v>
      </c>
      <c r="H188" s="137">
        <f t="shared" si="2"/>
        <v>0</v>
      </c>
      <c r="Q188" s="162"/>
      <c r="R188" s="159"/>
      <c r="S188" s="158"/>
      <c r="T188" s="158"/>
      <c r="U188" s="158"/>
      <c r="V188" s="161"/>
      <c r="W188" s="161"/>
      <c r="X188" s="161"/>
    </row>
    <row r="189">
      <c r="A189" s="43" t="s">
        <v>56</v>
      </c>
      <c r="B189" s="84" t="s">
        <v>634</v>
      </c>
      <c r="C189" s="38">
        <v>3900.0</v>
      </c>
      <c r="D189" s="38">
        <v>0.0</v>
      </c>
      <c r="E189" s="134">
        <f t="shared" si="1"/>
        <v>3900</v>
      </c>
      <c r="F189" s="135">
        <v>0.0</v>
      </c>
      <c r="G189" s="136">
        <v>0.0</v>
      </c>
      <c r="H189" s="137">
        <f t="shared" si="2"/>
        <v>0</v>
      </c>
      <c r="Q189" s="162"/>
      <c r="R189" s="159"/>
      <c r="S189" s="158"/>
      <c r="T189" s="158"/>
      <c r="U189" s="158"/>
      <c r="V189" s="161"/>
      <c r="W189" s="161"/>
      <c r="X189" s="161"/>
    </row>
    <row r="190">
      <c r="A190" s="43" t="s">
        <v>56</v>
      </c>
      <c r="B190" s="83" t="s">
        <v>635</v>
      </c>
      <c r="C190" s="38">
        <v>0.0</v>
      </c>
      <c r="D190" s="38">
        <v>-7000.0</v>
      </c>
      <c r="E190" s="134">
        <f t="shared" si="1"/>
        <v>-7000</v>
      </c>
      <c r="F190" s="135">
        <v>0.0</v>
      </c>
      <c r="G190" s="136">
        <v>0.0</v>
      </c>
      <c r="H190" s="137">
        <f t="shared" si="2"/>
        <v>0</v>
      </c>
      <c r="Q190" s="164"/>
      <c r="R190" s="165"/>
      <c r="S190" s="158"/>
      <c r="T190" s="158"/>
      <c r="U190" s="158"/>
      <c r="V190" s="161"/>
      <c r="W190" s="161"/>
      <c r="X190" s="161"/>
    </row>
    <row r="191">
      <c r="A191" s="50" t="s">
        <v>56</v>
      </c>
      <c r="B191" s="90" t="s">
        <v>459</v>
      </c>
      <c r="C191" s="38">
        <v>780.0</v>
      </c>
      <c r="D191" s="38"/>
      <c r="E191" s="134">
        <f t="shared" si="1"/>
        <v>780</v>
      </c>
      <c r="F191" s="135">
        <v>0.0</v>
      </c>
      <c r="G191" s="136">
        <v>0.0</v>
      </c>
      <c r="H191" s="137">
        <f t="shared" si="2"/>
        <v>0</v>
      </c>
      <c r="Q191" s="164"/>
      <c r="R191" s="165"/>
      <c r="S191" s="158"/>
      <c r="T191" s="158"/>
      <c r="U191" s="158"/>
      <c r="V191" s="161"/>
      <c r="W191" s="161"/>
      <c r="X191" s="161"/>
    </row>
    <row r="192">
      <c r="A192" s="54"/>
      <c r="B192" s="85"/>
      <c r="C192" s="38">
        <v>0.0</v>
      </c>
      <c r="D192" s="38">
        <v>0.0</v>
      </c>
      <c r="E192" s="134">
        <f t="shared" si="1"/>
        <v>0</v>
      </c>
      <c r="F192" s="135">
        <v>0.0</v>
      </c>
      <c r="G192" s="136">
        <v>0.0</v>
      </c>
      <c r="H192" s="137">
        <f t="shared" si="2"/>
        <v>0</v>
      </c>
      <c r="Q192" s="164"/>
      <c r="R192" s="165"/>
      <c r="S192" s="158"/>
      <c r="T192" s="158"/>
      <c r="U192" s="158"/>
      <c r="V192" s="161"/>
      <c r="W192" s="161"/>
      <c r="X192" s="161"/>
    </row>
    <row r="193">
      <c r="A193" s="54"/>
      <c r="B193" s="85"/>
      <c r="C193" s="38">
        <v>0.0</v>
      </c>
      <c r="D193" s="38">
        <v>0.0</v>
      </c>
      <c r="E193" s="134">
        <f t="shared" si="1"/>
        <v>0</v>
      </c>
      <c r="F193" s="135">
        <v>0.0</v>
      </c>
      <c r="G193" s="136">
        <v>0.0</v>
      </c>
      <c r="H193" s="137">
        <f t="shared" si="2"/>
        <v>0</v>
      </c>
      <c r="Q193" s="164"/>
      <c r="R193" s="165"/>
      <c r="S193" s="158"/>
      <c r="T193" s="158"/>
      <c r="U193" s="158"/>
      <c r="V193" s="161"/>
      <c r="W193" s="161"/>
      <c r="X193" s="161"/>
    </row>
    <row r="194">
      <c r="A194" s="54"/>
      <c r="B194" s="85"/>
      <c r="C194" s="38">
        <v>0.0</v>
      </c>
      <c r="D194" s="38">
        <v>0.0</v>
      </c>
      <c r="E194" s="134">
        <f t="shared" si="1"/>
        <v>0</v>
      </c>
      <c r="F194" s="135">
        <v>0.0</v>
      </c>
      <c r="G194" s="136">
        <v>0.0</v>
      </c>
      <c r="H194" s="137">
        <f t="shared" si="2"/>
        <v>0</v>
      </c>
      <c r="Q194" s="164"/>
      <c r="R194" s="165"/>
      <c r="S194" s="158"/>
      <c r="T194" s="158"/>
      <c r="U194" s="158"/>
      <c r="V194" s="161"/>
      <c r="W194" s="161"/>
      <c r="X194" s="161"/>
    </row>
    <row r="195">
      <c r="A195" s="54"/>
      <c r="B195" s="85"/>
      <c r="C195" s="38">
        <v>0.0</v>
      </c>
      <c r="D195" s="38">
        <v>0.0</v>
      </c>
      <c r="E195" s="134">
        <f t="shared" si="1"/>
        <v>0</v>
      </c>
      <c r="F195" s="135">
        <v>0.0</v>
      </c>
      <c r="G195" s="136">
        <v>0.0</v>
      </c>
      <c r="H195" s="137">
        <f t="shared" si="2"/>
        <v>0</v>
      </c>
      <c r="Q195" s="164"/>
      <c r="R195" s="165"/>
      <c r="S195" s="158"/>
      <c r="T195" s="158"/>
      <c r="U195" s="158"/>
      <c r="V195" s="161"/>
      <c r="W195" s="161"/>
      <c r="X195" s="161"/>
    </row>
    <row r="196">
      <c r="A196" s="54"/>
      <c r="B196" s="85"/>
      <c r="C196" s="38">
        <v>0.0</v>
      </c>
      <c r="D196" s="38">
        <v>0.0</v>
      </c>
      <c r="E196" s="134">
        <f t="shared" si="1"/>
        <v>0</v>
      </c>
      <c r="F196" s="135">
        <v>0.0</v>
      </c>
      <c r="G196" s="136">
        <v>0.0</v>
      </c>
      <c r="H196" s="137">
        <f t="shared" si="2"/>
        <v>0</v>
      </c>
      <c r="Q196" s="164"/>
      <c r="R196" s="165"/>
      <c r="S196" s="158"/>
      <c r="T196" s="158"/>
      <c r="U196" s="158"/>
      <c r="V196" s="161"/>
      <c r="W196" s="161"/>
      <c r="X196" s="161"/>
    </row>
    <row r="197">
      <c r="A197" s="54"/>
      <c r="B197" s="85"/>
      <c r="C197" s="38">
        <v>0.0</v>
      </c>
      <c r="D197" s="38">
        <v>0.0</v>
      </c>
      <c r="E197" s="134">
        <f t="shared" si="1"/>
        <v>0</v>
      </c>
      <c r="F197" s="135">
        <v>0.0</v>
      </c>
      <c r="G197" s="136">
        <v>0.0</v>
      </c>
      <c r="H197" s="137">
        <f t="shared" si="2"/>
        <v>0</v>
      </c>
      <c r="Q197" s="164"/>
      <c r="R197" s="165"/>
      <c r="S197" s="158"/>
      <c r="T197" s="158"/>
      <c r="U197" s="158"/>
      <c r="V197" s="161"/>
      <c r="W197" s="161"/>
      <c r="X197" s="161"/>
    </row>
    <row r="198">
      <c r="A198" s="54"/>
      <c r="B198" s="85"/>
      <c r="C198" s="38">
        <v>0.0</v>
      </c>
      <c r="D198" s="38">
        <v>0.0</v>
      </c>
      <c r="E198" s="134">
        <f t="shared" si="1"/>
        <v>0</v>
      </c>
      <c r="F198" s="135">
        <v>0.0</v>
      </c>
      <c r="G198" s="136">
        <v>0.0</v>
      </c>
      <c r="H198" s="137">
        <f t="shared" si="2"/>
        <v>0</v>
      </c>
      <c r="Q198" s="164"/>
      <c r="R198" s="165"/>
      <c r="S198" s="158"/>
      <c r="T198" s="158"/>
      <c r="U198" s="158"/>
      <c r="V198" s="161"/>
      <c r="W198" s="161"/>
      <c r="X198" s="161"/>
    </row>
    <row r="199">
      <c r="A199" s="54"/>
      <c r="B199" s="85"/>
      <c r="C199" s="38">
        <v>0.0</v>
      </c>
      <c r="D199" s="38">
        <v>0.0</v>
      </c>
      <c r="E199" s="134">
        <f t="shared" si="1"/>
        <v>0</v>
      </c>
      <c r="F199" s="135">
        <v>0.0</v>
      </c>
      <c r="G199" s="136">
        <v>0.0</v>
      </c>
      <c r="H199" s="137">
        <f t="shared" si="2"/>
        <v>0</v>
      </c>
      <c r="Q199" s="164"/>
      <c r="R199" s="165"/>
      <c r="S199" s="158"/>
      <c r="T199" s="158"/>
      <c r="U199" s="158"/>
      <c r="V199" s="161"/>
      <c r="W199" s="161"/>
      <c r="X199" s="161"/>
    </row>
    <row r="200">
      <c r="A200" s="57"/>
      <c r="B200" s="87"/>
      <c r="C200" s="59">
        <v>0.0</v>
      </c>
      <c r="D200" s="59">
        <v>0.0</v>
      </c>
      <c r="E200" s="134">
        <f t="shared" si="1"/>
        <v>0</v>
      </c>
      <c r="F200" s="139">
        <v>0.0</v>
      </c>
      <c r="G200" s="140">
        <v>0.0</v>
      </c>
      <c r="H200" s="141">
        <f t="shared" si="2"/>
        <v>0</v>
      </c>
      <c r="Q200" s="164"/>
      <c r="R200" s="165"/>
      <c r="S200" s="158"/>
      <c r="T200" s="158"/>
      <c r="U200" s="158"/>
      <c r="V200" s="161"/>
      <c r="W200" s="161"/>
      <c r="X200" s="161"/>
    </row>
    <row r="201">
      <c r="A201" s="60">
        <v>44582.0</v>
      </c>
      <c r="B201" s="82"/>
      <c r="C201" s="24"/>
      <c r="D201" s="24"/>
      <c r="E201" s="134">
        <f t="shared" si="1"/>
        <v>0</v>
      </c>
      <c r="F201" s="130"/>
      <c r="G201" s="131"/>
      <c r="H201" s="137">
        <f t="shared" si="2"/>
        <v>0</v>
      </c>
      <c r="J201" s="26" t="s">
        <v>13</v>
      </c>
      <c r="K201" s="27">
        <f>SUM(E201:E206)</f>
        <v>6650</v>
      </c>
      <c r="Q201" s="160"/>
      <c r="R201" s="159"/>
      <c r="S201" s="158"/>
      <c r="T201" s="158"/>
      <c r="U201" s="158"/>
      <c r="V201" s="161"/>
      <c r="W201" s="161"/>
      <c r="X201" s="161"/>
      <c r="Z201" s="34"/>
      <c r="AA201" s="40"/>
    </row>
    <row r="202">
      <c r="A202" s="43" t="s">
        <v>56</v>
      </c>
      <c r="B202" s="83" t="s">
        <v>636</v>
      </c>
      <c r="C202" s="38">
        <v>4900.0</v>
      </c>
      <c r="D202" s="38">
        <v>0.0</v>
      </c>
      <c r="E202" s="134">
        <f t="shared" si="1"/>
        <v>4900</v>
      </c>
      <c r="F202" s="135">
        <v>0.0</v>
      </c>
      <c r="G202" s="136">
        <v>0.0</v>
      </c>
      <c r="H202" s="137">
        <f t="shared" si="2"/>
        <v>0</v>
      </c>
      <c r="J202" s="46" t="s">
        <v>18</v>
      </c>
      <c r="K202" s="47">
        <f>SUM(H201:H206)</f>
        <v>0</v>
      </c>
      <c r="Q202" s="162"/>
      <c r="R202" s="159"/>
      <c r="S202" s="158"/>
      <c r="T202" s="158"/>
      <c r="U202" s="158"/>
      <c r="V202" s="161"/>
      <c r="W202" s="161"/>
      <c r="X202" s="161"/>
      <c r="Z202" s="34"/>
      <c r="AA202" s="163"/>
    </row>
    <row r="203">
      <c r="A203" s="43" t="s">
        <v>56</v>
      </c>
      <c r="B203" s="84" t="s">
        <v>637</v>
      </c>
      <c r="C203" s="38">
        <v>1750.0</v>
      </c>
      <c r="D203" s="38">
        <v>0.0</v>
      </c>
      <c r="E203" s="134">
        <f t="shared" si="1"/>
        <v>1750</v>
      </c>
      <c r="F203" s="135">
        <v>0.0</v>
      </c>
      <c r="G203" s="136">
        <v>0.0</v>
      </c>
      <c r="H203" s="137">
        <f t="shared" si="2"/>
        <v>0</v>
      </c>
      <c r="Q203" s="162"/>
      <c r="R203" s="175"/>
      <c r="S203" s="158"/>
      <c r="T203" s="158"/>
      <c r="U203" s="158"/>
      <c r="V203" s="161"/>
      <c r="W203" s="161"/>
      <c r="X203" s="161"/>
    </row>
    <row r="204">
      <c r="A204" s="43"/>
      <c r="B204" s="83"/>
      <c r="C204" s="38">
        <v>0.0</v>
      </c>
      <c r="D204" s="38">
        <v>0.0</v>
      </c>
      <c r="E204" s="134">
        <f t="shared" si="1"/>
        <v>0</v>
      </c>
      <c r="F204" s="135">
        <v>0.0</v>
      </c>
      <c r="G204" s="136">
        <v>0.0</v>
      </c>
      <c r="H204" s="137">
        <f t="shared" si="2"/>
        <v>0</v>
      </c>
      <c r="Q204" s="162"/>
      <c r="R204" s="159"/>
      <c r="S204" s="158"/>
      <c r="T204" s="158"/>
      <c r="U204" s="158"/>
      <c r="V204" s="161"/>
      <c r="W204" s="161"/>
      <c r="X204" s="161"/>
    </row>
    <row r="205">
      <c r="A205" s="43"/>
      <c r="C205" s="38">
        <v>0.0</v>
      </c>
      <c r="D205" s="38">
        <v>0.0</v>
      </c>
      <c r="E205" s="134">
        <f t="shared" si="1"/>
        <v>0</v>
      </c>
      <c r="F205" s="135">
        <v>0.0</v>
      </c>
      <c r="G205" s="136">
        <v>0.0</v>
      </c>
      <c r="H205" s="137">
        <f t="shared" si="2"/>
        <v>0</v>
      </c>
      <c r="Q205" s="162"/>
      <c r="R205" s="159"/>
      <c r="S205" s="158"/>
      <c r="T205" s="158"/>
      <c r="U205" s="158"/>
      <c r="V205" s="161"/>
      <c r="W205" s="161"/>
      <c r="X205" s="161"/>
    </row>
    <row r="206">
      <c r="A206" s="57"/>
      <c r="B206" s="87"/>
      <c r="C206" s="59">
        <v>0.0</v>
      </c>
      <c r="D206" s="59">
        <v>0.0</v>
      </c>
      <c r="E206" s="134">
        <f t="shared" si="1"/>
        <v>0</v>
      </c>
      <c r="F206" s="139">
        <v>0.0</v>
      </c>
      <c r="G206" s="140">
        <v>0.0</v>
      </c>
      <c r="H206" s="141">
        <f t="shared" si="2"/>
        <v>0</v>
      </c>
      <c r="Q206" s="164"/>
      <c r="R206" s="165"/>
      <c r="S206" s="158"/>
      <c r="T206" s="158"/>
      <c r="U206" s="158"/>
      <c r="V206" s="161"/>
      <c r="W206" s="161"/>
      <c r="X206" s="161"/>
    </row>
    <row r="207">
      <c r="A207" s="60">
        <v>44887.0</v>
      </c>
      <c r="B207" s="82"/>
      <c r="C207" s="24"/>
      <c r="D207" s="24"/>
      <c r="E207" s="134">
        <f t="shared" si="1"/>
        <v>0</v>
      </c>
      <c r="F207" s="130"/>
      <c r="G207" s="131"/>
      <c r="H207" s="137">
        <f t="shared" si="2"/>
        <v>0</v>
      </c>
      <c r="J207" s="26" t="s">
        <v>13</v>
      </c>
      <c r="K207" s="27">
        <f>SUM(E207:E212)</f>
        <v>38000</v>
      </c>
      <c r="Q207" s="160"/>
      <c r="R207" s="159"/>
      <c r="S207" s="158"/>
      <c r="T207" s="158"/>
      <c r="U207" s="158"/>
      <c r="V207" s="161"/>
      <c r="W207" s="161"/>
      <c r="X207" s="161"/>
      <c r="Z207" s="34"/>
      <c r="AA207" s="40"/>
    </row>
    <row r="208">
      <c r="A208" s="43" t="s">
        <v>56</v>
      </c>
      <c r="B208" s="83" t="s">
        <v>638</v>
      </c>
      <c r="C208" s="38">
        <v>3600.0</v>
      </c>
      <c r="D208" s="38">
        <v>0.0</v>
      </c>
      <c r="E208" s="134">
        <f t="shared" si="1"/>
        <v>3600</v>
      </c>
      <c r="F208" s="135">
        <v>0.0</v>
      </c>
      <c r="G208" s="136">
        <v>0.0</v>
      </c>
      <c r="H208" s="137">
        <f t="shared" si="2"/>
        <v>0</v>
      </c>
      <c r="J208" s="46" t="s">
        <v>18</v>
      </c>
      <c r="K208" s="47">
        <f>SUM(H207:H212)</f>
        <v>0</v>
      </c>
      <c r="Q208" s="162"/>
      <c r="R208" s="159"/>
      <c r="S208" s="158"/>
      <c r="T208" s="158"/>
      <c r="U208" s="158"/>
      <c r="V208" s="161"/>
      <c r="W208" s="161"/>
      <c r="X208" s="161"/>
      <c r="Z208" s="34"/>
      <c r="AA208" s="163"/>
    </row>
    <row r="209">
      <c r="A209" s="43" t="s">
        <v>56</v>
      </c>
      <c r="B209" s="84" t="s">
        <v>639</v>
      </c>
      <c r="C209" s="38">
        <v>4400.0</v>
      </c>
      <c r="D209" s="38">
        <v>0.0</v>
      </c>
      <c r="E209" s="134">
        <f t="shared" si="1"/>
        <v>4400</v>
      </c>
      <c r="F209" s="135">
        <v>0.0</v>
      </c>
      <c r="G209" s="136">
        <v>0.0</v>
      </c>
      <c r="H209" s="137">
        <f t="shared" si="2"/>
        <v>0</v>
      </c>
      <c r="Q209" s="162"/>
      <c r="R209" s="175"/>
      <c r="S209" s="158"/>
      <c r="T209" s="158"/>
      <c r="U209" s="158"/>
      <c r="V209" s="161"/>
      <c r="W209" s="161"/>
      <c r="X209" s="161"/>
    </row>
    <row r="210">
      <c r="A210" s="43" t="s">
        <v>56</v>
      </c>
      <c r="B210" s="84" t="s">
        <v>640</v>
      </c>
      <c r="C210" s="38">
        <v>30000.0</v>
      </c>
      <c r="D210" s="38">
        <v>0.0</v>
      </c>
      <c r="E210" s="134">
        <f t="shared" si="1"/>
        <v>30000</v>
      </c>
      <c r="F210" s="135">
        <v>0.0</v>
      </c>
      <c r="G210" s="136">
        <v>0.0</v>
      </c>
      <c r="H210" s="137">
        <f t="shared" si="2"/>
        <v>0</v>
      </c>
      <c r="Q210" s="162"/>
      <c r="R210" s="159"/>
      <c r="S210" s="158"/>
      <c r="T210" s="158"/>
      <c r="U210" s="158"/>
      <c r="V210" s="161"/>
      <c r="W210" s="161"/>
      <c r="X210" s="161"/>
    </row>
    <row r="211">
      <c r="A211" s="43"/>
      <c r="B211" s="83"/>
      <c r="C211" s="38">
        <v>0.0</v>
      </c>
      <c r="D211" s="38">
        <v>0.0</v>
      </c>
      <c r="E211" s="134">
        <f t="shared" si="1"/>
        <v>0</v>
      </c>
      <c r="F211" s="135">
        <v>0.0</v>
      </c>
      <c r="G211" s="136">
        <v>0.0</v>
      </c>
      <c r="H211" s="137">
        <f t="shared" si="2"/>
        <v>0</v>
      </c>
      <c r="Q211" s="162"/>
      <c r="R211" s="159"/>
      <c r="S211" s="158"/>
      <c r="T211" s="158"/>
      <c r="U211" s="158"/>
      <c r="V211" s="161"/>
      <c r="W211" s="161"/>
      <c r="X211" s="161"/>
    </row>
    <row r="212">
      <c r="A212" s="57"/>
      <c r="B212" s="87"/>
      <c r="C212" s="59">
        <v>0.0</v>
      </c>
      <c r="D212" s="59">
        <v>0.0</v>
      </c>
      <c r="E212" s="134">
        <f t="shared" si="1"/>
        <v>0</v>
      </c>
      <c r="F212" s="139">
        <v>0.0</v>
      </c>
      <c r="G212" s="140">
        <v>0.0</v>
      </c>
      <c r="H212" s="141">
        <f t="shared" si="2"/>
        <v>0</v>
      </c>
      <c r="Q212" s="164"/>
      <c r="R212" s="165"/>
      <c r="S212" s="158"/>
      <c r="T212" s="158"/>
      <c r="U212" s="158"/>
      <c r="V212" s="161"/>
      <c r="W212" s="161"/>
      <c r="X212" s="161"/>
    </row>
    <row r="213">
      <c r="A213" s="60">
        <v>44585.0</v>
      </c>
      <c r="B213" s="82"/>
      <c r="C213" s="24"/>
      <c r="D213" s="24"/>
      <c r="E213" s="134">
        <f t="shared" si="1"/>
        <v>0</v>
      </c>
      <c r="F213" s="130"/>
      <c r="G213" s="131"/>
      <c r="H213" s="137">
        <f t="shared" si="2"/>
        <v>0</v>
      </c>
      <c r="J213" s="26" t="s">
        <v>13</v>
      </c>
      <c r="K213" s="27">
        <f>SUM(E213:E228)</f>
        <v>23010</v>
      </c>
      <c r="Q213" s="160"/>
      <c r="R213" s="159"/>
      <c r="S213" s="158"/>
      <c r="T213" s="158"/>
      <c r="U213" s="158"/>
      <c r="V213" s="161"/>
      <c r="W213" s="161"/>
      <c r="X213" s="161"/>
      <c r="Z213" s="34"/>
      <c r="AA213" s="40"/>
    </row>
    <row r="214">
      <c r="A214" s="43" t="s">
        <v>56</v>
      </c>
      <c r="B214" s="83" t="s">
        <v>59</v>
      </c>
      <c r="C214" s="38">
        <v>0.0</v>
      </c>
      <c r="D214" s="38">
        <v>-20000.0</v>
      </c>
      <c r="E214" s="134">
        <v>-20000.0</v>
      </c>
      <c r="F214" s="135">
        <v>0.0</v>
      </c>
      <c r="G214" s="136">
        <v>0.0</v>
      </c>
      <c r="H214" s="137">
        <f t="shared" si="2"/>
        <v>0</v>
      </c>
      <c r="J214" s="46" t="s">
        <v>18</v>
      </c>
      <c r="K214" s="47">
        <f>SUM(H213:H228)</f>
        <v>0</v>
      </c>
      <c r="Q214" s="162"/>
      <c r="R214" s="159"/>
      <c r="S214" s="158"/>
      <c r="T214" s="158"/>
      <c r="U214" s="158"/>
      <c r="V214" s="161"/>
      <c r="W214" s="161"/>
      <c r="X214" s="161"/>
      <c r="Z214" s="34"/>
      <c r="AA214" s="163"/>
    </row>
    <row r="215">
      <c r="A215" s="43" t="s">
        <v>56</v>
      </c>
      <c r="B215" s="84" t="s">
        <v>437</v>
      </c>
      <c r="C215" s="38">
        <v>0.0</v>
      </c>
      <c r="D215" s="38">
        <v>-1460.0</v>
      </c>
      <c r="E215" s="134">
        <v>-1460.0</v>
      </c>
      <c r="F215" s="135">
        <v>0.0</v>
      </c>
      <c r="G215" s="136">
        <v>0.0</v>
      </c>
      <c r="H215" s="137">
        <f t="shared" si="2"/>
        <v>0</v>
      </c>
      <c r="Q215" s="162"/>
      <c r="R215" s="175"/>
      <c r="S215" s="158"/>
      <c r="T215" s="158"/>
      <c r="U215" s="158"/>
      <c r="V215" s="161"/>
      <c r="W215" s="161"/>
      <c r="X215" s="161"/>
    </row>
    <row r="216">
      <c r="A216" s="43" t="s">
        <v>56</v>
      </c>
      <c r="B216" s="84" t="s">
        <v>641</v>
      </c>
      <c r="C216" s="38">
        <v>3600.0</v>
      </c>
      <c r="D216" s="38">
        <v>0.0</v>
      </c>
      <c r="E216" s="134">
        <v>3600.0</v>
      </c>
      <c r="F216" s="135">
        <v>0.0</v>
      </c>
      <c r="G216" s="136">
        <v>0.0</v>
      </c>
      <c r="H216" s="137">
        <f t="shared" si="2"/>
        <v>0</v>
      </c>
      <c r="Q216" s="162"/>
      <c r="R216" s="175"/>
      <c r="S216" s="158"/>
      <c r="T216" s="158"/>
      <c r="U216" s="158"/>
      <c r="V216" s="161"/>
      <c r="W216" s="161"/>
      <c r="X216" s="161"/>
    </row>
    <row r="217">
      <c r="A217" s="43" t="s">
        <v>56</v>
      </c>
      <c r="B217" s="84" t="s">
        <v>642</v>
      </c>
      <c r="C217" s="38">
        <v>18000.0</v>
      </c>
      <c r="D217" s="38">
        <v>0.0</v>
      </c>
      <c r="E217" s="134">
        <f t="shared" ref="E217:E301" si="3">SUM(C217:D217)</f>
        <v>18000</v>
      </c>
      <c r="F217" s="135">
        <v>0.0</v>
      </c>
      <c r="G217" s="136">
        <v>0.0</v>
      </c>
      <c r="H217" s="137">
        <f t="shared" si="2"/>
        <v>0</v>
      </c>
      <c r="Q217" s="162"/>
      <c r="R217" s="159"/>
      <c r="S217" s="158"/>
      <c r="T217" s="158"/>
      <c r="U217" s="158"/>
      <c r="V217" s="161"/>
      <c r="W217" s="161"/>
      <c r="X217" s="161"/>
    </row>
    <row r="218">
      <c r="A218" s="43" t="s">
        <v>56</v>
      </c>
      <c r="B218" s="83" t="s">
        <v>643</v>
      </c>
      <c r="C218" s="38">
        <v>5400.0</v>
      </c>
      <c r="D218" s="38">
        <v>0.0</v>
      </c>
      <c r="E218" s="134">
        <f t="shared" si="3"/>
        <v>5400</v>
      </c>
      <c r="F218" s="135">
        <v>0.0</v>
      </c>
      <c r="G218" s="136">
        <v>0.0</v>
      </c>
      <c r="H218" s="137">
        <f t="shared" si="2"/>
        <v>0</v>
      </c>
      <c r="Q218" s="162"/>
      <c r="R218" s="159"/>
      <c r="S218" s="158"/>
      <c r="T218" s="158"/>
      <c r="U218" s="158"/>
      <c r="V218" s="161"/>
      <c r="W218" s="161"/>
      <c r="X218" s="161"/>
    </row>
    <row r="219">
      <c r="A219" s="43" t="s">
        <v>56</v>
      </c>
      <c r="B219" s="84" t="s">
        <v>644</v>
      </c>
      <c r="C219" s="38">
        <v>39300.0</v>
      </c>
      <c r="D219" s="38">
        <v>0.0</v>
      </c>
      <c r="E219" s="134">
        <f t="shared" si="3"/>
        <v>39300</v>
      </c>
      <c r="F219" s="135">
        <v>0.0</v>
      </c>
      <c r="G219" s="136">
        <v>0.0</v>
      </c>
      <c r="H219" s="137">
        <f t="shared" si="2"/>
        <v>0</v>
      </c>
      <c r="Q219" s="162"/>
      <c r="R219" s="159"/>
      <c r="S219" s="158"/>
      <c r="T219" s="158"/>
      <c r="U219" s="158"/>
      <c r="V219" s="161"/>
      <c r="W219" s="161"/>
      <c r="X219" s="161"/>
    </row>
    <row r="220">
      <c r="A220" s="43" t="s">
        <v>56</v>
      </c>
      <c r="B220" s="83" t="s">
        <v>645</v>
      </c>
      <c r="C220" s="38">
        <v>0.0</v>
      </c>
      <c r="D220" s="38">
        <v>-20000.0</v>
      </c>
      <c r="E220" s="134">
        <f t="shared" si="3"/>
        <v>-20000</v>
      </c>
      <c r="F220" s="135">
        <v>0.0</v>
      </c>
      <c r="G220" s="136">
        <v>0.0</v>
      </c>
      <c r="H220" s="137">
        <f t="shared" si="2"/>
        <v>0</v>
      </c>
      <c r="Q220" s="162"/>
      <c r="R220" s="159"/>
      <c r="S220" s="158"/>
      <c r="T220" s="158"/>
      <c r="U220" s="158"/>
      <c r="V220" s="161"/>
      <c r="W220" s="161"/>
      <c r="X220" s="161"/>
    </row>
    <row r="221">
      <c r="A221" s="43" t="s">
        <v>56</v>
      </c>
      <c r="B221" s="83" t="s">
        <v>646</v>
      </c>
      <c r="C221" s="38">
        <v>0.0</v>
      </c>
      <c r="D221" s="38">
        <v>-1800.0</v>
      </c>
      <c r="E221" s="134">
        <f t="shared" si="3"/>
        <v>-1800</v>
      </c>
      <c r="F221" s="135">
        <v>0.0</v>
      </c>
      <c r="G221" s="136">
        <v>0.0</v>
      </c>
      <c r="H221" s="137">
        <f t="shared" si="2"/>
        <v>0</v>
      </c>
      <c r="Q221" s="162"/>
      <c r="R221" s="159"/>
      <c r="S221" s="158"/>
      <c r="T221" s="158"/>
      <c r="U221" s="158"/>
      <c r="V221" s="161"/>
      <c r="W221" s="161"/>
      <c r="X221" s="161"/>
    </row>
    <row r="222">
      <c r="A222" s="43" t="s">
        <v>56</v>
      </c>
      <c r="B222" s="83" t="s">
        <v>647</v>
      </c>
      <c r="C222" s="38">
        <v>1700.0</v>
      </c>
      <c r="D222" s="38">
        <v>0.0</v>
      </c>
      <c r="E222" s="134">
        <f t="shared" si="3"/>
        <v>1700</v>
      </c>
      <c r="F222" s="135">
        <v>0.0</v>
      </c>
      <c r="G222" s="136">
        <v>0.0</v>
      </c>
      <c r="H222" s="137">
        <f t="shared" si="2"/>
        <v>0</v>
      </c>
      <c r="Q222" s="162"/>
      <c r="R222" s="159"/>
      <c r="S222" s="158"/>
      <c r="T222" s="158"/>
      <c r="U222" s="158"/>
      <c r="V222" s="161"/>
      <c r="W222" s="161"/>
      <c r="X222" s="161"/>
    </row>
    <row r="223">
      <c r="A223" s="43" t="s">
        <v>56</v>
      </c>
      <c r="B223" s="83" t="s">
        <v>648</v>
      </c>
      <c r="C223" s="38">
        <v>0.0</v>
      </c>
      <c r="D223" s="38">
        <v>-1730.0</v>
      </c>
      <c r="E223" s="134">
        <f t="shared" si="3"/>
        <v>-1730</v>
      </c>
      <c r="F223" s="135">
        <v>0.0</v>
      </c>
      <c r="G223" s="136">
        <v>0.0</v>
      </c>
      <c r="H223" s="137">
        <f t="shared" si="2"/>
        <v>0</v>
      </c>
      <c r="Q223" s="162"/>
      <c r="R223" s="159"/>
      <c r="S223" s="158"/>
      <c r="T223" s="158"/>
      <c r="U223" s="158"/>
      <c r="V223" s="161"/>
      <c r="W223" s="161"/>
      <c r="X223" s="161"/>
    </row>
    <row r="224">
      <c r="A224" s="43"/>
      <c r="B224" s="83"/>
      <c r="C224" s="38">
        <v>0.0</v>
      </c>
      <c r="D224" s="38">
        <v>0.0</v>
      </c>
      <c r="E224" s="134">
        <f t="shared" si="3"/>
        <v>0</v>
      </c>
      <c r="F224" s="135">
        <v>0.0</v>
      </c>
      <c r="G224" s="136">
        <v>0.0</v>
      </c>
      <c r="H224" s="137">
        <f t="shared" si="2"/>
        <v>0</v>
      </c>
      <c r="Q224" s="162"/>
      <c r="R224" s="159"/>
      <c r="S224" s="158"/>
      <c r="T224" s="158"/>
      <c r="U224" s="158"/>
      <c r="V224" s="161"/>
      <c r="W224" s="161"/>
      <c r="X224" s="161"/>
    </row>
    <row r="225">
      <c r="A225" s="43"/>
      <c r="B225" s="83"/>
      <c r="C225" s="38">
        <v>0.0</v>
      </c>
      <c r="D225" s="38">
        <v>0.0</v>
      </c>
      <c r="E225" s="134">
        <f t="shared" si="3"/>
        <v>0</v>
      </c>
      <c r="F225" s="135">
        <v>0.0</v>
      </c>
      <c r="G225" s="136">
        <v>0.0</v>
      </c>
      <c r="H225" s="137">
        <f t="shared" si="2"/>
        <v>0</v>
      </c>
      <c r="Q225" s="162"/>
      <c r="R225" s="159"/>
      <c r="S225" s="158"/>
      <c r="T225" s="158"/>
      <c r="U225" s="158"/>
      <c r="V225" s="161"/>
      <c r="W225" s="161"/>
      <c r="X225" s="161"/>
    </row>
    <row r="226">
      <c r="A226" s="43"/>
      <c r="B226" s="83"/>
      <c r="C226" s="38">
        <v>0.0</v>
      </c>
      <c r="D226" s="38">
        <v>0.0</v>
      </c>
      <c r="E226" s="134">
        <f t="shared" si="3"/>
        <v>0</v>
      </c>
      <c r="F226" s="135">
        <v>0.0</v>
      </c>
      <c r="G226" s="136">
        <v>0.0</v>
      </c>
      <c r="H226" s="137">
        <f t="shared" si="2"/>
        <v>0</v>
      </c>
      <c r="Q226" s="162"/>
      <c r="R226" s="159"/>
      <c r="S226" s="158"/>
      <c r="T226" s="158"/>
      <c r="U226" s="158"/>
      <c r="V226" s="161"/>
      <c r="W226" s="161"/>
      <c r="X226" s="161"/>
    </row>
    <row r="227">
      <c r="A227" s="54"/>
      <c r="B227" s="85"/>
      <c r="C227" s="38">
        <v>0.0</v>
      </c>
      <c r="D227" s="38">
        <v>0.0</v>
      </c>
      <c r="E227" s="134">
        <f t="shared" si="3"/>
        <v>0</v>
      </c>
      <c r="F227" s="135">
        <v>0.0</v>
      </c>
      <c r="G227" s="136">
        <v>0.0</v>
      </c>
      <c r="H227" s="137">
        <f t="shared" si="2"/>
        <v>0</v>
      </c>
      <c r="Q227" s="164"/>
      <c r="R227" s="165"/>
      <c r="S227" s="158"/>
      <c r="T227" s="158"/>
      <c r="U227" s="158"/>
      <c r="V227" s="161"/>
      <c r="W227" s="161"/>
      <c r="X227" s="161"/>
    </row>
    <row r="228">
      <c r="A228" s="57"/>
      <c r="B228" s="87"/>
      <c r="C228" s="59">
        <v>0.0</v>
      </c>
      <c r="D228" s="59">
        <v>0.0</v>
      </c>
      <c r="E228" s="134">
        <f t="shared" si="3"/>
        <v>0</v>
      </c>
      <c r="F228" s="139">
        <v>0.0</v>
      </c>
      <c r="G228" s="140">
        <v>0.0</v>
      </c>
      <c r="H228" s="141">
        <f t="shared" si="2"/>
        <v>0</v>
      </c>
      <c r="Q228" s="164"/>
      <c r="R228" s="165"/>
      <c r="S228" s="158"/>
      <c r="T228" s="158"/>
      <c r="U228" s="158"/>
      <c r="V228" s="161"/>
      <c r="W228" s="161"/>
      <c r="X228" s="161"/>
    </row>
    <row r="229">
      <c r="A229" s="60">
        <v>44586.0</v>
      </c>
      <c r="B229" s="82"/>
      <c r="C229" s="24"/>
      <c r="D229" s="24"/>
      <c r="E229" s="134">
        <f t="shared" si="3"/>
        <v>0</v>
      </c>
      <c r="F229" s="130"/>
      <c r="G229" s="131"/>
      <c r="H229" s="137">
        <f t="shared" si="2"/>
        <v>0</v>
      </c>
      <c r="J229" s="26" t="s">
        <v>13</v>
      </c>
      <c r="K229" s="27">
        <f>SUM(E229:E240)</f>
        <v>-2850</v>
      </c>
      <c r="Q229" s="160"/>
      <c r="R229" s="159"/>
      <c r="S229" s="158"/>
      <c r="T229" s="158"/>
      <c r="U229" s="158"/>
      <c r="V229" s="161"/>
      <c r="W229" s="161"/>
      <c r="X229" s="161"/>
      <c r="Z229" s="34"/>
      <c r="AA229" s="40"/>
    </row>
    <row r="230">
      <c r="A230" s="43" t="s">
        <v>56</v>
      </c>
      <c r="B230" s="83" t="s">
        <v>649</v>
      </c>
      <c r="C230" s="38">
        <v>15400.0</v>
      </c>
      <c r="D230" s="38">
        <v>0.0</v>
      </c>
      <c r="E230" s="134">
        <f t="shared" si="3"/>
        <v>15400</v>
      </c>
      <c r="F230" s="135">
        <v>0.0</v>
      </c>
      <c r="G230" s="136">
        <v>0.0</v>
      </c>
      <c r="H230" s="137">
        <f t="shared" si="2"/>
        <v>0</v>
      </c>
      <c r="J230" s="46" t="s">
        <v>18</v>
      </c>
      <c r="K230" s="47">
        <f>SUM(H229:H240)</f>
        <v>100</v>
      </c>
      <c r="Q230" s="162"/>
      <c r="R230" s="159"/>
      <c r="S230" s="158"/>
      <c r="T230" s="158"/>
      <c r="U230" s="158"/>
      <c r="V230" s="161"/>
      <c r="W230" s="161"/>
      <c r="X230" s="161"/>
      <c r="Z230" s="34"/>
      <c r="AA230" s="163"/>
    </row>
    <row r="231">
      <c r="A231" s="43" t="s">
        <v>56</v>
      </c>
      <c r="B231" s="84" t="s">
        <v>650</v>
      </c>
      <c r="C231" s="38">
        <v>0.0</v>
      </c>
      <c r="D231" s="38">
        <v>-3000.0</v>
      </c>
      <c r="E231" s="134">
        <f t="shared" si="3"/>
        <v>-3000</v>
      </c>
      <c r="F231" s="135">
        <v>0.0</v>
      </c>
      <c r="G231" s="136">
        <v>0.0</v>
      </c>
      <c r="H231" s="137">
        <f t="shared" si="2"/>
        <v>0</v>
      </c>
      <c r="Q231" s="162"/>
      <c r="R231" s="175"/>
      <c r="S231" s="158"/>
      <c r="T231" s="158"/>
      <c r="U231" s="158"/>
      <c r="V231" s="161"/>
      <c r="W231" s="161"/>
      <c r="X231" s="161"/>
    </row>
    <row r="232">
      <c r="A232" s="43" t="s">
        <v>56</v>
      </c>
      <c r="B232" s="83" t="s">
        <v>651</v>
      </c>
      <c r="C232" s="38">
        <v>0.0</v>
      </c>
      <c r="D232" s="38">
        <v>-6000.0</v>
      </c>
      <c r="E232" s="134">
        <f t="shared" si="3"/>
        <v>-6000</v>
      </c>
      <c r="F232" s="135">
        <v>0.0</v>
      </c>
      <c r="G232" s="136">
        <v>0.0</v>
      </c>
      <c r="H232" s="137">
        <f t="shared" si="2"/>
        <v>0</v>
      </c>
      <c r="Q232" s="162"/>
      <c r="R232" s="159"/>
      <c r="S232" s="158"/>
      <c r="T232" s="158"/>
      <c r="U232" s="158"/>
      <c r="V232" s="161"/>
      <c r="W232" s="161"/>
      <c r="X232" s="161"/>
    </row>
    <row r="233">
      <c r="A233" s="43" t="s">
        <v>56</v>
      </c>
      <c r="B233" s="83" t="s">
        <v>652</v>
      </c>
      <c r="C233" s="38">
        <v>18850.0</v>
      </c>
      <c r="D233" s="38">
        <v>0.0</v>
      </c>
      <c r="E233" s="134">
        <f t="shared" si="3"/>
        <v>18850</v>
      </c>
      <c r="F233" s="135">
        <v>0.0</v>
      </c>
      <c r="G233" s="136">
        <v>0.0</v>
      </c>
      <c r="H233" s="137">
        <f t="shared" si="2"/>
        <v>0</v>
      </c>
      <c r="Q233" s="162"/>
      <c r="R233" s="159"/>
      <c r="S233" s="158"/>
      <c r="T233" s="158"/>
      <c r="U233" s="158"/>
      <c r="V233" s="161"/>
      <c r="W233" s="161"/>
      <c r="X233" s="161"/>
    </row>
    <row r="234">
      <c r="A234" s="43" t="s">
        <v>56</v>
      </c>
      <c r="B234" s="83" t="s">
        <v>59</v>
      </c>
      <c r="C234" s="38">
        <v>0.0</v>
      </c>
      <c r="D234" s="38">
        <v>-58300.0</v>
      </c>
      <c r="E234" s="134">
        <f t="shared" si="3"/>
        <v>-58300</v>
      </c>
      <c r="F234" s="135">
        <v>0.0</v>
      </c>
      <c r="G234" s="136">
        <v>0.0</v>
      </c>
      <c r="H234" s="137">
        <f t="shared" si="2"/>
        <v>0</v>
      </c>
      <c r="Q234" s="164"/>
      <c r="R234" s="165"/>
      <c r="S234" s="158"/>
      <c r="T234" s="158"/>
      <c r="U234" s="158"/>
      <c r="V234" s="161"/>
      <c r="W234" s="161"/>
      <c r="X234" s="161"/>
    </row>
    <row r="235">
      <c r="A235" s="50" t="s">
        <v>56</v>
      </c>
      <c r="B235" s="90" t="s">
        <v>653</v>
      </c>
      <c r="C235" s="38"/>
      <c r="D235" s="38">
        <v>-700.0</v>
      </c>
      <c r="E235" s="134">
        <f t="shared" si="3"/>
        <v>-700</v>
      </c>
      <c r="F235" s="135">
        <v>0.0</v>
      </c>
      <c r="G235" s="136">
        <v>0.0</v>
      </c>
      <c r="H235" s="137">
        <f t="shared" si="2"/>
        <v>0</v>
      </c>
      <c r="Q235" s="164"/>
      <c r="R235" s="165"/>
      <c r="S235" s="158"/>
      <c r="T235" s="158"/>
      <c r="U235" s="158"/>
      <c r="V235" s="161"/>
      <c r="W235" s="161"/>
      <c r="X235" s="161"/>
    </row>
    <row r="236">
      <c r="A236" s="43" t="s">
        <v>56</v>
      </c>
      <c r="B236" s="83" t="s">
        <v>654</v>
      </c>
      <c r="C236" s="38">
        <v>10000.0</v>
      </c>
      <c r="D236" s="38">
        <v>0.0</v>
      </c>
      <c r="E236" s="134">
        <f t="shared" si="3"/>
        <v>10000</v>
      </c>
      <c r="F236" s="135">
        <v>0.0</v>
      </c>
      <c r="G236" s="136">
        <v>0.0</v>
      </c>
      <c r="H236" s="137">
        <f t="shared" si="2"/>
        <v>0</v>
      </c>
      <c r="Q236" s="164"/>
      <c r="R236" s="165"/>
      <c r="S236" s="158"/>
      <c r="T236" s="158"/>
      <c r="U236" s="158"/>
      <c r="V236" s="161"/>
      <c r="W236" s="161"/>
      <c r="X236" s="161"/>
    </row>
    <row r="237">
      <c r="A237" s="43" t="s">
        <v>56</v>
      </c>
      <c r="B237" s="83" t="s">
        <v>655</v>
      </c>
      <c r="C237" s="38">
        <v>900.0</v>
      </c>
      <c r="D237" s="38">
        <v>0.0</v>
      </c>
      <c r="E237" s="134">
        <f t="shared" si="3"/>
        <v>900</v>
      </c>
      <c r="F237" s="135">
        <v>0.0</v>
      </c>
      <c r="G237" s="136">
        <v>0.0</v>
      </c>
      <c r="H237" s="137">
        <f t="shared" si="2"/>
        <v>0</v>
      </c>
      <c r="Q237" s="164"/>
      <c r="R237" s="165"/>
      <c r="S237" s="158"/>
      <c r="T237" s="158"/>
      <c r="U237" s="158"/>
      <c r="V237" s="161"/>
      <c r="W237" s="161"/>
      <c r="X237" s="161"/>
    </row>
    <row r="238">
      <c r="A238" s="43" t="s">
        <v>56</v>
      </c>
      <c r="B238" s="83" t="s">
        <v>481</v>
      </c>
      <c r="C238" s="38">
        <v>0.0</v>
      </c>
      <c r="D238" s="38">
        <v>0.0</v>
      </c>
      <c r="E238" s="134">
        <f t="shared" si="3"/>
        <v>0</v>
      </c>
      <c r="F238" s="135">
        <v>100.0</v>
      </c>
      <c r="G238" s="136">
        <v>0.0</v>
      </c>
      <c r="H238" s="137">
        <f t="shared" si="2"/>
        <v>100</v>
      </c>
      <c r="Q238" s="164"/>
      <c r="R238" s="165"/>
      <c r="S238" s="158"/>
      <c r="T238" s="158"/>
      <c r="U238" s="158"/>
      <c r="V238" s="161"/>
      <c r="W238" s="161"/>
      <c r="X238" s="161"/>
    </row>
    <row r="239">
      <c r="A239" s="43" t="s">
        <v>56</v>
      </c>
      <c r="B239" s="83" t="s">
        <v>441</v>
      </c>
      <c r="C239" s="38">
        <v>20000.0</v>
      </c>
      <c r="D239" s="38">
        <v>0.0</v>
      </c>
      <c r="E239" s="134">
        <f t="shared" si="3"/>
        <v>20000</v>
      </c>
      <c r="F239" s="135">
        <v>0.0</v>
      </c>
      <c r="G239" s="136">
        <v>0.0</v>
      </c>
      <c r="H239" s="137">
        <f t="shared" si="2"/>
        <v>0</v>
      </c>
      <c r="Q239" s="164"/>
      <c r="R239" s="165"/>
      <c r="S239" s="158"/>
      <c r="T239" s="158"/>
      <c r="U239" s="158"/>
      <c r="V239" s="161"/>
      <c r="W239" s="161"/>
      <c r="X239" s="161"/>
    </row>
    <row r="240">
      <c r="A240" s="57"/>
      <c r="B240" s="87"/>
      <c r="C240" s="59">
        <v>0.0</v>
      </c>
      <c r="D240" s="59">
        <v>0.0</v>
      </c>
      <c r="E240" s="134">
        <f t="shared" si="3"/>
        <v>0</v>
      </c>
      <c r="F240" s="139">
        <v>0.0</v>
      </c>
      <c r="G240" s="140">
        <v>0.0</v>
      </c>
      <c r="H240" s="141">
        <f t="shared" si="2"/>
        <v>0</v>
      </c>
      <c r="Q240" s="164"/>
      <c r="R240" s="165"/>
      <c r="S240" s="158"/>
      <c r="T240" s="158"/>
      <c r="U240" s="158"/>
      <c r="V240" s="161"/>
      <c r="W240" s="161"/>
      <c r="X240" s="161"/>
    </row>
    <row r="241">
      <c r="A241" s="60">
        <v>44587.0</v>
      </c>
      <c r="B241" s="82"/>
      <c r="C241" s="24"/>
      <c r="D241" s="24"/>
      <c r="E241" s="134">
        <f t="shared" si="3"/>
        <v>0</v>
      </c>
      <c r="F241" s="130"/>
      <c r="G241" s="131"/>
      <c r="H241" s="137">
        <f t="shared" si="2"/>
        <v>0</v>
      </c>
      <c r="J241" s="26" t="s">
        <v>13</v>
      </c>
      <c r="K241" s="27">
        <f>SUM(E241:E248)</f>
        <v>31000</v>
      </c>
      <c r="Q241" s="160"/>
      <c r="R241" s="159"/>
      <c r="S241" s="158"/>
      <c r="T241" s="158"/>
      <c r="U241" s="158"/>
      <c r="V241" s="161"/>
      <c r="W241" s="161"/>
      <c r="X241" s="161"/>
      <c r="Z241" s="34"/>
      <c r="AA241" s="40"/>
    </row>
    <row r="242">
      <c r="A242" s="43" t="s">
        <v>56</v>
      </c>
      <c r="B242" s="83" t="s">
        <v>656</v>
      </c>
      <c r="C242" s="38">
        <v>0.0</v>
      </c>
      <c r="D242" s="38">
        <v>-900.0</v>
      </c>
      <c r="E242" s="134">
        <f t="shared" si="3"/>
        <v>-900</v>
      </c>
      <c r="F242" s="135">
        <v>0.0</v>
      </c>
      <c r="G242" s="136">
        <v>0.0</v>
      </c>
      <c r="H242" s="137">
        <f t="shared" si="2"/>
        <v>0</v>
      </c>
      <c r="J242" s="46" t="s">
        <v>18</v>
      </c>
      <c r="K242" s="47">
        <f>SUM(H241:H248)</f>
        <v>830</v>
      </c>
      <c r="Q242" s="162"/>
      <c r="R242" s="159"/>
      <c r="S242" s="158"/>
      <c r="T242" s="158"/>
      <c r="U242" s="158"/>
      <c r="V242" s="161"/>
      <c r="W242" s="161"/>
      <c r="X242" s="161"/>
      <c r="Z242" s="34"/>
      <c r="AA242" s="163"/>
    </row>
    <row r="243">
      <c r="A243" s="43" t="s">
        <v>56</v>
      </c>
      <c r="B243" s="84" t="s">
        <v>657</v>
      </c>
      <c r="C243" s="38">
        <v>0.0</v>
      </c>
      <c r="D243" s="38">
        <v>-2000.0</v>
      </c>
      <c r="E243" s="134">
        <f t="shared" si="3"/>
        <v>-2000</v>
      </c>
      <c r="F243" s="135">
        <v>0.0</v>
      </c>
      <c r="G243" s="136">
        <v>0.0</v>
      </c>
      <c r="H243" s="137">
        <f t="shared" si="2"/>
        <v>0</v>
      </c>
      <c r="Q243" s="162"/>
      <c r="R243" s="175"/>
      <c r="S243" s="158"/>
      <c r="T243" s="158"/>
      <c r="U243" s="158"/>
      <c r="V243" s="161"/>
      <c r="W243" s="161"/>
      <c r="X243" s="161"/>
    </row>
    <row r="244">
      <c r="A244" s="43" t="s">
        <v>56</v>
      </c>
      <c r="B244" s="84" t="s">
        <v>658</v>
      </c>
      <c r="C244" s="38">
        <v>33900.0</v>
      </c>
      <c r="D244" s="38">
        <v>0.0</v>
      </c>
      <c r="E244" s="134">
        <f t="shared" si="3"/>
        <v>33900</v>
      </c>
      <c r="F244" s="135">
        <v>0.0</v>
      </c>
      <c r="G244" s="136">
        <v>0.0</v>
      </c>
      <c r="H244" s="137">
        <f t="shared" si="2"/>
        <v>0</v>
      </c>
      <c r="Q244" s="162"/>
      <c r="R244" s="159"/>
      <c r="S244" s="158"/>
      <c r="T244" s="158"/>
      <c r="U244" s="158"/>
      <c r="V244" s="161"/>
      <c r="W244" s="161"/>
      <c r="X244" s="161"/>
    </row>
    <row r="245">
      <c r="A245" s="43" t="s">
        <v>56</v>
      </c>
      <c r="B245" s="83" t="s">
        <v>659</v>
      </c>
      <c r="C245" s="38">
        <v>0.0</v>
      </c>
      <c r="D245" s="38">
        <v>0.0</v>
      </c>
      <c r="E245" s="134">
        <f t="shared" si="3"/>
        <v>0</v>
      </c>
      <c r="F245" s="135">
        <v>100.0</v>
      </c>
      <c r="G245" s="136">
        <v>0.0</v>
      </c>
      <c r="H245" s="137">
        <f t="shared" si="2"/>
        <v>100</v>
      </c>
      <c r="Q245" s="162"/>
      <c r="R245" s="159"/>
      <c r="S245" s="158"/>
      <c r="T245" s="158"/>
      <c r="U245" s="158"/>
      <c r="V245" s="161"/>
      <c r="W245" s="161"/>
      <c r="X245" s="161"/>
    </row>
    <row r="246">
      <c r="A246" s="43" t="s">
        <v>56</v>
      </c>
      <c r="B246" s="83" t="s">
        <v>660</v>
      </c>
      <c r="C246" s="38">
        <v>0.0</v>
      </c>
      <c r="D246" s="38">
        <v>0.0</v>
      </c>
      <c r="E246" s="134">
        <f t="shared" si="3"/>
        <v>0</v>
      </c>
      <c r="F246" s="135">
        <v>730.0</v>
      </c>
      <c r="G246" s="136">
        <v>0.0</v>
      </c>
      <c r="H246" s="137">
        <f t="shared" si="2"/>
        <v>730</v>
      </c>
      <c r="Q246" s="164"/>
      <c r="R246" s="165"/>
      <c r="S246" s="158"/>
      <c r="T246" s="158"/>
      <c r="U246" s="158"/>
      <c r="V246" s="161"/>
      <c r="W246" s="161"/>
      <c r="X246" s="161"/>
    </row>
    <row r="247">
      <c r="A247" s="50"/>
      <c r="B247" s="95"/>
      <c r="C247" s="38">
        <v>0.0</v>
      </c>
      <c r="D247" s="38">
        <v>0.0</v>
      </c>
      <c r="E247" s="134">
        <f t="shared" si="3"/>
        <v>0</v>
      </c>
      <c r="F247" s="135">
        <v>0.0</v>
      </c>
      <c r="G247" s="136">
        <v>0.0</v>
      </c>
      <c r="H247" s="137">
        <f t="shared" si="2"/>
        <v>0</v>
      </c>
      <c r="Q247" s="164"/>
      <c r="R247" s="165"/>
      <c r="S247" s="158"/>
      <c r="T247" s="158"/>
      <c r="U247" s="158"/>
      <c r="V247" s="161"/>
      <c r="W247" s="161"/>
      <c r="X247" s="161"/>
    </row>
    <row r="248">
      <c r="A248" s="57"/>
      <c r="B248" s="87"/>
      <c r="C248" s="59">
        <v>0.0</v>
      </c>
      <c r="D248" s="59">
        <v>0.0</v>
      </c>
      <c r="E248" s="134">
        <f t="shared" si="3"/>
        <v>0</v>
      </c>
      <c r="F248" s="139">
        <v>0.0</v>
      </c>
      <c r="G248" s="140">
        <v>0.0</v>
      </c>
      <c r="H248" s="141">
        <f t="shared" si="2"/>
        <v>0</v>
      </c>
      <c r="Q248" s="164"/>
      <c r="R248" s="165"/>
      <c r="S248" s="158"/>
      <c r="T248" s="158"/>
      <c r="U248" s="158"/>
      <c r="V248" s="161"/>
      <c r="W248" s="161"/>
      <c r="X248" s="161"/>
    </row>
    <row r="249">
      <c r="A249" s="60">
        <v>44588.0</v>
      </c>
      <c r="B249" s="82"/>
      <c r="C249" s="24"/>
      <c r="D249" s="24"/>
      <c r="E249" s="134">
        <f t="shared" si="3"/>
        <v>0</v>
      </c>
      <c r="F249" s="130"/>
      <c r="G249" s="131"/>
      <c r="H249" s="137">
        <f t="shared" si="2"/>
        <v>0</v>
      </c>
      <c r="J249" s="26" t="s">
        <v>13</v>
      </c>
      <c r="K249" s="27">
        <f>SUM(E249:E258)</f>
        <v>55100</v>
      </c>
      <c r="Q249" s="160"/>
      <c r="R249" s="159"/>
      <c r="S249" s="158"/>
      <c r="T249" s="158"/>
      <c r="U249" s="158"/>
      <c r="V249" s="161"/>
      <c r="W249" s="161"/>
      <c r="X249" s="161"/>
      <c r="Z249" s="34"/>
      <c r="AA249" s="40"/>
    </row>
    <row r="250">
      <c r="A250" s="43" t="s">
        <v>23</v>
      </c>
      <c r="B250" s="83" t="s">
        <v>661</v>
      </c>
      <c r="C250" s="38">
        <v>14500.0</v>
      </c>
      <c r="D250" s="38">
        <v>0.0</v>
      </c>
      <c r="E250" s="134">
        <f t="shared" si="3"/>
        <v>14500</v>
      </c>
      <c r="F250" s="135">
        <v>0.0</v>
      </c>
      <c r="G250" s="136">
        <v>0.0</v>
      </c>
      <c r="H250" s="137">
        <f t="shared" si="2"/>
        <v>0</v>
      </c>
      <c r="J250" s="46" t="s">
        <v>18</v>
      </c>
      <c r="K250" s="47">
        <f>SUM(H249:H258)</f>
        <v>400</v>
      </c>
      <c r="Q250" s="162"/>
      <c r="R250" s="159"/>
      <c r="S250" s="158"/>
      <c r="T250" s="158"/>
      <c r="U250" s="158"/>
      <c r="V250" s="161"/>
      <c r="W250" s="161"/>
      <c r="X250" s="161"/>
      <c r="Z250" s="34"/>
      <c r="AA250" s="163"/>
    </row>
    <row r="251">
      <c r="A251" s="43" t="s">
        <v>23</v>
      </c>
      <c r="B251" s="84" t="s">
        <v>662</v>
      </c>
      <c r="C251" s="38">
        <v>2900.0</v>
      </c>
      <c r="D251" s="38">
        <v>0.0</v>
      </c>
      <c r="E251" s="134">
        <f t="shared" si="3"/>
        <v>2900</v>
      </c>
      <c r="F251" s="135">
        <v>0.0</v>
      </c>
      <c r="G251" s="136">
        <v>0.0</v>
      </c>
      <c r="H251" s="137">
        <f t="shared" si="2"/>
        <v>0</v>
      </c>
      <c r="Q251" s="162"/>
      <c r="R251" s="175"/>
      <c r="S251" s="158"/>
      <c r="T251" s="158"/>
      <c r="U251" s="158"/>
      <c r="V251" s="161"/>
      <c r="W251" s="161"/>
      <c r="X251" s="161"/>
    </row>
    <row r="252">
      <c r="A252" s="43" t="s">
        <v>56</v>
      </c>
      <c r="B252" s="84" t="s">
        <v>663</v>
      </c>
      <c r="C252" s="38">
        <v>23300.0</v>
      </c>
      <c r="D252" s="38">
        <v>0.0</v>
      </c>
      <c r="E252" s="134">
        <f t="shared" si="3"/>
        <v>23300</v>
      </c>
      <c r="F252" s="135">
        <v>0.0</v>
      </c>
      <c r="G252" s="136">
        <v>0.0</v>
      </c>
      <c r="H252" s="137">
        <f t="shared" si="2"/>
        <v>0</v>
      </c>
      <c r="Q252" s="162"/>
      <c r="R252" s="159"/>
      <c r="S252" s="158"/>
      <c r="T252" s="158"/>
      <c r="U252" s="158"/>
      <c r="V252" s="161"/>
      <c r="W252" s="161"/>
      <c r="X252" s="161"/>
    </row>
    <row r="253">
      <c r="A253" s="43" t="s">
        <v>56</v>
      </c>
      <c r="B253" s="83" t="s">
        <v>664</v>
      </c>
      <c r="C253" s="38">
        <v>4900.0</v>
      </c>
      <c r="D253" s="38">
        <v>0.0</v>
      </c>
      <c r="E253" s="134">
        <f t="shared" si="3"/>
        <v>4900</v>
      </c>
      <c r="F253" s="135">
        <v>0.0</v>
      </c>
      <c r="G253" s="136">
        <v>0.0</v>
      </c>
      <c r="H253" s="137">
        <f t="shared" si="2"/>
        <v>0</v>
      </c>
      <c r="Q253" s="162"/>
      <c r="R253" s="159"/>
      <c r="S253" s="158"/>
      <c r="T253" s="158"/>
      <c r="U253" s="158"/>
      <c r="V253" s="161"/>
      <c r="W253" s="161"/>
      <c r="X253" s="161"/>
    </row>
    <row r="254">
      <c r="A254" s="43" t="s">
        <v>56</v>
      </c>
      <c r="B254" s="83" t="s">
        <v>665</v>
      </c>
      <c r="C254" s="38">
        <v>0.0</v>
      </c>
      <c r="D254" s="38">
        <v>0.0</v>
      </c>
      <c r="E254" s="134">
        <f t="shared" si="3"/>
        <v>0</v>
      </c>
      <c r="F254" s="135">
        <v>400.0</v>
      </c>
      <c r="G254" s="136">
        <v>0.0</v>
      </c>
      <c r="H254" s="137">
        <f t="shared" si="2"/>
        <v>400</v>
      </c>
      <c r="Q254" s="164"/>
      <c r="R254" s="165"/>
      <c r="S254" s="158"/>
      <c r="T254" s="158"/>
      <c r="U254" s="158"/>
      <c r="V254" s="161"/>
      <c r="W254" s="161"/>
      <c r="X254" s="161"/>
    </row>
    <row r="255">
      <c r="A255" s="50" t="s">
        <v>56</v>
      </c>
      <c r="B255" s="84" t="s">
        <v>666</v>
      </c>
      <c r="C255" s="38">
        <v>9500.0</v>
      </c>
      <c r="D255" s="38">
        <v>0.0</v>
      </c>
      <c r="E255" s="134">
        <f t="shared" si="3"/>
        <v>9500</v>
      </c>
      <c r="F255" s="135">
        <v>0.0</v>
      </c>
      <c r="G255" s="136">
        <v>0.0</v>
      </c>
      <c r="H255" s="137">
        <f t="shared" si="2"/>
        <v>0</v>
      </c>
      <c r="Q255" s="164"/>
      <c r="R255" s="165"/>
      <c r="S255" s="158"/>
      <c r="T255" s="158"/>
      <c r="U255" s="158"/>
      <c r="V255" s="161"/>
      <c r="W255" s="161"/>
      <c r="X255" s="161"/>
    </row>
    <row r="256">
      <c r="A256" s="54"/>
      <c r="B256" s="85"/>
      <c r="C256" s="38">
        <v>0.0</v>
      </c>
      <c r="D256" s="38">
        <v>0.0</v>
      </c>
      <c r="E256" s="134">
        <f t="shared" si="3"/>
        <v>0</v>
      </c>
      <c r="F256" s="135">
        <v>0.0</v>
      </c>
      <c r="G256" s="136">
        <v>0.0</v>
      </c>
      <c r="H256" s="137">
        <f t="shared" si="2"/>
        <v>0</v>
      </c>
      <c r="Q256" s="164"/>
      <c r="R256" s="165"/>
      <c r="S256" s="158"/>
      <c r="T256" s="158"/>
      <c r="U256" s="158"/>
      <c r="V256" s="161"/>
      <c r="W256" s="161"/>
      <c r="X256" s="161"/>
    </row>
    <row r="257">
      <c r="A257" s="54"/>
      <c r="B257" s="85"/>
      <c r="C257" s="38">
        <v>0.0</v>
      </c>
      <c r="D257" s="38">
        <v>0.0</v>
      </c>
      <c r="E257" s="134">
        <f t="shared" si="3"/>
        <v>0</v>
      </c>
      <c r="F257" s="135">
        <v>0.0</v>
      </c>
      <c r="G257" s="136">
        <v>0.0</v>
      </c>
      <c r="H257" s="137">
        <f t="shared" si="2"/>
        <v>0</v>
      </c>
      <c r="Q257" s="164"/>
      <c r="R257" s="165"/>
      <c r="S257" s="158"/>
      <c r="T257" s="158"/>
      <c r="U257" s="158"/>
      <c r="V257" s="161"/>
      <c r="W257" s="161"/>
      <c r="X257" s="161"/>
    </row>
    <row r="258">
      <c r="A258" s="57"/>
      <c r="B258" s="87"/>
      <c r="C258" s="59">
        <v>0.0</v>
      </c>
      <c r="D258" s="59">
        <v>0.0</v>
      </c>
      <c r="E258" s="134">
        <f t="shared" si="3"/>
        <v>0</v>
      </c>
      <c r="F258" s="139">
        <v>0.0</v>
      </c>
      <c r="G258" s="140">
        <v>0.0</v>
      </c>
      <c r="H258" s="141">
        <f t="shared" si="2"/>
        <v>0</v>
      </c>
      <c r="Q258" s="164"/>
      <c r="R258" s="165"/>
      <c r="S258" s="158"/>
      <c r="T258" s="158"/>
      <c r="U258" s="158"/>
      <c r="V258" s="161"/>
      <c r="W258" s="161"/>
      <c r="X258" s="161"/>
    </row>
    <row r="259">
      <c r="A259" s="60">
        <v>44589.0</v>
      </c>
      <c r="B259" s="82"/>
      <c r="C259" s="24"/>
      <c r="D259" s="24"/>
      <c r="E259" s="134">
        <f t="shared" si="3"/>
        <v>0</v>
      </c>
      <c r="F259" s="130"/>
      <c r="G259" s="131"/>
      <c r="H259" s="137">
        <f t="shared" si="2"/>
        <v>0</v>
      </c>
      <c r="J259" s="26" t="s">
        <v>13</v>
      </c>
      <c r="K259" s="27">
        <f>SUM(E259:E274)</f>
        <v>75900</v>
      </c>
      <c r="Q259" s="160"/>
      <c r="R259" s="159"/>
      <c r="S259" s="158"/>
      <c r="T259" s="158"/>
      <c r="U259" s="158"/>
      <c r="V259" s="161"/>
      <c r="W259" s="161"/>
      <c r="X259" s="161"/>
      <c r="Z259" s="34"/>
      <c r="AA259" s="40"/>
    </row>
    <row r="260">
      <c r="A260" s="43" t="s">
        <v>23</v>
      </c>
      <c r="B260" s="83" t="s">
        <v>667</v>
      </c>
      <c r="C260" s="38">
        <v>43600.0</v>
      </c>
      <c r="D260" s="38">
        <v>0.0</v>
      </c>
      <c r="E260" s="134">
        <f t="shared" si="3"/>
        <v>43600</v>
      </c>
      <c r="F260" s="135">
        <v>0.0</v>
      </c>
      <c r="G260" s="136">
        <v>0.0</v>
      </c>
      <c r="H260" s="137">
        <f t="shared" si="2"/>
        <v>0</v>
      </c>
      <c r="J260" s="46" t="s">
        <v>18</v>
      </c>
      <c r="K260" s="47">
        <f>SUM(H259:H274)</f>
        <v>0</v>
      </c>
      <c r="Q260" s="162"/>
      <c r="R260" s="159"/>
      <c r="S260" s="158"/>
      <c r="T260" s="158"/>
      <c r="U260" s="158"/>
      <c r="V260" s="161"/>
      <c r="W260" s="161"/>
      <c r="X260" s="161"/>
      <c r="Z260" s="34"/>
      <c r="AA260" s="163"/>
    </row>
    <row r="261">
      <c r="A261" s="43" t="s">
        <v>23</v>
      </c>
      <c r="B261" s="84" t="s">
        <v>628</v>
      </c>
      <c r="C261" s="38">
        <v>900.0</v>
      </c>
      <c r="D261" s="38">
        <v>0.0</v>
      </c>
      <c r="E261" s="134">
        <f t="shared" si="3"/>
        <v>900</v>
      </c>
      <c r="F261" s="135">
        <v>0.0</v>
      </c>
      <c r="G261" s="136">
        <v>0.0</v>
      </c>
      <c r="H261" s="137">
        <f t="shared" si="2"/>
        <v>0</v>
      </c>
      <c r="Q261" s="162"/>
      <c r="R261" s="175"/>
      <c r="S261" s="158"/>
      <c r="T261" s="158"/>
      <c r="U261" s="158"/>
      <c r="V261" s="161"/>
      <c r="W261" s="161"/>
      <c r="X261" s="161"/>
    </row>
    <row r="262">
      <c r="A262" s="43" t="s">
        <v>23</v>
      </c>
      <c r="B262" s="83" t="s">
        <v>668</v>
      </c>
      <c r="C262" s="38">
        <v>30000.0</v>
      </c>
      <c r="D262" s="38">
        <v>0.0</v>
      </c>
      <c r="E262" s="134">
        <f t="shared" si="3"/>
        <v>30000</v>
      </c>
      <c r="F262" s="135">
        <v>0.0</v>
      </c>
      <c r="G262" s="136">
        <v>0.0</v>
      </c>
      <c r="H262" s="137">
        <f t="shared" si="2"/>
        <v>0</v>
      </c>
      <c r="Q262" s="162"/>
      <c r="R262" s="159"/>
      <c r="S262" s="158"/>
      <c r="T262" s="158"/>
      <c r="U262" s="158"/>
      <c r="V262" s="161"/>
      <c r="W262" s="161"/>
      <c r="X262" s="161"/>
    </row>
    <row r="263">
      <c r="A263" s="43" t="s">
        <v>56</v>
      </c>
      <c r="B263" s="83" t="s">
        <v>669</v>
      </c>
      <c r="C263" s="38">
        <v>1400.0</v>
      </c>
      <c r="D263" s="38">
        <v>0.0</v>
      </c>
      <c r="E263" s="134">
        <f t="shared" si="3"/>
        <v>1400</v>
      </c>
      <c r="F263" s="135">
        <v>0.0</v>
      </c>
      <c r="G263" s="136">
        <v>0.0</v>
      </c>
      <c r="H263" s="137">
        <f t="shared" si="2"/>
        <v>0</v>
      </c>
      <c r="Q263" s="162"/>
      <c r="R263" s="159"/>
      <c r="S263" s="158"/>
      <c r="T263" s="158"/>
      <c r="U263" s="158"/>
      <c r="V263" s="161"/>
      <c r="W263" s="161"/>
      <c r="X263" s="161"/>
    </row>
    <row r="264">
      <c r="A264" s="54"/>
      <c r="B264" s="85"/>
      <c r="C264" s="38">
        <v>0.0</v>
      </c>
      <c r="D264" s="38">
        <v>0.0</v>
      </c>
      <c r="E264" s="134">
        <f t="shared" si="3"/>
        <v>0</v>
      </c>
      <c r="F264" s="135">
        <v>0.0</v>
      </c>
      <c r="G264" s="136">
        <v>0.0</v>
      </c>
      <c r="H264" s="137">
        <f t="shared" si="2"/>
        <v>0</v>
      </c>
      <c r="Q264" s="164"/>
      <c r="R264" s="165"/>
      <c r="S264" s="158"/>
      <c r="T264" s="158"/>
      <c r="U264" s="158"/>
      <c r="V264" s="161"/>
      <c r="W264" s="161"/>
      <c r="X264" s="161"/>
    </row>
    <row r="265">
      <c r="A265" s="64"/>
      <c r="B265" s="95"/>
      <c r="C265" s="38">
        <v>0.0</v>
      </c>
      <c r="D265" s="38">
        <v>0.0</v>
      </c>
      <c r="E265" s="134">
        <f t="shared" si="3"/>
        <v>0</v>
      </c>
      <c r="F265" s="135">
        <v>0.0</v>
      </c>
      <c r="G265" s="136">
        <v>0.0</v>
      </c>
      <c r="H265" s="137">
        <f t="shared" si="2"/>
        <v>0</v>
      </c>
      <c r="Q265" s="164"/>
      <c r="R265" s="165"/>
      <c r="S265" s="158"/>
      <c r="T265" s="158"/>
      <c r="U265" s="158"/>
      <c r="V265" s="161"/>
      <c r="W265" s="161"/>
      <c r="X265" s="161"/>
    </row>
    <row r="266">
      <c r="A266" s="54"/>
      <c r="B266" s="85"/>
      <c r="C266" s="38">
        <v>0.0</v>
      </c>
      <c r="D266" s="38">
        <v>0.0</v>
      </c>
      <c r="E266" s="134">
        <f t="shared" si="3"/>
        <v>0</v>
      </c>
      <c r="F266" s="135">
        <v>0.0</v>
      </c>
      <c r="G266" s="136">
        <v>0.0</v>
      </c>
      <c r="H266" s="137">
        <f t="shared" si="2"/>
        <v>0</v>
      </c>
      <c r="Q266" s="164"/>
      <c r="R266" s="165"/>
      <c r="S266" s="158"/>
      <c r="T266" s="158"/>
      <c r="U266" s="158"/>
      <c r="V266" s="161"/>
      <c r="W266" s="161"/>
      <c r="X266" s="161"/>
    </row>
    <row r="267">
      <c r="A267" s="54"/>
      <c r="B267" s="85"/>
      <c r="C267" s="38">
        <v>0.0</v>
      </c>
      <c r="D267" s="38">
        <v>0.0</v>
      </c>
      <c r="E267" s="134">
        <f t="shared" si="3"/>
        <v>0</v>
      </c>
      <c r="F267" s="135">
        <v>0.0</v>
      </c>
      <c r="G267" s="136">
        <v>0.0</v>
      </c>
      <c r="H267" s="137">
        <f t="shared" si="2"/>
        <v>0</v>
      </c>
      <c r="Q267" s="164"/>
      <c r="R267" s="165"/>
      <c r="S267" s="158"/>
      <c r="T267" s="158"/>
      <c r="U267" s="158"/>
      <c r="V267" s="161"/>
      <c r="W267" s="161"/>
      <c r="X267" s="161"/>
    </row>
    <row r="268">
      <c r="A268" s="54"/>
      <c r="B268" s="85"/>
      <c r="C268" s="38">
        <v>0.0</v>
      </c>
      <c r="D268" s="38">
        <v>0.0</v>
      </c>
      <c r="E268" s="134">
        <f t="shared" si="3"/>
        <v>0</v>
      </c>
      <c r="F268" s="135">
        <v>0.0</v>
      </c>
      <c r="G268" s="136">
        <v>0.0</v>
      </c>
      <c r="H268" s="137">
        <f t="shared" si="2"/>
        <v>0</v>
      </c>
      <c r="Q268" s="164"/>
      <c r="R268" s="165"/>
      <c r="S268" s="158"/>
      <c r="T268" s="158"/>
      <c r="U268" s="158"/>
      <c r="V268" s="161"/>
      <c r="W268" s="161"/>
      <c r="X268" s="161"/>
    </row>
    <row r="269">
      <c r="A269" s="54"/>
      <c r="B269" s="85"/>
      <c r="C269" s="38">
        <v>0.0</v>
      </c>
      <c r="D269" s="38">
        <v>0.0</v>
      </c>
      <c r="E269" s="134">
        <f t="shared" si="3"/>
        <v>0</v>
      </c>
      <c r="F269" s="135">
        <v>0.0</v>
      </c>
      <c r="G269" s="136">
        <v>0.0</v>
      </c>
      <c r="H269" s="137">
        <f t="shared" si="2"/>
        <v>0</v>
      </c>
      <c r="Q269" s="164"/>
      <c r="R269" s="165"/>
      <c r="S269" s="158"/>
      <c r="T269" s="158"/>
      <c r="U269" s="158"/>
      <c r="V269" s="161"/>
      <c r="W269" s="161"/>
      <c r="X269" s="161"/>
    </row>
    <row r="270">
      <c r="A270" s="54"/>
      <c r="B270" s="85"/>
      <c r="C270" s="38">
        <v>0.0</v>
      </c>
      <c r="D270" s="38">
        <v>0.0</v>
      </c>
      <c r="E270" s="134">
        <f t="shared" si="3"/>
        <v>0</v>
      </c>
      <c r="F270" s="135">
        <v>0.0</v>
      </c>
      <c r="G270" s="136">
        <v>0.0</v>
      </c>
      <c r="H270" s="137">
        <f t="shared" si="2"/>
        <v>0</v>
      </c>
      <c r="Q270" s="164"/>
      <c r="R270" s="165"/>
      <c r="S270" s="158"/>
      <c r="T270" s="158"/>
      <c r="U270" s="158"/>
      <c r="V270" s="161"/>
      <c r="W270" s="161"/>
      <c r="X270" s="161"/>
    </row>
    <row r="271">
      <c r="A271" s="54"/>
      <c r="B271" s="85"/>
      <c r="C271" s="38">
        <v>0.0</v>
      </c>
      <c r="D271" s="38">
        <v>0.0</v>
      </c>
      <c r="E271" s="134">
        <f t="shared" si="3"/>
        <v>0</v>
      </c>
      <c r="F271" s="135">
        <v>0.0</v>
      </c>
      <c r="G271" s="136">
        <v>0.0</v>
      </c>
      <c r="H271" s="137">
        <f t="shared" si="2"/>
        <v>0</v>
      </c>
      <c r="Q271" s="164"/>
      <c r="R271" s="165"/>
      <c r="S271" s="158"/>
      <c r="T271" s="158"/>
      <c r="U271" s="158"/>
      <c r="V271" s="161"/>
      <c r="W271" s="161"/>
      <c r="X271" s="161"/>
    </row>
    <row r="272">
      <c r="A272" s="54"/>
      <c r="B272" s="85"/>
      <c r="C272" s="38">
        <v>0.0</v>
      </c>
      <c r="D272" s="38">
        <v>0.0</v>
      </c>
      <c r="E272" s="134">
        <f t="shared" si="3"/>
        <v>0</v>
      </c>
      <c r="F272" s="135">
        <v>0.0</v>
      </c>
      <c r="G272" s="136">
        <v>0.0</v>
      </c>
      <c r="H272" s="137">
        <f t="shared" si="2"/>
        <v>0</v>
      </c>
      <c r="Q272" s="164"/>
      <c r="R272" s="165"/>
      <c r="S272" s="158"/>
      <c r="T272" s="158"/>
      <c r="U272" s="158"/>
      <c r="V272" s="161"/>
      <c r="W272" s="161"/>
      <c r="X272" s="161"/>
    </row>
    <row r="273">
      <c r="A273" s="54"/>
      <c r="B273" s="85"/>
      <c r="C273" s="38">
        <v>0.0</v>
      </c>
      <c r="D273" s="38">
        <v>0.0</v>
      </c>
      <c r="E273" s="134">
        <f t="shared" si="3"/>
        <v>0</v>
      </c>
      <c r="F273" s="135">
        <v>0.0</v>
      </c>
      <c r="G273" s="136">
        <v>0.0</v>
      </c>
      <c r="H273" s="137">
        <f t="shared" si="2"/>
        <v>0</v>
      </c>
      <c r="Q273" s="164"/>
      <c r="R273" s="165"/>
      <c r="S273" s="158"/>
      <c r="T273" s="158"/>
      <c r="U273" s="158"/>
      <c r="V273" s="161"/>
      <c r="W273" s="161"/>
      <c r="X273" s="161"/>
    </row>
    <row r="274">
      <c r="A274" s="57"/>
      <c r="B274" s="87"/>
      <c r="C274" s="59">
        <v>0.0</v>
      </c>
      <c r="D274" s="59">
        <v>0.0</v>
      </c>
      <c r="E274" s="134">
        <f t="shared" si="3"/>
        <v>0</v>
      </c>
      <c r="F274" s="139">
        <v>0.0</v>
      </c>
      <c r="G274" s="140">
        <v>0.0</v>
      </c>
      <c r="H274" s="141">
        <f t="shared" si="2"/>
        <v>0</v>
      </c>
      <c r="Q274" s="164"/>
      <c r="R274" s="165"/>
      <c r="S274" s="158"/>
      <c r="T274" s="158"/>
      <c r="U274" s="158"/>
      <c r="V274" s="161"/>
      <c r="W274" s="161"/>
      <c r="X274" s="161"/>
    </row>
    <row r="275">
      <c r="A275" s="60">
        <v>44590.0</v>
      </c>
      <c r="B275" s="82"/>
      <c r="C275" s="24"/>
      <c r="D275" s="24"/>
      <c r="E275" s="134">
        <f t="shared" si="3"/>
        <v>0</v>
      </c>
      <c r="F275" s="130"/>
      <c r="G275" s="131"/>
      <c r="H275" s="137">
        <f t="shared" si="2"/>
        <v>0</v>
      </c>
      <c r="J275" s="26" t="s">
        <v>13</v>
      </c>
      <c r="K275" s="27">
        <f>SUM(E275:E285)</f>
        <v>-91180</v>
      </c>
      <c r="Q275" s="160"/>
      <c r="R275" s="159"/>
      <c r="S275" s="158"/>
      <c r="T275" s="158"/>
      <c r="U275" s="158"/>
      <c r="V275" s="161"/>
      <c r="W275" s="161"/>
      <c r="X275" s="161"/>
      <c r="Z275" s="34"/>
      <c r="AA275" s="40"/>
    </row>
    <row r="276">
      <c r="A276" s="43" t="s">
        <v>56</v>
      </c>
      <c r="B276" s="83" t="s">
        <v>670</v>
      </c>
      <c r="C276" s="38"/>
      <c r="D276" s="38">
        <v>-180.0</v>
      </c>
      <c r="E276" s="134">
        <f t="shared" si="3"/>
        <v>-180</v>
      </c>
      <c r="F276" s="135">
        <v>0.0</v>
      </c>
      <c r="G276" s="136">
        <v>0.0</v>
      </c>
      <c r="H276" s="137">
        <f t="shared" si="2"/>
        <v>0</v>
      </c>
      <c r="J276" s="46" t="s">
        <v>18</v>
      </c>
      <c r="K276" s="47">
        <f>SUM(H275:H285)</f>
        <v>0</v>
      </c>
      <c r="Q276" s="162"/>
      <c r="R276" s="159"/>
      <c r="S276" s="158"/>
      <c r="T276" s="158"/>
      <c r="U276" s="158"/>
      <c r="V276" s="161"/>
      <c r="W276" s="161"/>
      <c r="X276" s="161"/>
      <c r="Z276" s="34"/>
      <c r="AA276" s="163"/>
    </row>
    <row r="277">
      <c r="A277" s="43" t="s">
        <v>56</v>
      </c>
      <c r="B277" s="83" t="s">
        <v>671</v>
      </c>
      <c r="C277" s="38">
        <v>3900.0</v>
      </c>
      <c r="D277" s="38">
        <v>0.0</v>
      </c>
      <c r="E277" s="134">
        <f t="shared" si="3"/>
        <v>3900</v>
      </c>
      <c r="F277" s="135">
        <v>0.0</v>
      </c>
      <c r="G277" s="136">
        <v>0.0</v>
      </c>
      <c r="H277" s="137">
        <f t="shared" si="2"/>
        <v>0</v>
      </c>
      <c r="Q277" s="162"/>
      <c r="R277" s="175"/>
      <c r="S277" s="158"/>
      <c r="T277" s="158"/>
      <c r="U277" s="158"/>
      <c r="V277" s="161"/>
      <c r="W277" s="161"/>
      <c r="X277" s="161"/>
    </row>
    <row r="278">
      <c r="A278" s="43" t="s">
        <v>56</v>
      </c>
      <c r="B278" s="83" t="s">
        <v>59</v>
      </c>
      <c r="C278" s="38">
        <v>0.0</v>
      </c>
      <c r="D278" s="38">
        <v>-112700.0</v>
      </c>
      <c r="E278" s="134">
        <f t="shared" si="3"/>
        <v>-112700</v>
      </c>
      <c r="F278" s="135">
        <v>0.0</v>
      </c>
      <c r="G278" s="136">
        <v>0.0</v>
      </c>
      <c r="H278" s="137">
        <f t="shared" si="2"/>
        <v>0</v>
      </c>
      <c r="Q278" s="162"/>
      <c r="R278" s="159"/>
      <c r="S278" s="158"/>
      <c r="T278" s="158"/>
      <c r="U278" s="158"/>
      <c r="V278" s="161"/>
      <c r="W278" s="161"/>
      <c r="X278" s="161"/>
    </row>
    <row r="279">
      <c r="A279" s="43" t="s">
        <v>56</v>
      </c>
      <c r="B279" s="83" t="s">
        <v>672</v>
      </c>
      <c r="C279" s="38">
        <v>4250.0</v>
      </c>
      <c r="D279" s="38">
        <v>0.0</v>
      </c>
      <c r="E279" s="134">
        <f t="shared" si="3"/>
        <v>4250</v>
      </c>
      <c r="F279" s="135">
        <v>0.0</v>
      </c>
      <c r="G279" s="136">
        <v>0.0</v>
      </c>
      <c r="H279" s="137">
        <f t="shared" si="2"/>
        <v>0</v>
      </c>
      <c r="Q279" s="162"/>
      <c r="R279" s="159"/>
      <c r="S279" s="158"/>
      <c r="T279" s="158"/>
      <c r="U279" s="158"/>
      <c r="V279" s="161"/>
      <c r="W279" s="161"/>
      <c r="X279" s="161"/>
    </row>
    <row r="280">
      <c r="A280" s="43" t="s">
        <v>56</v>
      </c>
      <c r="B280" s="83" t="s">
        <v>673</v>
      </c>
      <c r="C280" s="38">
        <v>9800.0</v>
      </c>
      <c r="D280" s="38">
        <v>0.0</v>
      </c>
      <c r="E280" s="134">
        <f t="shared" si="3"/>
        <v>9800</v>
      </c>
      <c r="F280" s="135">
        <v>0.0</v>
      </c>
      <c r="G280" s="136">
        <v>0.0</v>
      </c>
      <c r="H280" s="137">
        <f t="shared" si="2"/>
        <v>0</v>
      </c>
      <c r="Q280" s="162"/>
      <c r="R280" s="159"/>
      <c r="S280" s="158"/>
      <c r="T280" s="158"/>
      <c r="U280" s="158"/>
      <c r="V280" s="161"/>
      <c r="W280" s="161"/>
      <c r="X280" s="161"/>
    </row>
    <row r="281">
      <c r="A281" s="43" t="s">
        <v>56</v>
      </c>
      <c r="B281" s="90" t="s">
        <v>674</v>
      </c>
      <c r="C281" s="38">
        <v>2300.0</v>
      </c>
      <c r="D281" s="38">
        <v>0.0</v>
      </c>
      <c r="E281" s="134">
        <f t="shared" si="3"/>
        <v>2300</v>
      </c>
      <c r="F281" s="135">
        <v>0.0</v>
      </c>
      <c r="G281" s="136">
        <v>0.0</v>
      </c>
      <c r="H281" s="137">
        <f t="shared" si="2"/>
        <v>0</v>
      </c>
      <c r="Q281" s="164"/>
      <c r="R281" s="165"/>
      <c r="S281" s="158"/>
      <c r="T281" s="158"/>
      <c r="U281" s="158"/>
      <c r="V281" s="161"/>
      <c r="W281" s="161"/>
      <c r="X281" s="161"/>
    </row>
    <row r="282">
      <c r="A282" s="43" t="s">
        <v>56</v>
      </c>
      <c r="B282" s="83" t="s">
        <v>674</v>
      </c>
      <c r="C282" s="38">
        <v>2300.0</v>
      </c>
      <c r="D282" s="38">
        <v>0.0</v>
      </c>
      <c r="E282" s="134">
        <f t="shared" si="3"/>
        <v>2300</v>
      </c>
      <c r="F282" s="135">
        <v>0.0</v>
      </c>
      <c r="G282" s="136">
        <v>0.0</v>
      </c>
      <c r="H282" s="137">
        <f t="shared" si="2"/>
        <v>0</v>
      </c>
      <c r="Q282" s="164"/>
      <c r="R282" s="165"/>
      <c r="S282" s="158"/>
      <c r="T282" s="158"/>
      <c r="U282" s="158"/>
      <c r="V282" s="161"/>
      <c r="W282" s="161"/>
      <c r="X282" s="161"/>
    </row>
    <row r="283">
      <c r="A283" s="43" t="s">
        <v>56</v>
      </c>
      <c r="B283" s="83" t="s">
        <v>675</v>
      </c>
      <c r="C283" s="38">
        <v>0.0</v>
      </c>
      <c r="D283" s="38">
        <v>-850.0</v>
      </c>
      <c r="E283" s="134">
        <f t="shared" si="3"/>
        <v>-850</v>
      </c>
      <c r="F283" s="135">
        <v>0.0</v>
      </c>
      <c r="G283" s="136">
        <v>0.0</v>
      </c>
      <c r="H283" s="137">
        <f t="shared" si="2"/>
        <v>0</v>
      </c>
      <c r="Q283" s="164"/>
      <c r="R283" s="165"/>
      <c r="S283" s="158"/>
      <c r="T283" s="158"/>
      <c r="U283" s="158"/>
      <c r="V283" s="161"/>
      <c r="W283" s="161"/>
      <c r="X283" s="161"/>
    </row>
    <row r="284">
      <c r="A284" s="54"/>
      <c r="B284" s="85"/>
      <c r="C284" s="38">
        <v>0.0</v>
      </c>
      <c r="D284" s="38">
        <v>0.0</v>
      </c>
      <c r="E284" s="134">
        <f t="shared" si="3"/>
        <v>0</v>
      </c>
      <c r="F284" s="135">
        <v>0.0</v>
      </c>
      <c r="G284" s="136">
        <v>0.0</v>
      </c>
      <c r="H284" s="137">
        <f t="shared" si="2"/>
        <v>0</v>
      </c>
      <c r="Q284" s="164"/>
      <c r="R284" s="165"/>
      <c r="S284" s="158"/>
      <c r="T284" s="158"/>
      <c r="U284" s="158"/>
      <c r="V284" s="161"/>
      <c r="W284" s="161"/>
      <c r="X284" s="161"/>
    </row>
    <row r="285">
      <c r="A285" s="57"/>
      <c r="B285" s="87"/>
      <c r="C285" s="59">
        <v>0.0</v>
      </c>
      <c r="D285" s="59">
        <v>0.0</v>
      </c>
      <c r="E285" s="134">
        <f t="shared" si="3"/>
        <v>0</v>
      </c>
      <c r="F285" s="139">
        <v>0.0</v>
      </c>
      <c r="G285" s="140">
        <v>0.0</v>
      </c>
      <c r="H285" s="141">
        <f t="shared" si="2"/>
        <v>0</v>
      </c>
      <c r="Q285" s="164"/>
      <c r="R285" s="165"/>
      <c r="S285" s="158"/>
      <c r="T285" s="158"/>
      <c r="U285" s="158"/>
      <c r="V285" s="161"/>
      <c r="W285" s="161"/>
      <c r="X285" s="161"/>
    </row>
    <row r="286">
      <c r="A286" s="60">
        <v>44592.0</v>
      </c>
      <c r="B286" s="82"/>
      <c r="C286" s="24"/>
      <c r="D286" s="24"/>
      <c r="E286" s="134">
        <f t="shared" si="3"/>
        <v>0</v>
      </c>
      <c r="F286" s="130"/>
      <c r="G286" s="131"/>
      <c r="H286" s="137">
        <f t="shared" si="2"/>
        <v>0</v>
      </c>
      <c r="J286" s="26" t="s">
        <v>13</v>
      </c>
      <c r="K286" s="27">
        <f>SUM(E286:E301)</f>
        <v>-200</v>
      </c>
      <c r="Q286" s="178"/>
      <c r="R286" s="159"/>
      <c r="S286" s="158"/>
      <c r="T286" s="158"/>
      <c r="U286" s="158"/>
      <c r="V286" s="161"/>
      <c r="W286" s="161"/>
      <c r="X286" s="161"/>
    </row>
    <row r="287">
      <c r="A287" s="43" t="s">
        <v>23</v>
      </c>
      <c r="B287" s="83" t="s">
        <v>676</v>
      </c>
      <c r="C287" s="38">
        <v>0.0</v>
      </c>
      <c r="D287" s="38">
        <v>-1500.0</v>
      </c>
      <c r="E287" s="134">
        <f t="shared" si="3"/>
        <v>-1500</v>
      </c>
      <c r="F287" s="135">
        <v>0.0</v>
      </c>
      <c r="G287" s="136">
        <v>0.0</v>
      </c>
      <c r="H287" s="137">
        <f t="shared" si="2"/>
        <v>0</v>
      </c>
      <c r="J287" s="46" t="s">
        <v>18</v>
      </c>
      <c r="K287" s="47">
        <f>SUM(H286:H301)</f>
        <v>0</v>
      </c>
      <c r="Q287" s="162"/>
      <c r="R287" s="159"/>
      <c r="S287" s="158"/>
      <c r="T287" s="158"/>
      <c r="U287" s="158"/>
      <c r="V287" s="161"/>
      <c r="W287" s="161"/>
      <c r="X287" s="161"/>
    </row>
    <row r="288">
      <c r="A288" s="43" t="s">
        <v>23</v>
      </c>
      <c r="B288" s="84" t="s">
        <v>625</v>
      </c>
      <c r="C288" s="38">
        <v>0.0</v>
      </c>
      <c r="D288" s="38">
        <v>-22100.0</v>
      </c>
      <c r="E288" s="134">
        <f t="shared" si="3"/>
        <v>-22100</v>
      </c>
      <c r="F288" s="135">
        <v>0.0</v>
      </c>
      <c r="G288" s="136">
        <v>0.0</v>
      </c>
      <c r="H288" s="137">
        <f t="shared" si="2"/>
        <v>0</v>
      </c>
      <c r="Q288" s="162"/>
      <c r="R288" s="179"/>
      <c r="S288" s="158"/>
      <c r="T288" s="158"/>
      <c r="U288" s="158"/>
      <c r="V288" s="161"/>
      <c r="W288" s="161"/>
      <c r="X288" s="161"/>
    </row>
    <row r="289">
      <c r="A289" s="43" t="s">
        <v>56</v>
      </c>
      <c r="B289" s="84" t="s">
        <v>677</v>
      </c>
      <c r="C289" s="38">
        <v>15400.0</v>
      </c>
      <c r="D289" s="38">
        <v>0.0</v>
      </c>
      <c r="E289" s="134">
        <f t="shared" si="3"/>
        <v>15400</v>
      </c>
      <c r="F289" s="135">
        <v>0.0</v>
      </c>
      <c r="G289" s="136">
        <v>0.0</v>
      </c>
      <c r="H289" s="137">
        <f t="shared" si="2"/>
        <v>0</v>
      </c>
      <c r="Q289" s="162"/>
      <c r="R289" s="180"/>
      <c r="S289" s="158"/>
      <c r="T289" s="158"/>
      <c r="U289" s="158"/>
      <c r="V289" s="161"/>
      <c r="W289" s="161"/>
      <c r="X289" s="161"/>
    </row>
    <row r="290">
      <c r="A290" s="43" t="s">
        <v>56</v>
      </c>
      <c r="B290" s="83" t="s">
        <v>678</v>
      </c>
      <c r="C290" s="38">
        <v>950.0</v>
      </c>
      <c r="D290" s="38">
        <v>0.0</v>
      </c>
      <c r="E290" s="134">
        <f t="shared" si="3"/>
        <v>950</v>
      </c>
      <c r="F290" s="135">
        <v>0.0</v>
      </c>
      <c r="G290" s="136">
        <v>0.0</v>
      </c>
      <c r="H290" s="137">
        <f t="shared" si="2"/>
        <v>0</v>
      </c>
      <c r="Q290" s="162"/>
      <c r="R290" s="159"/>
      <c r="S290" s="158"/>
      <c r="T290" s="158"/>
      <c r="U290" s="158"/>
      <c r="V290" s="161"/>
      <c r="W290" s="161"/>
      <c r="X290" s="161"/>
    </row>
    <row r="291">
      <c r="A291" s="43" t="s">
        <v>56</v>
      </c>
      <c r="B291" s="181" t="s">
        <v>647</v>
      </c>
      <c r="C291" s="38">
        <v>1700.0</v>
      </c>
      <c r="D291" s="38">
        <v>0.0</v>
      </c>
      <c r="E291" s="134">
        <f t="shared" si="3"/>
        <v>1700</v>
      </c>
      <c r="F291" s="135">
        <v>0.0</v>
      </c>
      <c r="G291" s="136">
        <v>0.0</v>
      </c>
      <c r="H291" s="137">
        <f t="shared" si="2"/>
        <v>0</v>
      </c>
      <c r="Q291" s="162"/>
      <c r="R291" s="180"/>
      <c r="S291" s="158"/>
      <c r="T291" s="158"/>
      <c r="U291" s="158"/>
      <c r="V291" s="161"/>
      <c r="W291" s="161"/>
      <c r="X291" s="161"/>
    </row>
    <row r="292">
      <c r="A292" s="50" t="s">
        <v>56</v>
      </c>
      <c r="B292" s="37" t="s">
        <v>679</v>
      </c>
      <c r="C292" s="38">
        <v>5350.0</v>
      </c>
      <c r="D292" s="38">
        <v>0.0</v>
      </c>
      <c r="E292" s="134">
        <f t="shared" si="3"/>
        <v>5350</v>
      </c>
      <c r="F292" s="135">
        <v>0.0</v>
      </c>
      <c r="G292" s="136">
        <v>0.0</v>
      </c>
      <c r="H292" s="137">
        <f t="shared" si="2"/>
        <v>0</v>
      </c>
      <c r="Q292" s="162"/>
      <c r="R292" s="159"/>
      <c r="S292" s="158"/>
      <c r="T292" s="158"/>
      <c r="U292" s="158"/>
      <c r="V292" s="161"/>
      <c r="W292" s="161"/>
      <c r="X292" s="161"/>
    </row>
    <row r="293">
      <c r="A293" s="43"/>
      <c r="B293" s="37"/>
      <c r="C293" s="38">
        <v>0.0</v>
      </c>
      <c r="D293" s="38">
        <v>0.0</v>
      </c>
      <c r="E293" s="134">
        <f t="shared" si="3"/>
        <v>0</v>
      </c>
      <c r="F293" s="135">
        <v>0.0</v>
      </c>
      <c r="G293" s="136">
        <v>0.0</v>
      </c>
      <c r="H293" s="137">
        <f t="shared" si="2"/>
        <v>0</v>
      </c>
      <c r="Q293" s="162"/>
      <c r="R293" s="159"/>
      <c r="S293" s="158"/>
      <c r="T293" s="158"/>
      <c r="U293" s="158"/>
      <c r="V293" s="161"/>
      <c r="W293" s="161"/>
      <c r="X293" s="161"/>
    </row>
    <row r="294">
      <c r="A294" s="43"/>
      <c r="B294" s="37"/>
      <c r="C294" s="38">
        <v>0.0</v>
      </c>
      <c r="D294" s="38">
        <v>0.0</v>
      </c>
      <c r="E294" s="134">
        <f t="shared" si="3"/>
        <v>0</v>
      </c>
      <c r="F294" s="135">
        <v>0.0</v>
      </c>
      <c r="G294" s="136">
        <v>0.0</v>
      </c>
      <c r="H294" s="137">
        <f t="shared" si="2"/>
        <v>0</v>
      </c>
      <c r="Q294" s="162"/>
      <c r="R294" s="159"/>
      <c r="S294" s="158"/>
      <c r="T294" s="158"/>
      <c r="U294" s="158"/>
      <c r="V294" s="161"/>
      <c r="W294" s="161"/>
      <c r="X294" s="161"/>
    </row>
    <row r="295">
      <c r="A295" s="43"/>
      <c r="B295" s="83"/>
      <c r="C295" s="38">
        <v>0.0</v>
      </c>
      <c r="D295" s="38">
        <v>0.0</v>
      </c>
      <c r="E295" s="134">
        <f t="shared" si="3"/>
        <v>0</v>
      </c>
      <c r="F295" s="135">
        <v>0.0</v>
      </c>
      <c r="G295" s="136">
        <v>0.0</v>
      </c>
      <c r="H295" s="137">
        <f t="shared" si="2"/>
        <v>0</v>
      </c>
      <c r="Q295" s="162"/>
      <c r="R295" s="159"/>
      <c r="S295" s="158"/>
      <c r="T295" s="158"/>
      <c r="U295" s="158"/>
      <c r="V295" s="161"/>
      <c r="W295" s="161"/>
      <c r="X295" s="161"/>
    </row>
    <row r="296">
      <c r="A296" s="54"/>
      <c r="B296" s="85"/>
      <c r="C296" s="38">
        <v>0.0</v>
      </c>
      <c r="D296" s="38">
        <v>0.0</v>
      </c>
      <c r="E296" s="134">
        <f t="shared" si="3"/>
        <v>0</v>
      </c>
      <c r="F296" s="135">
        <v>0.0</v>
      </c>
      <c r="G296" s="136">
        <v>0.0</v>
      </c>
      <c r="H296" s="137">
        <f t="shared" si="2"/>
        <v>0</v>
      </c>
      <c r="Q296" s="164"/>
      <c r="R296" s="165"/>
      <c r="S296" s="158"/>
      <c r="T296" s="158"/>
      <c r="U296" s="158"/>
      <c r="V296" s="161"/>
      <c r="W296" s="161"/>
      <c r="X296" s="161"/>
    </row>
    <row r="297">
      <c r="A297" s="54"/>
      <c r="B297" s="85"/>
      <c r="C297" s="38">
        <v>0.0</v>
      </c>
      <c r="D297" s="38">
        <v>0.0</v>
      </c>
      <c r="E297" s="134">
        <f t="shared" si="3"/>
        <v>0</v>
      </c>
      <c r="F297" s="135">
        <v>0.0</v>
      </c>
      <c r="G297" s="136">
        <v>0.0</v>
      </c>
      <c r="H297" s="137">
        <f t="shared" si="2"/>
        <v>0</v>
      </c>
      <c r="Q297" s="164"/>
      <c r="R297" s="165"/>
      <c r="S297" s="158"/>
      <c r="T297" s="158"/>
      <c r="U297" s="158"/>
      <c r="V297" s="161"/>
      <c r="W297" s="161"/>
      <c r="X297" s="161"/>
    </row>
    <row r="298">
      <c r="A298" s="54"/>
      <c r="B298" s="85"/>
      <c r="C298" s="38">
        <v>0.0</v>
      </c>
      <c r="D298" s="38">
        <v>0.0</v>
      </c>
      <c r="E298" s="134">
        <f t="shared" si="3"/>
        <v>0</v>
      </c>
      <c r="F298" s="135">
        <v>0.0</v>
      </c>
      <c r="G298" s="136">
        <v>0.0</v>
      </c>
      <c r="H298" s="137">
        <f t="shared" si="2"/>
        <v>0</v>
      </c>
      <c r="Q298" s="164"/>
      <c r="R298" s="165"/>
      <c r="S298" s="158"/>
      <c r="T298" s="158"/>
      <c r="U298" s="158"/>
      <c r="V298" s="161"/>
      <c r="W298" s="161"/>
      <c r="X298" s="161"/>
    </row>
    <row r="299">
      <c r="A299" s="54"/>
      <c r="B299" s="85"/>
      <c r="C299" s="38">
        <v>0.0</v>
      </c>
      <c r="D299" s="38">
        <v>0.0</v>
      </c>
      <c r="E299" s="134">
        <f t="shared" si="3"/>
        <v>0</v>
      </c>
      <c r="F299" s="135">
        <v>0.0</v>
      </c>
      <c r="G299" s="136">
        <v>0.0</v>
      </c>
      <c r="H299" s="137">
        <f t="shared" si="2"/>
        <v>0</v>
      </c>
      <c r="Q299" s="164"/>
      <c r="R299" s="165"/>
      <c r="S299" s="158"/>
      <c r="T299" s="158"/>
      <c r="U299" s="158"/>
      <c r="V299" s="161"/>
      <c r="W299" s="161"/>
      <c r="X299" s="161"/>
    </row>
    <row r="300">
      <c r="A300" s="54"/>
      <c r="B300" s="85"/>
      <c r="C300" s="38">
        <v>0.0</v>
      </c>
      <c r="D300" s="38">
        <v>0.0</v>
      </c>
      <c r="E300" s="134">
        <f t="shared" si="3"/>
        <v>0</v>
      </c>
      <c r="F300" s="135">
        <v>0.0</v>
      </c>
      <c r="G300" s="136">
        <v>0.0</v>
      </c>
      <c r="H300" s="137">
        <f t="shared" si="2"/>
        <v>0</v>
      </c>
      <c r="Q300" s="164"/>
      <c r="R300" s="165"/>
      <c r="S300" s="158"/>
      <c r="T300" s="158"/>
      <c r="U300" s="158"/>
      <c r="V300" s="161"/>
      <c r="W300" s="161"/>
      <c r="X300" s="161"/>
    </row>
    <row r="301">
      <c r="A301" s="57"/>
      <c r="B301" s="87"/>
      <c r="C301" s="59">
        <v>0.0</v>
      </c>
      <c r="D301" s="59">
        <v>0.0</v>
      </c>
      <c r="E301" s="134">
        <f t="shared" si="3"/>
        <v>0</v>
      </c>
      <c r="F301" s="139">
        <v>0.0</v>
      </c>
      <c r="G301" s="140">
        <v>0.0</v>
      </c>
      <c r="H301" s="141">
        <f t="shared" si="2"/>
        <v>0</v>
      </c>
      <c r="Q301" s="164"/>
      <c r="R301" s="165"/>
      <c r="S301" s="158"/>
      <c r="T301" s="158"/>
      <c r="U301" s="158"/>
      <c r="V301" s="161"/>
      <c r="W301" s="161"/>
      <c r="X301" s="161"/>
    </row>
    <row r="302">
      <c r="B302" s="182"/>
    </row>
    <row r="303">
      <c r="B303" s="182"/>
    </row>
    <row r="304">
      <c r="B304" s="182"/>
    </row>
    <row r="305">
      <c r="B305" s="182"/>
    </row>
    <row r="306">
      <c r="B306" s="182"/>
    </row>
    <row r="307">
      <c r="B307" s="182"/>
    </row>
    <row r="308">
      <c r="B308" s="182"/>
    </row>
    <row r="309">
      <c r="B309" s="182"/>
    </row>
    <row r="310">
      <c r="B310" s="182"/>
    </row>
    <row r="311">
      <c r="B311" s="182"/>
    </row>
    <row r="312">
      <c r="B312" s="182"/>
    </row>
    <row r="313">
      <c r="B313" s="182"/>
    </row>
    <row r="314">
      <c r="B314" s="182"/>
    </row>
    <row r="315">
      <c r="B315" s="182"/>
    </row>
    <row r="316">
      <c r="B316" s="182"/>
    </row>
    <row r="317">
      <c r="B317" s="182"/>
    </row>
    <row r="318">
      <c r="B318" s="182"/>
    </row>
    <row r="319">
      <c r="B319" s="182"/>
    </row>
    <row r="320">
      <c r="B320" s="182"/>
    </row>
    <row r="321">
      <c r="B321" s="182"/>
    </row>
    <row r="322">
      <c r="B322" s="182"/>
    </row>
    <row r="323">
      <c r="B323" s="182"/>
    </row>
    <row r="324">
      <c r="B324" s="182"/>
    </row>
    <row r="325">
      <c r="B325" s="182"/>
    </row>
    <row r="326">
      <c r="B326" s="182"/>
    </row>
    <row r="327">
      <c r="B327" s="182"/>
    </row>
    <row r="328">
      <c r="B328" s="182"/>
    </row>
    <row r="329">
      <c r="B329" s="182"/>
    </row>
    <row r="330">
      <c r="B330" s="182"/>
    </row>
    <row r="331">
      <c r="B331" s="182"/>
    </row>
    <row r="332">
      <c r="B332" s="182"/>
    </row>
    <row r="333">
      <c r="B333" s="182"/>
    </row>
    <row r="334">
      <c r="B334" s="182"/>
    </row>
    <row r="335">
      <c r="B335" s="182"/>
    </row>
    <row r="336">
      <c r="B336" s="182"/>
    </row>
    <row r="337">
      <c r="B337" s="182"/>
    </row>
    <row r="338">
      <c r="B338" s="182"/>
    </row>
    <row r="339">
      <c r="B339" s="182"/>
    </row>
    <row r="340">
      <c r="B340" s="182"/>
    </row>
    <row r="341">
      <c r="B341" s="182"/>
    </row>
    <row r="342">
      <c r="B342" s="182"/>
    </row>
    <row r="343">
      <c r="B343" s="182"/>
    </row>
    <row r="344">
      <c r="B344" s="182"/>
    </row>
    <row r="345">
      <c r="B345" s="182"/>
    </row>
    <row r="346">
      <c r="B346" s="182"/>
    </row>
    <row r="347">
      <c r="B347" s="182"/>
    </row>
    <row r="348">
      <c r="B348" s="182"/>
    </row>
    <row r="349">
      <c r="B349" s="182"/>
    </row>
    <row r="350">
      <c r="B350" s="182"/>
    </row>
    <row r="351">
      <c r="B351" s="182"/>
    </row>
    <row r="352">
      <c r="B352" s="182"/>
    </row>
    <row r="353">
      <c r="B353" s="182"/>
    </row>
    <row r="354">
      <c r="B354" s="182"/>
    </row>
    <row r="355">
      <c r="B355" s="182"/>
    </row>
    <row r="356">
      <c r="B356" s="182"/>
    </row>
    <row r="357">
      <c r="B357" s="182"/>
    </row>
    <row r="358">
      <c r="B358" s="182"/>
    </row>
    <row r="359">
      <c r="B359" s="182"/>
    </row>
    <row r="360">
      <c r="B360" s="182"/>
    </row>
    <row r="361">
      <c r="B361" s="182"/>
    </row>
    <row r="362">
      <c r="B362" s="182"/>
    </row>
    <row r="363">
      <c r="B363" s="182"/>
    </row>
    <row r="364">
      <c r="B364" s="182"/>
    </row>
    <row r="365">
      <c r="B365" s="182"/>
    </row>
    <row r="366">
      <c r="B366" s="182"/>
    </row>
    <row r="367">
      <c r="B367" s="182"/>
    </row>
    <row r="368">
      <c r="B368" s="182"/>
    </row>
    <row r="369">
      <c r="B369" s="182"/>
    </row>
    <row r="370">
      <c r="B370" s="182"/>
    </row>
    <row r="371">
      <c r="B371" s="182"/>
    </row>
    <row r="372">
      <c r="B372" s="182"/>
    </row>
    <row r="373">
      <c r="B373" s="182"/>
    </row>
    <row r="374">
      <c r="B374" s="182"/>
    </row>
    <row r="375">
      <c r="B375" s="182"/>
    </row>
    <row r="376">
      <c r="B376" s="182"/>
    </row>
    <row r="377">
      <c r="B377" s="182"/>
    </row>
    <row r="378">
      <c r="B378" s="182"/>
    </row>
    <row r="379">
      <c r="B379" s="182"/>
    </row>
    <row r="380">
      <c r="B380" s="182"/>
    </row>
    <row r="381">
      <c r="B381" s="182"/>
    </row>
    <row r="382">
      <c r="B382" s="182"/>
    </row>
    <row r="383">
      <c r="B383" s="182"/>
    </row>
    <row r="384">
      <c r="B384" s="182"/>
    </row>
    <row r="385">
      <c r="B385" s="182"/>
    </row>
    <row r="386">
      <c r="B386" s="182"/>
    </row>
    <row r="387">
      <c r="B387" s="182"/>
    </row>
    <row r="388">
      <c r="B388" s="182"/>
    </row>
    <row r="389">
      <c r="B389" s="182"/>
    </row>
    <row r="390">
      <c r="B390" s="182"/>
    </row>
    <row r="391">
      <c r="B391" s="182"/>
    </row>
    <row r="392">
      <c r="B392" s="182"/>
    </row>
    <row r="393">
      <c r="B393" s="182"/>
    </row>
    <row r="394">
      <c r="B394" s="182"/>
    </row>
    <row r="395">
      <c r="B395" s="182"/>
    </row>
    <row r="396">
      <c r="B396" s="182"/>
    </row>
    <row r="397">
      <c r="B397" s="182"/>
    </row>
    <row r="398">
      <c r="B398" s="182"/>
    </row>
    <row r="399">
      <c r="B399" s="182"/>
    </row>
    <row r="400">
      <c r="B400" s="182"/>
    </row>
    <row r="401">
      <c r="B401" s="182"/>
    </row>
    <row r="402">
      <c r="B402" s="182"/>
    </row>
    <row r="403">
      <c r="B403" s="182"/>
    </row>
    <row r="404">
      <c r="B404" s="182"/>
    </row>
    <row r="405">
      <c r="B405" s="182"/>
    </row>
    <row r="406">
      <c r="B406" s="182"/>
    </row>
    <row r="407">
      <c r="B407" s="182"/>
    </row>
    <row r="408">
      <c r="B408" s="182"/>
    </row>
    <row r="409">
      <c r="B409" s="182"/>
    </row>
    <row r="410">
      <c r="B410" s="182"/>
    </row>
    <row r="411">
      <c r="B411" s="182"/>
    </row>
    <row r="412">
      <c r="B412" s="182"/>
    </row>
    <row r="413">
      <c r="B413" s="182"/>
    </row>
    <row r="414">
      <c r="B414" s="182"/>
    </row>
    <row r="415">
      <c r="B415" s="182"/>
    </row>
    <row r="416">
      <c r="B416" s="182"/>
    </row>
    <row r="417">
      <c r="B417" s="182"/>
    </row>
    <row r="418">
      <c r="B418" s="182"/>
    </row>
    <row r="419">
      <c r="B419" s="182"/>
    </row>
    <row r="420">
      <c r="B420" s="182"/>
    </row>
    <row r="421">
      <c r="B421" s="182"/>
    </row>
    <row r="422">
      <c r="B422" s="182"/>
    </row>
    <row r="423">
      <c r="B423" s="182"/>
    </row>
    <row r="424">
      <c r="B424" s="182"/>
    </row>
    <row r="425">
      <c r="B425" s="182"/>
    </row>
    <row r="426">
      <c r="B426" s="182"/>
    </row>
    <row r="427">
      <c r="B427" s="182"/>
    </row>
    <row r="428">
      <c r="B428" s="182"/>
    </row>
    <row r="429">
      <c r="B429" s="182"/>
    </row>
    <row r="430">
      <c r="B430" s="182"/>
    </row>
    <row r="431">
      <c r="B431" s="182"/>
    </row>
    <row r="432">
      <c r="B432" s="182"/>
    </row>
    <row r="433">
      <c r="B433" s="182"/>
    </row>
    <row r="434">
      <c r="B434" s="182"/>
    </row>
    <row r="435">
      <c r="B435" s="182"/>
    </row>
    <row r="436">
      <c r="B436" s="182"/>
    </row>
    <row r="437">
      <c r="B437" s="182"/>
    </row>
    <row r="438">
      <c r="B438" s="182"/>
    </row>
    <row r="439">
      <c r="B439" s="182"/>
    </row>
    <row r="440">
      <c r="B440" s="182"/>
    </row>
    <row r="441">
      <c r="B441" s="182"/>
    </row>
    <row r="442">
      <c r="B442" s="182"/>
    </row>
    <row r="443">
      <c r="B443" s="182"/>
    </row>
    <row r="444">
      <c r="B444" s="182"/>
    </row>
    <row r="445">
      <c r="B445" s="182"/>
    </row>
    <row r="446">
      <c r="B446" s="182"/>
    </row>
    <row r="447">
      <c r="B447" s="182"/>
    </row>
    <row r="448">
      <c r="B448" s="182"/>
    </row>
    <row r="449">
      <c r="B449" s="182"/>
    </row>
    <row r="450">
      <c r="B450" s="182"/>
    </row>
    <row r="451">
      <c r="B451" s="182"/>
    </row>
    <row r="452">
      <c r="B452" s="182"/>
    </row>
    <row r="453">
      <c r="B453" s="182"/>
    </row>
    <row r="454">
      <c r="B454" s="182"/>
    </row>
    <row r="455">
      <c r="B455" s="182"/>
    </row>
    <row r="456">
      <c r="B456" s="182"/>
    </row>
    <row r="457">
      <c r="B457" s="182"/>
    </row>
    <row r="458">
      <c r="B458" s="182"/>
    </row>
    <row r="459">
      <c r="B459" s="182"/>
    </row>
    <row r="460">
      <c r="B460" s="182"/>
    </row>
    <row r="461">
      <c r="B461" s="182"/>
    </row>
    <row r="462">
      <c r="B462" s="182"/>
    </row>
    <row r="463">
      <c r="B463" s="182"/>
    </row>
    <row r="464">
      <c r="B464" s="182"/>
    </row>
    <row r="465">
      <c r="B465" s="182"/>
    </row>
    <row r="466">
      <c r="B466" s="182"/>
    </row>
    <row r="467">
      <c r="B467" s="182"/>
    </row>
    <row r="468">
      <c r="B468" s="182"/>
    </row>
    <row r="469">
      <c r="B469" s="182"/>
    </row>
    <row r="470">
      <c r="B470" s="182"/>
    </row>
    <row r="471">
      <c r="B471" s="182"/>
    </row>
    <row r="472">
      <c r="B472" s="182"/>
    </row>
    <row r="473">
      <c r="B473" s="182"/>
    </row>
    <row r="474">
      <c r="B474" s="182"/>
    </row>
    <row r="475">
      <c r="B475" s="182"/>
    </row>
    <row r="476">
      <c r="B476" s="182"/>
    </row>
    <row r="477">
      <c r="B477" s="182"/>
    </row>
    <row r="478">
      <c r="B478" s="182"/>
    </row>
    <row r="479">
      <c r="B479" s="182"/>
    </row>
    <row r="480">
      <c r="B480" s="182"/>
    </row>
    <row r="481">
      <c r="B481" s="182"/>
    </row>
    <row r="482">
      <c r="B482" s="182"/>
    </row>
    <row r="483">
      <c r="B483" s="182"/>
    </row>
    <row r="484">
      <c r="B484" s="182"/>
    </row>
    <row r="485">
      <c r="B485" s="182"/>
    </row>
    <row r="486">
      <c r="B486" s="182"/>
    </row>
    <row r="487">
      <c r="B487" s="182"/>
    </row>
    <row r="488">
      <c r="B488" s="182"/>
    </row>
    <row r="489">
      <c r="B489" s="182"/>
    </row>
    <row r="490">
      <c r="B490" s="182"/>
    </row>
    <row r="491">
      <c r="B491" s="182"/>
    </row>
    <row r="492">
      <c r="B492" s="182"/>
    </row>
    <row r="493">
      <c r="B493" s="182"/>
    </row>
    <row r="494">
      <c r="B494" s="182"/>
    </row>
    <row r="495">
      <c r="B495" s="182"/>
    </row>
    <row r="496">
      <c r="B496" s="182"/>
    </row>
    <row r="497">
      <c r="B497" s="182"/>
    </row>
    <row r="498">
      <c r="B498" s="182"/>
    </row>
    <row r="499">
      <c r="B499" s="182"/>
    </row>
    <row r="500">
      <c r="B500" s="182"/>
    </row>
    <row r="501">
      <c r="B501" s="182"/>
    </row>
    <row r="502">
      <c r="B502" s="182"/>
    </row>
    <row r="503">
      <c r="B503" s="182"/>
    </row>
    <row r="504">
      <c r="B504" s="182"/>
    </row>
    <row r="505">
      <c r="B505" s="182"/>
    </row>
    <row r="506">
      <c r="B506" s="182"/>
    </row>
    <row r="507">
      <c r="B507" s="182"/>
    </row>
    <row r="508">
      <c r="B508" s="182"/>
    </row>
    <row r="509">
      <c r="B509" s="182"/>
    </row>
    <row r="510">
      <c r="B510" s="182"/>
    </row>
    <row r="511">
      <c r="B511" s="182"/>
    </row>
    <row r="512">
      <c r="B512" s="182"/>
    </row>
    <row r="513">
      <c r="B513" s="182"/>
    </row>
    <row r="514">
      <c r="B514" s="182"/>
    </row>
    <row r="515">
      <c r="B515" s="182"/>
    </row>
    <row r="516">
      <c r="B516" s="182"/>
    </row>
    <row r="517">
      <c r="B517" s="182"/>
    </row>
    <row r="518">
      <c r="B518" s="182"/>
    </row>
    <row r="519">
      <c r="B519" s="182"/>
    </row>
    <row r="520">
      <c r="B520" s="182"/>
    </row>
    <row r="521">
      <c r="B521" s="182"/>
    </row>
    <row r="522">
      <c r="B522" s="182"/>
    </row>
    <row r="523">
      <c r="B523" s="182"/>
    </row>
    <row r="524">
      <c r="B524" s="182"/>
    </row>
    <row r="525">
      <c r="B525" s="182"/>
    </row>
    <row r="526">
      <c r="B526" s="182"/>
    </row>
    <row r="527">
      <c r="B527" s="182"/>
    </row>
    <row r="528">
      <c r="B528" s="182"/>
    </row>
    <row r="529">
      <c r="B529" s="182"/>
    </row>
    <row r="530">
      <c r="B530" s="182"/>
    </row>
    <row r="531">
      <c r="B531" s="182"/>
    </row>
    <row r="532">
      <c r="B532" s="182"/>
    </row>
    <row r="533">
      <c r="B533" s="182"/>
    </row>
    <row r="534">
      <c r="B534" s="182"/>
    </row>
    <row r="535">
      <c r="B535" s="182"/>
    </row>
    <row r="536">
      <c r="B536" s="182"/>
    </row>
    <row r="537">
      <c r="B537" s="182"/>
    </row>
    <row r="538">
      <c r="B538" s="182"/>
    </row>
    <row r="539">
      <c r="B539" s="182"/>
    </row>
    <row r="540">
      <c r="B540" s="182"/>
    </row>
    <row r="541">
      <c r="B541" s="182"/>
    </row>
    <row r="542">
      <c r="B542" s="182"/>
    </row>
    <row r="543">
      <c r="B543" s="182"/>
    </row>
    <row r="544">
      <c r="B544" s="182"/>
    </row>
    <row r="545">
      <c r="B545" s="182"/>
    </row>
    <row r="546">
      <c r="B546" s="182"/>
    </row>
    <row r="547">
      <c r="B547" s="182"/>
    </row>
    <row r="548">
      <c r="B548" s="182"/>
    </row>
    <row r="549">
      <c r="B549" s="182"/>
    </row>
    <row r="550">
      <c r="B550" s="182"/>
    </row>
    <row r="551">
      <c r="B551" s="182"/>
    </row>
    <row r="552">
      <c r="B552" s="182"/>
    </row>
    <row r="553">
      <c r="B553" s="182"/>
    </row>
    <row r="554">
      <c r="B554" s="182"/>
    </row>
    <row r="555">
      <c r="B555" s="182"/>
    </row>
    <row r="556">
      <c r="B556" s="182"/>
    </row>
    <row r="557">
      <c r="B557" s="182"/>
    </row>
    <row r="558">
      <c r="B558" s="182"/>
    </row>
    <row r="559">
      <c r="B559" s="182"/>
    </row>
    <row r="560">
      <c r="B560" s="182"/>
    </row>
    <row r="561">
      <c r="B561" s="182"/>
    </row>
    <row r="562">
      <c r="B562" s="182"/>
    </row>
    <row r="563">
      <c r="B563" s="182"/>
    </row>
    <row r="564">
      <c r="B564" s="182"/>
    </row>
    <row r="565">
      <c r="B565" s="182"/>
    </row>
    <row r="566">
      <c r="B566" s="182"/>
    </row>
    <row r="567">
      <c r="B567" s="182"/>
    </row>
    <row r="568">
      <c r="B568" s="182"/>
    </row>
    <row r="569">
      <c r="B569" s="182"/>
    </row>
    <row r="570">
      <c r="B570" s="182"/>
    </row>
    <row r="571">
      <c r="B571" s="182"/>
    </row>
    <row r="572">
      <c r="B572" s="182"/>
    </row>
    <row r="573">
      <c r="B573" s="182"/>
    </row>
    <row r="574">
      <c r="B574" s="182"/>
    </row>
    <row r="575">
      <c r="B575" s="182"/>
    </row>
    <row r="576">
      <c r="B576" s="182"/>
    </row>
    <row r="577">
      <c r="B577" s="182"/>
    </row>
    <row r="578">
      <c r="B578" s="182"/>
    </row>
    <row r="579">
      <c r="B579" s="182"/>
    </row>
    <row r="580">
      <c r="B580" s="182"/>
    </row>
    <row r="581">
      <c r="B581" s="182"/>
    </row>
    <row r="582">
      <c r="B582" s="182"/>
    </row>
    <row r="583">
      <c r="B583" s="182"/>
    </row>
    <row r="584">
      <c r="B584" s="182"/>
    </row>
    <row r="585">
      <c r="B585" s="182"/>
    </row>
    <row r="586">
      <c r="B586" s="182"/>
    </row>
    <row r="587">
      <c r="B587" s="182"/>
    </row>
    <row r="588">
      <c r="B588" s="182"/>
    </row>
    <row r="589">
      <c r="B589" s="182"/>
    </row>
    <row r="590">
      <c r="B590" s="182"/>
    </row>
    <row r="591">
      <c r="B591" s="182"/>
    </row>
    <row r="592">
      <c r="B592" s="182"/>
    </row>
    <row r="593">
      <c r="B593" s="182"/>
    </row>
    <row r="594">
      <c r="B594" s="182"/>
    </row>
    <row r="595">
      <c r="B595" s="182"/>
    </row>
    <row r="596">
      <c r="B596" s="182"/>
    </row>
    <row r="597">
      <c r="B597" s="182"/>
    </row>
    <row r="598">
      <c r="B598" s="182"/>
    </row>
    <row r="599">
      <c r="B599" s="182"/>
    </row>
    <row r="600">
      <c r="B600" s="182"/>
    </row>
    <row r="601">
      <c r="B601" s="182"/>
    </row>
    <row r="602">
      <c r="B602" s="182"/>
    </row>
    <row r="603">
      <c r="B603" s="182"/>
    </row>
    <row r="604">
      <c r="B604" s="182"/>
    </row>
    <row r="605">
      <c r="B605" s="182"/>
    </row>
    <row r="606">
      <c r="B606" s="182"/>
    </row>
    <row r="607">
      <c r="B607" s="182"/>
    </row>
    <row r="608">
      <c r="B608" s="182"/>
    </row>
    <row r="609">
      <c r="B609" s="182"/>
    </row>
    <row r="610">
      <c r="B610" s="182"/>
    </row>
    <row r="611">
      <c r="B611" s="182"/>
    </row>
    <row r="612">
      <c r="B612" s="182"/>
    </row>
    <row r="613">
      <c r="B613" s="182"/>
    </row>
    <row r="614">
      <c r="B614" s="182"/>
    </row>
    <row r="615">
      <c r="B615" s="182"/>
    </row>
    <row r="616">
      <c r="B616" s="182"/>
    </row>
    <row r="617">
      <c r="B617" s="182"/>
    </row>
    <row r="618">
      <c r="B618" s="182"/>
    </row>
    <row r="619">
      <c r="B619" s="182"/>
    </row>
    <row r="620">
      <c r="B620" s="182"/>
    </row>
    <row r="621">
      <c r="B621" s="182"/>
    </row>
    <row r="622">
      <c r="B622" s="182"/>
    </row>
    <row r="623">
      <c r="B623" s="182"/>
    </row>
    <row r="624">
      <c r="B624" s="182"/>
    </row>
    <row r="625">
      <c r="B625" s="182"/>
    </row>
    <row r="626">
      <c r="B626" s="182"/>
    </row>
    <row r="627">
      <c r="B627" s="182"/>
    </row>
    <row r="628">
      <c r="B628" s="182"/>
    </row>
    <row r="629">
      <c r="B629" s="182"/>
    </row>
    <row r="630">
      <c r="B630" s="182"/>
    </row>
    <row r="631">
      <c r="B631" s="182"/>
    </row>
    <row r="632">
      <c r="B632" s="182"/>
    </row>
    <row r="633">
      <c r="B633" s="182"/>
    </row>
    <row r="634">
      <c r="B634" s="182"/>
    </row>
    <row r="635">
      <c r="B635" s="182"/>
    </row>
    <row r="636">
      <c r="B636" s="182"/>
    </row>
    <row r="637">
      <c r="B637" s="182"/>
    </row>
    <row r="638">
      <c r="B638" s="182"/>
    </row>
    <row r="639">
      <c r="B639" s="182"/>
    </row>
    <row r="640">
      <c r="B640" s="182"/>
    </row>
    <row r="641">
      <c r="B641" s="182"/>
    </row>
    <row r="642">
      <c r="B642" s="182"/>
    </row>
    <row r="643">
      <c r="B643" s="182"/>
    </row>
    <row r="644">
      <c r="B644" s="182"/>
    </row>
    <row r="645">
      <c r="B645" s="182"/>
    </row>
    <row r="646">
      <c r="B646" s="182"/>
    </row>
    <row r="647">
      <c r="B647" s="182"/>
    </row>
    <row r="648">
      <c r="B648" s="182"/>
    </row>
    <row r="649">
      <c r="B649" s="182"/>
    </row>
    <row r="650">
      <c r="B650" s="182"/>
    </row>
    <row r="651">
      <c r="B651" s="182"/>
    </row>
    <row r="652">
      <c r="B652" s="182"/>
    </row>
    <row r="653">
      <c r="B653" s="182"/>
    </row>
    <row r="654">
      <c r="B654" s="182"/>
    </row>
    <row r="655">
      <c r="B655" s="182"/>
    </row>
    <row r="656">
      <c r="B656" s="182"/>
    </row>
    <row r="657">
      <c r="B657" s="182"/>
    </row>
    <row r="658">
      <c r="B658" s="182"/>
    </row>
    <row r="659">
      <c r="B659" s="182"/>
    </row>
    <row r="660">
      <c r="B660" s="182"/>
    </row>
    <row r="661">
      <c r="B661" s="182"/>
    </row>
    <row r="662">
      <c r="B662" s="182"/>
    </row>
    <row r="663">
      <c r="B663" s="182"/>
    </row>
    <row r="664">
      <c r="B664" s="182"/>
    </row>
    <row r="665">
      <c r="B665" s="182"/>
    </row>
    <row r="666">
      <c r="B666" s="182"/>
    </row>
    <row r="667">
      <c r="B667" s="182"/>
    </row>
    <row r="668">
      <c r="B668" s="182"/>
    </row>
    <row r="669">
      <c r="B669" s="182"/>
    </row>
    <row r="670">
      <c r="B670" s="182"/>
    </row>
    <row r="671">
      <c r="B671" s="182"/>
    </row>
    <row r="672">
      <c r="B672" s="182"/>
    </row>
    <row r="673">
      <c r="B673" s="182"/>
    </row>
    <row r="674">
      <c r="B674" s="182"/>
    </row>
    <row r="675">
      <c r="B675" s="182"/>
    </row>
    <row r="676">
      <c r="B676" s="182"/>
    </row>
    <row r="677">
      <c r="B677" s="182"/>
    </row>
    <row r="678">
      <c r="B678" s="182"/>
    </row>
    <row r="679">
      <c r="B679" s="182"/>
    </row>
    <row r="680">
      <c r="B680" s="182"/>
    </row>
    <row r="681">
      <c r="B681" s="182"/>
    </row>
    <row r="682">
      <c r="B682" s="182"/>
    </row>
    <row r="683">
      <c r="B683" s="182"/>
    </row>
    <row r="684">
      <c r="B684" s="182"/>
    </row>
    <row r="685">
      <c r="B685" s="182"/>
    </row>
    <row r="686">
      <c r="B686" s="182"/>
    </row>
    <row r="687">
      <c r="B687" s="182"/>
    </row>
    <row r="688">
      <c r="B688" s="182"/>
    </row>
    <row r="689">
      <c r="B689" s="182"/>
    </row>
    <row r="690">
      <c r="B690" s="182"/>
    </row>
    <row r="691">
      <c r="B691" s="182"/>
    </row>
    <row r="692">
      <c r="B692" s="182"/>
    </row>
    <row r="693">
      <c r="B693" s="182"/>
    </row>
    <row r="694">
      <c r="B694" s="182"/>
    </row>
    <row r="695">
      <c r="B695" s="182"/>
    </row>
    <row r="696">
      <c r="B696" s="182"/>
    </row>
    <row r="697">
      <c r="B697" s="182"/>
    </row>
    <row r="698">
      <c r="B698" s="182"/>
    </row>
    <row r="699">
      <c r="B699" s="182"/>
    </row>
    <row r="700">
      <c r="B700" s="182"/>
    </row>
    <row r="701">
      <c r="B701" s="182"/>
    </row>
    <row r="702">
      <c r="B702" s="182"/>
    </row>
    <row r="703">
      <c r="B703" s="182"/>
    </row>
    <row r="704">
      <c r="B704" s="182"/>
    </row>
    <row r="705">
      <c r="B705" s="182"/>
    </row>
    <row r="706">
      <c r="B706" s="182"/>
    </row>
    <row r="707">
      <c r="B707" s="182"/>
    </row>
    <row r="708">
      <c r="B708" s="182"/>
    </row>
    <row r="709">
      <c r="B709" s="182"/>
    </row>
    <row r="710">
      <c r="B710" s="182"/>
    </row>
    <row r="711">
      <c r="B711" s="182"/>
    </row>
    <row r="712">
      <c r="B712" s="182"/>
    </row>
    <row r="713">
      <c r="B713" s="182"/>
    </row>
    <row r="714">
      <c r="B714" s="182"/>
    </row>
    <row r="715">
      <c r="B715" s="182"/>
    </row>
    <row r="716">
      <c r="B716" s="182"/>
    </row>
    <row r="717">
      <c r="B717" s="182"/>
    </row>
    <row r="718">
      <c r="B718" s="182"/>
    </row>
    <row r="719">
      <c r="B719" s="182"/>
    </row>
    <row r="720">
      <c r="B720" s="182"/>
    </row>
    <row r="721">
      <c r="B721" s="182"/>
    </row>
    <row r="722">
      <c r="B722" s="182"/>
    </row>
    <row r="723">
      <c r="B723" s="182"/>
    </row>
    <row r="724">
      <c r="B724" s="182"/>
    </row>
    <row r="725">
      <c r="B725" s="182"/>
    </row>
    <row r="726">
      <c r="B726" s="182"/>
    </row>
    <row r="727">
      <c r="B727" s="182"/>
    </row>
    <row r="728">
      <c r="B728" s="182"/>
    </row>
    <row r="729">
      <c r="B729" s="182"/>
    </row>
    <row r="730">
      <c r="B730" s="182"/>
    </row>
    <row r="731">
      <c r="B731" s="182"/>
    </row>
    <row r="732">
      <c r="B732" s="182"/>
    </row>
    <row r="733">
      <c r="B733" s="182"/>
    </row>
    <row r="734">
      <c r="B734" s="182"/>
    </row>
    <row r="735">
      <c r="B735" s="182"/>
    </row>
    <row r="736">
      <c r="B736" s="182"/>
    </row>
    <row r="737">
      <c r="B737" s="182"/>
    </row>
    <row r="738">
      <c r="B738" s="182"/>
    </row>
    <row r="739">
      <c r="B739" s="182"/>
    </row>
    <row r="740">
      <c r="B740" s="182"/>
    </row>
    <row r="741">
      <c r="B741" s="182"/>
    </row>
    <row r="742">
      <c r="B742" s="182"/>
    </row>
    <row r="743">
      <c r="B743" s="182"/>
    </row>
    <row r="744">
      <c r="B744" s="182"/>
    </row>
    <row r="745">
      <c r="B745" s="182"/>
    </row>
    <row r="746">
      <c r="B746" s="182"/>
    </row>
    <row r="747">
      <c r="B747" s="182"/>
    </row>
    <row r="748">
      <c r="B748" s="182"/>
    </row>
    <row r="749">
      <c r="B749" s="182"/>
    </row>
    <row r="750">
      <c r="B750" s="182"/>
    </row>
    <row r="751">
      <c r="B751" s="182"/>
    </row>
    <row r="752">
      <c r="B752" s="182"/>
    </row>
    <row r="753">
      <c r="B753" s="182"/>
    </row>
    <row r="754">
      <c r="B754" s="182"/>
    </row>
    <row r="755">
      <c r="B755" s="182"/>
    </row>
    <row r="756">
      <c r="B756" s="182"/>
    </row>
    <row r="757">
      <c r="B757" s="182"/>
    </row>
    <row r="758">
      <c r="B758" s="182"/>
    </row>
    <row r="759">
      <c r="B759" s="182"/>
    </row>
    <row r="760">
      <c r="B760" s="182"/>
    </row>
    <row r="761">
      <c r="B761" s="182"/>
    </row>
    <row r="762">
      <c r="B762" s="182"/>
    </row>
    <row r="763">
      <c r="B763" s="182"/>
    </row>
    <row r="764">
      <c r="B764" s="182"/>
    </row>
    <row r="765">
      <c r="B765" s="182"/>
    </row>
    <row r="766">
      <c r="B766" s="182"/>
    </row>
    <row r="767">
      <c r="B767" s="182"/>
    </row>
    <row r="768">
      <c r="B768" s="182"/>
    </row>
    <row r="769">
      <c r="B769" s="182"/>
    </row>
    <row r="770">
      <c r="B770" s="182"/>
    </row>
    <row r="771">
      <c r="B771" s="182"/>
    </row>
    <row r="772">
      <c r="B772" s="182"/>
    </row>
    <row r="773">
      <c r="B773" s="182"/>
    </row>
    <row r="774">
      <c r="B774" s="182"/>
    </row>
    <row r="775">
      <c r="B775" s="182"/>
    </row>
    <row r="776">
      <c r="B776" s="182"/>
    </row>
    <row r="777">
      <c r="B777" s="182"/>
    </row>
    <row r="778">
      <c r="B778" s="182"/>
    </row>
    <row r="779">
      <c r="B779" s="182"/>
    </row>
    <row r="780">
      <c r="B780" s="182"/>
    </row>
    <row r="781">
      <c r="B781" s="182"/>
    </row>
    <row r="782">
      <c r="B782" s="182"/>
    </row>
    <row r="783">
      <c r="B783" s="182"/>
    </row>
    <row r="784">
      <c r="B784" s="182"/>
    </row>
    <row r="785">
      <c r="B785" s="182"/>
    </row>
    <row r="786">
      <c r="B786" s="182"/>
    </row>
    <row r="787">
      <c r="B787" s="182"/>
    </row>
    <row r="788">
      <c r="B788" s="182"/>
    </row>
    <row r="789">
      <c r="B789" s="182"/>
    </row>
    <row r="790">
      <c r="B790" s="182"/>
    </row>
    <row r="791">
      <c r="B791" s="182"/>
    </row>
    <row r="792">
      <c r="B792" s="182"/>
    </row>
    <row r="793">
      <c r="B793" s="182"/>
    </row>
    <row r="794">
      <c r="B794" s="182"/>
    </row>
    <row r="795">
      <c r="B795" s="182"/>
    </row>
    <row r="796">
      <c r="B796" s="182"/>
    </row>
    <row r="797">
      <c r="B797" s="182"/>
    </row>
    <row r="798">
      <c r="B798" s="182"/>
    </row>
    <row r="799">
      <c r="B799" s="182"/>
    </row>
    <row r="800">
      <c r="B800" s="182"/>
    </row>
    <row r="801">
      <c r="B801" s="182"/>
    </row>
    <row r="802">
      <c r="B802" s="182"/>
    </row>
    <row r="803">
      <c r="B803" s="182"/>
    </row>
    <row r="804">
      <c r="B804" s="182"/>
    </row>
    <row r="805">
      <c r="B805" s="182"/>
    </row>
    <row r="806">
      <c r="B806" s="182"/>
    </row>
    <row r="807">
      <c r="B807" s="182"/>
    </row>
    <row r="808">
      <c r="B808" s="182"/>
    </row>
    <row r="809">
      <c r="B809" s="182"/>
    </row>
    <row r="810">
      <c r="B810" s="182"/>
    </row>
    <row r="811">
      <c r="B811" s="182"/>
    </row>
    <row r="812">
      <c r="B812" s="182"/>
    </row>
    <row r="813">
      <c r="B813" s="182"/>
    </row>
    <row r="814">
      <c r="B814" s="182"/>
    </row>
    <row r="815">
      <c r="B815" s="182"/>
    </row>
    <row r="816">
      <c r="B816" s="182"/>
    </row>
    <row r="817">
      <c r="B817" s="182"/>
    </row>
    <row r="818">
      <c r="B818" s="182"/>
    </row>
    <row r="819">
      <c r="B819" s="182"/>
    </row>
    <row r="820">
      <c r="B820" s="182"/>
    </row>
    <row r="821">
      <c r="B821" s="182"/>
    </row>
    <row r="822">
      <c r="B822" s="182"/>
    </row>
    <row r="823">
      <c r="B823" s="182"/>
    </row>
    <row r="824">
      <c r="B824" s="182"/>
    </row>
    <row r="825">
      <c r="B825" s="182"/>
    </row>
    <row r="826">
      <c r="B826" s="182"/>
    </row>
    <row r="827">
      <c r="B827" s="182"/>
    </row>
    <row r="828">
      <c r="B828" s="182"/>
    </row>
    <row r="829">
      <c r="B829" s="182"/>
    </row>
    <row r="830">
      <c r="B830" s="182"/>
    </row>
    <row r="831">
      <c r="B831" s="182"/>
    </row>
    <row r="832">
      <c r="B832" s="182"/>
    </row>
    <row r="833">
      <c r="B833" s="182"/>
    </row>
    <row r="834">
      <c r="B834" s="182"/>
    </row>
    <row r="835">
      <c r="B835" s="182"/>
    </row>
    <row r="836">
      <c r="B836" s="182"/>
    </row>
    <row r="837">
      <c r="B837" s="182"/>
    </row>
    <row r="838">
      <c r="B838" s="182"/>
    </row>
    <row r="839">
      <c r="B839" s="182"/>
    </row>
    <row r="840">
      <c r="B840" s="182"/>
    </row>
    <row r="841">
      <c r="B841" s="182"/>
    </row>
    <row r="842">
      <c r="B842" s="182"/>
    </row>
    <row r="843">
      <c r="B843" s="182"/>
    </row>
    <row r="844">
      <c r="B844" s="182"/>
    </row>
    <row r="845">
      <c r="B845" s="182"/>
    </row>
    <row r="846">
      <c r="B846" s="182"/>
    </row>
    <row r="847">
      <c r="B847" s="182"/>
    </row>
    <row r="848">
      <c r="B848" s="182"/>
    </row>
    <row r="849">
      <c r="B849" s="182"/>
    </row>
    <row r="850">
      <c r="B850" s="182"/>
    </row>
    <row r="851">
      <c r="B851" s="182"/>
    </row>
    <row r="852">
      <c r="B852" s="182"/>
    </row>
    <row r="853">
      <c r="B853" s="182"/>
    </row>
    <row r="854">
      <c r="B854" s="182"/>
    </row>
    <row r="855">
      <c r="B855" s="182"/>
    </row>
    <row r="856">
      <c r="B856" s="182"/>
    </row>
    <row r="857">
      <c r="B857" s="182"/>
    </row>
    <row r="858">
      <c r="B858" s="182"/>
    </row>
    <row r="859">
      <c r="B859" s="182"/>
    </row>
    <row r="860">
      <c r="B860" s="182"/>
    </row>
    <row r="861">
      <c r="B861" s="182"/>
    </row>
    <row r="862">
      <c r="B862" s="182"/>
    </row>
    <row r="863">
      <c r="B863" s="182"/>
    </row>
    <row r="864">
      <c r="B864" s="182"/>
    </row>
    <row r="865">
      <c r="B865" s="182"/>
    </row>
    <row r="866">
      <c r="B866" s="18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46.25"/>
    <col customWidth="1" min="3" max="3" width="16.13"/>
    <col customWidth="1" min="4" max="4" width="14.63"/>
    <col customWidth="1" min="5" max="5" width="16.75"/>
    <col customWidth="1" min="6" max="7" width="19.38"/>
    <col customWidth="1" min="8" max="8" width="17.25"/>
    <col customWidth="1" min="10" max="10" width="26.25"/>
    <col customWidth="1" min="11" max="11" width="18.75"/>
    <col customWidth="1" min="14" max="14" width="34.88"/>
    <col customWidth="1" min="15" max="15" width="17.63"/>
  </cols>
  <sheetData>
    <row r="1">
      <c r="A1" s="5" t="s">
        <v>1</v>
      </c>
      <c r="B1" s="5" t="s">
        <v>2</v>
      </c>
      <c r="C1" s="5" t="s">
        <v>3</v>
      </c>
      <c r="D1" s="5" t="s">
        <v>4</v>
      </c>
      <c r="E1" s="6" t="s">
        <v>5</v>
      </c>
      <c r="F1" s="123" t="s">
        <v>7</v>
      </c>
      <c r="G1" s="124" t="s">
        <v>8</v>
      </c>
      <c r="H1" s="125" t="s">
        <v>9</v>
      </c>
    </row>
    <row r="2">
      <c r="A2" s="9"/>
      <c r="B2" s="10"/>
      <c r="C2" s="11"/>
      <c r="D2" s="11"/>
      <c r="E2" s="11"/>
      <c r="F2" s="126"/>
      <c r="G2" s="11"/>
      <c r="H2" s="12"/>
    </row>
    <row r="3">
      <c r="A3" s="13"/>
      <c r="B3" s="14" t="s">
        <v>680</v>
      </c>
      <c r="C3" s="15"/>
      <c r="D3" s="15"/>
      <c r="E3" s="15"/>
      <c r="F3" s="127"/>
      <c r="G3" s="15"/>
      <c r="H3" s="16"/>
    </row>
    <row r="4">
      <c r="A4" s="17"/>
      <c r="B4" s="18"/>
      <c r="C4" s="19"/>
      <c r="D4" s="19"/>
      <c r="E4" s="19"/>
      <c r="F4" s="128"/>
      <c r="G4" s="19"/>
      <c r="H4" s="20"/>
    </row>
    <row r="5">
      <c r="A5" s="60">
        <v>44593.0</v>
      </c>
      <c r="B5" s="23"/>
      <c r="C5" s="24"/>
      <c r="D5" s="24"/>
      <c r="E5" s="129"/>
      <c r="F5" s="130"/>
      <c r="G5" s="131"/>
      <c r="H5" s="132"/>
      <c r="J5" s="26" t="s">
        <v>13</v>
      </c>
      <c r="K5" s="27">
        <f>SUM(E5:E11)</f>
        <v>84120</v>
      </c>
      <c r="N5" s="183"/>
      <c r="O5" s="183"/>
    </row>
    <row r="6">
      <c r="A6" s="43" t="s">
        <v>23</v>
      </c>
      <c r="B6" s="37" t="s">
        <v>681</v>
      </c>
      <c r="C6" s="38">
        <v>2500.0</v>
      </c>
      <c r="D6" s="38">
        <v>0.0</v>
      </c>
      <c r="E6" s="134">
        <f t="shared" ref="E6:E8" si="1">SUM(C6:D6)</f>
        <v>2500</v>
      </c>
      <c r="F6" s="135">
        <v>0.0</v>
      </c>
      <c r="G6" s="136">
        <v>0.0</v>
      </c>
      <c r="H6" s="137">
        <f t="shared" ref="H6:H16" si="2">SUM(F6:G6)</f>
        <v>0</v>
      </c>
      <c r="J6" s="46" t="s">
        <v>18</v>
      </c>
      <c r="K6" s="47">
        <f>SUM(H5:H11)</f>
        <v>0</v>
      </c>
      <c r="N6" s="184" t="s">
        <v>15</v>
      </c>
      <c r="O6" s="185">
        <f>SUM(E5:E265,'Enero 2022'!N6)</f>
        <v>135300.03</v>
      </c>
    </row>
    <row r="7">
      <c r="A7" s="43" t="s">
        <v>23</v>
      </c>
      <c r="B7" s="37" t="s">
        <v>682</v>
      </c>
      <c r="C7" s="38">
        <v>1770.0</v>
      </c>
      <c r="D7" s="38">
        <v>0.0</v>
      </c>
      <c r="E7" s="134">
        <f t="shared" si="1"/>
        <v>1770</v>
      </c>
      <c r="F7" s="135">
        <v>0.0</v>
      </c>
      <c r="G7" s="136">
        <v>0.0</v>
      </c>
      <c r="H7" s="137">
        <f t="shared" si="2"/>
        <v>0</v>
      </c>
      <c r="N7" s="186"/>
      <c r="O7" s="186"/>
    </row>
    <row r="8">
      <c r="A8" s="50" t="s">
        <v>23</v>
      </c>
      <c r="B8" s="29" t="s">
        <v>683</v>
      </c>
      <c r="C8" s="38">
        <v>950.0</v>
      </c>
      <c r="D8" s="38">
        <v>0.0</v>
      </c>
      <c r="E8" s="31">
        <f t="shared" si="1"/>
        <v>950</v>
      </c>
      <c r="F8" s="135">
        <v>0.0</v>
      </c>
      <c r="G8" s="136">
        <v>0.0</v>
      </c>
      <c r="H8" s="137">
        <f t="shared" si="2"/>
        <v>0</v>
      </c>
      <c r="N8" s="187" t="s">
        <v>22</v>
      </c>
      <c r="O8" s="188"/>
    </row>
    <row r="9">
      <c r="A9" s="43" t="s">
        <v>23</v>
      </c>
      <c r="B9" s="37" t="s">
        <v>684</v>
      </c>
      <c r="C9" s="38">
        <v>2900.0</v>
      </c>
      <c r="D9" s="38">
        <v>0.0</v>
      </c>
      <c r="E9" s="134">
        <v>2900.0</v>
      </c>
      <c r="F9" s="135">
        <v>0.0</v>
      </c>
      <c r="G9" s="136">
        <v>0.0</v>
      </c>
      <c r="H9" s="137">
        <f t="shared" si="2"/>
        <v>0</v>
      </c>
    </row>
    <row r="10">
      <c r="A10" s="43" t="s">
        <v>56</v>
      </c>
      <c r="B10" s="37" t="s">
        <v>685</v>
      </c>
      <c r="C10" s="38">
        <v>76000.0</v>
      </c>
      <c r="D10" s="38">
        <v>0.0</v>
      </c>
      <c r="E10" s="134">
        <v>76000.0</v>
      </c>
      <c r="F10" s="135">
        <v>0.0</v>
      </c>
      <c r="G10" s="136">
        <v>0.0</v>
      </c>
      <c r="H10" s="137">
        <f t="shared" si="2"/>
        <v>0</v>
      </c>
    </row>
    <row r="11">
      <c r="A11" s="57"/>
      <c r="B11" s="58"/>
      <c r="C11" s="59">
        <v>0.0</v>
      </c>
      <c r="D11" s="59">
        <v>0.0</v>
      </c>
      <c r="E11" s="189">
        <f>SUM(C11:D11)</f>
        <v>0</v>
      </c>
      <c r="F11" s="139">
        <v>0.0</v>
      </c>
      <c r="G11" s="140">
        <v>0.0</v>
      </c>
      <c r="H11" s="141">
        <f t="shared" si="2"/>
        <v>0</v>
      </c>
    </row>
    <row r="12">
      <c r="A12" s="60">
        <v>44594.0</v>
      </c>
      <c r="B12" s="23"/>
      <c r="C12" s="24"/>
      <c r="D12" s="24"/>
      <c r="E12" s="129"/>
      <c r="F12" s="130"/>
      <c r="G12" s="131"/>
      <c r="H12" s="142">
        <f t="shared" si="2"/>
        <v>0</v>
      </c>
      <c r="J12" s="26" t="s">
        <v>13</v>
      </c>
      <c r="K12" s="27">
        <f>SUM(E12:E16)</f>
        <v>-72620</v>
      </c>
    </row>
    <row r="13">
      <c r="A13" s="166" t="s">
        <v>56</v>
      </c>
      <c r="B13" s="167" t="s">
        <v>178</v>
      </c>
      <c r="C13" s="168">
        <v>0.0</v>
      </c>
      <c r="D13" s="168">
        <v>-49600.0</v>
      </c>
      <c r="E13" s="190">
        <f t="shared" ref="E13:E16" si="3">SUM(C13:D13)</f>
        <v>-49600</v>
      </c>
      <c r="F13" s="135">
        <v>0.0</v>
      </c>
      <c r="G13" s="136">
        <v>0.0</v>
      </c>
      <c r="H13" s="137">
        <f t="shared" si="2"/>
        <v>0</v>
      </c>
      <c r="J13" s="46" t="s">
        <v>18</v>
      </c>
      <c r="K13" s="47">
        <f>SUM(H12:H16)</f>
        <v>0</v>
      </c>
    </row>
    <row r="14">
      <c r="A14" s="191" t="s">
        <v>56</v>
      </c>
      <c r="B14" s="173" t="s">
        <v>178</v>
      </c>
      <c r="C14" s="144">
        <v>0.0</v>
      </c>
      <c r="D14" s="168">
        <v>-24000.0</v>
      </c>
      <c r="E14" s="190">
        <f t="shared" si="3"/>
        <v>-24000</v>
      </c>
      <c r="F14" s="135">
        <v>0.0</v>
      </c>
      <c r="G14" s="136">
        <v>0.0</v>
      </c>
      <c r="H14" s="137">
        <f t="shared" si="2"/>
        <v>0</v>
      </c>
    </row>
    <row r="15">
      <c r="A15" s="191" t="s">
        <v>56</v>
      </c>
      <c r="B15" s="173" t="s">
        <v>686</v>
      </c>
      <c r="C15" s="168">
        <v>980.0</v>
      </c>
      <c r="D15" s="144">
        <v>0.0</v>
      </c>
      <c r="E15" s="190">
        <f t="shared" si="3"/>
        <v>980</v>
      </c>
      <c r="F15" s="135">
        <v>0.0</v>
      </c>
      <c r="G15" s="136">
        <v>0.0</v>
      </c>
      <c r="H15" s="137">
        <f t="shared" si="2"/>
        <v>0</v>
      </c>
    </row>
    <row r="16">
      <c r="A16" s="57"/>
      <c r="B16" s="58"/>
      <c r="C16" s="59">
        <v>0.0</v>
      </c>
      <c r="D16" s="59">
        <v>0.0</v>
      </c>
      <c r="E16" s="189">
        <f t="shared" si="3"/>
        <v>0</v>
      </c>
      <c r="F16" s="139">
        <v>0.0</v>
      </c>
      <c r="G16" s="140">
        <v>0.0</v>
      </c>
      <c r="H16" s="141">
        <f t="shared" si="2"/>
        <v>0</v>
      </c>
    </row>
    <row r="17">
      <c r="A17" s="60">
        <v>44595.0</v>
      </c>
      <c r="B17" s="23"/>
      <c r="C17" s="24"/>
      <c r="D17" s="24"/>
      <c r="E17" s="129"/>
      <c r="F17" s="130"/>
      <c r="G17" s="131"/>
      <c r="H17" s="137">
        <v>0.0</v>
      </c>
      <c r="J17" s="26" t="s">
        <v>13</v>
      </c>
      <c r="K17" s="27">
        <f>SUM(E18:E27)</f>
        <v>-169780</v>
      </c>
    </row>
    <row r="18">
      <c r="A18" s="43" t="s">
        <v>56</v>
      </c>
      <c r="B18" s="37" t="s">
        <v>687</v>
      </c>
      <c r="C18" s="38">
        <v>87200.0</v>
      </c>
      <c r="D18" s="38">
        <v>0.0</v>
      </c>
      <c r="E18" s="134">
        <f t="shared" ref="E18:E25" si="4">SUM(C18:D18)</f>
        <v>87200</v>
      </c>
      <c r="F18" s="135">
        <v>0.0</v>
      </c>
      <c r="G18" s="136">
        <v>-400.0</v>
      </c>
      <c r="H18" s="137">
        <f t="shared" ref="H18:H265" si="5">SUM(F18:G18)</f>
        <v>-400</v>
      </c>
      <c r="J18" s="46" t="s">
        <v>18</v>
      </c>
      <c r="K18" s="47">
        <f>SUM(H17:H27)</f>
        <v>-20</v>
      </c>
    </row>
    <row r="19">
      <c r="A19" s="43" t="s">
        <v>23</v>
      </c>
      <c r="B19" s="61" t="s">
        <v>688</v>
      </c>
      <c r="C19" s="38">
        <v>0.0</v>
      </c>
      <c r="D19" s="38">
        <v>-29300.0</v>
      </c>
      <c r="E19" s="134">
        <f t="shared" si="4"/>
        <v>-29300</v>
      </c>
      <c r="F19" s="135">
        <v>0.0</v>
      </c>
      <c r="G19" s="136">
        <v>0.0</v>
      </c>
      <c r="H19" s="137">
        <f t="shared" si="5"/>
        <v>0</v>
      </c>
    </row>
    <row r="20">
      <c r="A20" s="43" t="s">
        <v>56</v>
      </c>
      <c r="B20" s="61" t="s">
        <v>689</v>
      </c>
      <c r="C20" s="38">
        <v>0.0</v>
      </c>
      <c r="D20" s="38">
        <v>0.0</v>
      </c>
      <c r="E20" s="134">
        <f t="shared" si="4"/>
        <v>0</v>
      </c>
      <c r="F20" s="135">
        <v>380.0</v>
      </c>
      <c r="G20" s="136">
        <v>0.0</v>
      </c>
      <c r="H20" s="137">
        <f t="shared" si="5"/>
        <v>380</v>
      </c>
    </row>
    <row r="21">
      <c r="A21" s="43" t="s">
        <v>56</v>
      </c>
      <c r="B21" s="37" t="s">
        <v>690</v>
      </c>
      <c r="C21" s="38">
        <v>0.0</v>
      </c>
      <c r="D21" s="38">
        <v>-36200.0</v>
      </c>
      <c r="E21" s="134">
        <f t="shared" si="4"/>
        <v>-36200</v>
      </c>
      <c r="F21" s="135">
        <v>0.0</v>
      </c>
      <c r="G21" s="136">
        <v>0.0</v>
      </c>
      <c r="H21" s="137">
        <f t="shared" si="5"/>
        <v>0</v>
      </c>
    </row>
    <row r="22">
      <c r="A22" s="43" t="s">
        <v>56</v>
      </c>
      <c r="B22" s="37" t="s">
        <v>691</v>
      </c>
      <c r="C22" s="38">
        <v>0.0</v>
      </c>
      <c r="D22" s="38">
        <v>-1280.0</v>
      </c>
      <c r="E22" s="134">
        <f t="shared" si="4"/>
        <v>-1280</v>
      </c>
      <c r="F22" s="135">
        <v>0.0</v>
      </c>
      <c r="G22" s="136">
        <v>0.0</v>
      </c>
      <c r="H22" s="137">
        <f t="shared" si="5"/>
        <v>0</v>
      </c>
    </row>
    <row r="23">
      <c r="A23" s="43" t="s">
        <v>56</v>
      </c>
      <c r="B23" s="61" t="s">
        <v>692</v>
      </c>
      <c r="C23" s="38">
        <v>0.0</v>
      </c>
      <c r="D23" s="38">
        <v>-200.0</v>
      </c>
      <c r="E23" s="134">
        <f t="shared" si="4"/>
        <v>-200</v>
      </c>
      <c r="F23" s="135">
        <v>0.0</v>
      </c>
      <c r="G23" s="136">
        <v>0.0</v>
      </c>
      <c r="H23" s="137">
        <f t="shared" si="5"/>
        <v>0</v>
      </c>
    </row>
    <row r="24">
      <c r="A24" s="43" t="s">
        <v>56</v>
      </c>
      <c r="B24" s="61" t="s">
        <v>693</v>
      </c>
      <c r="C24" s="38">
        <v>8700.0</v>
      </c>
      <c r="D24" s="38">
        <v>0.0</v>
      </c>
      <c r="E24" s="134">
        <f t="shared" si="4"/>
        <v>8700</v>
      </c>
      <c r="F24" s="135">
        <v>0.0</v>
      </c>
      <c r="G24" s="136">
        <v>0.0</v>
      </c>
      <c r="H24" s="137">
        <f t="shared" si="5"/>
        <v>0</v>
      </c>
    </row>
    <row r="25">
      <c r="A25" s="43" t="s">
        <v>56</v>
      </c>
      <c r="B25" s="192" t="s">
        <v>59</v>
      </c>
      <c r="C25" s="63">
        <v>0.0</v>
      </c>
      <c r="D25" s="63">
        <v>-198700.0</v>
      </c>
      <c r="E25" s="193">
        <f t="shared" si="4"/>
        <v>-198700</v>
      </c>
      <c r="F25" s="135">
        <v>0.0</v>
      </c>
      <c r="G25" s="136">
        <v>0.0</v>
      </c>
      <c r="H25" s="137">
        <f t="shared" si="5"/>
        <v>0</v>
      </c>
    </row>
    <row r="26">
      <c r="A26" s="70"/>
      <c r="B26" s="71"/>
      <c r="C26" s="63">
        <v>0.0</v>
      </c>
      <c r="D26" s="63">
        <v>0.0</v>
      </c>
      <c r="E26" s="193">
        <v>0.0</v>
      </c>
      <c r="F26" s="135">
        <v>0.0</v>
      </c>
      <c r="G26" s="136">
        <v>0.0</v>
      </c>
      <c r="H26" s="137">
        <f t="shared" si="5"/>
        <v>0</v>
      </c>
    </row>
    <row r="27">
      <c r="A27" s="57"/>
      <c r="B27" s="58"/>
      <c r="C27" s="59">
        <v>0.0</v>
      </c>
      <c r="D27" s="59">
        <v>0.0</v>
      </c>
      <c r="E27" s="189">
        <f t="shared" ref="E27:E31" si="6">SUM(C27:D27)</f>
        <v>0</v>
      </c>
      <c r="F27" s="139">
        <v>0.0</v>
      </c>
      <c r="G27" s="140">
        <v>0.0</v>
      </c>
      <c r="H27" s="141">
        <f t="shared" si="5"/>
        <v>0</v>
      </c>
    </row>
    <row r="28">
      <c r="A28" s="60">
        <v>44596.0</v>
      </c>
      <c r="B28" s="23"/>
      <c r="C28" s="24">
        <v>0.0</v>
      </c>
      <c r="D28" s="24">
        <v>0.0</v>
      </c>
      <c r="E28" s="129">
        <f t="shared" si="6"/>
        <v>0</v>
      </c>
      <c r="F28" s="130">
        <v>0.0</v>
      </c>
      <c r="G28" s="131">
        <v>0.0</v>
      </c>
      <c r="H28" s="132">
        <f t="shared" si="5"/>
        <v>0</v>
      </c>
      <c r="J28" s="26" t="s">
        <v>13</v>
      </c>
      <c r="K28" s="27">
        <f>SUM(E28:E31)</f>
        <v>41000</v>
      </c>
    </row>
    <row r="29">
      <c r="A29" s="50" t="s">
        <v>23</v>
      </c>
      <c r="B29" s="29" t="s">
        <v>694</v>
      </c>
      <c r="C29" s="38">
        <v>37600.0</v>
      </c>
      <c r="D29" s="38">
        <v>0.0</v>
      </c>
      <c r="E29" s="31">
        <f t="shared" si="6"/>
        <v>37600</v>
      </c>
      <c r="F29" s="135">
        <v>0.0</v>
      </c>
      <c r="G29" s="136">
        <v>0.0</v>
      </c>
      <c r="H29" s="137">
        <f t="shared" si="5"/>
        <v>0</v>
      </c>
      <c r="J29" s="46" t="s">
        <v>18</v>
      </c>
      <c r="K29" s="47">
        <f>SUM(H28:H38)</f>
        <v>0</v>
      </c>
    </row>
    <row r="30">
      <c r="A30" s="43" t="s">
        <v>23</v>
      </c>
      <c r="B30" s="37" t="s">
        <v>695</v>
      </c>
      <c r="C30" s="38">
        <v>3400.0</v>
      </c>
      <c r="D30" s="38">
        <v>0.0</v>
      </c>
      <c r="E30" s="134">
        <f t="shared" si="6"/>
        <v>3400</v>
      </c>
      <c r="F30" s="135">
        <v>0.0</v>
      </c>
      <c r="G30" s="136">
        <v>0.0</v>
      </c>
      <c r="H30" s="137">
        <f t="shared" si="5"/>
        <v>0</v>
      </c>
    </row>
    <row r="31">
      <c r="A31" s="57"/>
      <c r="B31" s="58"/>
      <c r="C31" s="59">
        <v>0.0</v>
      </c>
      <c r="D31" s="59">
        <v>0.0</v>
      </c>
      <c r="E31" s="189">
        <f t="shared" si="6"/>
        <v>0</v>
      </c>
      <c r="F31" s="139">
        <v>0.0</v>
      </c>
      <c r="G31" s="140">
        <v>0.0</v>
      </c>
      <c r="H31" s="141">
        <f t="shared" si="5"/>
        <v>0</v>
      </c>
    </row>
    <row r="32">
      <c r="A32" s="60">
        <v>44597.0</v>
      </c>
      <c r="B32" s="82"/>
      <c r="C32" s="24"/>
      <c r="D32" s="24"/>
      <c r="E32" s="108"/>
      <c r="F32" s="130"/>
      <c r="G32" s="131"/>
      <c r="H32" s="137">
        <f t="shared" si="5"/>
        <v>0</v>
      </c>
      <c r="J32" s="26" t="s">
        <v>13</v>
      </c>
      <c r="K32" s="27">
        <f>SUM(E32:E38)</f>
        <v>23130</v>
      </c>
    </row>
    <row r="33">
      <c r="A33" s="43" t="s">
        <v>23</v>
      </c>
      <c r="B33" s="83" t="s">
        <v>696</v>
      </c>
      <c r="C33" s="38">
        <v>17500.0</v>
      </c>
      <c r="D33" s="38">
        <v>0.0</v>
      </c>
      <c r="E33" s="108">
        <f t="shared" ref="E33:E36" si="7">SUM(C33:D33)</f>
        <v>17500</v>
      </c>
      <c r="F33" s="135">
        <v>0.0</v>
      </c>
      <c r="G33" s="136">
        <v>0.0</v>
      </c>
      <c r="H33" s="137">
        <f t="shared" si="5"/>
        <v>0</v>
      </c>
      <c r="J33" s="46" t="s">
        <v>18</v>
      </c>
      <c r="K33" s="47">
        <f>SUM(H32:H38)</f>
        <v>0</v>
      </c>
    </row>
    <row r="34">
      <c r="A34" s="43" t="s">
        <v>23</v>
      </c>
      <c r="B34" s="84" t="s">
        <v>697</v>
      </c>
      <c r="C34" s="38">
        <v>9800.0</v>
      </c>
      <c r="D34" s="38">
        <v>0.0</v>
      </c>
      <c r="E34" s="108">
        <f t="shared" si="7"/>
        <v>9800</v>
      </c>
      <c r="F34" s="135">
        <v>0.0</v>
      </c>
      <c r="G34" s="136">
        <v>0.0</v>
      </c>
      <c r="H34" s="137">
        <f t="shared" si="5"/>
        <v>0</v>
      </c>
    </row>
    <row r="35">
      <c r="A35" s="43" t="s">
        <v>23</v>
      </c>
      <c r="B35" s="83" t="s">
        <v>698</v>
      </c>
      <c r="C35" s="38">
        <v>5400.0</v>
      </c>
      <c r="D35" s="38">
        <v>0.0</v>
      </c>
      <c r="E35" s="108">
        <f t="shared" si="7"/>
        <v>5400</v>
      </c>
      <c r="F35" s="135">
        <v>0.0</v>
      </c>
      <c r="G35" s="136">
        <v>0.0</v>
      </c>
      <c r="H35" s="137">
        <f t="shared" si="5"/>
        <v>0</v>
      </c>
    </row>
    <row r="36">
      <c r="A36" s="43" t="s">
        <v>56</v>
      </c>
      <c r="B36" s="83" t="s">
        <v>699</v>
      </c>
      <c r="C36" s="38">
        <v>0.0</v>
      </c>
      <c r="D36" s="38">
        <v>-4000.0</v>
      </c>
      <c r="E36" s="108">
        <f t="shared" si="7"/>
        <v>-4000</v>
      </c>
      <c r="F36" s="135">
        <v>0.0</v>
      </c>
      <c r="G36" s="136">
        <v>0.0</v>
      </c>
      <c r="H36" s="137">
        <f t="shared" si="5"/>
        <v>0</v>
      </c>
    </row>
    <row r="37">
      <c r="A37" s="43" t="s">
        <v>56</v>
      </c>
      <c r="B37" s="83" t="s">
        <v>700</v>
      </c>
      <c r="C37" s="38">
        <v>0.0</v>
      </c>
      <c r="D37" s="38">
        <v>-5570.0</v>
      </c>
      <c r="E37" s="108">
        <v>-5570.0</v>
      </c>
      <c r="F37" s="135">
        <v>0.0</v>
      </c>
      <c r="G37" s="136">
        <v>0.0</v>
      </c>
      <c r="H37" s="137">
        <f t="shared" si="5"/>
        <v>0</v>
      </c>
    </row>
    <row r="38">
      <c r="A38" s="57"/>
      <c r="B38" s="87"/>
      <c r="C38" s="59">
        <v>0.0</v>
      </c>
      <c r="D38" s="59">
        <v>0.0</v>
      </c>
      <c r="E38" s="103">
        <f>SUM(C38:D38)</f>
        <v>0</v>
      </c>
      <c r="F38" s="139">
        <v>0.0</v>
      </c>
      <c r="G38" s="140">
        <v>0.0</v>
      </c>
      <c r="H38" s="141">
        <f t="shared" si="5"/>
        <v>0</v>
      </c>
    </row>
    <row r="39">
      <c r="A39" s="60">
        <v>44599.0</v>
      </c>
      <c r="B39" s="82"/>
      <c r="C39" s="24"/>
      <c r="D39" s="24"/>
      <c r="E39" s="105"/>
      <c r="F39" s="130"/>
      <c r="G39" s="131"/>
      <c r="H39" s="137">
        <f t="shared" si="5"/>
        <v>0</v>
      </c>
      <c r="J39" s="26" t="s">
        <v>13</v>
      </c>
      <c r="K39" s="27">
        <f>SUM(E39:E42)</f>
        <v>23000</v>
      </c>
    </row>
    <row r="40">
      <c r="A40" s="43" t="s">
        <v>23</v>
      </c>
      <c r="B40" s="83" t="s">
        <v>701</v>
      </c>
      <c r="C40" s="38">
        <v>23000.0</v>
      </c>
      <c r="D40" s="38">
        <v>0.0</v>
      </c>
      <c r="E40" s="108">
        <f t="shared" ref="E40:E42" si="8">SUM(C40:D40)</f>
        <v>23000</v>
      </c>
      <c r="F40" s="135">
        <v>0.0</v>
      </c>
      <c r="G40" s="136">
        <v>0.0</v>
      </c>
      <c r="H40" s="137">
        <f t="shared" si="5"/>
        <v>0</v>
      </c>
      <c r="J40" s="46" t="s">
        <v>18</v>
      </c>
      <c r="K40" s="47">
        <f>SUM(H39:H42)</f>
        <v>0</v>
      </c>
    </row>
    <row r="41">
      <c r="A41" s="43"/>
      <c r="B41" s="84"/>
      <c r="C41" s="38">
        <v>0.0</v>
      </c>
      <c r="D41" s="38">
        <v>0.0</v>
      </c>
      <c r="E41" s="108">
        <f t="shared" si="8"/>
        <v>0</v>
      </c>
      <c r="F41" s="135">
        <v>0.0</v>
      </c>
      <c r="G41" s="136">
        <v>0.0</v>
      </c>
      <c r="H41" s="137">
        <f t="shared" si="5"/>
        <v>0</v>
      </c>
    </row>
    <row r="42">
      <c r="A42" s="57"/>
      <c r="B42" s="87"/>
      <c r="C42" s="59">
        <v>0.0</v>
      </c>
      <c r="D42" s="59">
        <v>0.0</v>
      </c>
      <c r="E42" s="103">
        <f t="shared" si="8"/>
        <v>0</v>
      </c>
      <c r="F42" s="139">
        <v>0.0</v>
      </c>
      <c r="G42" s="140">
        <v>0.0</v>
      </c>
      <c r="H42" s="141">
        <f t="shared" si="5"/>
        <v>0</v>
      </c>
    </row>
    <row r="43">
      <c r="A43" s="60">
        <v>44600.0</v>
      </c>
      <c r="B43" s="82"/>
      <c r="C43" s="24"/>
      <c r="D43" s="24"/>
      <c r="E43" s="108"/>
      <c r="F43" s="130"/>
      <c r="G43" s="131"/>
      <c r="H43" s="137">
        <f t="shared" si="5"/>
        <v>0</v>
      </c>
      <c r="J43" s="26" t="s">
        <v>13</v>
      </c>
      <c r="K43" s="27">
        <f>SUM(E43:E47)</f>
        <v>18200</v>
      </c>
    </row>
    <row r="44">
      <c r="A44" s="43" t="s">
        <v>23</v>
      </c>
      <c r="B44" s="83" t="s">
        <v>702</v>
      </c>
      <c r="C44" s="38">
        <v>600.0</v>
      </c>
      <c r="D44" s="38">
        <v>0.0</v>
      </c>
      <c r="E44" s="108">
        <f t="shared" ref="E44:E47" si="9">SUM(C44:D44)</f>
        <v>600</v>
      </c>
      <c r="F44" s="135">
        <v>0.0</v>
      </c>
      <c r="G44" s="136">
        <v>0.0</v>
      </c>
      <c r="H44" s="137">
        <f t="shared" si="5"/>
        <v>0</v>
      </c>
      <c r="J44" s="46" t="s">
        <v>18</v>
      </c>
      <c r="K44" s="47">
        <f>SUM(H43:H47)</f>
        <v>0</v>
      </c>
    </row>
    <row r="45">
      <c r="A45" s="43" t="s">
        <v>23</v>
      </c>
      <c r="B45" s="84" t="s">
        <v>703</v>
      </c>
      <c r="C45" s="38">
        <v>2900.0</v>
      </c>
      <c r="D45" s="38">
        <v>0.0</v>
      </c>
      <c r="E45" s="108">
        <f t="shared" si="9"/>
        <v>2900</v>
      </c>
      <c r="F45" s="135">
        <v>0.0</v>
      </c>
      <c r="G45" s="136">
        <v>0.0</v>
      </c>
      <c r="H45" s="137">
        <f t="shared" si="5"/>
        <v>0</v>
      </c>
    </row>
    <row r="46">
      <c r="A46" s="43" t="s">
        <v>56</v>
      </c>
      <c r="B46" s="84" t="s">
        <v>704</v>
      </c>
      <c r="C46" s="38">
        <v>14700.0</v>
      </c>
      <c r="D46" s="38">
        <v>0.0</v>
      </c>
      <c r="E46" s="108">
        <f t="shared" si="9"/>
        <v>14700</v>
      </c>
      <c r="F46" s="135">
        <v>0.0</v>
      </c>
      <c r="G46" s="136">
        <v>0.0</v>
      </c>
      <c r="H46" s="137">
        <f t="shared" si="5"/>
        <v>0</v>
      </c>
    </row>
    <row r="47">
      <c r="A47" s="57"/>
      <c r="B47" s="87"/>
      <c r="C47" s="59">
        <v>0.0</v>
      </c>
      <c r="D47" s="59">
        <v>0.0</v>
      </c>
      <c r="E47" s="103">
        <f t="shared" si="9"/>
        <v>0</v>
      </c>
      <c r="F47" s="139">
        <v>0.0</v>
      </c>
      <c r="G47" s="140">
        <v>0.0</v>
      </c>
      <c r="H47" s="141">
        <f t="shared" si="5"/>
        <v>0</v>
      </c>
    </row>
    <row r="48">
      <c r="A48" s="60">
        <v>44601.0</v>
      </c>
      <c r="B48" s="82"/>
      <c r="C48" s="24"/>
      <c r="D48" s="24"/>
      <c r="E48" s="108"/>
      <c r="F48" s="130"/>
      <c r="G48" s="131"/>
      <c r="H48" s="137">
        <f t="shared" si="5"/>
        <v>0</v>
      </c>
      <c r="J48" s="26" t="s">
        <v>13</v>
      </c>
      <c r="K48" s="27">
        <f>SUM(E48:E55)</f>
        <v>-110900</v>
      </c>
    </row>
    <row r="49">
      <c r="A49" s="43" t="s">
        <v>23</v>
      </c>
      <c r="B49" s="83" t="s">
        <v>472</v>
      </c>
      <c r="C49" s="38">
        <v>800.0</v>
      </c>
      <c r="D49" s="38">
        <v>0.0</v>
      </c>
      <c r="E49" s="108">
        <f t="shared" ref="E49:E55" si="10">SUM(C49:D49)</f>
        <v>800</v>
      </c>
      <c r="F49" s="135">
        <v>0.0</v>
      </c>
      <c r="G49" s="136">
        <v>0.0</v>
      </c>
      <c r="H49" s="137">
        <f t="shared" si="5"/>
        <v>0</v>
      </c>
      <c r="J49" s="46" t="s">
        <v>18</v>
      </c>
      <c r="K49" s="47">
        <f>SUM(H48:H55)</f>
        <v>0</v>
      </c>
    </row>
    <row r="50">
      <c r="A50" s="43" t="s">
        <v>56</v>
      </c>
      <c r="B50" s="84" t="s">
        <v>59</v>
      </c>
      <c r="C50" s="38">
        <v>0.0</v>
      </c>
      <c r="D50" s="38">
        <v>-142500.0</v>
      </c>
      <c r="E50" s="108">
        <f t="shared" si="10"/>
        <v>-142500</v>
      </c>
      <c r="F50" s="135">
        <v>0.0</v>
      </c>
      <c r="G50" s="136">
        <v>0.0</v>
      </c>
      <c r="H50" s="137">
        <f t="shared" si="5"/>
        <v>0</v>
      </c>
    </row>
    <row r="51">
      <c r="A51" s="43" t="s">
        <v>56</v>
      </c>
      <c r="B51" s="83" t="s">
        <v>705</v>
      </c>
      <c r="C51" s="38">
        <v>17500.0</v>
      </c>
      <c r="D51" s="38">
        <v>0.0</v>
      </c>
      <c r="E51" s="108">
        <f t="shared" si="10"/>
        <v>17500</v>
      </c>
      <c r="F51" s="135">
        <v>0.0</v>
      </c>
      <c r="G51" s="136">
        <v>0.0</v>
      </c>
      <c r="H51" s="137">
        <f t="shared" si="5"/>
        <v>0</v>
      </c>
    </row>
    <row r="52">
      <c r="A52" s="43" t="s">
        <v>56</v>
      </c>
      <c r="B52" s="83" t="s">
        <v>706</v>
      </c>
      <c r="C52" s="38">
        <v>9800.0</v>
      </c>
      <c r="D52" s="38">
        <v>0.0</v>
      </c>
      <c r="E52" s="108">
        <f t="shared" si="10"/>
        <v>9800</v>
      </c>
      <c r="F52" s="135">
        <v>0.0</v>
      </c>
      <c r="G52" s="136">
        <v>0.0</v>
      </c>
      <c r="H52" s="137">
        <f t="shared" si="5"/>
        <v>0</v>
      </c>
    </row>
    <row r="53">
      <c r="A53" s="43" t="s">
        <v>56</v>
      </c>
      <c r="B53" s="83" t="s">
        <v>707</v>
      </c>
      <c r="C53" s="38">
        <v>3500.0</v>
      </c>
      <c r="D53" s="38">
        <v>0.0</v>
      </c>
      <c r="E53" s="108">
        <f t="shared" si="10"/>
        <v>3500</v>
      </c>
      <c r="F53" s="135">
        <v>0.0</v>
      </c>
      <c r="G53" s="136">
        <v>0.0</v>
      </c>
      <c r="H53" s="137">
        <f t="shared" si="5"/>
        <v>0</v>
      </c>
    </row>
    <row r="54">
      <c r="A54" s="64"/>
      <c r="B54" s="95"/>
      <c r="C54" s="38">
        <v>0.0</v>
      </c>
      <c r="D54" s="38">
        <v>0.0</v>
      </c>
      <c r="E54" s="108">
        <f t="shared" si="10"/>
        <v>0</v>
      </c>
      <c r="F54" s="135">
        <v>0.0</v>
      </c>
      <c r="G54" s="136">
        <v>0.0</v>
      </c>
      <c r="H54" s="137">
        <f t="shared" si="5"/>
        <v>0</v>
      </c>
    </row>
    <row r="55">
      <c r="A55" s="57"/>
      <c r="B55" s="87"/>
      <c r="C55" s="59">
        <v>0.0</v>
      </c>
      <c r="D55" s="59">
        <v>0.0</v>
      </c>
      <c r="E55" s="103">
        <f t="shared" si="10"/>
        <v>0</v>
      </c>
      <c r="F55" s="139">
        <v>0.0</v>
      </c>
      <c r="G55" s="140">
        <v>0.0</v>
      </c>
      <c r="H55" s="141">
        <f t="shared" si="5"/>
        <v>0</v>
      </c>
    </row>
    <row r="56">
      <c r="A56" s="60">
        <v>44602.0</v>
      </c>
      <c r="B56" s="82"/>
      <c r="C56" s="24"/>
      <c r="D56" s="24"/>
      <c r="E56" s="108"/>
      <c r="F56" s="130"/>
      <c r="G56" s="131"/>
      <c r="H56" s="137">
        <f t="shared" si="5"/>
        <v>0</v>
      </c>
      <c r="J56" s="26" t="s">
        <v>13</v>
      </c>
      <c r="K56" s="27">
        <f>SUM(E56:E63)</f>
        <v>-24650</v>
      </c>
    </row>
    <row r="57">
      <c r="A57" s="43" t="s">
        <v>210</v>
      </c>
      <c r="B57" s="83" t="s">
        <v>708</v>
      </c>
      <c r="C57" s="38">
        <v>5000.0</v>
      </c>
      <c r="D57" s="38">
        <v>0.0</v>
      </c>
      <c r="E57" s="108">
        <f t="shared" ref="E57:E63" si="11">SUM(C57:D57)</f>
        <v>5000</v>
      </c>
      <c r="F57" s="135">
        <v>0.0</v>
      </c>
      <c r="G57" s="136">
        <v>0.0</v>
      </c>
      <c r="H57" s="137">
        <f t="shared" si="5"/>
        <v>0</v>
      </c>
      <c r="J57" s="46" t="s">
        <v>18</v>
      </c>
      <c r="K57" s="47">
        <f>SUM(H56:H63)</f>
        <v>0</v>
      </c>
    </row>
    <row r="58">
      <c r="A58" s="43" t="s">
        <v>210</v>
      </c>
      <c r="B58" s="84" t="s">
        <v>589</v>
      </c>
      <c r="C58" s="38">
        <v>54000.0</v>
      </c>
      <c r="D58" s="38">
        <v>0.0</v>
      </c>
      <c r="E58" s="108">
        <f t="shared" si="11"/>
        <v>54000</v>
      </c>
      <c r="F58" s="135">
        <v>0.0</v>
      </c>
      <c r="G58" s="136">
        <v>0.0</v>
      </c>
      <c r="H58" s="137">
        <f t="shared" si="5"/>
        <v>0</v>
      </c>
    </row>
    <row r="59">
      <c r="A59" s="43" t="s">
        <v>210</v>
      </c>
      <c r="B59" s="83" t="s">
        <v>709</v>
      </c>
      <c r="C59" s="38">
        <v>0.0</v>
      </c>
      <c r="D59" s="38">
        <v>-89300.0</v>
      </c>
      <c r="E59" s="108">
        <f t="shared" si="11"/>
        <v>-89300</v>
      </c>
      <c r="F59" s="135">
        <v>0.0</v>
      </c>
      <c r="G59" s="136">
        <v>0.0</v>
      </c>
      <c r="H59" s="137">
        <f t="shared" si="5"/>
        <v>0</v>
      </c>
    </row>
    <row r="60">
      <c r="A60" s="43" t="s">
        <v>210</v>
      </c>
      <c r="B60" s="83" t="s">
        <v>307</v>
      </c>
      <c r="C60" s="38">
        <v>900.0</v>
      </c>
      <c r="D60" s="38">
        <v>0.0</v>
      </c>
      <c r="E60" s="108">
        <f t="shared" si="11"/>
        <v>900</v>
      </c>
      <c r="F60" s="135">
        <v>0.0</v>
      </c>
      <c r="G60" s="136">
        <v>0.0</v>
      </c>
      <c r="H60" s="137">
        <f t="shared" si="5"/>
        <v>0</v>
      </c>
    </row>
    <row r="61">
      <c r="A61" s="43" t="s">
        <v>210</v>
      </c>
      <c r="B61" s="83" t="s">
        <v>710</v>
      </c>
      <c r="C61" s="38">
        <v>4750.0</v>
      </c>
      <c r="D61" s="38">
        <v>0.0</v>
      </c>
      <c r="E61" s="108">
        <f t="shared" si="11"/>
        <v>4750</v>
      </c>
      <c r="F61" s="135">
        <v>0.0</v>
      </c>
      <c r="G61" s="136">
        <v>0.0</v>
      </c>
      <c r="H61" s="137">
        <f t="shared" si="5"/>
        <v>0</v>
      </c>
    </row>
    <row r="62">
      <c r="A62" s="64"/>
      <c r="B62" s="95"/>
      <c r="C62" s="38">
        <v>0.0</v>
      </c>
      <c r="D62" s="38">
        <v>0.0</v>
      </c>
      <c r="E62" s="108">
        <f t="shared" si="11"/>
        <v>0</v>
      </c>
      <c r="F62" s="135">
        <v>0.0</v>
      </c>
      <c r="G62" s="136">
        <v>0.0</v>
      </c>
      <c r="H62" s="137">
        <f t="shared" si="5"/>
        <v>0</v>
      </c>
    </row>
    <row r="63">
      <c r="A63" s="57"/>
      <c r="B63" s="87"/>
      <c r="C63" s="59">
        <v>0.0</v>
      </c>
      <c r="D63" s="59">
        <v>0.0</v>
      </c>
      <c r="E63" s="103">
        <f t="shared" si="11"/>
        <v>0</v>
      </c>
      <c r="F63" s="139">
        <v>0.0</v>
      </c>
      <c r="G63" s="140">
        <v>0.0</v>
      </c>
      <c r="H63" s="141">
        <f t="shared" si="5"/>
        <v>0</v>
      </c>
    </row>
    <row r="64">
      <c r="A64" s="60">
        <v>44603.0</v>
      </c>
      <c r="B64" s="82"/>
      <c r="C64" s="24"/>
      <c r="D64" s="24"/>
      <c r="E64" s="108"/>
      <c r="F64" s="130"/>
      <c r="G64" s="131"/>
      <c r="H64" s="137">
        <f t="shared" si="5"/>
        <v>0</v>
      </c>
      <c r="J64" s="26" t="s">
        <v>13</v>
      </c>
      <c r="K64" s="27">
        <f>SUM(E64:E79)</f>
        <v>65800</v>
      </c>
    </row>
    <row r="65">
      <c r="A65" s="43" t="s">
        <v>56</v>
      </c>
      <c r="B65" s="147" t="s">
        <v>711</v>
      </c>
      <c r="C65" s="38">
        <v>42300.0</v>
      </c>
      <c r="D65" s="38">
        <v>0.0</v>
      </c>
      <c r="E65" s="108">
        <f t="shared" ref="E65:E79" si="12">SUM(C65:D65)</f>
        <v>42300</v>
      </c>
      <c r="F65" s="135">
        <v>0.0</v>
      </c>
      <c r="G65" s="136">
        <v>0.0</v>
      </c>
      <c r="H65" s="137">
        <f t="shared" si="5"/>
        <v>0</v>
      </c>
      <c r="J65" s="46" t="s">
        <v>18</v>
      </c>
      <c r="K65" s="47">
        <f>SUM(H64:H79)</f>
        <v>0</v>
      </c>
    </row>
    <row r="66">
      <c r="A66" s="43" t="s">
        <v>56</v>
      </c>
      <c r="B66" s="147" t="s">
        <v>712</v>
      </c>
      <c r="C66" s="38">
        <v>16300.0</v>
      </c>
      <c r="D66" s="38">
        <v>0.0</v>
      </c>
      <c r="E66" s="108">
        <f t="shared" si="12"/>
        <v>16300</v>
      </c>
      <c r="F66" s="135">
        <v>0.0</v>
      </c>
      <c r="G66" s="136">
        <v>0.0</v>
      </c>
      <c r="H66" s="137">
        <f t="shared" si="5"/>
        <v>0</v>
      </c>
    </row>
    <row r="67">
      <c r="A67" s="43" t="s">
        <v>56</v>
      </c>
      <c r="B67" s="147" t="s">
        <v>713</v>
      </c>
      <c r="C67" s="38">
        <v>12200.0</v>
      </c>
      <c r="D67" s="38">
        <v>0.0</v>
      </c>
      <c r="E67" s="108">
        <f t="shared" si="12"/>
        <v>12200</v>
      </c>
      <c r="F67" s="135">
        <v>0.0</v>
      </c>
      <c r="G67" s="136">
        <v>0.0</v>
      </c>
      <c r="H67" s="137">
        <f t="shared" si="5"/>
        <v>0</v>
      </c>
    </row>
    <row r="68">
      <c r="A68" s="43" t="s">
        <v>56</v>
      </c>
      <c r="B68" s="83" t="s">
        <v>714</v>
      </c>
      <c r="C68" s="38">
        <v>0.0</v>
      </c>
      <c r="D68" s="38">
        <v>-5000.0</v>
      </c>
      <c r="E68" s="108">
        <f t="shared" si="12"/>
        <v>-5000</v>
      </c>
      <c r="F68" s="135">
        <v>0.0</v>
      </c>
      <c r="G68" s="136">
        <v>0.0</v>
      </c>
      <c r="H68" s="137">
        <f t="shared" si="5"/>
        <v>0</v>
      </c>
    </row>
    <row r="69">
      <c r="A69" s="43"/>
      <c r="B69" s="83"/>
      <c r="C69" s="38"/>
      <c r="D69" s="38">
        <v>0.0</v>
      </c>
      <c r="E69" s="108">
        <f t="shared" si="12"/>
        <v>0</v>
      </c>
      <c r="F69" s="135">
        <v>0.0</v>
      </c>
      <c r="G69" s="136">
        <v>0.0</v>
      </c>
      <c r="H69" s="137">
        <f t="shared" si="5"/>
        <v>0</v>
      </c>
    </row>
    <row r="70">
      <c r="A70" s="64"/>
      <c r="B70" s="95"/>
      <c r="C70" s="38">
        <v>0.0</v>
      </c>
      <c r="D70" s="38">
        <v>0.0</v>
      </c>
      <c r="E70" s="108">
        <f t="shared" si="12"/>
        <v>0</v>
      </c>
      <c r="F70" s="135">
        <v>0.0</v>
      </c>
      <c r="G70" s="136">
        <v>0.0</v>
      </c>
      <c r="H70" s="137">
        <f t="shared" si="5"/>
        <v>0</v>
      </c>
    </row>
    <row r="71">
      <c r="A71" s="54"/>
      <c r="B71" s="85"/>
      <c r="C71" s="38">
        <v>0.0</v>
      </c>
      <c r="D71" s="38">
        <v>0.0</v>
      </c>
      <c r="E71" s="108">
        <f t="shared" si="12"/>
        <v>0</v>
      </c>
      <c r="F71" s="135">
        <v>0.0</v>
      </c>
      <c r="G71" s="136">
        <v>0.0</v>
      </c>
      <c r="H71" s="137">
        <f t="shared" si="5"/>
        <v>0</v>
      </c>
    </row>
    <row r="72">
      <c r="A72" s="54"/>
      <c r="B72" s="85"/>
      <c r="C72" s="38">
        <v>0.0</v>
      </c>
      <c r="D72" s="38">
        <v>0.0</v>
      </c>
      <c r="E72" s="108">
        <f t="shared" si="12"/>
        <v>0</v>
      </c>
      <c r="F72" s="135">
        <v>0.0</v>
      </c>
      <c r="G72" s="136">
        <v>0.0</v>
      </c>
      <c r="H72" s="137">
        <f t="shared" si="5"/>
        <v>0</v>
      </c>
    </row>
    <row r="73">
      <c r="A73" s="54"/>
      <c r="B73" s="85"/>
      <c r="C73" s="38">
        <v>0.0</v>
      </c>
      <c r="D73" s="38">
        <v>0.0</v>
      </c>
      <c r="E73" s="108">
        <f t="shared" si="12"/>
        <v>0</v>
      </c>
      <c r="F73" s="135">
        <v>0.0</v>
      </c>
      <c r="G73" s="136">
        <v>0.0</v>
      </c>
      <c r="H73" s="137">
        <f t="shared" si="5"/>
        <v>0</v>
      </c>
    </row>
    <row r="74">
      <c r="A74" s="54"/>
      <c r="B74" s="85"/>
      <c r="C74" s="38">
        <v>0.0</v>
      </c>
      <c r="D74" s="38">
        <v>0.0</v>
      </c>
      <c r="E74" s="108">
        <f t="shared" si="12"/>
        <v>0</v>
      </c>
      <c r="F74" s="135">
        <v>0.0</v>
      </c>
      <c r="G74" s="136">
        <v>0.0</v>
      </c>
      <c r="H74" s="137">
        <f t="shared" si="5"/>
        <v>0</v>
      </c>
    </row>
    <row r="75">
      <c r="A75" s="54"/>
      <c r="B75" s="85"/>
      <c r="C75" s="38">
        <v>0.0</v>
      </c>
      <c r="D75" s="38">
        <v>0.0</v>
      </c>
      <c r="E75" s="108">
        <f t="shared" si="12"/>
        <v>0</v>
      </c>
      <c r="F75" s="135">
        <v>0.0</v>
      </c>
      <c r="G75" s="136">
        <v>0.0</v>
      </c>
      <c r="H75" s="137">
        <f t="shared" si="5"/>
        <v>0</v>
      </c>
    </row>
    <row r="76">
      <c r="A76" s="54"/>
      <c r="B76" s="85"/>
      <c r="C76" s="38">
        <v>0.0</v>
      </c>
      <c r="D76" s="38">
        <v>0.0</v>
      </c>
      <c r="E76" s="108">
        <f t="shared" si="12"/>
        <v>0</v>
      </c>
      <c r="F76" s="135">
        <v>0.0</v>
      </c>
      <c r="G76" s="136">
        <v>0.0</v>
      </c>
      <c r="H76" s="137">
        <f t="shared" si="5"/>
        <v>0</v>
      </c>
    </row>
    <row r="77">
      <c r="A77" s="54"/>
      <c r="B77" s="85"/>
      <c r="C77" s="38">
        <v>0.0</v>
      </c>
      <c r="D77" s="38">
        <v>0.0</v>
      </c>
      <c r="E77" s="108">
        <f t="shared" si="12"/>
        <v>0</v>
      </c>
      <c r="F77" s="135">
        <v>0.0</v>
      </c>
      <c r="G77" s="136">
        <v>0.0</v>
      </c>
      <c r="H77" s="137">
        <f t="shared" si="5"/>
        <v>0</v>
      </c>
    </row>
    <row r="78">
      <c r="A78" s="54"/>
      <c r="B78" s="85"/>
      <c r="C78" s="38">
        <v>0.0</v>
      </c>
      <c r="D78" s="38">
        <v>0.0</v>
      </c>
      <c r="E78" s="108">
        <f t="shared" si="12"/>
        <v>0</v>
      </c>
      <c r="F78" s="135">
        <v>0.0</v>
      </c>
      <c r="G78" s="136">
        <v>0.0</v>
      </c>
      <c r="H78" s="137">
        <f t="shared" si="5"/>
        <v>0</v>
      </c>
    </row>
    <row r="79">
      <c r="A79" s="57"/>
      <c r="B79" s="87"/>
      <c r="C79" s="59">
        <v>0.0</v>
      </c>
      <c r="D79" s="59">
        <v>0.0</v>
      </c>
      <c r="E79" s="103">
        <f t="shared" si="12"/>
        <v>0</v>
      </c>
      <c r="F79" s="139">
        <v>0.0</v>
      </c>
      <c r="G79" s="140">
        <v>0.0</v>
      </c>
      <c r="H79" s="141">
        <f t="shared" si="5"/>
        <v>0</v>
      </c>
    </row>
    <row r="80">
      <c r="A80" s="60">
        <v>44604.0</v>
      </c>
      <c r="B80" s="82"/>
      <c r="C80" s="24"/>
      <c r="D80" s="24"/>
      <c r="E80" s="108"/>
      <c r="F80" s="130"/>
      <c r="G80" s="131"/>
      <c r="H80" s="137">
        <f t="shared" si="5"/>
        <v>0</v>
      </c>
      <c r="J80" s="26" t="s">
        <v>13</v>
      </c>
      <c r="K80" s="27">
        <f>SUM(E80:E95)</f>
        <v>-17250</v>
      </c>
    </row>
    <row r="81">
      <c r="A81" s="43" t="s">
        <v>23</v>
      </c>
      <c r="B81" s="83" t="s">
        <v>715</v>
      </c>
      <c r="C81" s="38">
        <v>6750.0</v>
      </c>
      <c r="D81" s="38">
        <v>0.0</v>
      </c>
      <c r="E81" s="108">
        <f t="shared" ref="E81:E95" si="13">SUM(C81:D81)</f>
        <v>6750</v>
      </c>
      <c r="F81" s="135">
        <v>0.0</v>
      </c>
      <c r="G81" s="136">
        <v>0.0</v>
      </c>
      <c r="H81" s="137">
        <f t="shared" si="5"/>
        <v>0</v>
      </c>
      <c r="J81" s="46" t="s">
        <v>18</v>
      </c>
      <c r="K81" s="47">
        <f>SUM(H80:H95)</f>
        <v>0</v>
      </c>
    </row>
    <row r="82">
      <c r="A82" s="43" t="s">
        <v>23</v>
      </c>
      <c r="B82" s="84" t="s">
        <v>716</v>
      </c>
      <c r="C82" s="38">
        <v>3900.0</v>
      </c>
      <c r="D82" s="38">
        <v>0.0</v>
      </c>
      <c r="E82" s="108">
        <f t="shared" si="13"/>
        <v>3900</v>
      </c>
      <c r="F82" s="135">
        <v>0.0</v>
      </c>
      <c r="G82" s="136">
        <v>0.0</v>
      </c>
      <c r="H82" s="137">
        <f t="shared" si="5"/>
        <v>0</v>
      </c>
    </row>
    <row r="83">
      <c r="A83" s="43" t="s">
        <v>23</v>
      </c>
      <c r="B83" s="83" t="s">
        <v>717</v>
      </c>
      <c r="C83" s="38">
        <v>0.0</v>
      </c>
      <c r="D83" s="38">
        <v>-2900.0</v>
      </c>
      <c r="E83" s="108">
        <f t="shared" si="13"/>
        <v>-2900</v>
      </c>
      <c r="F83" s="135">
        <v>0.0</v>
      </c>
      <c r="G83" s="136">
        <v>0.0</v>
      </c>
      <c r="H83" s="137">
        <f t="shared" si="5"/>
        <v>0</v>
      </c>
    </row>
    <row r="84">
      <c r="A84" s="43" t="s">
        <v>56</v>
      </c>
      <c r="B84" s="83" t="s">
        <v>59</v>
      </c>
      <c r="C84" s="38">
        <v>0.0</v>
      </c>
      <c r="D84" s="38">
        <v>-100000.0</v>
      </c>
      <c r="E84" s="108">
        <f t="shared" si="13"/>
        <v>-100000</v>
      </c>
      <c r="F84" s="135">
        <v>0.0</v>
      </c>
      <c r="G84" s="136">
        <v>0.0</v>
      </c>
      <c r="H84" s="137">
        <f t="shared" si="5"/>
        <v>0</v>
      </c>
    </row>
    <row r="85">
      <c r="A85" s="43" t="s">
        <v>56</v>
      </c>
      <c r="B85" s="83" t="s">
        <v>476</v>
      </c>
      <c r="C85" s="38">
        <v>75000.0</v>
      </c>
      <c r="D85" s="38">
        <v>0.0</v>
      </c>
      <c r="E85" s="108">
        <f t="shared" si="13"/>
        <v>75000</v>
      </c>
      <c r="F85" s="135">
        <v>0.0</v>
      </c>
      <c r="G85" s="136">
        <v>0.0</v>
      </c>
      <c r="H85" s="137">
        <f t="shared" si="5"/>
        <v>0</v>
      </c>
    </row>
    <row r="86">
      <c r="A86" s="50"/>
      <c r="B86" s="90"/>
      <c r="C86" s="38">
        <v>0.0</v>
      </c>
      <c r="D86" s="38">
        <v>0.0</v>
      </c>
      <c r="E86" s="108">
        <f t="shared" si="13"/>
        <v>0</v>
      </c>
      <c r="F86" s="135">
        <v>0.0</v>
      </c>
      <c r="G86" s="136">
        <v>0.0</v>
      </c>
      <c r="H86" s="137">
        <f t="shared" si="5"/>
        <v>0</v>
      </c>
    </row>
    <row r="87">
      <c r="A87" s="43"/>
      <c r="B87" s="83"/>
      <c r="C87" s="38">
        <v>0.0</v>
      </c>
      <c r="D87" s="38">
        <v>0.0</v>
      </c>
      <c r="E87" s="108">
        <f t="shared" si="13"/>
        <v>0</v>
      </c>
      <c r="F87" s="135">
        <v>0.0</v>
      </c>
      <c r="G87" s="136">
        <v>0.0</v>
      </c>
      <c r="H87" s="137">
        <f t="shared" si="5"/>
        <v>0</v>
      </c>
    </row>
    <row r="88">
      <c r="A88" s="43"/>
      <c r="B88" s="83"/>
      <c r="C88" s="38">
        <v>0.0</v>
      </c>
      <c r="D88" s="38">
        <v>0.0</v>
      </c>
      <c r="E88" s="108">
        <f t="shared" si="13"/>
        <v>0</v>
      </c>
      <c r="F88" s="135">
        <v>0.0</v>
      </c>
      <c r="G88" s="136">
        <v>0.0</v>
      </c>
      <c r="H88" s="137">
        <f t="shared" si="5"/>
        <v>0</v>
      </c>
    </row>
    <row r="89">
      <c r="A89" s="43"/>
      <c r="B89" s="83"/>
      <c r="C89" s="38">
        <v>0.0</v>
      </c>
      <c r="D89" s="38">
        <v>0.0</v>
      </c>
      <c r="E89" s="108">
        <f t="shared" si="13"/>
        <v>0</v>
      </c>
      <c r="F89" s="135">
        <v>0.0</v>
      </c>
      <c r="G89" s="136">
        <v>0.0</v>
      </c>
      <c r="H89" s="137">
        <f t="shared" si="5"/>
        <v>0</v>
      </c>
    </row>
    <row r="90">
      <c r="A90" s="43"/>
      <c r="B90" s="83"/>
      <c r="C90" s="38">
        <v>0.0</v>
      </c>
      <c r="D90" s="38">
        <v>0.0</v>
      </c>
      <c r="E90" s="108">
        <f t="shared" si="13"/>
        <v>0</v>
      </c>
      <c r="F90" s="135">
        <v>0.0</v>
      </c>
      <c r="G90" s="136">
        <v>0.0</v>
      </c>
      <c r="H90" s="137">
        <f t="shared" si="5"/>
        <v>0</v>
      </c>
    </row>
    <row r="91">
      <c r="A91" s="43"/>
      <c r="B91" s="83"/>
      <c r="C91" s="38">
        <v>0.0</v>
      </c>
      <c r="D91" s="38">
        <v>0.0</v>
      </c>
      <c r="E91" s="108">
        <f t="shared" si="13"/>
        <v>0</v>
      </c>
      <c r="F91" s="135">
        <v>0.0</v>
      </c>
      <c r="G91" s="136">
        <v>0.0</v>
      </c>
      <c r="H91" s="137">
        <f t="shared" si="5"/>
        <v>0</v>
      </c>
    </row>
    <row r="92">
      <c r="A92" s="54"/>
      <c r="B92" s="85"/>
      <c r="C92" s="38">
        <v>0.0</v>
      </c>
      <c r="D92" s="38">
        <v>0.0</v>
      </c>
      <c r="E92" s="108">
        <f t="shared" si="13"/>
        <v>0</v>
      </c>
      <c r="F92" s="135">
        <v>0.0</v>
      </c>
      <c r="G92" s="136">
        <v>0.0</v>
      </c>
      <c r="H92" s="137">
        <f t="shared" si="5"/>
        <v>0</v>
      </c>
    </row>
    <row r="93">
      <c r="A93" s="54"/>
      <c r="B93" s="85"/>
      <c r="C93" s="38">
        <v>0.0</v>
      </c>
      <c r="D93" s="38">
        <v>0.0</v>
      </c>
      <c r="E93" s="108">
        <f t="shared" si="13"/>
        <v>0</v>
      </c>
      <c r="F93" s="135">
        <v>0.0</v>
      </c>
      <c r="G93" s="136">
        <v>0.0</v>
      </c>
      <c r="H93" s="137">
        <f t="shared" si="5"/>
        <v>0</v>
      </c>
    </row>
    <row r="94">
      <c r="A94" s="54"/>
      <c r="B94" s="85"/>
      <c r="C94" s="38">
        <v>0.0</v>
      </c>
      <c r="D94" s="38">
        <v>0.0</v>
      </c>
      <c r="E94" s="108">
        <f t="shared" si="13"/>
        <v>0</v>
      </c>
      <c r="F94" s="135">
        <v>0.0</v>
      </c>
      <c r="G94" s="136">
        <v>0.0</v>
      </c>
      <c r="H94" s="137">
        <f t="shared" si="5"/>
        <v>0</v>
      </c>
    </row>
    <row r="95">
      <c r="A95" s="57"/>
      <c r="B95" s="87"/>
      <c r="C95" s="59">
        <v>0.0</v>
      </c>
      <c r="D95" s="59">
        <v>0.0</v>
      </c>
      <c r="E95" s="103">
        <f t="shared" si="13"/>
        <v>0</v>
      </c>
      <c r="F95" s="139">
        <v>0.0</v>
      </c>
      <c r="G95" s="140">
        <v>0.0</v>
      </c>
      <c r="H95" s="141">
        <f t="shared" si="5"/>
        <v>0</v>
      </c>
    </row>
    <row r="96">
      <c r="A96" s="60">
        <v>44606.0</v>
      </c>
      <c r="B96" s="82"/>
      <c r="C96" s="24"/>
      <c r="D96" s="24"/>
      <c r="E96" s="108"/>
      <c r="F96" s="130"/>
      <c r="G96" s="131"/>
      <c r="H96" s="137">
        <f t="shared" si="5"/>
        <v>0</v>
      </c>
      <c r="J96" s="26" t="s">
        <v>13</v>
      </c>
      <c r="K96" s="27">
        <f>SUM(E96:E111)</f>
        <v>3930</v>
      </c>
    </row>
    <row r="97">
      <c r="A97" s="43" t="s">
        <v>23</v>
      </c>
      <c r="B97" s="83" t="s">
        <v>718</v>
      </c>
      <c r="C97" s="38">
        <v>4280.0</v>
      </c>
      <c r="D97" s="38">
        <v>0.0</v>
      </c>
      <c r="E97" s="108">
        <f t="shared" ref="E97:E111" si="14">SUM(C97:D97)</f>
        <v>4280</v>
      </c>
      <c r="F97" s="135">
        <v>0.0</v>
      </c>
      <c r="G97" s="136">
        <v>0.0</v>
      </c>
      <c r="H97" s="137">
        <f t="shared" si="5"/>
        <v>0</v>
      </c>
      <c r="J97" s="46" t="s">
        <v>18</v>
      </c>
      <c r="K97" s="47">
        <f>SUM(H96:H111)</f>
        <v>0</v>
      </c>
    </row>
    <row r="98">
      <c r="A98" s="43" t="s">
        <v>23</v>
      </c>
      <c r="B98" s="84" t="s">
        <v>719</v>
      </c>
      <c r="C98" s="38">
        <v>0.0</v>
      </c>
      <c r="D98" s="38">
        <v>-200.0</v>
      </c>
      <c r="E98" s="108">
        <f t="shared" si="14"/>
        <v>-200</v>
      </c>
      <c r="F98" s="135">
        <v>0.0</v>
      </c>
      <c r="G98" s="136">
        <v>0.0</v>
      </c>
      <c r="H98" s="137">
        <f t="shared" si="5"/>
        <v>0</v>
      </c>
    </row>
    <row r="99">
      <c r="A99" s="43" t="s">
        <v>56</v>
      </c>
      <c r="B99" s="84" t="s">
        <v>451</v>
      </c>
      <c r="C99" s="38">
        <v>0.0</v>
      </c>
      <c r="D99" s="38">
        <v>-150.0</v>
      </c>
      <c r="E99" s="108">
        <f t="shared" si="14"/>
        <v>-150</v>
      </c>
      <c r="F99" s="135">
        <v>0.0</v>
      </c>
      <c r="G99" s="136">
        <v>0.0</v>
      </c>
      <c r="H99" s="137">
        <f t="shared" si="5"/>
        <v>0</v>
      </c>
    </row>
    <row r="100">
      <c r="A100" s="43"/>
      <c r="B100" s="83"/>
      <c r="C100" s="38">
        <v>0.0</v>
      </c>
      <c r="D100" s="38">
        <v>0.0</v>
      </c>
      <c r="E100" s="108">
        <f t="shared" si="14"/>
        <v>0</v>
      </c>
      <c r="F100" s="135">
        <v>0.0</v>
      </c>
      <c r="G100" s="136">
        <v>0.0</v>
      </c>
      <c r="H100" s="137">
        <f t="shared" si="5"/>
        <v>0</v>
      </c>
    </row>
    <row r="101">
      <c r="A101" s="54"/>
      <c r="B101" s="85"/>
      <c r="C101" s="38">
        <v>0.0</v>
      </c>
      <c r="D101" s="38">
        <v>0.0</v>
      </c>
      <c r="E101" s="108">
        <f t="shared" si="14"/>
        <v>0</v>
      </c>
      <c r="F101" s="135">
        <v>0.0</v>
      </c>
      <c r="G101" s="136">
        <v>0.0</v>
      </c>
      <c r="H101" s="137">
        <f t="shared" si="5"/>
        <v>0</v>
      </c>
    </row>
    <row r="102">
      <c r="A102" s="64"/>
      <c r="B102" s="95"/>
      <c r="C102" s="38">
        <v>0.0</v>
      </c>
      <c r="D102" s="38">
        <v>0.0</v>
      </c>
      <c r="E102" s="108">
        <f t="shared" si="14"/>
        <v>0</v>
      </c>
      <c r="F102" s="135">
        <v>0.0</v>
      </c>
      <c r="G102" s="136">
        <v>0.0</v>
      </c>
      <c r="H102" s="137">
        <f t="shared" si="5"/>
        <v>0</v>
      </c>
    </row>
    <row r="103">
      <c r="A103" s="54"/>
      <c r="B103" s="85"/>
      <c r="C103" s="38">
        <v>0.0</v>
      </c>
      <c r="D103" s="38">
        <v>0.0</v>
      </c>
      <c r="E103" s="108">
        <f t="shared" si="14"/>
        <v>0</v>
      </c>
      <c r="F103" s="135">
        <v>0.0</v>
      </c>
      <c r="G103" s="136">
        <v>0.0</v>
      </c>
      <c r="H103" s="137">
        <f t="shared" si="5"/>
        <v>0</v>
      </c>
    </row>
    <row r="104">
      <c r="A104" s="54"/>
      <c r="B104" s="85"/>
      <c r="C104" s="38">
        <v>0.0</v>
      </c>
      <c r="D104" s="38">
        <v>0.0</v>
      </c>
      <c r="E104" s="108">
        <f t="shared" si="14"/>
        <v>0</v>
      </c>
      <c r="F104" s="135">
        <v>0.0</v>
      </c>
      <c r="G104" s="136">
        <v>0.0</v>
      </c>
      <c r="H104" s="137">
        <f t="shared" si="5"/>
        <v>0</v>
      </c>
    </row>
    <row r="105">
      <c r="A105" s="54"/>
      <c r="B105" s="85"/>
      <c r="C105" s="38">
        <v>0.0</v>
      </c>
      <c r="D105" s="38">
        <v>0.0</v>
      </c>
      <c r="E105" s="108">
        <f t="shared" si="14"/>
        <v>0</v>
      </c>
      <c r="F105" s="135">
        <v>0.0</v>
      </c>
      <c r="G105" s="136">
        <v>0.0</v>
      </c>
      <c r="H105" s="137">
        <f t="shared" si="5"/>
        <v>0</v>
      </c>
    </row>
    <row r="106">
      <c r="A106" s="54"/>
      <c r="B106" s="85"/>
      <c r="C106" s="38">
        <v>0.0</v>
      </c>
      <c r="D106" s="38">
        <v>0.0</v>
      </c>
      <c r="E106" s="108">
        <f t="shared" si="14"/>
        <v>0</v>
      </c>
      <c r="F106" s="135">
        <v>0.0</v>
      </c>
      <c r="G106" s="136">
        <v>0.0</v>
      </c>
      <c r="H106" s="137">
        <f t="shared" si="5"/>
        <v>0</v>
      </c>
    </row>
    <row r="107">
      <c r="A107" s="54"/>
      <c r="B107" s="85"/>
      <c r="C107" s="38">
        <v>0.0</v>
      </c>
      <c r="D107" s="38">
        <v>0.0</v>
      </c>
      <c r="E107" s="108">
        <f t="shared" si="14"/>
        <v>0</v>
      </c>
      <c r="F107" s="135">
        <v>0.0</v>
      </c>
      <c r="G107" s="136">
        <v>0.0</v>
      </c>
      <c r="H107" s="137">
        <f t="shared" si="5"/>
        <v>0</v>
      </c>
    </row>
    <row r="108">
      <c r="A108" s="54"/>
      <c r="B108" s="85"/>
      <c r="C108" s="38">
        <v>0.0</v>
      </c>
      <c r="D108" s="38">
        <v>0.0</v>
      </c>
      <c r="E108" s="108">
        <f t="shared" si="14"/>
        <v>0</v>
      </c>
      <c r="F108" s="135">
        <v>0.0</v>
      </c>
      <c r="G108" s="136">
        <v>0.0</v>
      </c>
      <c r="H108" s="137">
        <f t="shared" si="5"/>
        <v>0</v>
      </c>
    </row>
    <row r="109">
      <c r="A109" s="54"/>
      <c r="B109" s="85"/>
      <c r="C109" s="38">
        <v>0.0</v>
      </c>
      <c r="D109" s="38">
        <v>0.0</v>
      </c>
      <c r="E109" s="108">
        <f t="shared" si="14"/>
        <v>0</v>
      </c>
      <c r="F109" s="135">
        <v>0.0</v>
      </c>
      <c r="G109" s="136">
        <v>0.0</v>
      </c>
      <c r="H109" s="137">
        <f t="shared" si="5"/>
        <v>0</v>
      </c>
    </row>
    <row r="110">
      <c r="A110" s="54"/>
      <c r="B110" s="85"/>
      <c r="C110" s="38">
        <v>0.0</v>
      </c>
      <c r="D110" s="38">
        <v>0.0</v>
      </c>
      <c r="E110" s="108">
        <f t="shared" si="14"/>
        <v>0</v>
      </c>
      <c r="F110" s="135">
        <v>0.0</v>
      </c>
      <c r="G110" s="136">
        <v>0.0</v>
      </c>
      <c r="H110" s="137">
        <f t="shared" si="5"/>
        <v>0</v>
      </c>
    </row>
    <row r="111">
      <c r="A111" s="57"/>
      <c r="B111" s="87"/>
      <c r="C111" s="59">
        <v>0.0</v>
      </c>
      <c r="D111" s="59">
        <v>0.0</v>
      </c>
      <c r="E111" s="103">
        <f t="shared" si="14"/>
        <v>0</v>
      </c>
      <c r="F111" s="139">
        <v>0.0</v>
      </c>
      <c r="G111" s="140">
        <v>0.0</v>
      </c>
      <c r="H111" s="141">
        <f t="shared" si="5"/>
        <v>0</v>
      </c>
    </row>
    <row r="112">
      <c r="A112" s="60">
        <v>44607.0</v>
      </c>
      <c r="B112" s="82"/>
      <c r="C112" s="24"/>
      <c r="D112" s="24"/>
      <c r="E112" s="108"/>
      <c r="F112" s="130"/>
      <c r="G112" s="131"/>
      <c r="H112" s="137">
        <f t="shared" si="5"/>
        <v>0</v>
      </c>
      <c r="J112" s="26" t="s">
        <v>13</v>
      </c>
      <c r="K112" s="27">
        <f>SUM(E112:E127)</f>
        <v>35340</v>
      </c>
    </row>
    <row r="113">
      <c r="A113" s="43" t="s">
        <v>23</v>
      </c>
      <c r="B113" s="83" t="s">
        <v>720</v>
      </c>
      <c r="C113" s="38">
        <v>19400.0</v>
      </c>
      <c r="D113" s="38">
        <v>0.0</v>
      </c>
      <c r="E113" s="108">
        <f t="shared" ref="E113:E117" si="15">SUM(C113:D113)</f>
        <v>19400</v>
      </c>
      <c r="F113" s="135"/>
      <c r="G113" s="136">
        <v>0.0</v>
      </c>
      <c r="H113" s="137">
        <f t="shared" si="5"/>
        <v>0</v>
      </c>
      <c r="J113" s="46" t="s">
        <v>18</v>
      </c>
      <c r="K113" s="47">
        <f>SUM(H112:H127)</f>
        <v>0</v>
      </c>
    </row>
    <row r="114">
      <c r="A114" s="43" t="s">
        <v>23</v>
      </c>
      <c r="B114" s="83" t="s">
        <v>721</v>
      </c>
      <c r="C114" s="38">
        <v>640.0</v>
      </c>
      <c r="D114" s="38">
        <v>0.0</v>
      </c>
      <c r="E114" s="108">
        <f t="shared" si="15"/>
        <v>640</v>
      </c>
      <c r="F114" s="135">
        <v>0.0</v>
      </c>
      <c r="G114" s="136">
        <v>0.0</v>
      </c>
      <c r="H114" s="137">
        <f t="shared" si="5"/>
        <v>0</v>
      </c>
    </row>
    <row r="115">
      <c r="A115" s="43" t="s">
        <v>56</v>
      </c>
      <c r="B115" s="83" t="s">
        <v>722</v>
      </c>
      <c r="C115" s="38">
        <v>15500.0</v>
      </c>
      <c r="D115" s="38">
        <v>0.0</v>
      </c>
      <c r="E115" s="108">
        <f t="shared" si="15"/>
        <v>15500</v>
      </c>
      <c r="F115" s="135">
        <v>0.0</v>
      </c>
      <c r="G115" s="136">
        <v>0.0</v>
      </c>
      <c r="H115" s="137">
        <f t="shared" si="5"/>
        <v>0</v>
      </c>
    </row>
    <row r="116">
      <c r="A116" s="43" t="s">
        <v>56</v>
      </c>
      <c r="B116" s="83" t="s">
        <v>723</v>
      </c>
      <c r="C116" s="38">
        <v>10000.0</v>
      </c>
      <c r="D116" s="38">
        <v>0.0</v>
      </c>
      <c r="E116" s="108">
        <f t="shared" si="15"/>
        <v>10000</v>
      </c>
      <c r="F116" s="135">
        <v>0.0</v>
      </c>
      <c r="G116" s="136">
        <v>0.0</v>
      </c>
      <c r="H116" s="137">
        <f t="shared" si="5"/>
        <v>0</v>
      </c>
    </row>
    <row r="117">
      <c r="A117" s="43" t="s">
        <v>56</v>
      </c>
      <c r="B117" s="83" t="s">
        <v>59</v>
      </c>
      <c r="C117" s="38">
        <v>0.0</v>
      </c>
      <c r="D117" s="38">
        <v>-40000.0</v>
      </c>
      <c r="E117" s="108">
        <f t="shared" si="15"/>
        <v>-40000</v>
      </c>
      <c r="F117" s="135">
        <v>0.0</v>
      </c>
      <c r="G117" s="136">
        <v>0.0</v>
      </c>
      <c r="H117" s="137">
        <f t="shared" si="5"/>
        <v>0</v>
      </c>
    </row>
    <row r="118">
      <c r="A118" s="50" t="s">
        <v>56</v>
      </c>
      <c r="B118" s="148" t="s">
        <v>724</v>
      </c>
      <c r="C118" s="38">
        <v>1800.0</v>
      </c>
      <c r="D118" s="38">
        <v>0.0</v>
      </c>
      <c r="E118" s="108">
        <v>0.0</v>
      </c>
      <c r="F118" s="135">
        <v>0.0</v>
      </c>
      <c r="G118" s="136">
        <v>0.0</v>
      </c>
      <c r="H118" s="137">
        <f t="shared" si="5"/>
        <v>0</v>
      </c>
    </row>
    <row r="119">
      <c r="A119" s="43" t="s">
        <v>56</v>
      </c>
      <c r="B119" s="83" t="s">
        <v>725</v>
      </c>
      <c r="C119" s="38">
        <v>29800.0</v>
      </c>
      <c r="D119" s="38">
        <v>0.0</v>
      </c>
      <c r="E119" s="108">
        <f t="shared" ref="E119:E127" si="16">SUM(C119:D119)</f>
        <v>29800</v>
      </c>
      <c r="F119" s="135">
        <v>0.0</v>
      </c>
      <c r="G119" s="136">
        <v>0.0</v>
      </c>
      <c r="H119" s="137">
        <f t="shared" si="5"/>
        <v>0</v>
      </c>
    </row>
    <row r="120">
      <c r="A120" s="54"/>
      <c r="B120" s="85"/>
      <c r="C120" s="38">
        <v>0.0</v>
      </c>
      <c r="D120" s="38">
        <v>0.0</v>
      </c>
      <c r="E120" s="108">
        <f t="shared" si="16"/>
        <v>0</v>
      </c>
      <c r="F120" s="135">
        <v>0.0</v>
      </c>
      <c r="G120" s="136">
        <v>0.0</v>
      </c>
      <c r="H120" s="137">
        <f t="shared" si="5"/>
        <v>0</v>
      </c>
    </row>
    <row r="121">
      <c r="A121" s="54"/>
      <c r="B121" s="85"/>
      <c r="C121" s="38">
        <v>0.0</v>
      </c>
      <c r="D121" s="38">
        <v>0.0</v>
      </c>
      <c r="E121" s="108">
        <f t="shared" si="16"/>
        <v>0</v>
      </c>
      <c r="F121" s="135">
        <v>0.0</v>
      </c>
      <c r="G121" s="136">
        <v>0.0</v>
      </c>
      <c r="H121" s="137">
        <f t="shared" si="5"/>
        <v>0</v>
      </c>
    </row>
    <row r="122">
      <c r="A122" s="54"/>
      <c r="B122" s="85"/>
      <c r="C122" s="38">
        <v>0.0</v>
      </c>
      <c r="D122" s="38">
        <v>0.0</v>
      </c>
      <c r="E122" s="108">
        <f t="shared" si="16"/>
        <v>0</v>
      </c>
      <c r="F122" s="135">
        <v>0.0</v>
      </c>
      <c r="G122" s="136">
        <v>0.0</v>
      </c>
      <c r="H122" s="137">
        <f t="shared" si="5"/>
        <v>0</v>
      </c>
    </row>
    <row r="123">
      <c r="A123" s="54"/>
      <c r="B123" s="85"/>
      <c r="C123" s="38">
        <v>0.0</v>
      </c>
      <c r="D123" s="38">
        <v>0.0</v>
      </c>
      <c r="E123" s="108">
        <f t="shared" si="16"/>
        <v>0</v>
      </c>
      <c r="F123" s="135">
        <v>0.0</v>
      </c>
      <c r="G123" s="136">
        <v>0.0</v>
      </c>
      <c r="H123" s="137">
        <f t="shared" si="5"/>
        <v>0</v>
      </c>
    </row>
    <row r="124">
      <c r="A124" s="54"/>
      <c r="B124" s="85"/>
      <c r="C124" s="38">
        <v>0.0</v>
      </c>
      <c r="D124" s="38">
        <v>0.0</v>
      </c>
      <c r="E124" s="108">
        <f t="shared" si="16"/>
        <v>0</v>
      </c>
      <c r="F124" s="135">
        <v>0.0</v>
      </c>
      <c r="G124" s="136">
        <v>0.0</v>
      </c>
      <c r="H124" s="137">
        <f t="shared" si="5"/>
        <v>0</v>
      </c>
    </row>
    <row r="125">
      <c r="A125" s="54"/>
      <c r="B125" s="85"/>
      <c r="C125" s="38">
        <v>0.0</v>
      </c>
      <c r="D125" s="38">
        <v>0.0</v>
      </c>
      <c r="E125" s="108">
        <f t="shared" si="16"/>
        <v>0</v>
      </c>
      <c r="F125" s="135">
        <v>0.0</v>
      </c>
      <c r="G125" s="136">
        <v>0.0</v>
      </c>
      <c r="H125" s="137">
        <f t="shared" si="5"/>
        <v>0</v>
      </c>
    </row>
    <row r="126">
      <c r="A126" s="54"/>
      <c r="B126" s="85"/>
      <c r="C126" s="38">
        <v>0.0</v>
      </c>
      <c r="D126" s="38">
        <v>0.0</v>
      </c>
      <c r="E126" s="108">
        <f t="shared" si="16"/>
        <v>0</v>
      </c>
      <c r="F126" s="135">
        <v>0.0</v>
      </c>
      <c r="G126" s="136">
        <v>0.0</v>
      </c>
      <c r="H126" s="137">
        <f t="shared" si="5"/>
        <v>0</v>
      </c>
    </row>
    <row r="127">
      <c r="A127" s="57"/>
      <c r="B127" s="87"/>
      <c r="C127" s="59">
        <v>0.0</v>
      </c>
      <c r="D127" s="59">
        <v>0.0</v>
      </c>
      <c r="E127" s="103">
        <f t="shared" si="16"/>
        <v>0</v>
      </c>
      <c r="F127" s="139">
        <v>0.0</v>
      </c>
      <c r="G127" s="140">
        <v>0.0</v>
      </c>
      <c r="H127" s="141">
        <f t="shared" si="5"/>
        <v>0</v>
      </c>
    </row>
    <row r="128">
      <c r="A128" s="60">
        <v>44608.0</v>
      </c>
      <c r="B128" s="82"/>
      <c r="C128" s="24"/>
      <c r="D128" s="24"/>
      <c r="E128" s="108"/>
      <c r="F128" s="130"/>
      <c r="G128" s="131"/>
      <c r="H128" s="137">
        <f t="shared" si="5"/>
        <v>0</v>
      </c>
      <c r="J128" s="26" t="s">
        <v>13</v>
      </c>
      <c r="K128" s="27">
        <f>SUM(E128:E143)</f>
        <v>-490</v>
      </c>
    </row>
    <row r="129">
      <c r="A129" s="43" t="s">
        <v>23</v>
      </c>
      <c r="B129" s="83" t="s">
        <v>726</v>
      </c>
      <c r="C129" s="38">
        <v>2900.0</v>
      </c>
      <c r="D129" s="38">
        <v>0.0</v>
      </c>
      <c r="E129" s="108">
        <f t="shared" ref="E129:E143" si="17">SUM(C129:D129)</f>
        <v>2900</v>
      </c>
      <c r="F129" s="135">
        <v>0.0</v>
      </c>
      <c r="G129" s="136">
        <v>0.0</v>
      </c>
      <c r="H129" s="137">
        <f t="shared" si="5"/>
        <v>0</v>
      </c>
      <c r="J129" s="46" t="s">
        <v>18</v>
      </c>
      <c r="K129" s="47">
        <f>SUM(H128:H143)</f>
        <v>0</v>
      </c>
    </row>
    <row r="130">
      <c r="A130" s="43" t="s">
        <v>23</v>
      </c>
      <c r="B130" s="84" t="s">
        <v>727</v>
      </c>
      <c r="C130" s="38">
        <v>0.0</v>
      </c>
      <c r="D130" s="38">
        <v>-2500.0</v>
      </c>
      <c r="E130" s="108">
        <f t="shared" si="17"/>
        <v>-2500</v>
      </c>
      <c r="F130" s="135">
        <v>0.0</v>
      </c>
      <c r="G130" s="136">
        <v>0.0</v>
      </c>
      <c r="H130" s="137">
        <f t="shared" si="5"/>
        <v>0</v>
      </c>
    </row>
    <row r="131">
      <c r="A131" s="43" t="s">
        <v>23</v>
      </c>
      <c r="B131" s="83" t="s">
        <v>728</v>
      </c>
      <c r="C131" s="38">
        <v>0.0</v>
      </c>
      <c r="D131" s="38">
        <v>-500.0</v>
      </c>
      <c r="E131" s="108">
        <f t="shared" si="17"/>
        <v>-500</v>
      </c>
      <c r="F131" s="135">
        <v>0.0</v>
      </c>
      <c r="G131" s="136">
        <v>0.0</v>
      </c>
      <c r="H131" s="137">
        <f t="shared" si="5"/>
        <v>0</v>
      </c>
    </row>
    <row r="132">
      <c r="A132" s="43" t="s">
        <v>23</v>
      </c>
      <c r="B132" s="83" t="s">
        <v>729</v>
      </c>
      <c r="C132" s="38">
        <v>0.0</v>
      </c>
      <c r="D132" s="38">
        <v>-390.0</v>
      </c>
      <c r="E132" s="108">
        <f t="shared" si="17"/>
        <v>-390</v>
      </c>
      <c r="F132" s="135">
        <v>0.0</v>
      </c>
      <c r="G132" s="136">
        <v>0.0</v>
      </c>
      <c r="H132" s="137">
        <f t="shared" si="5"/>
        <v>0</v>
      </c>
    </row>
    <row r="133">
      <c r="A133" s="43"/>
      <c r="B133" s="83"/>
      <c r="C133" s="38">
        <v>0.0</v>
      </c>
      <c r="D133" s="38">
        <v>0.0</v>
      </c>
      <c r="E133" s="108">
        <f t="shared" si="17"/>
        <v>0</v>
      </c>
      <c r="F133" s="135">
        <v>0.0</v>
      </c>
      <c r="G133" s="136">
        <v>0.0</v>
      </c>
      <c r="H133" s="137">
        <f t="shared" si="5"/>
        <v>0</v>
      </c>
    </row>
    <row r="134">
      <c r="A134" s="50"/>
      <c r="B134" s="90"/>
      <c r="C134" s="38">
        <v>0.0</v>
      </c>
      <c r="D134" s="38">
        <v>0.0</v>
      </c>
      <c r="E134" s="108">
        <f t="shared" si="17"/>
        <v>0</v>
      </c>
      <c r="F134" s="135">
        <v>0.0</v>
      </c>
      <c r="G134" s="136">
        <v>0.0</v>
      </c>
      <c r="H134" s="137">
        <f t="shared" si="5"/>
        <v>0</v>
      </c>
    </row>
    <row r="135">
      <c r="A135" s="43"/>
      <c r="B135" s="84"/>
      <c r="C135" s="38">
        <v>0.0</v>
      </c>
      <c r="D135" s="38">
        <v>0.0</v>
      </c>
      <c r="E135" s="108">
        <f t="shared" si="17"/>
        <v>0</v>
      </c>
      <c r="F135" s="135">
        <v>0.0</v>
      </c>
      <c r="G135" s="136">
        <v>0.0</v>
      </c>
      <c r="H135" s="137">
        <f t="shared" si="5"/>
        <v>0</v>
      </c>
    </row>
    <row r="136">
      <c r="A136" s="43"/>
      <c r="B136" s="84"/>
      <c r="C136" s="38">
        <v>0.0</v>
      </c>
      <c r="D136" s="38">
        <v>0.0</v>
      </c>
      <c r="E136" s="108">
        <f t="shared" si="17"/>
        <v>0</v>
      </c>
      <c r="F136" s="135">
        <v>0.0</v>
      </c>
      <c r="G136" s="136">
        <v>0.0</v>
      </c>
      <c r="H136" s="137">
        <f t="shared" si="5"/>
        <v>0</v>
      </c>
    </row>
    <row r="137">
      <c r="A137" s="43"/>
      <c r="B137" s="84"/>
      <c r="C137" s="38">
        <v>0.0</v>
      </c>
      <c r="D137" s="38">
        <v>0.0</v>
      </c>
      <c r="E137" s="108">
        <f t="shared" si="17"/>
        <v>0</v>
      </c>
      <c r="F137" s="135">
        <v>0.0</v>
      </c>
      <c r="G137" s="136">
        <v>0.0</v>
      </c>
      <c r="H137" s="137">
        <f t="shared" si="5"/>
        <v>0</v>
      </c>
    </row>
    <row r="138">
      <c r="A138" s="54"/>
      <c r="B138" s="85"/>
      <c r="C138" s="38">
        <v>0.0</v>
      </c>
      <c r="D138" s="38">
        <v>0.0</v>
      </c>
      <c r="E138" s="108">
        <f t="shared" si="17"/>
        <v>0</v>
      </c>
      <c r="F138" s="135">
        <v>0.0</v>
      </c>
      <c r="G138" s="136">
        <v>0.0</v>
      </c>
      <c r="H138" s="137">
        <f t="shared" si="5"/>
        <v>0</v>
      </c>
    </row>
    <row r="139">
      <c r="A139" s="54"/>
      <c r="B139" s="85"/>
      <c r="C139" s="38">
        <v>0.0</v>
      </c>
      <c r="D139" s="38">
        <v>0.0</v>
      </c>
      <c r="E139" s="108">
        <f t="shared" si="17"/>
        <v>0</v>
      </c>
      <c r="F139" s="135">
        <v>0.0</v>
      </c>
      <c r="G139" s="136">
        <v>0.0</v>
      </c>
      <c r="H139" s="137">
        <f t="shared" si="5"/>
        <v>0</v>
      </c>
    </row>
    <row r="140">
      <c r="A140" s="54"/>
      <c r="B140" s="85"/>
      <c r="C140" s="38">
        <v>0.0</v>
      </c>
      <c r="D140" s="38">
        <v>0.0</v>
      </c>
      <c r="E140" s="108">
        <f t="shared" si="17"/>
        <v>0</v>
      </c>
      <c r="F140" s="135">
        <v>0.0</v>
      </c>
      <c r="G140" s="136">
        <v>0.0</v>
      </c>
      <c r="H140" s="137">
        <f t="shared" si="5"/>
        <v>0</v>
      </c>
    </row>
    <row r="141">
      <c r="A141" s="54"/>
      <c r="B141" s="85"/>
      <c r="C141" s="38">
        <v>0.0</v>
      </c>
      <c r="D141" s="38">
        <v>0.0</v>
      </c>
      <c r="E141" s="108">
        <f t="shared" si="17"/>
        <v>0</v>
      </c>
      <c r="F141" s="135">
        <v>0.0</v>
      </c>
      <c r="G141" s="136">
        <v>0.0</v>
      </c>
      <c r="H141" s="137">
        <f t="shared" si="5"/>
        <v>0</v>
      </c>
    </row>
    <row r="142">
      <c r="A142" s="54"/>
      <c r="B142" s="85"/>
      <c r="C142" s="38">
        <v>0.0</v>
      </c>
      <c r="D142" s="38">
        <v>0.0</v>
      </c>
      <c r="E142" s="108">
        <f t="shared" si="17"/>
        <v>0</v>
      </c>
      <c r="F142" s="135">
        <v>0.0</v>
      </c>
      <c r="G142" s="136">
        <v>0.0</v>
      </c>
      <c r="H142" s="137">
        <f t="shared" si="5"/>
        <v>0</v>
      </c>
    </row>
    <row r="143">
      <c r="A143" s="57"/>
      <c r="B143" s="87"/>
      <c r="C143" s="59">
        <v>0.0</v>
      </c>
      <c r="D143" s="59">
        <v>0.0</v>
      </c>
      <c r="E143" s="59">
        <f t="shared" si="17"/>
        <v>0</v>
      </c>
      <c r="F143" s="139">
        <v>0.0</v>
      </c>
      <c r="G143" s="140">
        <v>0.0</v>
      </c>
      <c r="H143" s="141">
        <f t="shared" si="5"/>
        <v>0</v>
      </c>
    </row>
    <row r="144">
      <c r="A144" s="60">
        <v>44609.0</v>
      </c>
      <c r="B144" s="82"/>
      <c r="C144" s="24"/>
      <c r="D144" s="24"/>
      <c r="E144" s="108"/>
      <c r="F144" s="130"/>
      <c r="G144" s="131"/>
      <c r="H144" s="137">
        <f t="shared" si="5"/>
        <v>0</v>
      </c>
      <c r="J144" s="26" t="s">
        <v>13</v>
      </c>
      <c r="K144" s="27">
        <f>SUM(E144:E159)</f>
        <v>44800</v>
      </c>
    </row>
    <row r="145">
      <c r="A145" s="43" t="s">
        <v>23</v>
      </c>
      <c r="B145" s="83" t="s">
        <v>730</v>
      </c>
      <c r="C145" s="38">
        <v>30100.0</v>
      </c>
      <c r="D145" s="38">
        <v>0.0</v>
      </c>
      <c r="E145" s="108">
        <f t="shared" ref="E145:E159" si="18">SUM(C145:D145)</f>
        <v>30100</v>
      </c>
      <c r="F145" s="135">
        <v>0.0</v>
      </c>
      <c r="G145" s="136">
        <v>0.0</v>
      </c>
      <c r="H145" s="137">
        <f t="shared" si="5"/>
        <v>0</v>
      </c>
      <c r="J145" s="46" t="s">
        <v>18</v>
      </c>
      <c r="K145" s="47">
        <f>SUM(H144:H159)</f>
        <v>0</v>
      </c>
    </row>
    <row r="146">
      <c r="A146" s="43" t="s">
        <v>23</v>
      </c>
      <c r="B146" s="84" t="s">
        <v>436</v>
      </c>
      <c r="C146" s="38">
        <v>4900.0</v>
      </c>
      <c r="D146" s="38">
        <v>0.0</v>
      </c>
      <c r="E146" s="108">
        <f t="shared" si="18"/>
        <v>4900</v>
      </c>
      <c r="F146" s="135">
        <v>0.0</v>
      </c>
      <c r="G146" s="136">
        <v>0.0</v>
      </c>
      <c r="H146" s="137">
        <f t="shared" si="5"/>
        <v>0</v>
      </c>
    </row>
    <row r="147">
      <c r="A147" s="43" t="s">
        <v>23</v>
      </c>
      <c r="B147" s="83" t="s">
        <v>731</v>
      </c>
      <c r="C147" s="38">
        <v>2500.0</v>
      </c>
      <c r="D147" s="38">
        <v>0.0</v>
      </c>
      <c r="E147" s="108">
        <f t="shared" si="18"/>
        <v>2500</v>
      </c>
      <c r="F147" s="135">
        <v>0.0</v>
      </c>
      <c r="G147" s="136">
        <v>0.0</v>
      </c>
      <c r="H147" s="137">
        <f t="shared" si="5"/>
        <v>0</v>
      </c>
    </row>
    <row r="148">
      <c r="A148" s="43" t="s">
        <v>23</v>
      </c>
      <c r="B148" s="83" t="s">
        <v>436</v>
      </c>
      <c r="C148" s="38">
        <v>5300.0</v>
      </c>
      <c r="D148" s="38">
        <v>0.0</v>
      </c>
      <c r="E148" s="108">
        <f t="shared" si="18"/>
        <v>5300</v>
      </c>
      <c r="F148" s="135">
        <v>0.0</v>
      </c>
      <c r="G148" s="136">
        <v>0.0</v>
      </c>
      <c r="H148" s="137">
        <f t="shared" si="5"/>
        <v>0</v>
      </c>
    </row>
    <row r="149">
      <c r="A149" s="43" t="s">
        <v>56</v>
      </c>
      <c r="B149" s="84" t="s">
        <v>732</v>
      </c>
      <c r="C149" s="38">
        <v>2000.0</v>
      </c>
      <c r="D149" s="38">
        <v>0.0</v>
      </c>
      <c r="E149" s="108">
        <f t="shared" si="18"/>
        <v>2000</v>
      </c>
      <c r="F149" s="135">
        <v>0.0</v>
      </c>
      <c r="G149" s="136">
        <v>0.0</v>
      </c>
      <c r="H149" s="137">
        <f t="shared" si="5"/>
        <v>0</v>
      </c>
    </row>
    <row r="150">
      <c r="A150" s="50"/>
      <c r="B150" s="84"/>
      <c r="C150" s="38">
        <v>0.0</v>
      </c>
      <c r="D150" s="38">
        <v>0.0</v>
      </c>
      <c r="E150" s="108">
        <f t="shared" si="18"/>
        <v>0</v>
      </c>
      <c r="F150" s="135">
        <v>0.0</v>
      </c>
      <c r="G150" s="136">
        <v>0.0</v>
      </c>
      <c r="H150" s="137">
        <f t="shared" si="5"/>
        <v>0</v>
      </c>
    </row>
    <row r="151">
      <c r="A151" s="43"/>
      <c r="B151" s="84"/>
      <c r="C151" s="38">
        <v>0.0</v>
      </c>
      <c r="D151" s="38">
        <v>0.0</v>
      </c>
      <c r="E151" s="108">
        <f t="shared" si="18"/>
        <v>0</v>
      </c>
      <c r="F151" s="135">
        <v>0.0</v>
      </c>
      <c r="G151" s="136">
        <v>0.0</v>
      </c>
      <c r="H151" s="137">
        <f t="shared" si="5"/>
        <v>0</v>
      </c>
    </row>
    <row r="152">
      <c r="A152" s="54"/>
      <c r="B152" s="85"/>
      <c r="C152" s="38">
        <v>0.0</v>
      </c>
      <c r="D152" s="38">
        <v>0.0</v>
      </c>
      <c r="E152" s="108">
        <f t="shared" si="18"/>
        <v>0</v>
      </c>
      <c r="F152" s="135">
        <v>0.0</v>
      </c>
      <c r="G152" s="136">
        <v>0.0</v>
      </c>
      <c r="H152" s="137">
        <f t="shared" si="5"/>
        <v>0</v>
      </c>
    </row>
    <row r="153">
      <c r="A153" s="54"/>
      <c r="B153" s="85"/>
      <c r="C153" s="38">
        <v>0.0</v>
      </c>
      <c r="D153" s="38">
        <v>0.0</v>
      </c>
      <c r="E153" s="108">
        <f t="shared" si="18"/>
        <v>0</v>
      </c>
      <c r="F153" s="135">
        <v>0.0</v>
      </c>
      <c r="G153" s="136">
        <v>0.0</v>
      </c>
      <c r="H153" s="137">
        <f t="shared" si="5"/>
        <v>0</v>
      </c>
    </row>
    <row r="154">
      <c r="A154" s="54"/>
      <c r="B154" s="85"/>
      <c r="C154" s="38">
        <v>0.0</v>
      </c>
      <c r="D154" s="38">
        <v>0.0</v>
      </c>
      <c r="E154" s="108">
        <f t="shared" si="18"/>
        <v>0</v>
      </c>
      <c r="F154" s="135">
        <v>0.0</v>
      </c>
      <c r="G154" s="136">
        <v>0.0</v>
      </c>
      <c r="H154" s="137">
        <f t="shared" si="5"/>
        <v>0</v>
      </c>
    </row>
    <row r="155">
      <c r="A155" s="54"/>
      <c r="B155" s="85"/>
      <c r="C155" s="38">
        <v>0.0</v>
      </c>
      <c r="D155" s="38">
        <v>0.0</v>
      </c>
      <c r="E155" s="108">
        <f t="shared" si="18"/>
        <v>0</v>
      </c>
      <c r="F155" s="135">
        <v>0.0</v>
      </c>
      <c r="G155" s="136">
        <v>0.0</v>
      </c>
      <c r="H155" s="137">
        <f t="shared" si="5"/>
        <v>0</v>
      </c>
    </row>
    <row r="156">
      <c r="A156" s="54"/>
      <c r="B156" s="85"/>
      <c r="C156" s="38">
        <v>0.0</v>
      </c>
      <c r="D156" s="38">
        <v>0.0</v>
      </c>
      <c r="E156" s="108">
        <f t="shared" si="18"/>
        <v>0</v>
      </c>
      <c r="F156" s="135">
        <v>0.0</v>
      </c>
      <c r="G156" s="136">
        <v>0.0</v>
      </c>
      <c r="H156" s="137">
        <f t="shared" si="5"/>
        <v>0</v>
      </c>
    </row>
    <row r="157">
      <c r="A157" s="54"/>
      <c r="B157" s="85"/>
      <c r="C157" s="38">
        <v>0.0</v>
      </c>
      <c r="D157" s="38">
        <v>0.0</v>
      </c>
      <c r="E157" s="108">
        <f t="shared" si="18"/>
        <v>0</v>
      </c>
      <c r="F157" s="135">
        <v>0.0</v>
      </c>
      <c r="G157" s="136">
        <v>0.0</v>
      </c>
      <c r="H157" s="137">
        <f t="shared" si="5"/>
        <v>0</v>
      </c>
    </row>
    <row r="158">
      <c r="A158" s="54"/>
      <c r="B158" s="85"/>
      <c r="C158" s="38">
        <v>0.0</v>
      </c>
      <c r="D158" s="38">
        <v>0.0</v>
      </c>
      <c r="E158" s="108">
        <f t="shared" si="18"/>
        <v>0</v>
      </c>
      <c r="F158" s="135">
        <v>0.0</v>
      </c>
      <c r="G158" s="136">
        <v>0.0</v>
      </c>
      <c r="H158" s="137">
        <f t="shared" si="5"/>
        <v>0</v>
      </c>
    </row>
    <row r="159">
      <c r="A159" s="57"/>
      <c r="B159" s="87"/>
      <c r="C159" s="59">
        <v>0.0</v>
      </c>
      <c r="D159" s="59">
        <v>0.0</v>
      </c>
      <c r="E159" s="103">
        <f t="shared" si="18"/>
        <v>0</v>
      </c>
      <c r="F159" s="139">
        <v>0.0</v>
      </c>
      <c r="G159" s="140">
        <v>0.0</v>
      </c>
      <c r="H159" s="141">
        <f t="shared" si="5"/>
        <v>0</v>
      </c>
    </row>
    <row r="160">
      <c r="A160" s="60">
        <v>44610.0</v>
      </c>
      <c r="B160" s="82"/>
      <c r="C160" s="24"/>
      <c r="D160" s="24"/>
      <c r="E160" s="108"/>
      <c r="F160" s="130"/>
      <c r="G160" s="131"/>
      <c r="H160" s="137">
        <f t="shared" si="5"/>
        <v>0</v>
      </c>
      <c r="J160" s="26" t="s">
        <v>13</v>
      </c>
      <c r="K160" s="27">
        <f>SUM(E160:E175)</f>
        <v>0</v>
      </c>
    </row>
    <row r="161">
      <c r="A161" s="43"/>
      <c r="B161" s="83"/>
      <c r="C161" s="38">
        <v>0.0</v>
      </c>
      <c r="D161" s="38">
        <v>0.0</v>
      </c>
      <c r="E161" s="108">
        <f t="shared" ref="E161:E175" si="19">SUM(C161:D161)</f>
        <v>0</v>
      </c>
      <c r="F161" s="135">
        <v>0.0</v>
      </c>
      <c r="G161" s="136">
        <v>0.0</v>
      </c>
      <c r="H161" s="137">
        <f t="shared" si="5"/>
        <v>0</v>
      </c>
      <c r="J161" s="46" t="s">
        <v>18</v>
      </c>
      <c r="K161" s="47">
        <f>SUM(H160:H175)</f>
        <v>0</v>
      </c>
    </row>
    <row r="162">
      <c r="A162" s="43"/>
      <c r="B162" s="84"/>
      <c r="C162" s="38">
        <v>0.0</v>
      </c>
      <c r="D162" s="38">
        <v>0.0</v>
      </c>
      <c r="E162" s="108">
        <f t="shared" si="19"/>
        <v>0</v>
      </c>
      <c r="F162" s="135">
        <v>0.0</v>
      </c>
      <c r="G162" s="136">
        <v>0.0</v>
      </c>
      <c r="H162" s="137">
        <f t="shared" si="5"/>
        <v>0</v>
      </c>
    </row>
    <row r="163">
      <c r="A163" s="43"/>
      <c r="B163" s="83"/>
      <c r="C163" s="38">
        <v>0.0</v>
      </c>
      <c r="D163" s="38">
        <v>0.0</v>
      </c>
      <c r="E163" s="108">
        <f t="shared" si="19"/>
        <v>0</v>
      </c>
      <c r="F163" s="135">
        <v>0.0</v>
      </c>
      <c r="G163" s="136">
        <v>0.0</v>
      </c>
      <c r="H163" s="137">
        <f t="shared" si="5"/>
        <v>0</v>
      </c>
    </row>
    <row r="164">
      <c r="A164" s="43"/>
      <c r="B164" s="83"/>
      <c r="C164" s="38">
        <v>0.0</v>
      </c>
      <c r="D164" s="38">
        <v>0.0</v>
      </c>
      <c r="E164" s="108">
        <f t="shared" si="19"/>
        <v>0</v>
      </c>
      <c r="F164" s="135">
        <v>0.0</v>
      </c>
      <c r="G164" s="136">
        <v>0.0</v>
      </c>
      <c r="H164" s="137">
        <f t="shared" si="5"/>
        <v>0</v>
      </c>
    </row>
    <row r="165">
      <c r="A165" s="43"/>
      <c r="B165" s="83"/>
      <c r="C165" s="38">
        <v>0.0</v>
      </c>
      <c r="D165" s="38">
        <v>0.0</v>
      </c>
      <c r="E165" s="108">
        <f t="shared" si="19"/>
        <v>0</v>
      </c>
      <c r="F165" s="135">
        <v>0.0</v>
      </c>
      <c r="G165" s="136">
        <v>0.0</v>
      </c>
      <c r="H165" s="137">
        <f t="shared" si="5"/>
        <v>0</v>
      </c>
    </row>
    <row r="166">
      <c r="A166" s="50"/>
      <c r="B166" s="83"/>
      <c r="C166" s="38">
        <v>0.0</v>
      </c>
      <c r="D166" s="38">
        <v>0.0</v>
      </c>
      <c r="E166" s="108">
        <f t="shared" si="19"/>
        <v>0</v>
      </c>
      <c r="F166" s="135">
        <v>0.0</v>
      </c>
      <c r="G166" s="136">
        <v>0.0</v>
      </c>
      <c r="H166" s="137">
        <f t="shared" si="5"/>
        <v>0</v>
      </c>
    </row>
    <row r="167">
      <c r="A167" s="43"/>
      <c r="B167" s="83"/>
      <c r="C167" s="38">
        <v>0.0</v>
      </c>
      <c r="D167" s="38">
        <v>0.0</v>
      </c>
      <c r="E167" s="108">
        <f t="shared" si="19"/>
        <v>0</v>
      </c>
      <c r="F167" s="135">
        <v>0.0</v>
      </c>
      <c r="G167" s="136">
        <v>0.0</v>
      </c>
      <c r="H167" s="137">
        <f t="shared" si="5"/>
        <v>0</v>
      </c>
    </row>
    <row r="168">
      <c r="A168" s="43"/>
      <c r="B168" s="85"/>
      <c r="C168" s="38">
        <v>0.0</v>
      </c>
      <c r="D168" s="38">
        <v>0.0</v>
      </c>
      <c r="E168" s="108">
        <f t="shared" si="19"/>
        <v>0</v>
      </c>
      <c r="F168" s="135">
        <v>0.0</v>
      </c>
      <c r="G168" s="136">
        <v>0.0</v>
      </c>
      <c r="H168" s="137">
        <f t="shared" si="5"/>
        <v>0</v>
      </c>
    </row>
    <row r="169">
      <c r="A169" s="54"/>
      <c r="B169" s="85"/>
      <c r="C169" s="38">
        <v>0.0</v>
      </c>
      <c r="D169" s="38">
        <v>0.0</v>
      </c>
      <c r="E169" s="108">
        <f t="shared" si="19"/>
        <v>0</v>
      </c>
      <c r="F169" s="135">
        <v>0.0</v>
      </c>
      <c r="G169" s="136">
        <v>0.0</v>
      </c>
      <c r="H169" s="137">
        <f t="shared" si="5"/>
        <v>0</v>
      </c>
    </row>
    <row r="170">
      <c r="A170" s="54"/>
      <c r="B170" s="85"/>
      <c r="C170" s="38">
        <v>0.0</v>
      </c>
      <c r="D170" s="38">
        <v>0.0</v>
      </c>
      <c r="E170" s="108">
        <f t="shared" si="19"/>
        <v>0</v>
      </c>
      <c r="F170" s="135">
        <v>0.0</v>
      </c>
      <c r="G170" s="136">
        <v>0.0</v>
      </c>
      <c r="H170" s="137">
        <f t="shared" si="5"/>
        <v>0</v>
      </c>
    </row>
    <row r="171">
      <c r="A171" s="54"/>
      <c r="B171" s="85"/>
      <c r="C171" s="38">
        <v>0.0</v>
      </c>
      <c r="D171" s="38">
        <v>0.0</v>
      </c>
      <c r="E171" s="108">
        <f t="shared" si="19"/>
        <v>0</v>
      </c>
      <c r="F171" s="135">
        <v>0.0</v>
      </c>
      <c r="G171" s="136">
        <v>0.0</v>
      </c>
      <c r="H171" s="137">
        <f t="shared" si="5"/>
        <v>0</v>
      </c>
    </row>
    <row r="172">
      <c r="A172" s="54"/>
      <c r="B172" s="85"/>
      <c r="C172" s="38">
        <v>0.0</v>
      </c>
      <c r="D172" s="38">
        <v>0.0</v>
      </c>
      <c r="E172" s="108">
        <f t="shared" si="19"/>
        <v>0</v>
      </c>
      <c r="F172" s="135">
        <v>0.0</v>
      </c>
      <c r="G172" s="136">
        <v>0.0</v>
      </c>
      <c r="H172" s="137">
        <f t="shared" si="5"/>
        <v>0</v>
      </c>
    </row>
    <row r="173">
      <c r="A173" s="54"/>
      <c r="B173" s="85"/>
      <c r="C173" s="38">
        <v>0.0</v>
      </c>
      <c r="D173" s="38">
        <v>0.0</v>
      </c>
      <c r="E173" s="108">
        <f t="shared" si="19"/>
        <v>0</v>
      </c>
      <c r="F173" s="135">
        <v>0.0</v>
      </c>
      <c r="G173" s="136">
        <v>0.0</v>
      </c>
      <c r="H173" s="137">
        <f t="shared" si="5"/>
        <v>0</v>
      </c>
    </row>
    <row r="174">
      <c r="A174" s="54"/>
      <c r="B174" s="85"/>
      <c r="C174" s="38">
        <v>0.0</v>
      </c>
      <c r="D174" s="38">
        <v>0.0</v>
      </c>
      <c r="E174" s="108">
        <f t="shared" si="19"/>
        <v>0</v>
      </c>
      <c r="F174" s="135">
        <v>0.0</v>
      </c>
      <c r="G174" s="136">
        <v>0.0</v>
      </c>
      <c r="H174" s="137">
        <f t="shared" si="5"/>
        <v>0</v>
      </c>
    </row>
    <row r="175">
      <c r="A175" s="57"/>
      <c r="B175" s="87"/>
      <c r="C175" s="59">
        <v>0.0</v>
      </c>
      <c r="D175" s="59">
        <v>0.0</v>
      </c>
      <c r="E175" s="103">
        <f t="shared" si="19"/>
        <v>0</v>
      </c>
      <c r="F175" s="139">
        <v>0.0</v>
      </c>
      <c r="G175" s="140">
        <v>0.0</v>
      </c>
      <c r="H175" s="141">
        <f t="shared" si="5"/>
        <v>0</v>
      </c>
    </row>
    <row r="176">
      <c r="A176" s="60">
        <v>44611.0</v>
      </c>
      <c r="B176" s="82"/>
      <c r="C176" s="24"/>
      <c r="D176" s="24"/>
      <c r="E176" s="108"/>
      <c r="F176" s="130"/>
      <c r="G176" s="131"/>
      <c r="H176" s="137">
        <f t="shared" si="5"/>
        <v>0</v>
      </c>
      <c r="J176" s="26" t="s">
        <v>13</v>
      </c>
      <c r="K176" s="27">
        <f>SUM(E176:E191)</f>
        <v>0</v>
      </c>
    </row>
    <row r="177">
      <c r="A177" s="43"/>
      <c r="B177" s="83"/>
      <c r="C177" s="38">
        <v>0.0</v>
      </c>
      <c r="D177" s="38">
        <v>0.0</v>
      </c>
      <c r="E177" s="108">
        <f t="shared" ref="E177:E191" si="20">SUM(C177:D177)</f>
        <v>0</v>
      </c>
      <c r="F177" s="135">
        <v>0.0</v>
      </c>
      <c r="G177" s="136">
        <v>0.0</v>
      </c>
      <c r="H177" s="137">
        <f t="shared" si="5"/>
        <v>0</v>
      </c>
      <c r="J177" s="46" t="s">
        <v>18</v>
      </c>
      <c r="K177" s="47">
        <f>SUM(H176:H191)</f>
        <v>0</v>
      </c>
    </row>
    <row r="178">
      <c r="A178" s="43"/>
      <c r="B178" s="84"/>
      <c r="C178" s="38">
        <v>0.0</v>
      </c>
      <c r="D178" s="38">
        <v>0.0</v>
      </c>
      <c r="E178" s="108">
        <f t="shared" si="20"/>
        <v>0</v>
      </c>
      <c r="F178" s="135">
        <v>0.0</v>
      </c>
      <c r="G178" s="136">
        <v>0.0</v>
      </c>
      <c r="H178" s="137">
        <f t="shared" si="5"/>
        <v>0</v>
      </c>
    </row>
    <row r="179">
      <c r="A179" s="43"/>
      <c r="B179" s="83"/>
      <c r="C179" s="38">
        <v>0.0</v>
      </c>
      <c r="D179" s="38">
        <v>0.0</v>
      </c>
      <c r="E179" s="108">
        <f t="shared" si="20"/>
        <v>0</v>
      </c>
      <c r="F179" s="135">
        <v>0.0</v>
      </c>
      <c r="G179" s="136">
        <v>0.0</v>
      </c>
      <c r="H179" s="137">
        <f t="shared" si="5"/>
        <v>0</v>
      </c>
    </row>
    <row r="180">
      <c r="A180" s="43"/>
      <c r="B180" s="83"/>
      <c r="C180" s="38">
        <v>0.0</v>
      </c>
      <c r="D180" s="38">
        <v>0.0</v>
      </c>
      <c r="E180" s="108">
        <f t="shared" si="20"/>
        <v>0</v>
      </c>
      <c r="F180" s="135">
        <v>0.0</v>
      </c>
      <c r="G180" s="136">
        <v>0.0</v>
      </c>
      <c r="H180" s="137">
        <f t="shared" si="5"/>
        <v>0</v>
      </c>
    </row>
    <row r="181">
      <c r="A181" s="54"/>
      <c r="B181" s="85"/>
      <c r="C181" s="38">
        <v>0.0</v>
      </c>
      <c r="D181" s="38">
        <v>0.0</v>
      </c>
      <c r="E181" s="108">
        <f t="shared" si="20"/>
        <v>0</v>
      </c>
      <c r="F181" s="135">
        <v>0.0</v>
      </c>
      <c r="G181" s="136">
        <v>0.0</v>
      </c>
      <c r="H181" s="137">
        <f t="shared" si="5"/>
        <v>0</v>
      </c>
    </row>
    <row r="182">
      <c r="A182" s="64"/>
      <c r="B182" s="95"/>
      <c r="C182" s="38">
        <v>0.0</v>
      </c>
      <c r="D182" s="38">
        <v>0.0</v>
      </c>
      <c r="E182" s="108">
        <f t="shared" si="20"/>
        <v>0</v>
      </c>
      <c r="F182" s="135">
        <v>0.0</v>
      </c>
      <c r="G182" s="136">
        <v>0.0</v>
      </c>
      <c r="H182" s="137">
        <f t="shared" si="5"/>
        <v>0</v>
      </c>
    </row>
    <row r="183">
      <c r="A183" s="54"/>
      <c r="B183" s="85"/>
      <c r="C183" s="38">
        <v>0.0</v>
      </c>
      <c r="D183" s="38">
        <v>0.0</v>
      </c>
      <c r="E183" s="108">
        <f t="shared" si="20"/>
        <v>0</v>
      </c>
      <c r="F183" s="135">
        <v>0.0</v>
      </c>
      <c r="G183" s="136">
        <v>0.0</v>
      </c>
      <c r="H183" s="137">
        <f t="shared" si="5"/>
        <v>0</v>
      </c>
    </row>
    <row r="184">
      <c r="A184" s="54"/>
      <c r="B184" s="85"/>
      <c r="C184" s="38">
        <v>0.0</v>
      </c>
      <c r="D184" s="38">
        <v>0.0</v>
      </c>
      <c r="E184" s="108">
        <f t="shared" si="20"/>
        <v>0</v>
      </c>
      <c r="F184" s="135">
        <v>0.0</v>
      </c>
      <c r="G184" s="136">
        <v>0.0</v>
      </c>
      <c r="H184" s="137">
        <f t="shared" si="5"/>
        <v>0</v>
      </c>
    </row>
    <row r="185">
      <c r="A185" s="54"/>
      <c r="B185" s="85"/>
      <c r="C185" s="38">
        <v>0.0</v>
      </c>
      <c r="D185" s="38">
        <v>0.0</v>
      </c>
      <c r="E185" s="108">
        <f t="shared" si="20"/>
        <v>0</v>
      </c>
      <c r="F185" s="135">
        <v>0.0</v>
      </c>
      <c r="G185" s="136">
        <v>0.0</v>
      </c>
      <c r="H185" s="137">
        <f t="shared" si="5"/>
        <v>0</v>
      </c>
    </row>
    <row r="186">
      <c r="A186" s="54"/>
      <c r="B186" s="85"/>
      <c r="C186" s="38">
        <v>0.0</v>
      </c>
      <c r="D186" s="38">
        <v>0.0</v>
      </c>
      <c r="E186" s="108">
        <f t="shared" si="20"/>
        <v>0</v>
      </c>
      <c r="F186" s="135">
        <v>0.0</v>
      </c>
      <c r="G186" s="136">
        <v>0.0</v>
      </c>
      <c r="H186" s="137">
        <f t="shared" si="5"/>
        <v>0</v>
      </c>
    </row>
    <row r="187">
      <c r="A187" s="54"/>
      <c r="B187" s="85"/>
      <c r="C187" s="38">
        <v>0.0</v>
      </c>
      <c r="D187" s="38">
        <v>0.0</v>
      </c>
      <c r="E187" s="108">
        <f t="shared" si="20"/>
        <v>0</v>
      </c>
      <c r="F187" s="135">
        <v>0.0</v>
      </c>
      <c r="G187" s="136">
        <v>0.0</v>
      </c>
      <c r="H187" s="137">
        <f t="shared" si="5"/>
        <v>0</v>
      </c>
    </row>
    <row r="188">
      <c r="A188" s="54"/>
      <c r="B188" s="85"/>
      <c r="C188" s="38">
        <v>0.0</v>
      </c>
      <c r="D188" s="38">
        <v>0.0</v>
      </c>
      <c r="E188" s="108">
        <f t="shared" si="20"/>
        <v>0</v>
      </c>
      <c r="F188" s="135">
        <v>0.0</v>
      </c>
      <c r="G188" s="136">
        <v>0.0</v>
      </c>
      <c r="H188" s="137">
        <f t="shared" si="5"/>
        <v>0</v>
      </c>
    </row>
    <row r="189">
      <c r="A189" s="54"/>
      <c r="B189" s="85"/>
      <c r="C189" s="38">
        <v>0.0</v>
      </c>
      <c r="D189" s="38">
        <v>0.0</v>
      </c>
      <c r="E189" s="108">
        <f t="shared" si="20"/>
        <v>0</v>
      </c>
      <c r="F189" s="135">
        <v>0.0</v>
      </c>
      <c r="G189" s="136">
        <v>0.0</v>
      </c>
      <c r="H189" s="137">
        <f t="shared" si="5"/>
        <v>0</v>
      </c>
    </row>
    <row r="190">
      <c r="A190" s="54"/>
      <c r="B190" s="85"/>
      <c r="C190" s="38">
        <v>0.0</v>
      </c>
      <c r="D190" s="38">
        <v>0.0</v>
      </c>
      <c r="E190" s="108">
        <f t="shared" si="20"/>
        <v>0</v>
      </c>
      <c r="F190" s="135">
        <v>0.0</v>
      </c>
      <c r="G190" s="136">
        <v>0.0</v>
      </c>
      <c r="H190" s="137">
        <f t="shared" si="5"/>
        <v>0</v>
      </c>
    </row>
    <row r="191">
      <c r="A191" s="57"/>
      <c r="B191" s="87"/>
      <c r="C191" s="59">
        <v>0.0</v>
      </c>
      <c r="D191" s="59">
        <v>0.0</v>
      </c>
      <c r="E191" s="103">
        <f t="shared" si="20"/>
        <v>0</v>
      </c>
      <c r="F191" s="139">
        <v>0.0</v>
      </c>
      <c r="G191" s="140">
        <v>0.0</v>
      </c>
      <c r="H191" s="141">
        <f t="shared" si="5"/>
        <v>0</v>
      </c>
    </row>
    <row r="192">
      <c r="A192" s="60">
        <v>44613.0</v>
      </c>
      <c r="B192" s="82"/>
      <c r="C192" s="24"/>
      <c r="D192" s="24"/>
      <c r="E192" s="108"/>
      <c r="F192" s="130"/>
      <c r="G192" s="131"/>
      <c r="H192" s="137">
        <f t="shared" si="5"/>
        <v>0</v>
      </c>
      <c r="J192" s="26" t="s">
        <v>13</v>
      </c>
      <c r="K192" s="27">
        <f>SUM(E192:E197)</f>
        <v>0</v>
      </c>
    </row>
    <row r="193">
      <c r="A193" s="43"/>
      <c r="B193" s="83"/>
      <c r="C193" s="38">
        <v>0.0</v>
      </c>
      <c r="D193" s="38">
        <v>0.0</v>
      </c>
      <c r="E193" s="108">
        <f t="shared" ref="E193:E197" si="21">SUM(C193:D193)</f>
        <v>0</v>
      </c>
      <c r="F193" s="135">
        <v>0.0</v>
      </c>
      <c r="G193" s="136">
        <v>0.0</v>
      </c>
      <c r="H193" s="137">
        <f t="shared" si="5"/>
        <v>0</v>
      </c>
      <c r="J193" s="46" t="s">
        <v>18</v>
      </c>
      <c r="K193" s="47">
        <f>SUM(H192:H197)</f>
        <v>0</v>
      </c>
    </row>
    <row r="194">
      <c r="A194" s="43"/>
      <c r="B194" s="84"/>
      <c r="C194" s="38">
        <v>0.0</v>
      </c>
      <c r="D194" s="38">
        <v>0.0</v>
      </c>
      <c r="E194" s="108">
        <f t="shared" si="21"/>
        <v>0</v>
      </c>
      <c r="F194" s="135">
        <v>0.0</v>
      </c>
      <c r="G194" s="136">
        <v>0.0</v>
      </c>
      <c r="H194" s="137">
        <f t="shared" si="5"/>
        <v>0</v>
      </c>
    </row>
    <row r="195">
      <c r="A195" s="43"/>
      <c r="B195" s="83"/>
      <c r="C195" s="38">
        <v>0.0</v>
      </c>
      <c r="D195" s="38">
        <v>0.0</v>
      </c>
      <c r="E195" s="108">
        <f t="shared" si="21"/>
        <v>0</v>
      </c>
      <c r="F195" s="135">
        <v>0.0</v>
      </c>
      <c r="G195" s="136">
        <v>0.0</v>
      </c>
      <c r="H195" s="137">
        <f t="shared" si="5"/>
        <v>0</v>
      </c>
    </row>
    <row r="196">
      <c r="A196" s="43"/>
      <c r="B196" s="83"/>
      <c r="C196" s="38">
        <v>0.0</v>
      </c>
      <c r="D196" s="38">
        <v>0.0</v>
      </c>
      <c r="E196" s="108">
        <f t="shared" si="21"/>
        <v>0</v>
      </c>
      <c r="F196" s="135">
        <v>0.0</v>
      </c>
      <c r="G196" s="136">
        <v>0.0</v>
      </c>
      <c r="H196" s="137">
        <f t="shared" si="5"/>
        <v>0</v>
      </c>
    </row>
    <row r="197">
      <c r="A197" s="57"/>
      <c r="B197" s="87"/>
      <c r="C197" s="59">
        <v>0.0</v>
      </c>
      <c r="D197" s="59">
        <v>0.0</v>
      </c>
      <c r="E197" s="103">
        <f t="shared" si="21"/>
        <v>0</v>
      </c>
      <c r="F197" s="139">
        <v>0.0</v>
      </c>
      <c r="G197" s="140">
        <v>0.0</v>
      </c>
      <c r="H197" s="141">
        <f t="shared" si="5"/>
        <v>0</v>
      </c>
    </row>
    <row r="198">
      <c r="A198" s="60">
        <v>44614.0</v>
      </c>
      <c r="B198" s="82"/>
      <c r="C198" s="24"/>
      <c r="D198" s="24"/>
      <c r="E198" s="108"/>
      <c r="F198" s="130"/>
      <c r="G198" s="131"/>
      <c r="H198" s="137">
        <f t="shared" si="5"/>
        <v>0</v>
      </c>
      <c r="J198" s="26" t="s">
        <v>13</v>
      </c>
      <c r="K198" s="27">
        <f>SUM(E198:E203)</f>
        <v>0</v>
      </c>
    </row>
    <row r="199">
      <c r="A199" s="43"/>
      <c r="B199" s="83"/>
      <c r="C199" s="38">
        <v>0.0</v>
      </c>
      <c r="D199" s="38">
        <v>0.0</v>
      </c>
      <c r="E199" s="108">
        <f t="shared" ref="E199:E203" si="22">SUM(C199:D199)</f>
        <v>0</v>
      </c>
      <c r="F199" s="135">
        <v>0.0</v>
      </c>
      <c r="G199" s="136">
        <v>0.0</v>
      </c>
      <c r="H199" s="137">
        <f t="shared" si="5"/>
        <v>0</v>
      </c>
      <c r="J199" s="46" t="s">
        <v>18</v>
      </c>
      <c r="K199" s="47">
        <f>SUM(H198:H203)</f>
        <v>0</v>
      </c>
    </row>
    <row r="200">
      <c r="A200" s="43"/>
      <c r="B200" s="84"/>
      <c r="C200" s="38">
        <v>0.0</v>
      </c>
      <c r="D200" s="38">
        <v>0.0</v>
      </c>
      <c r="E200" s="108">
        <f t="shared" si="22"/>
        <v>0</v>
      </c>
      <c r="F200" s="135">
        <v>0.0</v>
      </c>
      <c r="G200" s="136">
        <v>0.0</v>
      </c>
      <c r="H200" s="137">
        <f t="shared" si="5"/>
        <v>0</v>
      </c>
    </row>
    <row r="201">
      <c r="A201" s="43"/>
      <c r="B201" s="83"/>
      <c r="C201" s="38">
        <v>0.0</v>
      </c>
      <c r="D201" s="38">
        <v>0.0</v>
      </c>
      <c r="E201" s="108">
        <f t="shared" si="22"/>
        <v>0</v>
      </c>
      <c r="F201" s="135">
        <v>0.0</v>
      </c>
      <c r="G201" s="136">
        <v>0.0</v>
      </c>
      <c r="H201" s="137">
        <f t="shared" si="5"/>
        <v>0</v>
      </c>
    </row>
    <row r="202">
      <c r="A202" s="43"/>
      <c r="B202" s="83"/>
      <c r="C202" s="38">
        <v>0.0</v>
      </c>
      <c r="D202" s="38">
        <v>0.0</v>
      </c>
      <c r="E202" s="108">
        <f t="shared" si="22"/>
        <v>0</v>
      </c>
      <c r="F202" s="135">
        <v>0.0</v>
      </c>
      <c r="G202" s="136">
        <v>0.0</v>
      </c>
      <c r="H202" s="137">
        <f t="shared" si="5"/>
        <v>0</v>
      </c>
    </row>
    <row r="203">
      <c r="A203" s="57"/>
      <c r="B203" s="87"/>
      <c r="C203" s="59">
        <v>0.0</v>
      </c>
      <c r="D203" s="59">
        <v>0.0</v>
      </c>
      <c r="E203" s="103">
        <f t="shared" si="22"/>
        <v>0</v>
      </c>
      <c r="F203" s="139">
        <v>0.0</v>
      </c>
      <c r="G203" s="140">
        <v>0.0</v>
      </c>
      <c r="H203" s="141">
        <f t="shared" si="5"/>
        <v>0</v>
      </c>
    </row>
    <row r="204">
      <c r="A204" s="60">
        <v>44615.0</v>
      </c>
      <c r="B204" s="82"/>
      <c r="C204" s="24"/>
      <c r="D204" s="24"/>
      <c r="E204" s="108"/>
      <c r="F204" s="130"/>
      <c r="G204" s="131"/>
      <c r="H204" s="137">
        <f t="shared" si="5"/>
        <v>0</v>
      </c>
      <c r="J204" s="26" t="s">
        <v>13</v>
      </c>
      <c r="K204" s="27">
        <f>SUM(E204:E219)</f>
        <v>0</v>
      </c>
    </row>
    <row r="205">
      <c r="A205" s="43"/>
      <c r="B205" s="83"/>
      <c r="C205" s="38">
        <v>0.0</v>
      </c>
      <c r="D205" s="38">
        <v>0.0</v>
      </c>
      <c r="E205" s="108">
        <f t="shared" ref="E205:E219" si="23">SUM(C205:D205)</f>
        <v>0</v>
      </c>
      <c r="F205" s="135">
        <v>0.0</v>
      </c>
      <c r="G205" s="136">
        <v>0.0</v>
      </c>
      <c r="H205" s="137">
        <f t="shared" si="5"/>
        <v>0</v>
      </c>
      <c r="J205" s="46" t="s">
        <v>18</v>
      </c>
      <c r="K205" s="47">
        <f>SUM(H204:H219)</f>
        <v>0</v>
      </c>
    </row>
    <row r="206">
      <c r="A206" s="43"/>
      <c r="B206" s="84"/>
      <c r="C206" s="38">
        <v>0.0</v>
      </c>
      <c r="D206" s="38">
        <v>0.0</v>
      </c>
      <c r="E206" s="108">
        <f t="shared" si="23"/>
        <v>0</v>
      </c>
      <c r="F206" s="135">
        <v>0.0</v>
      </c>
      <c r="G206" s="136">
        <v>0.0</v>
      </c>
      <c r="H206" s="137">
        <f t="shared" si="5"/>
        <v>0</v>
      </c>
    </row>
    <row r="207">
      <c r="A207" s="43"/>
      <c r="B207" s="84"/>
      <c r="C207" s="38">
        <v>0.0</v>
      </c>
      <c r="D207" s="38">
        <v>0.0</v>
      </c>
      <c r="E207" s="108">
        <f t="shared" si="23"/>
        <v>0</v>
      </c>
      <c r="F207" s="135">
        <v>0.0</v>
      </c>
      <c r="G207" s="136">
        <v>0.0</v>
      </c>
      <c r="H207" s="137">
        <f t="shared" si="5"/>
        <v>0</v>
      </c>
    </row>
    <row r="208">
      <c r="A208" s="43"/>
      <c r="B208" s="83"/>
      <c r="C208" s="38">
        <v>0.0</v>
      </c>
      <c r="D208" s="38">
        <v>0.0</v>
      </c>
      <c r="E208" s="108">
        <f t="shared" si="23"/>
        <v>0</v>
      </c>
      <c r="F208" s="135">
        <v>0.0</v>
      </c>
      <c r="G208" s="136">
        <v>0.0</v>
      </c>
      <c r="H208" s="137">
        <f t="shared" si="5"/>
        <v>0</v>
      </c>
    </row>
    <row r="209">
      <c r="A209" s="43"/>
      <c r="B209" s="83"/>
      <c r="C209" s="38">
        <v>0.0</v>
      </c>
      <c r="D209" s="38">
        <v>0.0</v>
      </c>
      <c r="E209" s="108">
        <f t="shared" si="23"/>
        <v>0</v>
      </c>
      <c r="F209" s="135">
        <v>0.0</v>
      </c>
      <c r="G209" s="136">
        <v>0.0</v>
      </c>
      <c r="H209" s="137">
        <f t="shared" si="5"/>
        <v>0</v>
      </c>
    </row>
    <row r="210">
      <c r="A210" s="43"/>
      <c r="B210" s="90"/>
      <c r="C210" s="38">
        <v>0.0</v>
      </c>
      <c r="D210" s="38">
        <v>0.0</v>
      </c>
      <c r="E210" s="108">
        <f t="shared" si="23"/>
        <v>0</v>
      </c>
      <c r="F210" s="135">
        <v>0.0</v>
      </c>
      <c r="G210" s="136">
        <v>0.0</v>
      </c>
      <c r="H210" s="137">
        <f t="shared" si="5"/>
        <v>0</v>
      </c>
    </row>
    <row r="211">
      <c r="A211" s="43"/>
      <c r="B211" s="83"/>
      <c r="C211" s="38">
        <v>0.0</v>
      </c>
      <c r="D211" s="38">
        <v>0.0</v>
      </c>
      <c r="E211" s="108">
        <f t="shared" si="23"/>
        <v>0</v>
      </c>
      <c r="F211" s="135">
        <v>0.0</v>
      </c>
      <c r="G211" s="136">
        <v>0.0</v>
      </c>
      <c r="H211" s="137">
        <f t="shared" si="5"/>
        <v>0</v>
      </c>
    </row>
    <row r="212">
      <c r="A212" s="43"/>
      <c r="B212" s="83"/>
      <c r="C212" s="38">
        <v>0.0</v>
      </c>
      <c r="D212" s="38">
        <v>0.0</v>
      </c>
      <c r="E212" s="108">
        <f t="shared" si="23"/>
        <v>0</v>
      </c>
      <c r="F212" s="135">
        <v>0.0</v>
      </c>
      <c r="G212" s="136">
        <v>0.0</v>
      </c>
      <c r="H212" s="137">
        <f t="shared" si="5"/>
        <v>0</v>
      </c>
    </row>
    <row r="213">
      <c r="A213" s="43"/>
      <c r="B213" s="83"/>
      <c r="C213" s="38">
        <v>0.0</v>
      </c>
      <c r="D213" s="38">
        <v>0.0</v>
      </c>
      <c r="E213" s="108">
        <f t="shared" si="23"/>
        <v>0</v>
      </c>
      <c r="F213" s="135">
        <v>0.0</v>
      </c>
      <c r="G213" s="136">
        <v>0.0</v>
      </c>
      <c r="H213" s="137">
        <f t="shared" si="5"/>
        <v>0</v>
      </c>
    </row>
    <row r="214">
      <c r="A214" s="43"/>
      <c r="B214" s="83"/>
      <c r="C214" s="38">
        <v>0.0</v>
      </c>
      <c r="D214" s="38">
        <v>0.0</v>
      </c>
      <c r="E214" s="108">
        <f t="shared" si="23"/>
        <v>0</v>
      </c>
      <c r="F214" s="135">
        <v>0.0</v>
      </c>
      <c r="G214" s="136">
        <v>0.0</v>
      </c>
      <c r="H214" s="137">
        <f t="shared" si="5"/>
        <v>0</v>
      </c>
    </row>
    <row r="215">
      <c r="A215" s="43"/>
      <c r="B215" s="83"/>
      <c r="C215" s="38">
        <v>0.0</v>
      </c>
      <c r="D215" s="38">
        <v>0.0</v>
      </c>
      <c r="E215" s="108">
        <f t="shared" si="23"/>
        <v>0</v>
      </c>
      <c r="F215" s="135">
        <v>0.0</v>
      </c>
      <c r="G215" s="136">
        <v>0.0</v>
      </c>
      <c r="H215" s="137">
        <f t="shared" si="5"/>
        <v>0</v>
      </c>
    </row>
    <row r="216">
      <c r="A216" s="43"/>
      <c r="B216" s="83"/>
      <c r="C216" s="38">
        <v>0.0</v>
      </c>
      <c r="D216" s="38">
        <v>0.0</v>
      </c>
      <c r="E216" s="108">
        <f t="shared" si="23"/>
        <v>0</v>
      </c>
      <c r="F216" s="135">
        <v>0.0</v>
      </c>
      <c r="G216" s="136">
        <v>0.0</v>
      </c>
      <c r="H216" s="137">
        <f t="shared" si="5"/>
        <v>0</v>
      </c>
    </row>
    <row r="217">
      <c r="A217" s="43"/>
      <c r="B217" s="83"/>
      <c r="C217" s="38">
        <v>0.0</v>
      </c>
      <c r="D217" s="38">
        <v>0.0</v>
      </c>
      <c r="E217" s="108">
        <f t="shared" si="23"/>
        <v>0</v>
      </c>
      <c r="F217" s="135">
        <v>0.0</v>
      </c>
      <c r="G217" s="136">
        <v>0.0</v>
      </c>
      <c r="H217" s="137">
        <f t="shared" si="5"/>
        <v>0</v>
      </c>
    </row>
    <row r="218">
      <c r="A218" s="54"/>
      <c r="B218" s="85"/>
      <c r="C218" s="38">
        <v>0.0</v>
      </c>
      <c r="D218" s="38">
        <v>0.0</v>
      </c>
      <c r="E218" s="108">
        <f t="shared" si="23"/>
        <v>0</v>
      </c>
      <c r="F218" s="135">
        <v>0.0</v>
      </c>
      <c r="G218" s="136">
        <v>0.0</v>
      </c>
      <c r="H218" s="137">
        <f t="shared" si="5"/>
        <v>0</v>
      </c>
    </row>
    <row r="219">
      <c r="A219" s="57"/>
      <c r="B219" s="87"/>
      <c r="C219" s="59">
        <v>0.0</v>
      </c>
      <c r="D219" s="59">
        <v>0.0</v>
      </c>
      <c r="E219" s="103">
        <f t="shared" si="23"/>
        <v>0</v>
      </c>
      <c r="F219" s="139">
        <v>0.0</v>
      </c>
      <c r="G219" s="140">
        <v>0.0</v>
      </c>
      <c r="H219" s="141">
        <f t="shared" si="5"/>
        <v>0</v>
      </c>
    </row>
    <row r="220">
      <c r="A220" s="60">
        <v>44616.0</v>
      </c>
      <c r="B220" s="82"/>
      <c r="C220" s="24"/>
      <c r="D220" s="24"/>
      <c r="E220" s="108"/>
      <c r="F220" s="130"/>
      <c r="G220" s="131"/>
      <c r="H220" s="137">
        <f t="shared" si="5"/>
        <v>0</v>
      </c>
      <c r="J220" s="26" t="s">
        <v>13</v>
      </c>
      <c r="K220" s="27">
        <f>SUM(E220:E231)</f>
        <v>0</v>
      </c>
    </row>
    <row r="221">
      <c r="A221" s="43"/>
      <c r="B221" s="83"/>
      <c r="C221" s="38">
        <v>0.0</v>
      </c>
      <c r="D221" s="38">
        <v>0.0</v>
      </c>
      <c r="E221" s="108">
        <f t="shared" ref="E221:E231" si="24">SUM(C221:D221)</f>
        <v>0</v>
      </c>
      <c r="F221" s="135">
        <v>0.0</v>
      </c>
      <c r="G221" s="136">
        <v>0.0</v>
      </c>
      <c r="H221" s="137">
        <f t="shared" si="5"/>
        <v>0</v>
      </c>
      <c r="J221" s="46" t="s">
        <v>18</v>
      </c>
      <c r="K221" s="47">
        <f>SUM(H220:H231)</f>
        <v>0</v>
      </c>
    </row>
    <row r="222">
      <c r="A222" s="43"/>
      <c r="B222" s="84"/>
      <c r="C222" s="38">
        <v>0.0</v>
      </c>
      <c r="D222" s="38">
        <v>0.0</v>
      </c>
      <c r="E222" s="108">
        <f t="shared" si="24"/>
        <v>0</v>
      </c>
      <c r="F222" s="135">
        <v>0.0</v>
      </c>
      <c r="G222" s="136">
        <v>0.0</v>
      </c>
      <c r="H222" s="137">
        <f t="shared" si="5"/>
        <v>0</v>
      </c>
    </row>
    <row r="223">
      <c r="A223" s="43"/>
      <c r="B223" s="83"/>
      <c r="C223" s="38">
        <v>0.0</v>
      </c>
      <c r="D223" s="38">
        <v>0.0</v>
      </c>
      <c r="E223" s="108">
        <f t="shared" si="24"/>
        <v>0</v>
      </c>
      <c r="F223" s="135">
        <v>0.0</v>
      </c>
      <c r="G223" s="136">
        <v>0.0</v>
      </c>
      <c r="H223" s="137">
        <f t="shared" si="5"/>
        <v>0</v>
      </c>
    </row>
    <row r="224">
      <c r="A224" s="43"/>
      <c r="B224" s="83"/>
      <c r="C224" s="38">
        <v>0.0</v>
      </c>
      <c r="D224" s="38">
        <v>0.0</v>
      </c>
      <c r="E224" s="108">
        <f t="shared" si="24"/>
        <v>0</v>
      </c>
      <c r="F224" s="135">
        <v>0.0</v>
      </c>
      <c r="G224" s="136">
        <v>0.0</v>
      </c>
      <c r="H224" s="137">
        <f t="shared" si="5"/>
        <v>0</v>
      </c>
    </row>
    <row r="225">
      <c r="A225" s="54"/>
      <c r="B225" s="85"/>
      <c r="C225" s="38">
        <v>0.0</v>
      </c>
      <c r="D225" s="38">
        <v>0.0</v>
      </c>
      <c r="E225" s="108">
        <f t="shared" si="24"/>
        <v>0</v>
      </c>
      <c r="F225" s="135">
        <v>0.0</v>
      </c>
      <c r="G225" s="136">
        <v>0.0</v>
      </c>
      <c r="H225" s="137">
        <f t="shared" si="5"/>
        <v>0</v>
      </c>
    </row>
    <row r="226">
      <c r="A226" s="64"/>
      <c r="B226" s="95"/>
      <c r="C226" s="38">
        <v>0.0</v>
      </c>
      <c r="D226" s="38">
        <v>0.0</v>
      </c>
      <c r="E226" s="108">
        <f t="shared" si="24"/>
        <v>0</v>
      </c>
      <c r="F226" s="135">
        <v>0.0</v>
      </c>
      <c r="G226" s="136">
        <v>0.0</v>
      </c>
      <c r="H226" s="137">
        <f t="shared" si="5"/>
        <v>0</v>
      </c>
    </row>
    <row r="227">
      <c r="A227" s="54"/>
      <c r="B227" s="85"/>
      <c r="C227" s="38">
        <v>0.0</v>
      </c>
      <c r="D227" s="38">
        <v>0.0</v>
      </c>
      <c r="E227" s="108">
        <f t="shared" si="24"/>
        <v>0</v>
      </c>
      <c r="F227" s="135">
        <v>0.0</v>
      </c>
      <c r="G227" s="136">
        <v>0.0</v>
      </c>
      <c r="H227" s="137">
        <f t="shared" si="5"/>
        <v>0</v>
      </c>
    </row>
    <row r="228">
      <c r="A228" s="54"/>
      <c r="B228" s="85"/>
      <c r="C228" s="38">
        <v>0.0</v>
      </c>
      <c r="D228" s="38">
        <v>0.0</v>
      </c>
      <c r="E228" s="108">
        <f t="shared" si="24"/>
        <v>0</v>
      </c>
      <c r="F228" s="135">
        <v>0.0</v>
      </c>
      <c r="G228" s="136">
        <v>0.0</v>
      </c>
      <c r="H228" s="137">
        <f t="shared" si="5"/>
        <v>0</v>
      </c>
    </row>
    <row r="229">
      <c r="A229" s="54"/>
      <c r="B229" s="85"/>
      <c r="C229" s="38">
        <v>0.0</v>
      </c>
      <c r="D229" s="38">
        <v>0.0</v>
      </c>
      <c r="E229" s="108">
        <f t="shared" si="24"/>
        <v>0</v>
      </c>
      <c r="F229" s="135">
        <v>0.0</v>
      </c>
      <c r="G229" s="136">
        <v>0.0</v>
      </c>
      <c r="H229" s="137">
        <f t="shared" si="5"/>
        <v>0</v>
      </c>
    </row>
    <row r="230">
      <c r="A230" s="54"/>
      <c r="B230" s="85"/>
      <c r="C230" s="38">
        <v>0.0</v>
      </c>
      <c r="D230" s="38">
        <v>0.0</v>
      </c>
      <c r="E230" s="108">
        <f t="shared" si="24"/>
        <v>0</v>
      </c>
      <c r="F230" s="135">
        <v>0.0</v>
      </c>
      <c r="G230" s="136">
        <v>0.0</v>
      </c>
      <c r="H230" s="137">
        <f t="shared" si="5"/>
        <v>0</v>
      </c>
    </row>
    <row r="231">
      <c r="A231" s="57"/>
      <c r="B231" s="87"/>
      <c r="C231" s="59">
        <v>0.0</v>
      </c>
      <c r="D231" s="59">
        <v>0.0</v>
      </c>
      <c r="E231" s="103">
        <f t="shared" si="24"/>
        <v>0</v>
      </c>
      <c r="F231" s="139">
        <v>0.0</v>
      </c>
      <c r="G231" s="140">
        <v>0.0</v>
      </c>
      <c r="H231" s="141">
        <f t="shared" si="5"/>
        <v>0</v>
      </c>
    </row>
    <row r="232">
      <c r="A232" s="60">
        <v>44617.0</v>
      </c>
      <c r="B232" s="82"/>
      <c r="C232" s="24"/>
      <c r="D232" s="24"/>
      <c r="E232" s="108"/>
      <c r="F232" s="130"/>
      <c r="G232" s="131"/>
      <c r="H232" s="137">
        <f t="shared" si="5"/>
        <v>0</v>
      </c>
      <c r="J232" s="26" t="s">
        <v>13</v>
      </c>
      <c r="K232" s="27">
        <f>SUM(E232:E239)</f>
        <v>0</v>
      </c>
    </row>
    <row r="233">
      <c r="A233" s="43"/>
      <c r="B233" s="83"/>
      <c r="C233" s="38">
        <v>0.0</v>
      </c>
      <c r="D233" s="38">
        <v>0.0</v>
      </c>
      <c r="E233" s="108">
        <f t="shared" ref="E233:E239" si="25">SUM(C233:D233)</f>
        <v>0</v>
      </c>
      <c r="F233" s="135">
        <v>0.0</v>
      </c>
      <c r="G233" s="136">
        <v>0.0</v>
      </c>
      <c r="H233" s="137">
        <f t="shared" si="5"/>
        <v>0</v>
      </c>
      <c r="J233" s="46" t="s">
        <v>18</v>
      </c>
      <c r="K233" s="47">
        <f>SUM(H232:H239)</f>
        <v>0</v>
      </c>
    </row>
    <row r="234">
      <c r="A234" s="43"/>
      <c r="B234" s="84"/>
      <c r="C234" s="38">
        <v>0.0</v>
      </c>
      <c r="D234" s="38">
        <v>0.0</v>
      </c>
      <c r="E234" s="108">
        <f t="shared" si="25"/>
        <v>0</v>
      </c>
      <c r="F234" s="135">
        <v>0.0</v>
      </c>
      <c r="G234" s="136">
        <v>0.0</v>
      </c>
      <c r="H234" s="137">
        <f t="shared" si="5"/>
        <v>0</v>
      </c>
    </row>
    <row r="235">
      <c r="A235" s="43"/>
      <c r="B235" s="83"/>
      <c r="C235" s="38">
        <v>0.0</v>
      </c>
      <c r="D235" s="38">
        <v>0.0</v>
      </c>
      <c r="E235" s="108">
        <f t="shared" si="25"/>
        <v>0</v>
      </c>
      <c r="F235" s="135">
        <v>0.0</v>
      </c>
      <c r="G235" s="136">
        <v>0.0</v>
      </c>
      <c r="H235" s="137">
        <f t="shared" si="5"/>
        <v>0</v>
      </c>
    </row>
    <row r="236">
      <c r="A236" s="43"/>
      <c r="B236" s="83"/>
      <c r="C236" s="38">
        <v>0.0</v>
      </c>
      <c r="D236" s="38">
        <v>0.0</v>
      </c>
      <c r="E236" s="108">
        <f t="shared" si="25"/>
        <v>0</v>
      </c>
      <c r="F236" s="135">
        <v>0.0</v>
      </c>
      <c r="G236" s="136">
        <v>0.0</v>
      </c>
      <c r="H236" s="137">
        <f t="shared" si="5"/>
        <v>0</v>
      </c>
    </row>
    <row r="237">
      <c r="A237" s="54"/>
      <c r="B237" s="85"/>
      <c r="C237" s="38">
        <v>0.0</v>
      </c>
      <c r="D237" s="38">
        <v>0.0</v>
      </c>
      <c r="E237" s="108">
        <f t="shared" si="25"/>
        <v>0</v>
      </c>
      <c r="F237" s="135">
        <v>0.0</v>
      </c>
      <c r="G237" s="136">
        <v>0.0</v>
      </c>
      <c r="H237" s="137">
        <f t="shared" si="5"/>
        <v>0</v>
      </c>
    </row>
    <row r="238">
      <c r="A238" s="64"/>
      <c r="B238" s="95"/>
      <c r="C238" s="38">
        <v>0.0</v>
      </c>
      <c r="D238" s="38">
        <v>0.0</v>
      </c>
      <c r="E238" s="108">
        <f t="shared" si="25"/>
        <v>0</v>
      </c>
      <c r="F238" s="135">
        <v>0.0</v>
      </c>
      <c r="G238" s="136">
        <v>0.0</v>
      </c>
      <c r="H238" s="137">
        <f t="shared" si="5"/>
        <v>0</v>
      </c>
    </row>
    <row r="239">
      <c r="A239" s="57"/>
      <c r="B239" s="87"/>
      <c r="C239" s="59">
        <v>0.0</v>
      </c>
      <c r="D239" s="59">
        <v>0.0</v>
      </c>
      <c r="E239" s="103">
        <f t="shared" si="25"/>
        <v>0</v>
      </c>
      <c r="F239" s="139">
        <v>0.0</v>
      </c>
      <c r="G239" s="140">
        <v>0.0</v>
      </c>
      <c r="H239" s="141">
        <f t="shared" si="5"/>
        <v>0</v>
      </c>
    </row>
    <row r="240">
      <c r="A240" s="60">
        <v>44618.0</v>
      </c>
      <c r="B240" s="82"/>
      <c r="C240" s="24"/>
      <c r="D240" s="24"/>
      <c r="E240" s="108"/>
      <c r="F240" s="130"/>
      <c r="G240" s="131"/>
      <c r="H240" s="137">
        <f t="shared" si="5"/>
        <v>0</v>
      </c>
      <c r="J240" s="26" t="s">
        <v>13</v>
      </c>
      <c r="K240" s="27">
        <f>SUM(E240:E249)</f>
        <v>0</v>
      </c>
    </row>
    <row r="241">
      <c r="A241" s="43"/>
      <c r="B241" s="83"/>
      <c r="C241" s="38">
        <v>0.0</v>
      </c>
      <c r="D241" s="38">
        <v>0.0</v>
      </c>
      <c r="E241" s="108">
        <f t="shared" ref="E241:E249" si="26">SUM(C241:D241)</f>
        <v>0</v>
      </c>
      <c r="F241" s="135">
        <v>0.0</v>
      </c>
      <c r="G241" s="136">
        <v>0.0</v>
      </c>
      <c r="H241" s="137">
        <f t="shared" si="5"/>
        <v>0</v>
      </c>
      <c r="J241" s="46" t="s">
        <v>18</v>
      </c>
      <c r="K241" s="47">
        <f>SUM(H240:H249)</f>
        <v>0</v>
      </c>
    </row>
    <row r="242">
      <c r="A242" s="43"/>
      <c r="B242" s="84"/>
      <c r="C242" s="38">
        <v>0.0</v>
      </c>
      <c r="D242" s="38">
        <v>0.0</v>
      </c>
      <c r="E242" s="108">
        <f t="shared" si="26"/>
        <v>0</v>
      </c>
      <c r="F242" s="135">
        <v>0.0</v>
      </c>
      <c r="G242" s="136">
        <v>0.0</v>
      </c>
      <c r="H242" s="137">
        <f t="shared" si="5"/>
        <v>0</v>
      </c>
    </row>
    <row r="243">
      <c r="A243" s="43"/>
      <c r="B243" s="83"/>
      <c r="C243" s="38">
        <v>0.0</v>
      </c>
      <c r="D243" s="38">
        <v>0.0</v>
      </c>
      <c r="E243" s="108">
        <f t="shared" si="26"/>
        <v>0</v>
      </c>
      <c r="F243" s="135">
        <v>0.0</v>
      </c>
      <c r="G243" s="136">
        <v>0.0</v>
      </c>
      <c r="H243" s="137">
        <f t="shared" si="5"/>
        <v>0</v>
      </c>
    </row>
    <row r="244">
      <c r="A244" s="43"/>
      <c r="B244" s="83"/>
      <c r="C244" s="38">
        <v>0.0</v>
      </c>
      <c r="D244" s="38">
        <v>0.0</v>
      </c>
      <c r="E244" s="108">
        <f t="shared" si="26"/>
        <v>0</v>
      </c>
      <c r="F244" s="135">
        <v>0.0</v>
      </c>
      <c r="G244" s="136">
        <v>0.0</v>
      </c>
      <c r="H244" s="137">
        <f t="shared" si="5"/>
        <v>0</v>
      </c>
    </row>
    <row r="245">
      <c r="A245" s="54"/>
      <c r="B245" s="85"/>
      <c r="C245" s="38">
        <v>0.0</v>
      </c>
      <c r="D245" s="38">
        <v>0.0</v>
      </c>
      <c r="E245" s="108">
        <f t="shared" si="26"/>
        <v>0</v>
      </c>
      <c r="F245" s="135">
        <v>0.0</v>
      </c>
      <c r="G245" s="136">
        <v>0.0</v>
      </c>
      <c r="H245" s="137">
        <f t="shared" si="5"/>
        <v>0</v>
      </c>
    </row>
    <row r="246">
      <c r="A246" s="64"/>
      <c r="B246" s="95"/>
      <c r="C246" s="38">
        <v>0.0</v>
      </c>
      <c r="D246" s="38">
        <v>0.0</v>
      </c>
      <c r="E246" s="108">
        <f t="shared" si="26"/>
        <v>0</v>
      </c>
      <c r="F246" s="135">
        <v>0.0</v>
      </c>
      <c r="G246" s="136">
        <v>0.0</v>
      </c>
      <c r="H246" s="137">
        <f t="shared" si="5"/>
        <v>0</v>
      </c>
    </row>
    <row r="247">
      <c r="A247" s="54"/>
      <c r="B247" s="85"/>
      <c r="C247" s="38">
        <v>0.0</v>
      </c>
      <c r="D247" s="38">
        <v>0.0</v>
      </c>
      <c r="E247" s="108">
        <f t="shared" si="26"/>
        <v>0</v>
      </c>
      <c r="F247" s="135">
        <v>0.0</v>
      </c>
      <c r="G247" s="136">
        <v>0.0</v>
      </c>
      <c r="H247" s="137">
        <f t="shared" si="5"/>
        <v>0</v>
      </c>
    </row>
    <row r="248">
      <c r="A248" s="54"/>
      <c r="B248" s="85"/>
      <c r="C248" s="38">
        <v>0.0</v>
      </c>
      <c r="D248" s="38">
        <v>0.0</v>
      </c>
      <c r="E248" s="108">
        <f t="shared" si="26"/>
        <v>0</v>
      </c>
      <c r="F248" s="135">
        <v>0.0</v>
      </c>
      <c r="G248" s="136">
        <v>0.0</v>
      </c>
      <c r="H248" s="137">
        <f t="shared" si="5"/>
        <v>0</v>
      </c>
    </row>
    <row r="249">
      <c r="A249" s="57"/>
      <c r="B249" s="87"/>
      <c r="C249" s="59">
        <v>0.0</v>
      </c>
      <c r="D249" s="59">
        <v>0.0</v>
      </c>
      <c r="E249" s="103">
        <f t="shared" si="26"/>
        <v>0</v>
      </c>
      <c r="F249" s="139">
        <v>0.0</v>
      </c>
      <c r="G249" s="140">
        <v>0.0</v>
      </c>
      <c r="H249" s="141">
        <f t="shared" si="5"/>
        <v>0</v>
      </c>
    </row>
    <row r="250">
      <c r="A250" s="60">
        <v>44620.0</v>
      </c>
      <c r="B250" s="82"/>
      <c r="C250" s="24"/>
      <c r="D250" s="24"/>
      <c r="E250" s="108"/>
      <c r="F250" s="130"/>
      <c r="G250" s="131"/>
      <c r="H250" s="137">
        <f t="shared" si="5"/>
        <v>0</v>
      </c>
      <c r="J250" s="26" t="s">
        <v>13</v>
      </c>
      <c r="K250" s="27">
        <f>SUM(E250:E265)</f>
        <v>0</v>
      </c>
    </row>
    <row r="251">
      <c r="A251" s="43"/>
      <c r="B251" s="83"/>
      <c r="C251" s="38">
        <v>0.0</v>
      </c>
      <c r="D251" s="38">
        <v>0.0</v>
      </c>
      <c r="E251" s="108">
        <f t="shared" ref="E251:E265" si="27">SUM(C251:D251)</f>
        <v>0</v>
      </c>
      <c r="F251" s="135">
        <v>0.0</v>
      </c>
      <c r="G251" s="136">
        <v>0.0</v>
      </c>
      <c r="H251" s="137">
        <f t="shared" si="5"/>
        <v>0</v>
      </c>
      <c r="J251" s="46" t="s">
        <v>18</v>
      </c>
      <c r="K251" s="47">
        <f>SUM(H250:H265)</f>
        <v>0</v>
      </c>
    </row>
    <row r="252">
      <c r="A252" s="43"/>
      <c r="B252" s="84"/>
      <c r="C252" s="38">
        <v>0.0</v>
      </c>
      <c r="D252" s="38">
        <v>0.0</v>
      </c>
      <c r="E252" s="108">
        <f t="shared" si="27"/>
        <v>0</v>
      </c>
      <c r="F252" s="135">
        <v>0.0</v>
      </c>
      <c r="G252" s="136">
        <v>0.0</v>
      </c>
      <c r="H252" s="137">
        <f t="shared" si="5"/>
        <v>0</v>
      </c>
    </row>
    <row r="253">
      <c r="A253" s="43"/>
      <c r="B253" s="83"/>
      <c r="C253" s="38">
        <v>0.0</v>
      </c>
      <c r="D253" s="38">
        <v>0.0</v>
      </c>
      <c r="E253" s="108">
        <f t="shared" si="27"/>
        <v>0</v>
      </c>
      <c r="F253" s="135">
        <v>0.0</v>
      </c>
      <c r="G253" s="136">
        <v>0.0</v>
      </c>
      <c r="H253" s="137">
        <f t="shared" si="5"/>
        <v>0</v>
      </c>
    </row>
    <row r="254">
      <c r="A254" s="43"/>
      <c r="B254" s="83"/>
      <c r="C254" s="38">
        <v>0.0</v>
      </c>
      <c r="D254" s="38">
        <v>0.0</v>
      </c>
      <c r="E254" s="108">
        <f t="shared" si="27"/>
        <v>0</v>
      </c>
      <c r="F254" s="135">
        <v>0.0</v>
      </c>
      <c r="G254" s="136">
        <v>0.0</v>
      </c>
      <c r="H254" s="137">
        <f t="shared" si="5"/>
        <v>0</v>
      </c>
    </row>
    <row r="255">
      <c r="A255" s="54"/>
      <c r="B255" s="85"/>
      <c r="C255" s="38">
        <v>0.0</v>
      </c>
      <c r="D255" s="38">
        <v>0.0</v>
      </c>
      <c r="E255" s="108">
        <f t="shared" si="27"/>
        <v>0</v>
      </c>
      <c r="F255" s="135">
        <v>0.0</v>
      </c>
      <c r="G255" s="136">
        <v>0.0</v>
      </c>
      <c r="H255" s="137">
        <f t="shared" si="5"/>
        <v>0</v>
      </c>
    </row>
    <row r="256">
      <c r="A256" s="64"/>
      <c r="B256" s="95"/>
      <c r="C256" s="38">
        <v>0.0</v>
      </c>
      <c r="D256" s="38">
        <v>0.0</v>
      </c>
      <c r="E256" s="108">
        <f t="shared" si="27"/>
        <v>0</v>
      </c>
      <c r="F256" s="135">
        <v>0.0</v>
      </c>
      <c r="G256" s="136">
        <v>0.0</v>
      </c>
      <c r="H256" s="137">
        <f t="shared" si="5"/>
        <v>0</v>
      </c>
    </row>
    <row r="257">
      <c r="A257" s="54"/>
      <c r="B257" s="85"/>
      <c r="C257" s="38">
        <v>0.0</v>
      </c>
      <c r="D257" s="38">
        <v>0.0</v>
      </c>
      <c r="E257" s="108">
        <f t="shared" si="27"/>
        <v>0</v>
      </c>
      <c r="F257" s="135">
        <v>0.0</v>
      </c>
      <c r="G257" s="136">
        <v>0.0</v>
      </c>
      <c r="H257" s="137">
        <f t="shared" si="5"/>
        <v>0</v>
      </c>
    </row>
    <row r="258">
      <c r="A258" s="54"/>
      <c r="B258" s="85"/>
      <c r="C258" s="38">
        <v>0.0</v>
      </c>
      <c r="D258" s="38">
        <v>0.0</v>
      </c>
      <c r="E258" s="108">
        <f t="shared" si="27"/>
        <v>0</v>
      </c>
      <c r="F258" s="135">
        <v>0.0</v>
      </c>
      <c r="G258" s="136">
        <v>0.0</v>
      </c>
      <c r="H258" s="137">
        <f t="shared" si="5"/>
        <v>0</v>
      </c>
    </row>
    <row r="259">
      <c r="A259" s="54"/>
      <c r="B259" s="85"/>
      <c r="C259" s="38">
        <v>0.0</v>
      </c>
      <c r="D259" s="38">
        <v>0.0</v>
      </c>
      <c r="E259" s="108">
        <f t="shared" si="27"/>
        <v>0</v>
      </c>
      <c r="F259" s="135">
        <v>0.0</v>
      </c>
      <c r="G259" s="136">
        <v>0.0</v>
      </c>
      <c r="H259" s="137">
        <f t="shared" si="5"/>
        <v>0</v>
      </c>
    </row>
    <row r="260">
      <c r="A260" s="54"/>
      <c r="B260" s="85"/>
      <c r="C260" s="38">
        <v>0.0</v>
      </c>
      <c r="D260" s="38">
        <v>0.0</v>
      </c>
      <c r="E260" s="108">
        <f t="shared" si="27"/>
        <v>0</v>
      </c>
      <c r="F260" s="135">
        <v>0.0</v>
      </c>
      <c r="G260" s="136">
        <v>0.0</v>
      </c>
      <c r="H260" s="137">
        <f t="shared" si="5"/>
        <v>0</v>
      </c>
    </row>
    <row r="261">
      <c r="A261" s="54"/>
      <c r="B261" s="85"/>
      <c r="C261" s="38">
        <v>0.0</v>
      </c>
      <c r="D261" s="38">
        <v>0.0</v>
      </c>
      <c r="E261" s="108">
        <f t="shared" si="27"/>
        <v>0</v>
      </c>
      <c r="F261" s="135">
        <v>0.0</v>
      </c>
      <c r="G261" s="136">
        <v>0.0</v>
      </c>
      <c r="H261" s="137">
        <f t="shared" si="5"/>
        <v>0</v>
      </c>
    </row>
    <row r="262">
      <c r="A262" s="54"/>
      <c r="B262" s="85"/>
      <c r="C262" s="38">
        <v>0.0</v>
      </c>
      <c r="D262" s="38">
        <v>0.0</v>
      </c>
      <c r="E262" s="108">
        <f t="shared" si="27"/>
        <v>0</v>
      </c>
      <c r="F262" s="135">
        <v>0.0</v>
      </c>
      <c r="G262" s="136">
        <v>0.0</v>
      </c>
      <c r="H262" s="137">
        <f t="shared" si="5"/>
        <v>0</v>
      </c>
    </row>
    <row r="263">
      <c r="A263" s="54"/>
      <c r="B263" s="85"/>
      <c r="C263" s="38">
        <v>0.0</v>
      </c>
      <c r="D263" s="38">
        <v>0.0</v>
      </c>
      <c r="E263" s="108">
        <f t="shared" si="27"/>
        <v>0</v>
      </c>
      <c r="F263" s="135">
        <v>0.0</v>
      </c>
      <c r="G263" s="136">
        <v>0.0</v>
      </c>
      <c r="H263" s="137">
        <f t="shared" si="5"/>
        <v>0</v>
      </c>
    </row>
    <row r="264">
      <c r="A264" s="54"/>
      <c r="B264" s="85"/>
      <c r="C264" s="38">
        <v>0.0</v>
      </c>
      <c r="D264" s="38">
        <v>0.0</v>
      </c>
      <c r="E264" s="108">
        <f t="shared" si="27"/>
        <v>0</v>
      </c>
      <c r="F264" s="135">
        <v>0.0</v>
      </c>
      <c r="G264" s="136">
        <v>0.0</v>
      </c>
      <c r="H264" s="137">
        <f t="shared" si="5"/>
        <v>0</v>
      </c>
    </row>
    <row r="265">
      <c r="A265" s="57"/>
      <c r="B265" s="87"/>
      <c r="C265" s="59">
        <v>0.0</v>
      </c>
      <c r="D265" s="59">
        <v>0.0</v>
      </c>
      <c r="E265" s="103">
        <f t="shared" si="27"/>
        <v>0</v>
      </c>
      <c r="F265" s="139">
        <v>0.0</v>
      </c>
      <c r="G265" s="140">
        <v>0.0</v>
      </c>
      <c r="H265" s="141">
        <f t="shared" si="5"/>
        <v>0</v>
      </c>
    </row>
    <row r="266">
      <c r="A266" s="178"/>
      <c r="B266" s="159"/>
      <c r="C266" s="158"/>
      <c r="D266" s="158"/>
      <c r="E266" s="158"/>
      <c r="F266" s="161"/>
      <c r="G266" s="161"/>
      <c r="H266" s="161"/>
      <c r="J266" s="34"/>
      <c r="K266" s="40"/>
    </row>
  </sheetData>
  <drawing r:id="rId1"/>
</worksheet>
</file>