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01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amiro Olivencia\WebstormProjects\matematica-superior\"/>
    </mc:Choice>
  </mc:AlternateContent>
  <xr:revisionPtr revIDLastSave="0" documentId="13_ncr:40009_{7F41B125-DDAD-4604-BBC1-D0DF639251AB}" xr6:coauthVersionLast="47" xr6:coauthVersionMax="47" xr10:uidLastSave="{00000000-0000-0000-0000-000000000000}"/>
  <bookViews>
    <workbookView xWindow="345" yWindow="17055" windowWidth="2400" windowHeight="585"/>
  </bookViews>
  <sheets>
    <sheet name="Gauss Seidel 2x2" sheetId="5" r:id="rId1"/>
    <sheet name="Gauss Seidel 3x3" sheetId="4" r:id="rId2"/>
    <sheet name="Jacobi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5" l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H10" i="4"/>
  <c r="H13" i="4" s="1"/>
  <c r="H16" i="4" s="1"/>
  <c r="H19" i="4" s="1"/>
  <c r="H22" i="4" s="1"/>
  <c r="H25" i="4" s="1"/>
  <c r="H28" i="4" s="1"/>
  <c r="H31" i="4" s="1"/>
  <c r="H34" i="4" s="1"/>
  <c r="H37" i="4" s="1"/>
  <c r="H40" i="4" s="1"/>
  <c r="H7" i="4"/>
  <c r="H6" i="5"/>
  <c r="H8" i="5" s="1"/>
  <c r="H10" i="5" s="1"/>
  <c r="H12" i="5" s="1"/>
  <c r="H14" i="5" s="1"/>
  <c r="H16" i="5" s="1"/>
  <c r="H18" i="5" s="1"/>
  <c r="H20" i="5" s="1"/>
  <c r="H22" i="5" s="1"/>
  <c r="H24" i="5" s="1"/>
  <c r="H26" i="5" s="1"/>
  <c r="H28" i="5" s="1"/>
  <c r="D23" i="1"/>
  <c r="J7" i="4"/>
  <c r="J8" i="4" s="1"/>
  <c r="D22" i="1"/>
  <c r="D27" i="1" s="1"/>
  <c r="D30" i="1" s="1"/>
  <c r="D24" i="1"/>
  <c r="D26" i="1"/>
  <c r="D28" i="1"/>
  <c r="D31" i="1"/>
  <c r="D32" i="1" l="1"/>
  <c r="D34" i="1" s="1"/>
  <c r="D36" i="1"/>
  <c r="D35" i="1"/>
  <c r="D38" i="1" s="1"/>
  <c r="J9" i="4"/>
  <c r="J10" i="4" s="1"/>
  <c r="D40" i="1" l="1"/>
  <c r="D43" i="1" s="1"/>
  <c r="D39" i="1"/>
  <c r="D42" i="1" s="1"/>
  <c r="J11" i="4"/>
  <c r="J12" i="4" s="1"/>
  <c r="D48" i="1" l="1"/>
  <c r="D44" i="1"/>
  <c r="D46" i="1" s="1"/>
  <c r="J13" i="4"/>
  <c r="D51" i="1" l="1"/>
  <c r="D47" i="1"/>
  <c r="D50" i="1" s="1"/>
  <c r="J14" i="4"/>
  <c r="J15" i="4" s="1"/>
  <c r="D56" i="1" l="1"/>
  <c r="D52" i="1"/>
  <c r="D55" i="1" s="1"/>
  <c r="D58" i="1" s="1"/>
  <c r="J16" i="4"/>
  <c r="D54" i="1" l="1"/>
  <c r="J17" i="4"/>
  <c r="J18" i="4" s="1"/>
  <c r="D60" i="1" l="1"/>
  <c r="D63" i="1" s="1"/>
  <c r="D59" i="1"/>
  <c r="J19" i="4"/>
  <c r="D62" i="1" l="1"/>
  <c r="D64" i="1"/>
  <c r="D66" i="1"/>
  <c r="J20" i="4"/>
  <c r="D67" i="1" l="1"/>
  <c r="D72" i="1" s="1"/>
  <c r="D68" i="1"/>
  <c r="D71" i="1" s="1"/>
  <c r="D74" i="1" s="1"/>
  <c r="J21" i="4"/>
  <c r="J22" i="4" s="1"/>
  <c r="D70" i="1" l="1"/>
  <c r="J23" i="4"/>
  <c r="J24" i="4" s="1"/>
  <c r="D76" i="1" l="1"/>
  <c r="D79" i="1" s="1"/>
  <c r="D75" i="1"/>
  <c r="J25" i="4"/>
  <c r="D78" i="1" l="1"/>
  <c r="D80" i="1"/>
  <c r="D82" i="1" s="1"/>
  <c r="J26" i="4"/>
  <c r="D84" i="1" l="1"/>
  <c r="D87" i="1" s="1"/>
  <c r="D83" i="1"/>
  <c r="D86" i="1" s="1"/>
  <c r="J27" i="4"/>
  <c r="J28" i="4" s="1"/>
  <c r="D92" i="1" l="1"/>
  <c r="D88" i="1"/>
  <c r="D90" i="1" s="1"/>
  <c r="J29" i="4"/>
  <c r="D95" i="1" l="1"/>
  <c r="D91" i="1"/>
  <c r="D94" i="1" s="1"/>
  <c r="J30" i="4"/>
  <c r="J31" i="4" s="1"/>
  <c r="D100" i="1" l="1"/>
  <c r="D96" i="1"/>
  <c r="D99" i="1" s="1"/>
  <c r="D102" i="1" s="1"/>
  <c r="J32" i="4"/>
  <c r="D98" i="1" l="1"/>
  <c r="J33" i="4"/>
  <c r="J34" i="4" s="1"/>
  <c r="D104" i="1" l="1"/>
  <c r="D107" i="1" s="1"/>
  <c r="D103" i="1"/>
  <c r="J35" i="4"/>
  <c r="J36" i="4" s="1"/>
  <c r="D106" i="1" l="1"/>
  <c r="D108" i="1"/>
  <c r="D110" i="1" s="1"/>
  <c r="J37" i="4"/>
  <c r="D112" i="1" l="1"/>
  <c r="D115" i="1" s="1"/>
  <c r="D111" i="1"/>
  <c r="D114" i="1" s="1"/>
  <c r="J38" i="4"/>
  <c r="J39" i="4" l="1"/>
  <c r="J40" i="4"/>
  <c r="D120" i="1"/>
  <c r="D116" i="1"/>
  <c r="D118" i="1" s="1"/>
  <c r="J41" i="4" l="1"/>
  <c r="J42" i="4"/>
  <c r="D119" i="1"/>
</calcChain>
</file>

<file path=xl/sharedStrings.xml><?xml version="1.0" encoding="utf-8"?>
<sst xmlns="http://schemas.openxmlformats.org/spreadsheetml/2006/main" count="180" uniqueCount="40">
  <si>
    <t>X1=</t>
  </si>
  <si>
    <t>X2=</t>
  </si>
  <si>
    <t>X3=</t>
  </si>
  <si>
    <t>x1</t>
  </si>
  <si>
    <t>x2</t>
  </si>
  <si>
    <t>x3</t>
  </si>
  <si>
    <t>0 Itr (guess)</t>
  </si>
  <si>
    <t>1 Itr</t>
  </si>
  <si>
    <t>2 itr</t>
  </si>
  <si>
    <t>3 Itr</t>
  </si>
  <si>
    <t>4 Itr</t>
  </si>
  <si>
    <t>5 Itr</t>
  </si>
  <si>
    <t>6 Itr</t>
  </si>
  <si>
    <t>7 Itr</t>
  </si>
  <si>
    <t>8 Itr</t>
  </si>
  <si>
    <t>9 Itr</t>
  </si>
  <si>
    <t>10 Itr</t>
  </si>
  <si>
    <t>11 Itr</t>
  </si>
  <si>
    <t>12 Itr</t>
  </si>
  <si>
    <t>13 Itr</t>
  </si>
  <si>
    <t>14 Itr</t>
  </si>
  <si>
    <t>15 Itr</t>
  </si>
  <si>
    <t>16 Itr</t>
  </si>
  <si>
    <t>17 Itr</t>
  </si>
  <si>
    <t>18 Itr</t>
  </si>
  <si>
    <t>19 Itr</t>
  </si>
  <si>
    <t>20 Itr</t>
  </si>
  <si>
    <t>21 Itr</t>
  </si>
  <si>
    <t>22 Itr</t>
  </si>
  <si>
    <t>23 Itr</t>
  </si>
  <si>
    <t>24 Itr</t>
  </si>
  <si>
    <t>25 Itr</t>
  </si>
  <si>
    <t>Jacobi Method</t>
  </si>
  <si>
    <t>x</t>
  </si>
  <si>
    <t>y</t>
  </si>
  <si>
    <t>z</t>
  </si>
  <si>
    <t>x =</t>
  </si>
  <si>
    <t>y =</t>
  </si>
  <si>
    <t>z =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</si>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</sst>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charset val="178"/>
    </font>
    <font>
      <sz val="8"/>
      <name val="Arial"/>
      <family val="2"/>
    </font>
    <font>
      <sz val="10"/>
      <name val="Arial"/>
      <family val="2"/>
    </font>
    <font>
      <sz val="22"/>
      <name val="Arial"/>
      <family val="2"/>
    </font>
    <font>
      <sz val="10"/>
      <name val="Arial"/>
      <family val="2"/>
    </font>
    <font>
      <sz val="11"/>
      <color theme="0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b/>
      <sz val="11"/>
      <color rgb="FF9C6500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5" fillId="5" borderId="0" applyNumberFormat="0" applyBorder="0" applyAlignment="0" applyProtection="0"/>
    <xf numFmtId="0" fontId="6" fillId="6" borderId="0" applyNumberFormat="0" applyBorder="0" applyAlignment="0" applyProtection="0"/>
  </cellStyleXfs>
  <cellXfs count="50">
    <xf numFmtId="0" fontId="0" fillId="0" borderId="0" xfId="0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/>
    <xf numFmtId="0" fontId="3" fillId="7" borderId="0" xfId="0" applyFont="1" applyFill="1"/>
    <xf numFmtId="0" fontId="4" fillId="7" borderId="0" xfId="0" applyFont="1" applyFill="1"/>
    <xf numFmtId="0" fontId="6" fillId="6" borderId="3" xfId="2" applyBorder="1" applyAlignment="1">
      <alignment horizontal="center" vertical="center"/>
    </xf>
    <xf numFmtId="0" fontId="6" fillId="6" borderId="4" xfId="2" applyBorder="1" applyAlignment="1">
      <alignment horizontal="center" vertical="center"/>
    </xf>
    <xf numFmtId="0" fontId="6" fillId="6" borderId="5" xfId="2" applyBorder="1" applyAlignment="1">
      <alignment horizontal="center" vertical="center"/>
    </xf>
    <xf numFmtId="0" fontId="6" fillId="6" borderId="3" xfId="2" applyBorder="1" applyAlignment="1">
      <alignment horizontal="center" vertical="center"/>
    </xf>
    <xf numFmtId="0" fontId="6" fillId="6" borderId="4" xfId="2" applyBorder="1" applyAlignment="1">
      <alignment horizontal="center" vertical="center"/>
    </xf>
    <xf numFmtId="0" fontId="6" fillId="6" borderId="5" xfId="2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6" borderId="2" xfId="2" applyFont="1" applyBorder="1" applyAlignment="1">
      <alignment horizontal="center"/>
    </xf>
    <xf numFmtId="0" fontId="7" fillId="6" borderId="3" xfId="2" applyFont="1" applyBorder="1" applyAlignment="1">
      <alignment horizontal="center" vertical="center"/>
    </xf>
    <xf numFmtId="0" fontId="7" fillId="6" borderId="5" xfId="2" applyFont="1" applyBorder="1" applyAlignment="1">
      <alignment horizontal="center" vertical="center"/>
    </xf>
    <xf numFmtId="0" fontId="7" fillId="6" borderId="2" xfId="2" applyFont="1" applyBorder="1" applyAlignment="1">
      <alignment horizontal="center" vertical="center"/>
    </xf>
    <xf numFmtId="0" fontId="5" fillId="5" borderId="3" xfId="1" applyBorder="1" applyAlignment="1">
      <alignment horizontal="center" vertical="center"/>
    </xf>
    <xf numFmtId="0" fontId="5" fillId="5" borderId="4" xfId="1" applyBorder="1" applyAlignment="1">
      <alignment horizontal="center" vertical="center"/>
    </xf>
    <xf numFmtId="0" fontId="5" fillId="5" borderId="5" xfId="1" applyBorder="1" applyAlignment="1">
      <alignment horizontal="center" vertical="center"/>
    </xf>
    <xf numFmtId="0" fontId="5" fillId="5" borderId="3" xfId="1" applyBorder="1" applyAlignment="1">
      <alignment horizontal="center" vertical="center"/>
    </xf>
    <xf numFmtId="0" fontId="5" fillId="5" borderId="4" xfId="1" applyBorder="1" applyAlignment="1">
      <alignment horizontal="center" vertical="center"/>
    </xf>
    <xf numFmtId="0" fontId="5" fillId="5" borderId="5" xfId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0" xfId="0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8" fillId="4" borderId="14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</cellXfs>
  <cellStyles count="3">
    <cellStyle name="Énfasis1" xfId="1" builtinId="29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0</xdr:rowOff>
    </xdr:from>
    <xdr:to>
      <xdr:col>6</xdr:col>
      <xdr:colOff>657225</xdr:colOff>
      <xdr:row>28</xdr:row>
      <xdr:rowOff>133350</xdr:rowOff>
    </xdr:to>
    <xdr:pic>
      <xdr:nvPicPr>
        <xdr:cNvPr id="2" name="Picture 8" descr="Fig1104">
          <a:extLst>
            <a:ext uri="{FF2B5EF4-FFF2-40B4-BE49-F238E27FC236}">
              <a16:creationId xmlns:a16="http://schemas.microsoft.com/office/drawing/2014/main" id="{4E17F5E1-6AA7-4F09-80EE-0E66C7C94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295525"/>
          <a:ext cx="3695700" cy="2952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0</xdr:rowOff>
    </xdr:from>
    <xdr:to>
      <xdr:col>6</xdr:col>
      <xdr:colOff>657225</xdr:colOff>
      <xdr:row>28</xdr:row>
      <xdr:rowOff>133350</xdr:rowOff>
    </xdr:to>
    <xdr:pic>
      <xdr:nvPicPr>
        <xdr:cNvPr id="2072" name="Picture 8" descr="Fig1104">
          <a:extLst>
            <a:ext uri="{FF2B5EF4-FFF2-40B4-BE49-F238E27FC236}">
              <a16:creationId xmlns:a16="http://schemas.microsoft.com/office/drawing/2014/main" id="{9B39AEAB-EF7F-43DF-B606-ED3BE2CF9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943100"/>
          <a:ext cx="369570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381000</xdr:colOff>
          <xdr:row>9</xdr:row>
          <xdr:rowOff>123825</xdr:rowOff>
        </xdr:from>
        <xdr:to>
          <xdr:col>15</xdr:col>
          <xdr:colOff>457200</xdr:colOff>
          <xdr:row>16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68E1DE6-DC2D-404B-8F14-C67B2C1567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E1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247650</xdr:colOff>
          <xdr:row>19</xdr:row>
          <xdr:rowOff>0</xdr:rowOff>
        </xdr:from>
        <xdr:to>
          <xdr:col>15</xdr:col>
          <xdr:colOff>381000</xdr:colOff>
          <xdr:row>29</xdr:row>
          <xdr:rowOff>76200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7DD5888-349A-4DA7-8A22-D63C1F1525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E1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552450</xdr:colOff>
          <xdr:row>15</xdr:row>
          <xdr:rowOff>0</xdr:rowOff>
        </xdr:from>
        <xdr:to>
          <xdr:col>10</xdr:col>
          <xdr:colOff>161925</xdr:colOff>
          <xdr:row>26</xdr:row>
          <xdr:rowOff>9525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C600E676-967C-41DB-9C96-BC0DF15695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228600</xdr:colOff>
          <xdr:row>0</xdr:row>
          <xdr:rowOff>104775</xdr:rowOff>
        </xdr:from>
        <xdr:to>
          <xdr:col>15</xdr:col>
          <xdr:colOff>180975</xdr:colOff>
          <xdr:row>8</xdr:row>
          <xdr:rowOff>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352B1DBF-9CF6-4AD6-AD31-D2FB662EFC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57150</xdr:colOff>
          <xdr:row>31</xdr:row>
          <xdr:rowOff>38100</xdr:rowOff>
        </xdr:from>
        <xdr:to>
          <xdr:col>15</xdr:col>
          <xdr:colOff>304800</xdr:colOff>
          <xdr:row>40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489F3ACD-76D8-4346-B905-C80EF1AFB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E1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6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5.emf"/><Relationship Id="rId5" Type="http://schemas.openxmlformats.org/officeDocument/2006/relationships/image" Target="../media/image2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tabSelected="1" zoomScaleNormal="100" workbookViewId="0">
      <selection activeCell="J4" sqref="J4"/>
    </sheetView>
  </sheetViews>
  <sheetFormatPr baseColWidth="10" defaultColWidth="9.140625" defaultRowHeight="12.75" x14ac:dyDescent="0.2"/>
  <cols>
    <col min="3" max="3" width="9.140625" customWidth="1"/>
    <col min="7" max="7" width="14.28515625" customWidth="1"/>
    <col min="8" max="8" width="17.140625" customWidth="1"/>
    <col min="10" max="10" width="17" customWidth="1"/>
    <col min="11" max="11" width="2.7109375" customWidth="1"/>
    <col min="12" max="12" width="17.140625" customWidth="1"/>
    <col min="14" max="14" width="17.140625" customWidth="1"/>
  </cols>
  <sheetData>
    <row r="2" spans="2:10" ht="13.5" thickBot="1" x14ac:dyDescent="0.25"/>
    <row r="3" spans="2:10" ht="15.75" thickBot="1" x14ac:dyDescent="0.3">
      <c r="H3" s="17" t="s">
        <v>39</v>
      </c>
    </row>
    <row r="4" spans="2:10" ht="15" x14ac:dyDescent="0.2">
      <c r="H4" s="21">
        <v>0</v>
      </c>
      <c r="I4" s="24" t="s">
        <v>36</v>
      </c>
      <c r="J4" s="14">
        <v>0</v>
      </c>
    </row>
    <row r="5" spans="2:10" ht="15.75" thickBot="1" x14ac:dyDescent="0.25">
      <c r="H5" s="23"/>
      <c r="I5" s="25" t="s">
        <v>37</v>
      </c>
      <c r="J5" s="15">
        <v>0</v>
      </c>
    </row>
    <row r="6" spans="2:10" ht="15.75" thickBot="1" x14ac:dyDescent="0.25">
      <c r="H6" s="8">
        <f>H4+1</f>
        <v>1</v>
      </c>
      <c r="I6" s="11" t="s">
        <v>36</v>
      </c>
      <c r="J6" s="14">
        <f>(1/$C$8) * ($E$8-$D$8*J5)</f>
        <v>0.125</v>
      </c>
    </row>
    <row r="7" spans="2:10" ht="15.75" thickBot="1" x14ac:dyDescent="0.25">
      <c r="B7" s="3"/>
      <c r="C7" s="48" t="s">
        <v>33</v>
      </c>
      <c r="D7" s="49" t="s">
        <v>34</v>
      </c>
      <c r="H7" s="9"/>
      <c r="I7" s="12" t="s">
        <v>37</v>
      </c>
      <c r="J7" s="15">
        <f>1/$D$9 * ($E$9-($C$9*J6))</f>
        <v>1.3211382113095237E-2</v>
      </c>
    </row>
    <row r="8" spans="2:10" ht="15" x14ac:dyDescent="0.2">
      <c r="C8" s="27">
        <v>16</v>
      </c>
      <c r="D8" s="28">
        <v>2.5</v>
      </c>
      <c r="E8" s="31">
        <v>2</v>
      </c>
      <c r="H8" s="8">
        <f t="shared" ref="H8" si="0">H6+1</f>
        <v>2</v>
      </c>
      <c r="I8" s="11" t="s">
        <v>36</v>
      </c>
      <c r="J8" s="14">
        <f t="shared" ref="J8:J29" si="1">(1/$C$8) * ($E$8-$D$8*J7)</f>
        <v>0.12293572154482887</v>
      </c>
    </row>
    <row r="9" spans="2:10" ht="15.75" thickBot="1" x14ac:dyDescent="0.25">
      <c r="C9" s="29">
        <v>1.341463415</v>
      </c>
      <c r="D9" s="30">
        <v>63</v>
      </c>
      <c r="E9" s="32">
        <v>1</v>
      </c>
      <c r="H9" s="9"/>
      <c r="I9" s="12" t="s">
        <v>37</v>
      </c>
      <c r="J9" s="15">
        <f t="shared" ref="J9:J29" si="2">1/$D$9 * ($E$9-($C$9*J8))</f>
        <v>1.325533693890452E-2</v>
      </c>
    </row>
    <row r="10" spans="2:10" ht="15" x14ac:dyDescent="0.2">
      <c r="H10" s="8">
        <f t="shared" ref="H10" si="3">H8+1</f>
        <v>3</v>
      </c>
      <c r="I10" s="11" t="s">
        <v>36</v>
      </c>
      <c r="J10" s="14">
        <f t="shared" ref="J10:J29" si="4">(1/$C$8) * ($E$8-$D$8*J9)</f>
        <v>0.12292885360329617</v>
      </c>
    </row>
    <row r="11" spans="2:10" ht="15.75" thickBot="1" x14ac:dyDescent="0.25">
      <c r="H11" s="9"/>
      <c r="I11" s="12" t="s">
        <v>37</v>
      </c>
      <c r="J11" s="15">
        <f t="shared" ref="J11:J29" si="5">1/$D$9 * ($E$9-($C$9*J10))</f>
        <v>1.3255483178464877E-2</v>
      </c>
    </row>
    <row r="12" spans="2:10" ht="15" x14ac:dyDescent="0.2">
      <c r="H12" s="8">
        <f t="shared" ref="H12" si="6">H10+1</f>
        <v>4</v>
      </c>
      <c r="I12" s="11" t="s">
        <v>36</v>
      </c>
      <c r="J12" s="14">
        <f t="shared" ref="J12:J29" si="7">(1/$C$8) * ($E$8-$D$8*J11)</f>
        <v>0.12292883075336486</v>
      </c>
    </row>
    <row r="13" spans="2:10" ht="15.75" thickBot="1" x14ac:dyDescent="0.25">
      <c r="H13" s="9"/>
      <c r="I13" s="12" t="s">
        <v>37</v>
      </c>
      <c r="J13" s="15">
        <f t="shared" ref="J13:J29" si="8">1/$D$9 * ($E$9-($C$9*J12))</f>
        <v>1.3255483665010066E-2</v>
      </c>
    </row>
    <row r="14" spans="2:10" ht="15" x14ac:dyDescent="0.2">
      <c r="H14" s="18">
        <f t="shared" ref="H14:H28" si="9">H12+1</f>
        <v>5</v>
      </c>
      <c r="I14" s="11" t="s">
        <v>36</v>
      </c>
      <c r="J14" s="14">
        <f t="shared" ref="J14:J29" si="10">(1/$C$8) * ($E$8-$D$8*J13)</f>
        <v>0.12292883067734217</v>
      </c>
    </row>
    <row r="15" spans="2:10" ht="15.75" thickBot="1" x14ac:dyDescent="0.25">
      <c r="H15" s="19"/>
      <c r="I15" s="13" t="s">
        <v>37</v>
      </c>
      <c r="J15" s="15">
        <f t="shared" ref="J15:J29" si="11">1/$D$9 * ($E$9-($C$9*J14))</f>
        <v>1.3255483666628822E-2</v>
      </c>
    </row>
    <row r="16" spans="2:10" ht="15" x14ac:dyDescent="0.2">
      <c r="H16" s="18">
        <f t="shared" si="9"/>
        <v>6</v>
      </c>
      <c r="I16" s="11" t="s">
        <v>36</v>
      </c>
      <c r="J16" s="14">
        <f t="shared" ref="J16:J29" si="12">(1/$C$8) * ($E$8-$D$8*J15)</f>
        <v>0.12292883067708925</v>
      </c>
    </row>
    <row r="17" spans="8:10" ht="15.75" thickBot="1" x14ac:dyDescent="0.25">
      <c r="H17" s="19"/>
      <c r="I17" s="13" t="s">
        <v>37</v>
      </c>
      <c r="J17" s="15">
        <f t="shared" ref="J17:J29" si="13">1/$D$9 * ($E$9-($C$9*J16))</f>
        <v>1.3255483666634208E-2</v>
      </c>
    </row>
    <row r="18" spans="8:10" ht="15" x14ac:dyDescent="0.2">
      <c r="H18" s="18">
        <f t="shared" si="9"/>
        <v>7</v>
      </c>
      <c r="I18" s="11" t="s">
        <v>36</v>
      </c>
      <c r="J18" s="14">
        <f t="shared" ref="J18:J29" si="14">(1/$C$8) * ($E$8-$D$8*J17)</f>
        <v>0.1229288306770884</v>
      </c>
    </row>
    <row r="19" spans="8:10" ht="15.75" thickBot="1" x14ac:dyDescent="0.25">
      <c r="H19" s="19"/>
      <c r="I19" s="13" t="s">
        <v>37</v>
      </c>
      <c r="J19" s="15">
        <f t="shared" ref="J19:J29" si="15">1/$D$9 * ($E$9-($C$9*J18))</f>
        <v>1.3255483666634225E-2</v>
      </c>
    </row>
    <row r="20" spans="8:10" ht="15" x14ac:dyDescent="0.2">
      <c r="H20" s="18">
        <f t="shared" si="9"/>
        <v>8</v>
      </c>
      <c r="I20" s="11" t="s">
        <v>36</v>
      </c>
      <c r="J20" s="14">
        <f t="shared" ref="J20:J29" si="16">(1/$C$8) * ($E$8-$D$8*J19)</f>
        <v>0.1229288306770884</v>
      </c>
    </row>
    <row r="21" spans="8:10" ht="15.75" thickBot="1" x14ac:dyDescent="0.25">
      <c r="H21" s="19"/>
      <c r="I21" s="13" t="s">
        <v>37</v>
      </c>
      <c r="J21" s="15">
        <f t="shared" ref="J21:J29" si="17">1/$D$9 * ($E$9-($C$9*J20))</f>
        <v>1.3255483666634225E-2</v>
      </c>
    </row>
    <row r="22" spans="8:10" ht="15" x14ac:dyDescent="0.2">
      <c r="H22" s="18">
        <f t="shared" si="9"/>
        <v>9</v>
      </c>
      <c r="I22" s="11" t="s">
        <v>36</v>
      </c>
      <c r="J22" s="14">
        <f t="shared" ref="J22:J29" si="18">(1/$C$8) * ($E$8-$D$8*J21)</f>
        <v>0.1229288306770884</v>
      </c>
    </row>
    <row r="23" spans="8:10" ht="15.75" thickBot="1" x14ac:dyDescent="0.25">
      <c r="H23" s="19"/>
      <c r="I23" s="13" t="s">
        <v>37</v>
      </c>
      <c r="J23" s="15">
        <f t="shared" ref="J23:J29" si="19">1/$D$9 * ($E$9-($C$9*J22))</f>
        <v>1.3255483666634225E-2</v>
      </c>
    </row>
    <row r="24" spans="8:10" ht="15" x14ac:dyDescent="0.2">
      <c r="H24" s="18">
        <f t="shared" si="9"/>
        <v>10</v>
      </c>
      <c r="I24" s="11" t="s">
        <v>36</v>
      </c>
      <c r="J24" s="14">
        <f t="shared" ref="J24:J29" si="20">(1/$C$8) * ($E$8-$D$8*J23)</f>
        <v>0.1229288306770884</v>
      </c>
    </row>
    <row r="25" spans="8:10" ht="15.75" thickBot="1" x14ac:dyDescent="0.25">
      <c r="H25" s="19"/>
      <c r="I25" s="13" t="s">
        <v>37</v>
      </c>
      <c r="J25" s="15">
        <f t="shared" ref="J25:J29" si="21">1/$D$9 * ($E$9-($C$9*J24))</f>
        <v>1.3255483666634225E-2</v>
      </c>
    </row>
    <row r="26" spans="8:10" ht="15" x14ac:dyDescent="0.2">
      <c r="H26" s="18">
        <f t="shared" si="9"/>
        <v>11</v>
      </c>
      <c r="I26" s="11" t="s">
        <v>36</v>
      </c>
      <c r="J26" s="14">
        <f t="shared" ref="J26:J29" si="22">(1/$C$8) * ($E$8-$D$8*J25)</f>
        <v>0.1229288306770884</v>
      </c>
    </row>
    <row r="27" spans="8:10" ht="15.75" thickBot="1" x14ac:dyDescent="0.25">
      <c r="H27" s="19"/>
      <c r="I27" s="13" t="s">
        <v>37</v>
      </c>
      <c r="J27" s="15">
        <f t="shared" ref="J27:J29" si="23">1/$D$9 * ($E$9-($C$9*J26))</f>
        <v>1.3255483666634225E-2</v>
      </c>
    </row>
    <row r="28" spans="8:10" ht="15" x14ac:dyDescent="0.2">
      <c r="H28" s="18">
        <f t="shared" si="9"/>
        <v>12</v>
      </c>
      <c r="I28" s="11" t="s">
        <v>36</v>
      </c>
      <c r="J28" s="14">
        <f t="shared" ref="J28:J29" si="24">(1/$C$8) * ($E$8-$D$8*J27)</f>
        <v>0.1229288306770884</v>
      </c>
    </row>
    <row r="29" spans="8:10" ht="15.75" thickBot="1" x14ac:dyDescent="0.25">
      <c r="H29" s="19"/>
      <c r="I29" s="13" t="s">
        <v>37</v>
      </c>
      <c r="J29" s="16">
        <f t="shared" ref="J29" si="25">1/$D$9 * ($E$9-($C$9*J28))</f>
        <v>1.3255483666634225E-2</v>
      </c>
    </row>
  </sheetData>
  <mergeCells count="13">
    <mergeCell ref="H22:H23"/>
    <mergeCell ref="H24:H25"/>
    <mergeCell ref="H26:H27"/>
    <mergeCell ref="H28:H29"/>
    <mergeCell ref="H18:H19"/>
    <mergeCell ref="H20:H21"/>
    <mergeCell ref="H4:H5"/>
    <mergeCell ref="H6:H7"/>
    <mergeCell ref="H8:H9"/>
    <mergeCell ref="H10:H11"/>
    <mergeCell ref="H12:H13"/>
    <mergeCell ref="H14:H15"/>
    <mergeCell ref="H16:H17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J42"/>
  <sheetViews>
    <sheetView zoomScaleNormal="100" workbookViewId="0">
      <selection activeCell="J13" sqref="J13"/>
    </sheetView>
  </sheetViews>
  <sheetFormatPr baseColWidth="10" defaultColWidth="9.140625" defaultRowHeight="12.75" x14ac:dyDescent="0.2"/>
  <cols>
    <col min="3" max="3" width="9.140625" customWidth="1"/>
    <col min="7" max="7" width="14.28515625" customWidth="1"/>
    <col min="8" max="8" width="17.140625" customWidth="1"/>
    <col min="10" max="10" width="17" customWidth="1"/>
    <col min="11" max="11" width="2.7109375" customWidth="1"/>
    <col min="12" max="12" width="17.140625" customWidth="1"/>
    <col min="14" max="14" width="17.140625" customWidth="1"/>
  </cols>
  <sheetData>
    <row r="2" spans="2:10" ht="13.5" thickBot="1" x14ac:dyDescent="0.25"/>
    <row r="3" spans="2:10" ht="15.75" thickBot="1" x14ac:dyDescent="0.25">
      <c r="H3" s="20" t="s">
        <v>39</v>
      </c>
    </row>
    <row r="4" spans="2:10" ht="15" x14ac:dyDescent="0.2">
      <c r="H4" s="21">
        <v>0</v>
      </c>
      <c r="I4" s="24" t="s">
        <v>36</v>
      </c>
      <c r="J4" s="14">
        <v>0</v>
      </c>
    </row>
    <row r="5" spans="2:10" ht="15" x14ac:dyDescent="0.2">
      <c r="H5" s="22"/>
      <c r="I5" s="25" t="s">
        <v>37</v>
      </c>
      <c r="J5" s="15">
        <v>0</v>
      </c>
    </row>
    <row r="6" spans="2:10" ht="15.75" thickBot="1" x14ac:dyDescent="0.25">
      <c r="H6" s="23"/>
      <c r="I6" s="26" t="s">
        <v>38</v>
      </c>
      <c r="J6" s="16">
        <v>0</v>
      </c>
    </row>
    <row r="7" spans="2:10" ht="15.75" thickBot="1" x14ac:dyDescent="0.25">
      <c r="B7" s="3"/>
      <c r="C7" s="45" t="s">
        <v>33</v>
      </c>
      <c r="D7" s="46" t="s">
        <v>34</v>
      </c>
      <c r="E7" s="47" t="s">
        <v>35</v>
      </c>
      <c r="F7" s="35"/>
      <c r="H7" s="8">
        <f>H4+1</f>
        <v>1</v>
      </c>
      <c r="I7" s="11" t="s">
        <v>36</v>
      </c>
      <c r="J7" s="14">
        <f>($F$8-($D$8*J5+$E$8*J6))/$C$8</f>
        <v>0.125</v>
      </c>
    </row>
    <row r="8" spans="2:10" ht="15" x14ac:dyDescent="0.2">
      <c r="C8" s="38">
        <v>16</v>
      </c>
      <c r="D8" s="34">
        <v>2.5</v>
      </c>
      <c r="E8" s="39">
        <v>4</v>
      </c>
      <c r="F8" s="31">
        <v>2</v>
      </c>
      <c r="H8" s="9"/>
      <c r="I8" s="12" t="s">
        <v>37</v>
      </c>
      <c r="J8" s="15">
        <f>($F$9-($C$9*J7+$E$9*J6))/$D$9</f>
        <v>1.3211382113095239E-2</v>
      </c>
    </row>
    <row r="9" spans="2:10" ht="15.75" thickBot="1" x14ac:dyDescent="0.25">
      <c r="C9" s="40">
        <v>1.341463415</v>
      </c>
      <c r="D9" s="33">
        <v>63</v>
      </c>
      <c r="E9" s="41">
        <v>12</v>
      </c>
      <c r="F9" s="36">
        <v>1</v>
      </c>
      <c r="H9" s="10"/>
      <c r="I9" s="13" t="s">
        <v>38</v>
      </c>
      <c r="J9" s="16">
        <f>($F$10-($C$10*J7+$D$10*J8))/$E$10</f>
        <v>0.24706413730820107</v>
      </c>
    </row>
    <row r="10" spans="2:10" ht="15.75" thickBot="1" x14ac:dyDescent="0.25">
      <c r="C10" s="42">
        <v>6</v>
      </c>
      <c r="D10" s="43">
        <v>2</v>
      </c>
      <c r="E10" s="44">
        <v>9</v>
      </c>
      <c r="F10" s="37">
        <v>3</v>
      </c>
      <c r="H10" s="8">
        <f t="shared" ref="H10" si="0">H7+1</f>
        <v>2</v>
      </c>
      <c r="I10" s="11" t="s">
        <v>36</v>
      </c>
      <c r="J10" s="14">
        <f>($F$8-($D$8*J8+$E$8*J9))/$C$8</f>
        <v>6.1169687217778601E-2</v>
      </c>
    </row>
    <row r="11" spans="2:10" ht="15" x14ac:dyDescent="0.2">
      <c r="H11" s="9"/>
      <c r="I11" s="12" t="s">
        <v>37</v>
      </c>
      <c r="J11" s="15">
        <f>($F$9-($C$9*J10+$E$9*J9))/$D$9</f>
        <v>-3.2489310241397715E-2</v>
      </c>
    </row>
    <row r="12" spans="2:10" ht="15.75" thickBot="1" x14ac:dyDescent="0.25">
      <c r="H12" s="10"/>
      <c r="I12" s="13" t="s">
        <v>38</v>
      </c>
      <c r="J12" s="16">
        <f>($F$10-($C$10*J10+$D$10*J11))/$E$10</f>
        <v>0.29977338857512487</v>
      </c>
    </row>
    <row r="13" spans="2:10" ht="15" x14ac:dyDescent="0.2">
      <c r="H13" s="8">
        <f t="shared" ref="H13" si="1">H10+1</f>
        <v>3</v>
      </c>
      <c r="I13" s="11" t="s">
        <v>36</v>
      </c>
      <c r="J13" s="14">
        <f>($F$8-($D$8*J11+$E$8*J12))/$C$8</f>
        <v>5.5133107581437177E-2</v>
      </c>
    </row>
    <row r="14" spans="2:10" ht="15" x14ac:dyDescent="0.2">
      <c r="H14" s="9"/>
      <c r="I14" s="12" t="s">
        <v>37</v>
      </c>
      <c r="J14" s="15">
        <f>($F$9-($C$9*J13+$E$9*J12))/$D$9</f>
        <v>-4.2400630312337387E-2</v>
      </c>
    </row>
    <row r="15" spans="2:10" ht="15.75" thickBot="1" x14ac:dyDescent="0.25">
      <c r="H15" s="10"/>
      <c r="I15" s="13" t="s">
        <v>38</v>
      </c>
      <c r="J15" s="16">
        <f>($F$10-($C$10*J13+$D$10*J14))/$E$10</f>
        <v>0.30600029057067241</v>
      </c>
    </row>
    <row r="16" spans="2:10" ht="15" x14ac:dyDescent="0.2">
      <c r="H16" s="8">
        <f t="shared" ref="H16" si="2">H13+1</f>
        <v>4</v>
      </c>
      <c r="I16" s="11" t="s">
        <v>36</v>
      </c>
      <c r="J16" s="14">
        <f>($F$8-($D$8*J14+$E$8*J15))/$C$8</f>
        <v>5.5125025843634615E-2</v>
      </c>
    </row>
    <row r="17" spans="8:10" ht="15" x14ac:dyDescent="0.2">
      <c r="H17" s="9"/>
      <c r="I17" s="12" t="s">
        <v>37</v>
      </c>
      <c r="J17" s="15">
        <f>($F$9-($C$9*J16+$E$9*J15))/$D$9</f>
        <v>-4.3586534797908479E-2</v>
      </c>
    </row>
    <row r="18" spans="8:10" ht="15.75" thickBot="1" x14ac:dyDescent="0.25">
      <c r="H18" s="10"/>
      <c r="I18" s="13" t="s">
        <v>38</v>
      </c>
      <c r="J18" s="16">
        <f>($F$10-($C$10*J16+$D$10*J17))/$E$10</f>
        <v>0.30626921272600099</v>
      </c>
    </row>
    <row r="19" spans="8:10" ht="15" x14ac:dyDescent="0.2">
      <c r="H19" s="8">
        <f t="shared" ref="H19" si="3">H16+1</f>
        <v>5</v>
      </c>
      <c r="I19" s="11" t="s">
        <v>36</v>
      </c>
      <c r="J19" s="14">
        <f>($F$8-($D$8*J17+$E$8*J18))/$C$8</f>
        <v>5.5243092880672945E-2</v>
      </c>
    </row>
    <row r="20" spans="8:10" ht="15" x14ac:dyDescent="0.2">
      <c r="H20" s="9"/>
      <c r="I20" s="12" t="s">
        <v>37</v>
      </c>
      <c r="J20" s="15">
        <f>($F$9-($C$9*J19+$E$9*J18))/$D$9</f>
        <v>-4.3640272075283842E-2</v>
      </c>
    </row>
    <row r="21" spans="8:10" ht="15.75" thickBot="1" x14ac:dyDescent="0.25">
      <c r="H21" s="10"/>
      <c r="I21" s="13" t="s">
        <v>38</v>
      </c>
      <c r="J21" s="16">
        <f>($F$10-($C$10*J19+$D$10*J20))/$E$10</f>
        <v>0.30620244298516996</v>
      </c>
    </row>
    <row r="22" spans="8:10" ht="15" x14ac:dyDescent="0.2">
      <c r="H22" s="8">
        <f t="shared" ref="H22" si="4">H19+1</f>
        <v>6</v>
      </c>
      <c r="I22" s="11" t="s">
        <v>36</v>
      </c>
      <c r="J22" s="14">
        <f>($F$8-($D$8*J20+$E$8*J21))/$C$8</f>
        <v>5.5268181765470603E-2</v>
      </c>
    </row>
    <row r="23" spans="8:10" ht="15" x14ac:dyDescent="0.2">
      <c r="H23" s="9"/>
      <c r="I23" s="12" t="s">
        <v>37</v>
      </c>
      <c r="J23" s="15">
        <f>($F$9-($C$9*J22+$E$9*J21))/$D$9</f>
        <v>-4.3628088248793467E-2</v>
      </c>
    </row>
    <row r="24" spans="8:10" ht="15.75" thickBot="1" x14ac:dyDescent="0.25">
      <c r="H24" s="10"/>
      <c r="I24" s="13" t="s">
        <v>38</v>
      </c>
      <c r="J24" s="16">
        <f>($F$10-($C$10*J22+$D$10*J23))/$E$10</f>
        <v>0.30618300954497374</v>
      </c>
    </row>
    <row r="25" spans="8:10" ht="15" x14ac:dyDescent="0.2">
      <c r="H25" s="8">
        <f t="shared" ref="H25" si="5">H22+1</f>
        <v>7</v>
      </c>
      <c r="I25" s="11" t="s">
        <v>36</v>
      </c>
      <c r="J25" s="14">
        <f>($F$8-($D$8*J23+$E$8*J24))/$C$8</f>
        <v>5.5271136402630539E-2</v>
      </c>
    </row>
    <row r="26" spans="8:10" ht="15" x14ac:dyDescent="0.2">
      <c r="H26" s="9"/>
      <c r="I26" s="12" t="s">
        <v>37</v>
      </c>
      <c r="J26" s="15">
        <f>($F$9-($C$9*J25+$E$9*J24))/$D$9</f>
        <v>-4.3624449554433148E-2</v>
      </c>
    </row>
    <row r="27" spans="8:10" ht="15.75" thickBot="1" x14ac:dyDescent="0.25">
      <c r="H27" s="10"/>
      <c r="I27" s="13" t="s">
        <v>38</v>
      </c>
      <c r="J27" s="16">
        <f>($F$10-($C$10*J25+$D$10*J26))/$E$10</f>
        <v>0.30618023118812032</v>
      </c>
    </row>
    <row r="28" spans="8:10" ht="15" x14ac:dyDescent="0.2">
      <c r="H28" s="8">
        <f t="shared" ref="H28" si="6">H25+1</f>
        <v>8</v>
      </c>
      <c r="I28" s="11" t="s">
        <v>36</v>
      </c>
      <c r="J28" s="14">
        <f>($F$8-($D$8*J26+$E$8*J27))/$C$8</f>
        <v>5.5271262445850095E-2</v>
      </c>
    </row>
    <row r="29" spans="8:10" ht="15" x14ac:dyDescent="0.2">
      <c r="H29" s="9"/>
      <c r="I29" s="12" t="s">
        <v>37</v>
      </c>
      <c r="J29" s="15">
        <f>($F$9-($C$9*J28+$E$9*J27))/$D$9</f>
        <v>-4.3623923027451036E-2</v>
      </c>
    </row>
    <row r="30" spans="8:10" ht="15.75" thickBot="1" x14ac:dyDescent="0.25">
      <c r="H30" s="10"/>
      <c r="I30" s="13" t="s">
        <v>38</v>
      </c>
      <c r="J30" s="16">
        <f>($F$10-($C$10*J28+$D$10*J29))/$E$10</f>
        <v>0.3061800301533113</v>
      </c>
    </row>
    <row r="31" spans="8:10" ht="15" x14ac:dyDescent="0.2">
      <c r="H31" s="8">
        <f t="shared" ref="H31" si="7">H28+1</f>
        <v>9</v>
      </c>
      <c r="I31" s="11" t="s">
        <v>36</v>
      </c>
      <c r="J31" s="14">
        <f>($F$8-($D$8*J29+$E$8*J30))/$C$8</f>
        <v>5.5271230434711396E-2</v>
      </c>
    </row>
    <row r="32" spans="8:10" ht="15" x14ac:dyDescent="0.2">
      <c r="H32" s="9"/>
      <c r="I32" s="12" t="s">
        <v>37</v>
      </c>
      <c r="J32" s="15">
        <f>($F$9-($C$9*J31+$E$9*J30))/$D$9</f>
        <v>-4.362388405349104E-2</v>
      </c>
    </row>
    <row r="33" spans="8:10" ht="15.75" thickBot="1" x14ac:dyDescent="0.25">
      <c r="H33" s="10"/>
      <c r="I33" s="13" t="s">
        <v>38</v>
      </c>
      <c r="J33" s="16">
        <f>($F$10-($C$10*J31+$D$10*J32))/$E$10</f>
        <v>0.30618004283319045</v>
      </c>
    </row>
    <row r="34" spans="8:10" ht="15" x14ac:dyDescent="0.2">
      <c r="H34" s="8">
        <f t="shared" ref="H34" si="8">H31+1</f>
        <v>10</v>
      </c>
      <c r="I34" s="11" t="s">
        <v>36</v>
      </c>
      <c r="J34" s="14">
        <f>($F$8-($D$8*J32+$E$8*J33))/$C$8</f>
        <v>5.5271221175060364E-2</v>
      </c>
    </row>
    <row r="35" spans="8:10" ht="15" x14ac:dyDescent="0.2">
      <c r="H35" s="9"/>
      <c r="I35" s="12" t="s">
        <v>37</v>
      </c>
      <c r="J35" s="15">
        <f>($F$9-($C$9*J34+$E$9*J33))/$D$9</f>
        <v>-4.3623886271539722E-2</v>
      </c>
    </row>
    <row r="36" spans="8:10" ht="15.75" thickBot="1" x14ac:dyDescent="0.25">
      <c r="H36" s="10"/>
      <c r="I36" s="13" t="s">
        <v>38</v>
      </c>
      <c r="J36" s="16">
        <f>($F$10-($C$10*J34+$D$10*J35))/$E$10</f>
        <v>0.30618004949919081</v>
      </c>
    </row>
    <row r="37" spans="8:10" ht="15" x14ac:dyDescent="0.2">
      <c r="H37" s="8">
        <f t="shared" ref="H37" si="9">H34+1</f>
        <v>11</v>
      </c>
      <c r="I37" s="11" t="s">
        <v>36</v>
      </c>
      <c r="J37" s="14">
        <f>($F$8-($D$8*J35+$E$8*J36))/$C$8</f>
        <v>5.527121985513038E-2</v>
      </c>
    </row>
    <row r="38" spans="8:10" ht="15" x14ac:dyDescent="0.2">
      <c r="H38" s="9"/>
      <c r="I38" s="12" t="s">
        <v>37</v>
      </c>
      <c r="J38" s="15">
        <f>($F$9-($C$9*J37+$E$9*J36))/$D$9</f>
        <v>-4.3623887513148704E-2</v>
      </c>
    </row>
    <row r="39" spans="8:10" ht="15.75" thickBot="1" x14ac:dyDescent="0.25">
      <c r="H39" s="10"/>
      <c r="I39" s="13" t="s">
        <v>38</v>
      </c>
      <c r="J39" s="16">
        <f>($F$10-($C$10*J37+$D$10*J38))/$E$10</f>
        <v>0.30618005065505721</v>
      </c>
    </row>
    <row r="40" spans="8:10" ht="15" x14ac:dyDescent="0.2">
      <c r="H40" s="8">
        <f t="shared" ref="H40" si="10">H37+1</f>
        <v>12</v>
      </c>
      <c r="I40" s="11" t="s">
        <v>36</v>
      </c>
      <c r="J40" s="14">
        <f>($F$8-($D$8*J38+$E$8*J39))/$C$8</f>
        <v>5.5271219760165177E-2</v>
      </c>
    </row>
    <row r="41" spans="8:10" ht="15" x14ac:dyDescent="0.2">
      <c r="H41" s="9"/>
      <c r="I41" s="12" t="s">
        <v>37</v>
      </c>
      <c r="J41" s="15">
        <f>($F$9-($C$9*J40+$E$9*J39))/$D$9</f>
        <v>-4.3623887731291645E-2</v>
      </c>
    </row>
    <row r="42" spans="8:10" ht="15.75" thickBot="1" x14ac:dyDescent="0.25">
      <c r="H42" s="10"/>
      <c r="I42" s="13" t="s">
        <v>38</v>
      </c>
      <c r="J42" s="16">
        <f>($F$10-($C$10*J40+$D$10*J41))/$E$10</f>
        <v>0.30618005076684357</v>
      </c>
    </row>
  </sheetData>
  <mergeCells count="13">
    <mergeCell ref="H40:H42"/>
    <mergeCell ref="H22:H24"/>
    <mergeCell ref="H25:H27"/>
    <mergeCell ref="H28:H30"/>
    <mergeCell ref="H31:H33"/>
    <mergeCell ref="H34:H36"/>
    <mergeCell ref="H37:H39"/>
    <mergeCell ref="H4:H6"/>
    <mergeCell ref="H7:H9"/>
    <mergeCell ref="H10:H12"/>
    <mergeCell ref="H13:H15"/>
    <mergeCell ref="H16:H18"/>
    <mergeCell ref="H19:H21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3:E120"/>
  <sheetViews>
    <sheetView topLeftCell="A10" zoomScaleNormal="100" workbookViewId="0">
      <selection activeCell="B8" sqref="B8:E11"/>
    </sheetView>
  </sheetViews>
  <sheetFormatPr baseColWidth="10" defaultColWidth="9.140625" defaultRowHeight="12.75" x14ac:dyDescent="0.2"/>
  <cols>
    <col min="4" max="4" width="16.5703125" customWidth="1"/>
  </cols>
  <sheetData>
    <row r="3" spans="2:5" ht="27" x14ac:dyDescent="0.35">
      <c r="B3" s="6" t="s">
        <v>32</v>
      </c>
      <c r="C3" s="5"/>
      <c r="D3" s="5"/>
    </row>
    <row r="8" spans="2:5" x14ac:dyDescent="0.2">
      <c r="B8" s="4" t="s">
        <v>3</v>
      </c>
      <c r="C8" s="4" t="s">
        <v>4</v>
      </c>
      <c r="D8" s="4" t="s">
        <v>5</v>
      </c>
    </row>
    <row r="9" spans="2:5" x14ac:dyDescent="0.2">
      <c r="B9" s="1">
        <v>16</v>
      </c>
      <c r="C9" s="1">
        <v>2.5</v>
      </c>
      <c r="D9" s="1">
        <v>4</v>
      </c>
      <c r="E9" s="2">
        <v>2</v>
      </c>
    </row>
    <row r="10" spans="2:5" x14ac:dyDescent="0.2">
      <c r="B10" s="1">
        <v>1.341463415</v>
      </c>
      <c r="C10" s="1">
        <v>63</v>
      </c>
      <c r="D10" s="1">
        <v>12</v>
      </c>
      <c r="E10" s="2">
        <v>1</v>
      </c>
    </row>
    <row r="11" spans="2:5" x14ac:dyDescent="0.2">
      <c r="B11" s="1">
        <v>6</v>
      </c>
      <c r="C11" s="1">
        <v>2</v>
      </c>
      <c r="D11" s="1">
        <v>9</v>
      </c>
      <c r="E11" s="2">
        <v>3</v>
      </c>
    </row>
    <row r="18" spans="1:4" x14ac:dyDescent="0.2">
      <c r="A18" s="5"/>
      <c r="B18" s="5"/>
      <c r="C18" s="5" t="s">
        <v>0</v>
      </c>
      <c r="D18" s="5">
        <v>0</v>
      </c>
    </row>
    <row r="19" spans="1:4" x14ac:dyDescent="0.2">
      <c r="A19" s="7" t="s">
        <v>6</v>
      </c>
      <c r="B19" s="5"/>
      <c r="C19" s="5" t="s">
        <v>1</v>
      </c>
      <c r="D19" s="5">
        <v>0</v>
      </c>
    </row>
    <row r="20" spans="1:4" x14ac:dyDescent="0.2">
      <c r="A20" s="5"/>
      <c r="B20" s="5"/>
      <c r="C20" s="5" t="s">
        <v>2</v>
      </c>
      <c r="D20" s="5">
        <v>0</v>
      </c>
    </row>
    <row r="22" spans="1:4" x14ac:dyDescent="0.2">
      <c r="A22" s="5"/>
      <c r="B22" s="5"/>
      <c r="C22" s="5" t="s">
        <v>0</v>
      </c>
      <c r="D22" s="5">
        <f>($E$9-($C$9*D19+$D$9*D20))/$B$9</f>
        <v>0.125</v>
      </c>
    </row>
    <row r="23" spans="1:4" x14ac:dyDescent="0.2">
      <c r="A23" s="5"/>
      <c r="B23" s="5"/>
      <c r="C23" s="5" t="s">
        <v>1</v>
      </c>
      <c r="D23" s="5">
        <f>($E$10-($B$10*D18+$D$10*D20))/$C$10</f>
        <v>1.5873015873015872E-2</v>
      </c>
    </row>
    <row r="24" spans="1:4" x14ac:dyDescent="0.2">
      <c r="A24" s="5" t="s">
        <v>7</v>
      </c>
      <c r="B24" s="5"/>
      <c r="C24" s="5" t="s">
        <v>2</v>
      </c>
      <c r="D24" s="5">
        <f>($E$11-($B$11*D18+$C$11*D19))/$D$11</f>
        <v>0.33333333333333331</v>
      </c>
    </row>
    <row r="26" spans="1:4" x14ac:dyDescent="0.2">
      <c r="A26" s="5"/>
      <c r="B26" s="5"/>
      <c r="C26" s="5" t="s">
        <v>0</v>
      </c>
      <c r="D26" s="5">
        <f>($E$9-($C$9*D23+$D$9*D24))/$B$9</f>
        <v>3.9186507936507936E-2</v>
      </c>
    </row>
    <row r="27" spans="1:4" x14ac:dyDescent="0.2">
      <c r="A27" s="5" t="s">
        <v>8</v>
      </c>
      <c r="B27" s="5"/>
      <c r="C27" s="5" t="s">
        <v>1</v>
      </c>
      <c r="D27" s="5">
        <f>($E$10-($B$10*D22+$D$10*D24))/$C$10</f>
        <v>-5.0280681378968253E-2</v>
      </c>
    </row>
    <row r="28" spans="1:4" x14ac:dyDescent="0.2">
      <c r="A28" s="5"/>
      <c r="B28" s="5"/>
      <c r="C28" s="5" t="s">
        <v>2</v>
      </c>
      <c r="D28" s="5">
        <f>($E$11-($B$11*D22+$C$11*D23))/$D$11</f>
        <v>0.24647266313932981</v>
      </c>
    </row>
    <row r="30" spans="1:4" x14ac:dyDescent="0.2">
      <c r="A30" s="5"/>
      <c r="B30" s="5"/>
      <c r="C30" s="5" t="s">
        <v>0</v>
      </c>
      <c r="D30" s="5">
        <f>($E$9-($C$9*D27+$D$9*D28))/$B$9</f>
        <v>7.1238190680631336E-2</v>
      </c>
    </row>
    <row r="31" spans="1:4" x14ac:dyDescent="0.2">
      <c r="A31" s="5" t="s">
        <v>9</v>
      </c>
      <c r="B31" s="5"/>
      <c r="C31" s="5" t="s">
        <v>1</v>
      </c>
      <c r="D31" s="5">
        <f>($E$10-($B$10*D26+$D$10*D28))/$C$10</f>
        <v>-3.19085591179427E-2</v>
      </c>
    </row>
    <row r="32" spans="1:4" x14ac:dyDescent="0.2">
      <c r="A32" s="5"/>
      <c r="B32" s="5"/>
      <c r="C32" s="5" t="s">
        <v>2</v>
      </c>
      <c r="D32" s="5">
        <f>($E$11-($B$11*D26+$C$11*D27))/$D$11</f>
        <v>0.31838247945987658</v>
      </c>
    </row>
    <row r="34" spans="1:4" x14ac:dyDescent="0.2">
      <c r="A34" s="5"/>
      <c r="B34" s="5"/>
      <c r="C34" s="5" t="s">
        <v>0</v>
      </c>
      <c r="D34" s="5">
        <f>($E$9-($C$9*D31+$D$9*D32))/$B$9</f>
        <v>5.039009249720941E-2</v>
      </c>
    </row>
    <row r="35" spans="1:4" x14ac:dyDescent="0.2">
      <c r="A35" s="5" t="s">
        <v>10</v>
      </c>
      <c r="B35" s="5"/>
      <c r="C35" s="5" t="s">
        <v>1</v>
      </c>
      <c r="D35" s="5">
        <f>($E$10-($B$10*D30+$D$10*D32))/$C$10</f>
        <v>-4.6288145715355236E-2</v>
      </c>
    </row>
    <row r="36" spans="1:4" x14ac:dyDescent="0.2">
      <c r="A36" s="5"/>
      <c r="B36" s="5"/>
      <c r="C36" s="5" t="s">
        <v>2</v>
      </c>
      <c r="D36" s="5">
        <f>($E$11-($B$11*D30+$C$11*D31))/$D$11</f>
        <v>0.29293199712801082</v>
      </c>
    </row>
    <row r="38" spans="1:4" x14ac:dyDescent="0.2">
      <c r="A38" s="5"/>
      <c r="B38" s="5"/>
      <c r="C38" s="5" t="s">
        <v>0</v>
      </c>
      <c r="D38" s="5">
        <f>($E$9-($C$9*D35+$D$9*D36))/$B$9</f>
        <v>5.8999523486021554E-2</v>
      </c>
    </row>
    <row r="39" spans="1:4" x14ac:dyDescent="0.2">
      <c r="A39" s="5" t="s">
        <v>11</v>
      </c>
      <c r="B39" s="5"/>
      <c r="C39" s="5" t="s">
        <v>1</v>
      </c>
      <c r="D39" s="5">
        <f>($E$10-($B$10*D34+$D$10*D36))/$C$10</f>
        <v>-4.0996514779358763E-2</v>
      </c>
    </row>
    <row r="40" spans="1:4" x14ac:dyDescent="0.2">
      <c r="A40" s="5"/>
      <c r="B40" s="5"/>
      <c r="C40" s="5" t="s">
        <v>2</v>
      </c>
      <c r="D40" s="5">
        <f>($E$11-($B$11*D34+$C$11*D35))/$D$11</f>
        <v>0.310026192938606</v>
      </c>
    </row>
    <row r="42" spans="1:4" x14ac:dyDescent="0.2">
      <c r="A42" s="5"/>
      <c r="B42" s="5"/>
      <c r="C42" s="5" t="s">
        <v>0</v>
      </c>
      <c r="D42" s="5">
        <f>($E$9-($C$9*D39+$D$9*D40))/$B$9</f>
        <v>5.3899157199623307E-2</v>
      </c>
    </row>
    <row r="43" spans="1:4" x14ac:dyDescent="0.2">
      <c r="A43" s="5" t="s">
        <v>12</v>
      </c>
      <c r="B43" s="5"/>
      <c r="C43" s="5" t="s">
        <v>1</v>
      </c>
      <c r="D43" s="5">
        <f>($E$10-($B$10*D38+$D$10*D40))/$C$10</f>
        <v>-4.4435873294003225E-2</v>
      </c>
    </row>
    <row r="44" spans="1:4" x14ac:dyDescent="0.2">
      <c r="A44" s="5"/>
      <c r="B44" s="5"/>
      <c r="C44" s="5" t="s">
        <v>2</v>
      </c>
      <c r="D44" s="5">
        <f>($E$11-($B$11*D38+$C$11*D39))/$D$11</f>
        <v>0.30311065429362094</v>
      </c>
    </row>
    <row r="46" spans="1:4" x14ac:dyDescent="0.2">
      <c r="A46" s="5"/>
      <c r="B46" s="5"/>
      <c r="C46" s="5" t="s">
        <v>0</v>
      </c>
      <c r="D46" s="5">
        <f>($E$9-($C$9*D43+$D$9*D44))/$B$9</f>
        <v>5.6165441628782772E-2</v>
      </c>
    </row>
    <row r="47" spans="1:4" x14ac:dyDescent="0.2">
      <c r="A47" s="5" t="s">
        <v>13</v>
      </c>
      <c r="B47" s="5"/>
      <c r="C47" s="5" t="s">
        <v>1</v>
      </c>
      <c r="D47" s="5">
        <f>($E$10-($B$10*D42+$D$10*D44))/$C$10</f>
        <v>-4.3010025381048887E-2</v>
      </c>
    </row>
    <row r="48" spans="1:4" x14ac:dyDescent="0.2">
      <c r="A48" s="5"/>
      <c r="B48" s="5"/>
      <c r="C48" s="5" t="s">
        <v>2</v>
      </c>
      <c r="D48" s="5">
        <f>($E$11-($B$11*D42+$C$11*D43))/$D$11</f>
        <v>0.30727520037669631</v>
      </c>
    </row>
    <row r="50" spans="1:4" x14ac:dyDescent="0.2">
      <c r="A50" s="5"/>
      <c r="B50" s="5"/>
      <c r="C50" s="5" t="s">
        <v>0</v>
      </c>
      <c r="D50" s="5">
        <f>($E$9-($C$9*D47+$D$9*D48))/$B$9</f>
        <v>5.4901516371614806E-2</v>
      </c>
    </row>
    <row r="51" spans="1:4" x14ac:dyDescent="0.2">
      <c r="A51" s="5" t="s">
        <v>14</v>
      </c>
      <c r="B51" s="5"/>
      <c r="C51" s="5" t="s">
        <v>1</v>
      </c>
      <c r="D51" s="5">
        <f>($E$10-($B$10*D46+$D$10*D48))/$C$10</f>
        <v>-4.3851528407185494E-2</v>
      </c>
    </row>
    <row r="52" spans="1:4" x14ac:dyDescent="0.2">
      <c r="A52" s="5"/>
      <c r="B52" s="5"/>
      <c r="C52" s="5" t="s">
        <v>2</v>
      </c>
      <c r="D52" s="5">
        <f>($E$11-($B$11*D46+$C$11*D47))/$D$11</f>
        <v>0.30544748899882235</v>
      </c>
    </row>
    <row r="54" spans="1:4" x14ac:dyDescent="0.2">
      <c r="A54" s="5"/>
      <c r="B54" s="5"/>
      <c r="C54" s="5" t="s">
        <v>0</v>
      </c>
      <c r="D54" s="5">
        <f>($E$9-($C$9*D51+$D$9*D52))/$B$9</f>
        <v>5.5489929063917143E-2</v>
      </c>
    </row>
    <row r="55" spans="1:4" x14ac:dyDescent="0.2">
      <c r="A55" s="5" t="s">
        <v>15</v>
      </c>
      <c r="B55" s="5"/>
      <c r="C55" s="5" t="s">
        <v>1</v>
      </c>
      <c r="D55" s="5">
        <f>($E$10-($B$10*D50+$D$10*D52))/$C$10</f>
        <v>-4.3476480057562113E-2</v>
      </c>
    </row>
    <row r="56" spans="1:4" x14ac:dyDescent="0.2">
      <c r="A56" s="5"/>
      <c r="B56" s="5"/>
      <c r="C56" s="5" t="s">
        <v>2</v>
      </c>
      <c r="D56" s="5">
        <f>($E$11-($B$11*D50+$C$11*D51))/$D$11</f>
        <v>0.30647710650940913</v>
      </c>
    </row>
    <row r="58" spans="1:4" x14ac:dyDescent="0.2">
      <c r="A58" s="5"/>
      <c r="B58" s="5"/>
      <c r="C58" s="5" t="s">
        <v>0</v>
      </c>
      <c r="D58" s="5">
        <f>($E$9-($C$9*D55+$D$9*D56))/$B$9</f>
        <v>5.5173923381641801E-2</v>
      </c>
    </row>
    <row r="59" spans="1:4" x14ac:dyDescent="0.2">
      <c r="A59" s="5" t="s">
        <v>16</v>
      </c>
      <c r="B59" s="5"/>
      <c r="C59" s="5" t="s">
        <v>1</v>
      </c>
      <c r="D59" s="5">
        <f>($E$10-($B$10*D54+$D$10*D56))/$C$10</f>
        <v>-4.3685126791319036E-2</v>
      </c>
    </row>
    <row r="60" spans="1:4" x14ac:dyDescent="0.2">
      <c r="A60" s="5"/>
      <c r="B60" s="5"/>
      <c r="C60" s="5" t="s">
        <v>2</v>
      </c>
      <c r="D60" s="5">
        <f>($E$11-($B$11*D54+$C$11*D55))/$D$11</f>
        <v>0.30600148730351351</v>
      </c>
    </row>
    <row r="62" spans="1:4" x14ac:dyDescent="0.2">
      <c r="A62" s="5"/>
      <c r="B62" s="5"/>
      <c r="C62" s="5" t="s">
        <v>0</v>
      </c>
      <c r="D62" s="5">
        <f>($E$9-($C$9*D59+$D$9*D60))/$B$9</f>
        <v>5.5325429235265219E-2</v>
      </c>
    </row>
    <row r="63" spans="1:4" x14ac:dyDescent="0.2">
      <c r="A63" s="5" t="s">
        <v>17</v>
      </c>
      <c r="B63" s="5"/>
      <c r="C63" s="5" t="s">
        <v>1</v>
      </c>
      <c r="D63" s="5">
        <f>($E$10-($B$10*D58+$D$10*D60))/$C$10</f>
        <v>-4.3587803925724568E-2</v>
      </c>
    </row>
    <row r="64" spans="1:4" x14ac:dyDescent="0.2">
      <c r="A64" s="5"/>
      <c r="B64" s="5"/>
      <c r="C64" s="5" t="s">
        <v>2</v>
      </c>
      <c r="D64" s="5">
        <f>($E$11-($B$11*D58+$C$11*D59))/$D$11</f>
        <v>0.30625852369919859</v>
      </c>
    </row>
    <row r="66" spans="1:4" x14ac:dyDescent="0.2">
      <c r="C66" t="s">
        <v>0</v>
      </c>
      <c r="D66">
        <f>($E$9-($C$9*D63+$D$9*D64))/$B$9</f>
        <v>5.5245963438594808E-2</v>
      </c>
    </row>
    <row r="67" spans="1:4" x14ac:dyDescent="0.2">
      <c r="A67" t="s">
        <v>18</v>
      </c>
      <c r="C67" t="s">
        <v>1</v>
      </c>
      <c r="D67">
        <f>($E$10-($B$10*D62+$D$10*D64))/$C$10</f>
        <v>-4.3639989263947028E-2</v>
      </c>
    </row>
    <row r="68" spans="1:4" x14ac:dyDescent="0.2">
      <c r="C68" t="s">
        <v>2</v>
      </c>
      <c r="D68">
        <f>($E$11-($B$11*D62+$C$11*D63))/$D$11</f>
        <v>0.30613589249331752</v>
      </c>
    </row>
    <row r="70" spans="1:4" x14ac:dyDescent="0.2">
      <c r="C70" t="s">
        <v>0</v>
      </c>
      <c r="D70">
        <f>($E$9-($C$9*D67+$D$9*D68))/$B$9</f>
        <v>5.5284775199162348E-2</v>
      </c>
    </row>
    <row r="71" spans="1:4" x14ac:dyDescent="0.2">
      <c r="A71" t="s">
        <v>19</v>
      </c>
      <c r="C71" t="s">
        <v>1</v>
      </c>
      <c r="D71">
        <f>($E$10-($B$10*D66+$D$10*D68))/$C$10</f>
        <v>-4.3614938868239882E-2</v>
      </c>
    </row>
    <row r="72" spans="1:4" x14ac:dyDescent="0.2">
      <c r="C72" t="s">
        <v>2</v>
      </c>
      <c r="D72">
        <f>($E$11-($B$11*D66+$C$11*D67))/$D$11</f>
        <v>0.30620046643292498</v>
      </c>
    </row>
    <row r="74" spans="1:4" x14ac:dyDescent="0.2">
      <c r="C74" t="s">
        <v>0</v>
      </c>
      <c r="D74">
        <f>($E$9-($C$9*D71+$D$9*D72))/$B$9</f>
        <v>5.5264717589931234E-2</v>
      </c>
    </row>
    <row r="75" spans="1:4" x14ac:dyDescent="0.2">
      <c r="A75" t="s">
        <v>20</v>
      </c>
      <c r="C75" t="s">
        <v>1</v>
      </c>
      <c r="D75">
        <f>($E$10-($B$10*D70+$D$10*D72))/$C$10</f>
        <v>-4.3628065087798019E-2</v>
      </c>
    </row>
    <row r="76" spans="1:4" x14ac:dyDescent="0.2">
      <c r="C76" t="s">
        <v>2</v>
      </c>
      <c r="D76">
        <f>($E$11-($B$11*D70+$C$11*D71))/$D$11</f>
        <v>0.30616902517127842</v>
      </c>
    </row>
    <row r="78" spans="1:4" x14ac:dyDescent="0.2">
      <c r="C78" t="s">
        <v>0</v>
      </c>
      <c r="D78">
        <f>($E$9-($C$9*D75+$D$9*D76))/$B$9</f>
        <v>5.5274628877148832E-2</v>
      </c>
    </row>
    <row r="79" spans="1:4" x14ac:dyDescent="0.2">
      <c r="A79" t="s">
        <v>21</v>
      </c>
      <c r="C79" t="s">
        <v>1</v>
      </c>
      <c r="D79">
        <f>($E$10-($B$10*D74+$D$10*D76))/$C$10</f>
        <v>-4.3621649187976834E-2</v>
      </c>
    </row>
    <row r="80" spans="1:4" x14ac:dyDescent="0.2">
      <c r="C80" t="s">
        <v>2</v>
      </c>
      <c r="D80">
        <f>($E$11-($B$11*D74+$C$11*D75))/$D$11</f>
        <v>0.30618531384844538</v>
      </c>
    </row>
    <row r="82" spans="1:4" x14ac:dyDescent="0.2">
      <c r="C82" t="s">
        <v>0</v>
      </c>
      <c r="D82">
        <f>($E$9-($C$9*D79+$D$9*D80))/$B$9</f>
        <v>5.5269554223510028E-2</v>
      </c>
    </row>
    <row r="83" spans="1:4" x14ac:dyDescent="0.2">
      <c r="A83" t="s">
        <v>22</v>
      </c>
      <c r="C83" t="s">
        <v>1</v>
      </c>
      <c r="D83">
        <f>($E$10-($B$10*D78+$D$10*D80))/$C$10</f>
        <v>-4.3624962834884796E-2</v>
      </c>
    </row>
    <row r="84" spans="1:4" x14ac:dyDescent="0.2">
      <c r="C84" t="s">
        <v>2</v>
      </c>
      <c r="D84">
        <f>($E$11-($B$11*D78+$C$11*D79))/$D$11</f>
        <v>0.30617728056811783</v>
      </c>
    </row>
    <row r="86" spans="1:4" x14ac:dyDescent="0.2">
      <c r="C86" t="s">
        <v>0</v>
      </c>
      <c r="D86">
        <f>($E$9-($C$9*D83+$D$9*D84))/$B$9</f>
        <v>5.5272080300921289E-2</v>
      </c>
    </row>
    <row r="87" spans="1:4" x14ac:dyDescent="0.2">
      <c r="A87" t="s">
        <v>23</v>
      </c>
      <c r="C87" t="s">
        <v>1</v>
      </c>
      <c r="D87">
        <f>($E$10-($B$10*D82+$D$10*D84))/$C$10</f>
        <v>-4.3623324631295424E-2</v>
      </c>
    </row>
    <row r="88" spans="1:4" x14ac:dyDescent="0.2">
      <c r="C88" t="s">
        <v>2</v>
      </c>
      <c r="D88">
        <f>($E$11-($B$11*D82+$C$11*D83))/$D$11</f>
        <v>0.30618140003652328</v>
      </c>
    </row>
    <row r="90" spans="1:4" x14ac:dyDescent="0.2">
      <c r="C90" t="s">
        <v>0</v>
      </c>
      <c r="D90">
        <f>($E$9-($C$9*D87+$D$9*D88))/$B$9</f>
        <v>5.5270794464509096E-2</v>
      </c>
    </row>
    <row r="91" spans="1:4" x14ac:dyDescent="0.2">
      <c r="A91" t="s">
        <v>24</v>
      </c>
      <c r="C91" t="s">
        <v>1</v>
      </c>
      <c r="D91">
        <f>($E$10-($B$10*D86+$D$10*D88))/$C$10</f>
        <v>-4.3624163079887417E-2</v>
      </c>
    </row>
    <row r="92" spans="1:4" x14ac:dyDescent="0.2">
      <c r="C92" t="s">
        <v>2</v>
      </c>
      <c r="D92">
        <f>($E$11-($B$11*D86+$C$11*D87))/$D$11</f>
        <v>0.30617935193967366</v>
      </c>
    </row>
    <row r="94" spans="1:4" x14ac:dyDescent="0.2">
      <c r="C94" t="s">
        <v>0</v>
      </c>
      <c r="D94">
        <f>($E$9-($C$9*D91+$D$9*D92))/$B$9</f>
        <v>5.5271437496313996E-2</v>
      </c>
    </row>
    <row r="95" spans="1:4" x14ac:dyDescent="0.2">
      <c r="A95" t="s">
        <v>25</v>
      </c>
      <c r="C95" t="s">
        <v>1</v>
      </c>
      <c r="D95">
        <f>($E$10-($B$10*D90+$D$10*D92))/$C$10</f>
        <v>-4.3623745586796943E-2</v>
      </c>
    </row>
    <row r="96" spans="1:4" x14ac:dyDescent="0.2">
      <c r="C96" t="s">
        <v>2</v>
      </c>
      <c r="D96">
        <f>($E$11-($B$11*D90+$C$11*D91))/$D$11</f>
        <v>0.30618039548585785</v>
      </c>
    </row>
    <row r="98" spans="1:4" x14ac:dyDescent="0.2">
      <c r="C98" t="s">
        <v>0</v>
      </c>
      <c r="D98">
        <f>($E$9-($C$9*D95+$D$9*D96))/$B$9</f>
        <v>5.5271111376472559E-2</v>
      </c>
    </row>
    <row r="99" spans="1:4" x14ac:dyDescent="0.2">
      <c r="A99" t="s">
        <v>26</v>
      </c>
      <c r="C99" t="s">
        <v>1</v>
      </c>
      <c r="D99">
        <f>($E$10-($B$10*D94+$D$10*D96))/$C$10</f>
        <v>-4.3623958049619972E-2</v>
      </c>
    </row>
    <row r="100" spans="1:4" x14ac:dyDescent="0.2">
      <c r="C100" t="s">
        <v>2</v>
      </c>
      <c r="D100">
        <f>($E$11-($B$11*D94+$C$11*D95))/$D$11</f>
        <v>0.30617987402174557</v>
      </c>
    </row>
    <row r="102" spans="1:4" x14ac:dyDescent="0.2">
      <c r="C102" t="s">
        <v>0</v>
      </c>
      <c r="D102">
        <f>($E$9-($C$9*D99+$D$9*D100))/$B$9</f>
        <v>5.5271274939816734E-2</v>
      </c>
    </row>
    <row r="103" spans="1:4" x14ac:dyDescent="0.2">
      <c r="A103" t="s">
        <v>27</v>
      </c>
      <c r="C103" t="s">
        <v>1</v>
      </c>
      <c r="D103">
        <f>($E$10-($B$10*D98+$D$10*D100))/$C$10</f>
        <v>-4.3623851779029756E-2</v>
      </c>
    </row>
    <row r="104" spans="1:4" x14ac:dyDescent="0.2">
      <c r="C104" t="s">
        <v>2</v>
      </c>
      <c r="D104">
        <f>($E$11-($B$11*D98+$C$11*D99))/$D$11</f>
        <v>0.30618013864893384</v>
      </c>
    </row>
    <row r="106" spans="1:4" x14ac:dyDescent="0.2">
      <c r="C106" t="s">
        <v>0</v>
      </c>
      <c r="D106">
        <f>($E$9-($C$9*D103+$D$9*D104))/$B$9</f>
        <v>5.5271192178239933E-2</v>
      </c>
    </row>
    <row r="107" spans="1:4" x14ac:dyDescent="0.2">
      <c r="A107" t="s">
        <v>28</v>
      </c>
      <c r="C107" t="s">
        <v>1</v>
      </c>
      <c r="D107">
        <f>($E$10-($B$10*D102+$D$10*D104))/$C$10</f>
        <v>-4.362390566697423E-2</v>
      </c>
    </row>
    <row r="108" spans="1:4" x14ac:dyDescent="0.2">
      <c r="C108" t="s">
        <v>2</v>
      </c>
      <c r="D108">
        <f>($E$11-($B$11*D102+$C$11*D103))/$D$11</f>
        <v>0.30618000599101769</v>
      </c>
    </row>
    <row r="110" spans="1:4" x14ac:dyDescent="0.2">
      <c r="C110" t="s">
        <v>0</v>
      </c>
      <c r="D110">
        <f>($E$9-($C$9*D107+$D$9*D108))/$B$9</f>
        <v>5.5271233762710301E-2</v>
      </c>
    </row>
    <row r="111" spans="1:4" x14ac:dyDescent="0.2">
      <c r="A111" t="s">
        <v>29</v>
      </c>
      <c r="C111" t="s">
        <v>1</v>
      </c>
      <c r="D111">
        <f>($E$10-($B$10*D106+$D$10*D108))/$C$10</f>
        <v>-4.362387863655167E-2</v>
      </c>
    </row>
    <row r="112" spans="1:4" x14ac:dyDescent="0.2">
      <c r="C112" t="s">
        <v>2</v>
      </c>
      <c r="D112">
        <f>($E$11-($B$11*D106+$C$11*D107))/$D$11</f>
        <v>0.306180073140501</v>
      </c>
    </row>
    <row r="114" spans="1:4" x14ac:dyDescent="0.2">
      <c r="C114" t="s">
        <v>0</v>
      </c>
      <c r="D114">
        <f>($E$9-($C$9*D111+$D$9*D112))/$B$9</f>
        <v>5.5271212751835955E-2</v>
      </c>
    </row>
    <row r="115" spans="1:4" x14ac:dyDescent="0.2">
      <c r="A115" t="s">
        <v>30</v>
      </c>
      <c r="C115" t="s">
        <v>1</v>
      </c>
      <c r="D115">
        <f>($E$10-($B$10*D110+$D$10*D112))/$C$10</f>
        <v>-4.3623892312390486E-2</v>
      </c>
    </row>
    <row r="116" spans="1:4" x14ac:dyDescent="0.2">
      <c r="C116" t="s">
        <v>2</v>
      </c>
      <c r="D116">
        <f>($E$11-($B$11*D110+$C$11*D111))/$D$11</f>
        <v>0.30618003941076016</v>
      </c>
    </row>
    <row r="118" spans="1:4" x14ac:dyDescent="0.2">
      <c r="C118" t="s">
        <v>0</v>
      </c>
      <c r="D118">
        <f>($E$9-($C$9*D115+$D$9*D116))/$B$9</f>
        <v>5.5271223321120971E-2</v>
      </c>
    </row>
    <row r="119" spans="1:4" x14ac:dyDescent="0.2">
      <c r="A119" t="s">
        <v>31</v>
      </c>
      <c r="C119" t="s">
        <v>1</v>
      </c>
      <c r="D119">
        <f>($E$10-($B$10*D114+$D$10*D116))/$C$10</f>
        <v>-4.3623885440291929E-2</v>
      </c>
    </row>
    <row r="120" spans="1:4" x14ac:dyDescent="0.2">
      <c r="C120" t="s">
        <v>2</v>
      </c>
      <c r="D120">
        <f>($E$11-($B$11*D114+$C$11*D115))/$D$11</f>
        <v>0.30618005645708501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11</xdr:col>
                <xdr:colOff>381000</xdr:colOff>
                <xdr:row>9</xdr:row>
                <xdr:rowOff>123825</xdr:rowOff>
              </from>
              <to>
                <xdr:col>15</xdr:col>
                <xdr:colOff>457200</xdr:colOff>
                <xdr:row>16</xdr:row>
                <xdr:rowOff>104775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11</xdr:col>
                <xdr:colOff>247650</xdr:colOff>
                <xdr:row>19</xdr:row>
                <xdr:rowOff>0</xdr:rowOff>
              </from>
              <to>
                <xdr:col>15</xdr:col>
                <xdr:colOff>381000</xdr:colOff>
                <xdr:row>29</xdr:row>
                <xdr:rowOff>76200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8" r:id="rId8">
          <objectPr defaultSize="0" autoPict="0" r:id="rId9">
            <anchor moveWithCells="1" sizeWithCells="1">
              <from>
                <xdr:col>4</xdr:col>
                <xdr:colOff>552450</xdr:colOff>
                <xdr:row>15</xdr:row>
                <xdr:rowOff>0</xdr:rowOff>
              </from>
              <to>
                <xdr:col>10</xdr:col>
                <xdr:colOff>161925</xdr:colOff>
                <xdr:row>26</xdr:row>
                <xdr:rowOff>9525</xdr:rowOff>
              </to>
            </anchor>
          </objectPr>
        </oleObject>
      </mc:Choice>
      <mc:Fallback>
        <oleObject progId="Equation.3" shapeId="1028" r:id="rId8"/>
      </mc:Fallback>
    </mc:AlternateContent>
    <mc:AlternateContent xmlns:mc="http://schemas.openxmlformats.org/markup-compatibility/2006">
      <mc:Choice Requires="x14">
        <oleObject progId="Equation.3" shapeId="1029" r:id="rId10">
          <objectPr defaultSize="0" autoPict="0" r:id="rId11">
            <anchor moveWithCells="1" sizeWithCells="1">
              <from>
                <xdr:col>10</xdr:col>
                <xdr:colOff>228600</xdr:colOff>
                <xdr:row>0</xdr:row>
                <xdr:rowOff>104775</xdr:rowOff>
              </from>
              <to>
                <xdr:col>15</xdr:col>
                <xdr:colOff>180975</xdr:colOff>
                <xdr:row>8</xdr:row>
                <xdr:rowOff>0</xdr:rowOff>
              </to>
            </anchor>
          </objectPr>
        </oleObject>
      </mc:Choice>
      <mc:Fallback>
        <oleObject progId="Equation.3" shapeId="1029" r:id="rId10"/>
      </mc:Fallback>
    </mc:AlternateContent>
    <mc:AlternateContent xmlns:mc="http://schemas.openxmlformats.org/markup-compatibility/2006">
      <mc:Choice Requires="x14">
        <oleObject progId="Equation.3" shapeId="1030" r:id="rId12">
          <objectPr defaultSize="0" autoPict="0" r:id="rId13">
            <anchor moveWithCells="1" sizeWithCells="1">
              <from>
                <xdr:col>11</xdr:col>
                <xdr:colOff>57150</xdr:colOff>
                <xdr:row>31</xdr:row>
                <xdr:rowOff>38100</xdr:rowOff>
              </from>
              <to>
                <xdr:col>15</xdr:col>
                <xdr:colOff>304800</xdr:colOff>
                <xdr:row>40</xdr:row>
                <xdr:rowOff>104775</xdr:rowOff>
              </to>
            </anchor>
          </objectPr>
        </oleObject>
      </mc:Choice>
      <mc:Fallback>
        <oleObject progId="Equation.3" shapeId="1030" r:id="rId1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Gauss Seidel 2x2</vt:lpstr>
      <vt:lpstr>Gauss Seidel 3x3</vt:lpstr>
      <vt:lpstr>Jacobi</vt:lpstr>
    </vt:vector>
  </TitlesOfParts>
  <Company>KAAU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00052913</dc:creator>
  <cp:lastModifiedBy>Ramiro Olivencia</cp:lastModifiedBy>
  <dcterms:created xsi:type="dcterms:W3CDTF">2010-01-11T11:05:58Z</dcterms:created>
  <dcterms:modified xsi:type="dcterms:W3CDTF">2021-07-28T13:54:08Z</dcterms:modified>
</cp:coreProperties>
</file>