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af62a2830c877/Documents/"/>
    </mc:Choice>
  </mc:AlternateContent>
  <xr:revisionPtr revIDLastSave="445" documentId="8_{36FF92DB-2262-4AD2-A7C5-80D83A43CDD6}" xr6:coauthVersionLast="47" xr6:coauthVersionMax="47" xr10:uidLastSave="{86C5257A-EF2B-4D9F-9991-0F1DE56C559E}"/>
  <bookViews>
    <workbookView xWindow="345" yWindow="17055" windowWidth="2400" windowHeight="585" xr2:uid="{09EE7E9B-CAB5-4FA7-A18A-9E6062D35D2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1" l="1"/>
  <c r="E43" i="1" l="1"/>
  <c r="I42" i="1" s="1"/>
  <c r="I43" i="1" s="1"/>
  <c r="F43" i="1"/>
  <c r="F38" i="1"/>
  <c r="F33" i="1"/>
  <c r="F28" i="1"/>
  <c r="F21" i="1"/>
  <c r="F16" i="1"/>
  <c r="F11" i="1"/>
  <c r="F6" i="1"/>
  <c r="E38" i="1"/>
  <c r="G37" i="1" s="1"/>
  <c r="G38" i="1" s="1"/>
  <c r="E33" i="1"/>
  <c r="H27" i="1"/>
  <c r="H28" i="1" s="1"/>
  <c r="E21" i="1"/>
  <c r="J20" i="1" s="1"/>
  <c r="J21" i="1" s="1"/>
  <c r="E16" i="1"/>
  <c r="J15" i="1" s="1"/>
  <c r="J16" i="1" s="1"/>
  <c r="E11" i="1"/>
  <c r="I10" i="1" s="1"/>
  <c r="I11" i="1" s="1"/>
  <c r="E6" i="1"/>
  <c r="G5" i="1" s="1"/>
  <c r="G6" i="1" s="1"/>
  <c r="J42" i="1" l="1"/>
  <c r="J43" i="1" s="1"/>
  <c r="K42" i="1"/>
  <c r="K43" i="1" s="1"/>
  <c r="G42" i="1"/>
  <c r="G43" i="1" s="1"/>
  <c r="H42" i="1"/>
  <c r="H43" i="1" s="1"/>
  <c r="I37" i="1"/>
  <c r="I38" i="1" s="1"/>
  <c r="J37" i="1"/>
  <c r="J38" i="1" s="1"/>
  <c r="H37" i="1"/>
  <c r="H38" i="1" s="1"/>
  <c r="G32" i="1"/>
  <c r="G33" i="1" s="1"/>
  <c r="J31" i="1" s="1"/>
  <c r="H32" i="1"/>
  <c r="H33" i="1" s="1"/>
  <c r="I32" i="1"/>
  <c r="I33" i="1" s="1"/>
  <c r="H5" i="1"/>
  <c r="H6" i="1" s="1"/>
  <c r="I4" i="1" s="1"/>
  <c r="H20" i="1"/>
  <c r="H21" i="1" s="1"/>
  <c r="K20" i="1"/>
  <c r="K21" i="1" s="1"/>
  <c r="G10" i="1"/>
  <c r="G11" i="1" s="1"/>
  <c r="H10" i="1"/>
  <c r="H11" i="1" s="1"/>
  <c r="G27" i="1"/>
  <c r="G28" i="1" s="1"/>
  <c r="I26" i="1" s="1"/>
  <c r="G15" i="1"/>
  <c r="G16" i="1" s="1"/>
  <c r="H15" i="1"/>
  <c r="H16" i="1" s="1"/>
  <c r="I15" i="1"/>
  <c r="I16" i="1" s="1"/>
  <c r="G20" i="1"/>
  <c r="G21" i="1" s="1"/>
  <c r="I20" i="1"/>
  <c r="I21" i="1" s="1"/>
  <c r="K36" i="1" l="1"/>
  <c r="K14" i="1"/>
  <c r="L41" i="1"/>
  <c r="L19" i="1"/>
  <c r="J9" i="1"/>
</calcChain>
</file>

<file path=xl/sharedStrings.xml><?xml version="1.0" encoding="utf-8"?>
<sst xmlns="http://schemas.openxmlformats.org/spreadsheetml/2006/main" count="60" uniqueCount="17">
  <si>
    <t>Simpson's Closed 3/8-rule</t>
  </si>
  <si>
    <t>Simpson's Closed rule</t>
  </si>
  <si>
    <t>Trapezoidal Closed rule</t>
  </si>
  <si>
    <t>Closed rules</t>
  </si>
  <si>
    <t>Open rules</t>
  </si>
  <si>
    <t>Boole's rule</t>
  </si>
  <si>
    <t>N</t>
  </si>
  <si>
    <t>K</t>
  </si>
  <si>
    <t>h</t>
  </si>
  <si>
    <t>A</t>
  </si>
  <si>
    <t>B</t>
  </si>
  <si>
    <t>i</t>
  </si>
  <si>
    <t>x</t>
  </si>
  <si>
    <t>Open 2-point rule</t>
  </si>
  <si>
    <t>Open 3-point rule</t>
  </si>
  <si>
    <t>Open 5-point rule</t>
  </si>
  <si>
    <t>Open 4-point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</si>
</sst>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E+00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0">
    <xf numFmtId="0" fontId="0" fillId="0" borderId="0" xfId="0"/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10" xfId="2" applyBorder="1" applyAlignment="1">
      <alignment horizontal="center"/>
    </xf>
    <xf numFmtId="0" fontId="2" fillId="3" borderId="7" xfId="2" applyFont="1" applyBorder="1" applyAlignment="1">
      <alignment horizontal="center" vertical="center"/>
    </xf>
    <xf numFmtId="0" fontId="2" fillId="3" borderId="8" xfId="2" applyFont="1" applyBorder="1" applyAlignment="1">
      <alignment horizontal="center" vertical="center"/>
    </xf>
    <xf numFmtId="0" fontId="2" fillId="3" borderId="10" xfId="2" applyFont="1" applyBorder="1" applyAlignment="1">
      <alignment horizontal="center" vertical="center"/>
    </xf>
    <xf numFmtId="0" fontId="3" fillId="2" borderId="7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2" borderId="10" xfId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2" fillId="3" borderId="13" xfId="2" applyBorder="1" applyAlignment="1">
      <alignment horizontal="center"/>
    </xf>
    <xf numFmtId="164" fontId="4" fillId="0" borderId="1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3">
    <cellStyle name="Celda de comprobación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C776-831F-40DD-8E2B-1E5BE65D2ACA}">
  <sheetPr codeName="Hoja1"/>
  <dimension ref="B1:L43"/>
  <sheetViews>
    <sheetView tabSelected="1" workbookViewId="0">
      <selection activeCell="C6" sqref="C6"/>
    </sheetView>
  </sheetViews>
  <sheetFormatPr baseColWidth="10" defaultRowHeight="15" x14ac:dyDescent="0.25"/>
  <cols>
    <col min="1" max="1" width="3" customWidth="1"/>
    <col min="2" max="5" width="5.7109375" customWidth="1"/>
    <col min="7" max="12" width="22.85546875" customWidth="1"/>
  </cols>
  <sheetData>
    <row r="1" spans="2:12" ht="15.75" thickBot="1" x14ac:dyDescent="0.3">
      <c r="B1" s="11" t="s">
        <v>7</v>
      </c>
      <c r="C1" s="12"/>
      <c r="D1" s="13"/>
      <c r="E1" s="9">
        <v>0</v>
      </c>
      <c r="F1" s="24" t="s">
        <v>3</v>
      </c>
      <c r="G1" s="22"/>
      <c r="H1" s="22"/>
      <c r="I1" s="22"/>
      <c r="J1" s="22"/>
      <c r="K1" s="22"/>
      <c r="L1" s="23"/>
    </row>
    <row r="2" spans="2:12" ht="15.75" thickBot="1" x14ac:dyDescent="0.3"/>
    <row r="3" spans="2:12" ht="15.75" thickBot="1" x14ac:dyDescent="0.3">
      <c r="F3" s="17" t="s">
        <v>2</v>
      </c>
      <c r="G3" s="18"/>
      <c r="H3" s="18"/>
      <c r="I3" s="19"/>
    </row>
    <row r="4" spans="2:12" ht="19.5" customHeight="1" thickBot="1" x14ac:dyDescent="0.3">
      <c r="F4" s="6" t="s">
        <v>11</v>
      </c>
      <c r="G4" s="26">
        <v>1</v>
      </c>
      <c r="H4" s="27">
        <v>2</v>
      </c>
      <c r="I4" s="20">
        <f>1/2 * (C6-C5) * (G6 + H6)</f>
        <v>1.6479289826627319</v>
      </c>
    </row>
    <row r="5" spans="2:12" ht="15.75" customHeight="1" thickBot="1" x14ac:dyDescent="0.3">
      <c r="B5" s="7" t="s">
        <v>9</v>
      </c>
      <c r="C5" s="8">
        <v>1</v>
      </c>
      <c r="D5" s="7" t="s">
        <v>6</v>
      </c>
      <c r="E5" s="8">
        <v>2</v>
      </c>
      <c r="F5" s="1" t="s">
        <v>12</v>
      </c>
      <c r="G5" s="5">
        <f>$C$5+(G4+$E$1-1)*$E$6</f>
        <v>1</v>
      </c>
      <c r="H5" s="5">
        <f>$C$5+(H4+$E$1-1)*$E$6</f>
        <v>5</v>
      </c>
      <c r="I5" s="25"/>
    </row>
    <row r="6" spans="2:12" ht="15.75" customHeight="1" thickBot="1" x14ac:dyDescent="0.3">
      <c r="B6" s="7" t="s">
        <v>10</v>
      </c>
      <c r="C6" s="8">
        <v>5</v>
      </c>
      <c r="D6" s="7" t="s">
        <v>8</v>
      </c>
      <c r="E6" s="8">
        <f>(C6-C5)/(E5 + 2*$E$1 - 1)</f>
        <v>4</v>
      </c>
      <c r="F6" s="2" t="str">
        <f>_xlfn.CONCAT("f(",F5,")")</f>
        <v>f(x)</v>
      </c>
      <c r="G6" s="4">
        <f>COS(G5)</f>
        <v>0.54030230586813977</v>
      </c>
      <c r="H6" s="4">
        <f>COS(H5)</f>
        <v>0.28366218546322625</v>
      </c>
      <c r="I6" s="21"/>
    </row>
    <row r="7" spans="2:12" ht="15.75" thickBot="1" x14ac:dyDescent="0.3"/>
    <row r="8" spans="2:12" ht="15.75" thickBot="1" x14ac:dyDescent="0.3">
      <c r="F8" s="17" t="s">
        <v>1</v>
      </c>
      <c r="G8" s="18"/>
      <c r="H8" s="18"/>
      <c r="I8" s="18"/>
      <c r="J8" s="19"/>
    </row>
    <row r="9" spans="2:12" ht="19.5" customHeight="1" thickBot="1" x14ac:dyDescent="0.3">
      <c r="F9" s="6" t="s">
        <v>11</v>
      </c>
      <c r="G9" s="26">
        <v>1</v>
      </c>
      <c r="H9" s="26">
        <v>2</v>
      </c>
      <c r="I9" s="27">
        <v>3</v>
      </c>
      <c r="J9" s="20">
        <f>1/6 * (C11-C10) * (G11 + 4*H11 + I11)</f>
        <v>-2.0906703300469438</v>
      </c>
    </row>
    <row r="10" spans="2:12" ht="15.75" customHeight="1" thickBot="1" x14ac:dyDescent="0.3">
      <c r="B10" s="7" t="s">
        <v>9</v>
      </c>
      <c r="C10" s="8">
        <v>1</v>
      </c>
      <c r="D10" s="7" t="s">
        <v>6</v>
      </c>
      <c r="E10" s="8">
        <v>3</v>
      </c>
      <c r="F10" s="1" t="s">
        <v>12</v>
      </c>
      <c r="G10" s="5">
        <f>$C$10+(G9+$E$1-1)*$E$11</f>
        <v>1</v>
      </c>
      <c r="H10" s="5">
        <f>$C$10+(H9+$E$1-1)*$E$11</f>
        <v>3</v>
      </c>
      <c r="I10" s="5">
        <f>$C$10+(I9+$E$1-1)*$E$11</f>
        <v>5</v>
      </c>
      <c r="J10" s="25"/>
    </row>
    <row r="11" spans="2:12" ht="15.75" customHeight="1" thickBot="1" x14ac:dyDescent="0.3">
      <c r="B11" s="7" t="s">
        <v>10</v>
      </c>
      <c r="C11" s="8">
        <v>5</v>
      </c>
      <c r="D11" s="7" t="s">
        <v>8</v>
      </c>
      <c r="E11" s="8">
        <f>(C11-C10)/(E10 + 2*$E$1 - 1)</f>
        <v>2</v>
      </c>
      <c r="F11" s="2" t="str">
        <f>_xlfn.CONCAT("f(",F10,")")</f>
        <v>f(x)</v>
      </c>
      <c r="G11" s="4">
        <f>COS(G10)</f>
        <v>0.54030230586813977</v>
      </c>
      <c r="H11" s="4">
        <f>COS(H10)</f>
        <v>-0.98999249660044542</v>
      </c>
      <c r="I11" s="4">
        <f>COS(I10)</f>
        <v>0.28366218546322625</v>
      </c>
      <c r="J11" s="21"/>
    </row>
    <row r="12" spans="2:12" ht="15.75" thickBot="1" x14ac:dyDescent="0.3"/>
    <row r="13" spans="2:12" ht="15.75" thickBot="1" x14ac:dyDescent="0.3">
      <c r="F13" s="17" t="s">
        <v>0</v>
      </c>
      <c r="G13" s="18"/>
      <c r="H13" s="18"/>
      <c r="I13" s="18"/>
      <c r="J13" s="18"/>
      <c r="K13" s="19"/>
    </row>
    <row r="14" spans="2:12" ht="19.5" customHeight="1" thickBot="1" x14ac:dyDescent="0.3">
      <c r="F14" s="6" t="s">
        <v>11</v>
      </c>
      <c r="G14" s="28">
        <v>1</v>
      </c>
      <c r="H14" s="29">
        <v>2</v>
      </c>
      <c r="I14" s="29">
        <v>3</v>
      </c>
      <c r="J14" s="9">
        <v>4</v>
      </c>
      <c r="K14" s="20">
        <f>1/8 * (C16-C15) * (G16 + 3*(H16 + I16) + J16)</f>
        <v>-1.9220852283634848</v>
      </c>
    </row>
    <row r="15" spans="2:12" ht="15" customHeight="1" thickBot="1" x14ac:dyDescent="0.3">
      <c r="B15" s="7" t="s">
        <v>9</v>
      </c>
      <c r="C15" s="8">
        <v>1</v>
      </c>
      <c r="D15" s="7" t="s">
        <v>6</v>
      </c>
      <c r="E15" s="8">
        <v>4</v>
      </c>
      <c r="F15" s="1" t="s">
        <v>12</v>
      </c>
      <c r="G15" s="3">
        <f>$C$15+(G14+$E$1-1)*$E$16</f>
        <v>1</v>
      </c>
      <c r="H15" s="3">
        <f t="shared" ref="H15:J15" si="0">$C$15+(H14+$E$1-1)*$E$16</f>
        <v>2.333333333333333</v>
      </c>
      <c r="I15" s="3">
        <f t="shared" si="0"/>
        <v>3.6666666666666665</v>
      </c>
      <c r="J15" s="3">
        <f t="shared" si="0"/>
        <v>5</v>
      </c>
      <c r="K15" s="25"/>
    </row>
    <row r="16" spans="2:12" ht="15.75" customHeight="1" thickBot="1" x14ac:dyDescent="0.3">
      <c r="B16" s="7" t="s">
        <v>10</v>
      </c>
      <c r="C16" s="8">
        <v>5</v>
      </c>
      <c r="D16" s="7" t="s">
        <v>8</v>
      </c>
      <c r="E16" s="8">
        <f>(C16-C15)/(E15 + 2*$E$1 - 1)</f>
        <v>1.3333333333333333</v>
      </c>
      <c r="F16" s="2" t="str">
        <f>_xlfn.CONCAT("f(",F15,")")</f>
        <v>f(x)</v>
      </c>
      <c r="G16" s="4">
        <f>COS(G15)</f>
        <v>0.54030230586813977</v>
      </c>
      <c r="H16" s="4">
        <f>COS(H15)</f>
        <v>-0.6907581397498761</v>
      </c>
      <c r="I16" s="4">
        <f>COS(I15)</f>
        <v>-0.86528684293623592</v>
      </c>
      <c r="J16" s="4">
        <f>COS(J15)</f>
        <v>0.28366218546322625</v>
      </c>
      <c r="K16" s="21"/>
    </row>
    <row r="17" spans="2:12" ht="15.75" thickBot="1" x14ac:dyDescent="0.3"/>
    <row r="18" spans="2:12" ht="15.75" thickBot="1" x14ac:dyDescent="0.3">
      <c r="F18" s="17" t="s">
        <v>5</v>
      </c>
      <c r="G18" s="18"/>
      <c r="H18" s="18"/>
      <c r="I18" s="18"/>
      <c r="J18" s="18"/>
      <c r="K18" s="18"/>
      <c r="L18" s="19"/>
    </row>
    <row r="19" spans="2:12" ht="19.5" customHeight="1" thickBot="1" x14ac:dyDescent="0.3">
      <c r="F19" s="6" t="s">
        <v>11</v>
      </c>
      <c r="G19" s="28">
        <v>1</v>
      </c>
      <c r="H19" s="29">
        <v>2</v>
      </c>
      <c r="I19" s="29">
        <v>3</v>
      </c>
      <c r="J19" s="29">
        <v>4</v>
      </c>
      <c r="K19" s="9">
        <v>5</v>
      </c>
      <c r="L19" s="20">
        <f>1/90 * (C21-C20)  * (7*(G21+K21) + 32*(H21+J21) + 12*I21)</f>
        <v>-1.7931312514235522</v>
      </c>
    </row>
    <row r="20" spans="2:12" ht="15" customHeight="1" thickBot="1" x14ac:dyDescent="0.3">
      <c r="B20" s="7" t="s">
        <v>9</v>
      </c>
      <c r="C20" s="8">
        <v>1</v>
      </c>
      <c r="D20" s="7" t="s">
        <v>6</v>
      </c>
      <c r="E20" s="8">
        <v>5</v>
      </c>
      <c r="F20" s="1" t="s">
        <v>12</v>
      </c>
      <c r="G20" s="3">
        <f>$C$20+(G19+$E$1-1)*$E$21</f>
        <v>1</v>
      </c>
      <c r="H20" s="3">
        <f t="shared" ref="H20:K20" si="1">$C$20+(H19+$E$1-1)*$E$21</f>
        <v>2</v>
      </c>
      <c r="I20" s="3">
        <f t="shared" si="1"/>
        <v>3</v>
      </c>
      <c r="J20" s="3">
        <f t="shared" si="1"/>
        <v>4</v>
      </c>
      <c r="K20" s="3">
        <f t="shared" si="1"/>
        <v>5</v>
      </c>
      <c r="L20" s="25"/>
    </row>
    <row r="21" spans="2:12" ht="15.75" customHeight="1" thickBot="1" x14ac:dyDescent="0.3">
      <c r="B21" s="7" t="s">
        <v>10</v>
      </c>
      <c r="C21" s="8">
        <v>5</v>
      </c>
      <c r="D21" s="7" t="s">
        <v>8</v>
      </c>
      <c r="E21" s="8">
        <f>(C21-C20)/(E20 + 2*$E$1 - 1)</f>
        <v>1</v>
      </c>
      <c r="F21" s="2" t="str">
        <f>_xlfn.CONCAT("f(",F20,")")</f>
        <v>f(x)</v>
      </c>
      <c r="G21" s="4">
        <f>COS(G20)</f>
        <v>0.54030230586813977</v>
      </c>
      <c r="H21" s="4">
        <f>COS(H20)</f>
        <v>-0.41614683654714241</v>
      </c>
      <c r="I21" s="4">
        <f>COS(I20)</f>
        <v>-0.98999249660044542</v>
      </c>
      <c r="J21" s="4">
        <f>COS(J20)</f>
        <v>-0.65364362086361194</v>
      </c>
      <c r="K21" s="4">
        <f>COS(K20)</f>
        <v>0.28366218546322625</v>
      </c>
      <c r="L21" s="21"/>
    </row>
    <row r="22" spans="2:12" ht="15.75" thickBot="1" x14ac:dyDescent="0.3"/>
    <row r="23" spans="2:12" ht="15.75" thickBot="1" x14ac:dyDescent="0.3">
      <c r="B23" s="14" t="s">
        <v>7</v>
      </c>
      <c r="C23" s="15"/>
      <c r="D23" s="16"/>
      <c r="E23" s="10">
        <v>1</v>
      </c>
      <c r="F23" s="22" t="s">
        <v>4</v>
      </c>
      <c r="G23" s="22"/>
      <c r="H23" s="22"/>
      <c r="I23" s="22"/>
      <c r="J23" s="22"/>
      <c r="K23" s="22"/>
      <c r="L23" s="23"/>
    </row>
    <row r="24" spans="2:12" ht="15.75" thickBot="1" x14ac:dyDescent="0.3"/>
    <row r="25" spans="2:12" ht="15.75" customHeight="1" thickBot="1" x14ac:dyDescent="0.3">
      <c r="F25" s="17" t="s">
        <v>13</v>
      </c>
      <c r="G25" s="18"/>
      <c r="H25" s="18"/>
      <c r="I25" s="19"/>
    </row>
    <row r="26" spans="2:12" ht="15" customHeight="1" thickBot="1" x14ac:dyDescent="0.3">
      <c r="F26" s="6" t="s">
        <v>11</v>
      </c>
      <c r="G26" s="26">
        <v>1</v>
      </c>
      <c r="H26" s="27">
        <v>2</v>
      </c>
      <c r="I26" s="20">
        <f>(1/2) * (C28-C27) * (G28 + H28)</f>
        <v>-3.112089965372224</v>
      </c>
    </row>
    <row r="27" spans="2:12" ht="15.75" customHeight="1" thickBot="1" x14ac:dyDescent="0.3">
      <c r="B27" s="7" t="s">
        <v>9</v>
      </c>
      <c r="C27" s="8">
        <v>1</v>
      </c>
      <c r="D27" s="7" t="s">
        <v>6</v>
      </c>
      <c r="E27" s="8">
        <v>2</v>
      </c>
      <c r="F27" s="1" t="s">
        <v>12</v>
      </c>
      <c r="G27" s="5">
        <f>$C$27+(G26+$E$23-1)*$E$28</f>
        <v>2.333333333333333</v>
      </c>
      <c r="H27" s="5">
        <f>$C$27+(H26+$E$23-1)*$E$28</f>
        <v>3.6666666666666665</v>
      </c>
      <c r="I27" s="25"/>
    </row>
    <row r="28" spans="2:12" ht="15.75" customHeight="1" thickBot="1" x14ac:dyDescent="0.3">
      <c r="B28" s="7" t="s">
        <v>10</v>
      </c>
      <c r="C28" s="8">
        <v>5</v>
      </c>
      <c r="D28" s="7" t="s">
        <v>8</v>
      </c>
      <c r="E28" s="8">
        <f>(C28-C27)/(E27 + 2*$E$23 - 1)</f>
        <v>1.3333333333333333</v>
      </c>
      <c r="F28" s="2" t="str">
        <f>_xlfn.CONCAT("f(",F27,")")</f>
        <v>f(x)</v>
      </c>
      <c r="G28" s="4">
        <f>COS(G27)</f>
        <v>-0.6907581397498761</v>
      </c>
      <c r="H28" s="4">
        <f>COS(H27)</f>
        <v>-0.86528684293623592</v>
      </c>
      <c r="I28" s="21"/>
    </row>
    <row r="29" spans="2:12" ht="15.75" thickBot="1" x14ac:dyDescent="0.3"/>
    <row r="30" spans="2:12" ht="15" customHeight="1" thickBot="1" x14ac:dyDescent="0.3">
      <c r="F30" s="17" t="s">
        <v>14</v>
      </c>
      <c r="G30" s="18"/>
      <c r="H30" s="18"/>
      <c r="I30" s="18"/>
      <c r="J30" s="19"/>
    </row>
    <row r="31" spans="2:12" ht="15.75" customHeight="1" thickBot="1" x14ac:dyDescent="0.3">
      <c r="F31" s="6" t="s">
        <v>11</v>
      </c>
      <c r="G31" s="26">
        <v>1</v>
      </c>
      <c r="H31" s="26">
        <v>2</v>
      </c>
      <c r="I31" s="27">
        <v>3</v>
      </c>
      <c r="J31" s="20">
        <f>1/3 * (C33-C32) * (2*(G33+I33) - 1*H33)</f>
        <v>-1.5327845576280845</v>
      </c>
    </row>
    <row r="32" spans="2:12" ht="15.75" customHeight="1" thickBot="1" x14ac:dyDescent="0.3">
      <c r="B32" s="7" t="s">
        <v>9</v>
      </c>
      <c r="C32" s="8">
        <v>1</v>
      </c>
      <c r="D32" s="7" t="s">
        <v>6</v>
      </c>
      <c r="E32" s="8">
        <v>3</v>
      </c>
      <c r="F32" s="1" t="s">
        <v>12</v>
      </c>
      <c r="G32" s="5">
        <f>$C$32+(G31+$E$23-1)*$E$33</f>
        <v>2</v>
      </c>
      <c r="H32" s="5">
        <f>$C$32+(H31+$E$23-1)*$E$33</f>
        <v>3</v>
      </c>
      <c r="I32" s="5">
        <f>$C$32+(I31+$E$23-1)*$E$33</f>
        <v>4</v>
      </c>
      <c r="J32" s="25"/>
    </row>
    <row r="33" spans="2:12" ht="15.75" thickBot="1" x14ac:dyDescent="0.3">
      <c r="B33" s="7" t="s">
        <v>10</v>
      </c>
      <c r="C33" s="8">
        <v>5</v>
      </c>
      <c r="D33" s="7" t="s">
        <v>8</v>
      </c>
      <c r="E33" s="8">
        <f>(C33-C32)/(E32 + 2*$E$23 - 1)</f>
        <v>1</v>
      </c>
      <c r="F33" s="2" t="str">
        <f>_xlfn.CONCAT("f(",F32,")")</f>
        <v>f(x)</v>
      </c>
      <c r="G33" s="4">
        <f>COS(G32)</f>
        <v>-0.41614683654714241</v>
      </c>
      <c r="H33" s="4">
        <f>COS(H32)</f>
        <v>-0.98999249660044542</v>
      </c>
      <c r="I33" s="4">
        <f>COS(I32)</f>
        <v>-0.65364362086361194</v>
      </c>
      <c r="J33" s="21"/>
    </row>
    <row r="34" spans="2:12" ht="15" customHeight="1" thickBot="1" x14ac:dyDescent="0.3"/>
    <row r="35" spans="2:12" ht="15.75" customHeight="1" thickBot="1" x14ac:dyDescent="0.3">
      <c r="F35" s="17" t="s">
        <v>16</v>
      </c>
      <c r="G35" s="18"/>
      <c r="H35" s="18"/>
      <c r="I35" s="18"/>
      <c r="J35" s="18"/>
      <c r="K35" s="19"/>
    </row>
    <row r="36" spans="2:12" ht="15.75" thickBot="1" x14ac:dyDescent="0.3">
      <c r="F36" s="6" t="s">
        <v>11</v>
      </c>
      <c r="G36" s="28">
        <v>1</v>
      </c>
      <c r="H36" s="29">
        <v>2</v>
      </c>
      <c r="I36" s="29">
        <v>3</v>
      </c>
      <c r="J36" s="9">
        <v>4</v>
      </c>
      <c r="K36" s="20">
        <f>1/24 * (C38-C37) * (11*(G38+J38) + (H38 + I38))</f>
        <v>-1.61929650372001</v>
      </c>
    </row>
    <row r="37" spans="2:12" ht="15.75" thickBot="1" x14ac:dyDescent="0.3">
      <c r="B37" s="7" t="s">
        <v>9</v>
      </c>
      <c r="C37" s="8">
        <v>1</v>
      </c>
      <c r="D37" s="7" t="s">
        <v>6</v>
      </c>
      <c r="E37" s="8">
        <v>4</v>
      </c>
      <c r="F37" s="1" t="s">
        <v>12</v>
      </c>
      <c r="G37" s="3">
        <f>$C$37+(G36+$E$23-1)*$E$38</f>
        <v>1.8</v>
      </c>
      <c r="H37" s="3">
        <f>$C$37+(H36+$E$23-1)*$E$38</f>
        <v>2.6</v>
      </c>
      <c r="I37" s="3">
        <f>$C$37+(I36+$E$23-1)*$E$38</f>
        <v>3.4000000000000004</v>
      </c>
      <c r="J37" s="3">
        <f>$C$37+(J36+$E$23-1)*$E$38</f>
        <v>4.2</v>
      </c>
      <c r="K37" s="25"/>
    </row>
    <row r="38" spans="2:12" ht="15.75" thickBot="1" x14ac:dyDescent="0.3">
      <c r="B38" s="7" t="s">
        <v>10</v>
      </c>
      <c r="C38" s="8">
        <v>5</v>
      </c>
      <c r="D38" s="7" t="s">
        <v>8</v>
      </c>
      <c r="E38" s="8">
        <f>(C38-C37)/(E37 + 2*$E$23 - 1)</f>
        <v>0.8</v>
      </c>
      <c r="F38" s="2" t="str">
        <f>_xlfn.CONCAT("f(",F37,")")</f>
        <v>f(x)</v>
      </c>
      <c r="G38" s="4">
        <f>COS(G37)</f>
        <v>-0.22720209469308711</v>
      </c>
      <c r="H38" s="4">
        <f>COS(H37)</f>
        <v>-0.85688875336894732</v>
      </c>
      <c r="I38" s="4">
        <f>COS(I37)</f>
        <v>-0.96679819257946087</v>
      </c>
      <c r="J38" s="4">
        <f>COS(J37)</f>
        <v>-0.49026082134069943</v>
      </c>
      <c r="K38" s="21"/>
    </row>
    <row r="39" spans="2:12" ht="15.75" thickBot="1" x14ac:dyDescent="0.3"/>
    <row r="40" spans="2:12" ht="15.75" thickBot="1" x14ac:dyDescent="0.3">
      <c r="F40" s="17" t="s">
        <v>15</v>
      </c>
      <c r="G40" s="18"/>
      <c r="H40" s="18"/>
      <c r="I40" s="18"/>
      <c r="J40" s="18"/>
      <c r="K40" s="18"/>
      <c r="L40" s="19"/>
    </row>
    <row r="41" spans="2:12" ht="15.75" thickBot="1" x14ac:dyDescent="0.3">
      <c r="F41" s="6" t="s">
        <v>11</v>
      </c>
      <c r="G41" s="28">
        <v>1</v>
      </c>
      <c r="H41" s="29">
        <v>2</v>
      </c>
      <c r="I41" s="29">
        <v>3</v>
      </c>
      <c r="J41" s="29">
        <v>4</v>
      </c>
      <c r="K41" s="9">
        <v>5</v>
      </c>
      <c r="L41" s="20">
        <f>1/20 * (C43-C42)  * (11*(G43+K43) -14 *(H43+J43) + 26*I43)</f>
        <v>-1.8157221337504126</v>
      </c>
    </row>
    <row r="42" spans="2:12" ht="15.75" thickBot="1" x14ac:dyDescent="0.3">
      <c r="B42" s="7" t="s">
        <v>9</v>
      </c>
      <c r="C42" s="8">
        <v>1</v>
      </c>
      <c r="D42" s="7" t="s">
        <v>6</v>
      </c>
      <c r="E42" s="8">
        <v>5</v>
      </c>
      <c r="F42" s="1" t="s">
        <v>12</v>
      </c>
      <c r="G42" s="3">
        <f>$C$42+(G41+$E$23-1)*$E$43</f>
        <v>1.6666666666666665</v>
      </c>
      <c r="H42" s="3">
        <f t="shared" ref="H42:K42" si="2">$C$42+(H41+$E$23-1)*$E$43</f>
        <v>2.333333333333333</v>
      </c>
      <c r="I42" s="3">
        <f t="shared" si="2"/>
        <v>3</v>
      </c>
      <c r="J42" s="3">
        <f t="shared" si="2"/>
        <v>3.6666666666666665</v>
      </c>
      <c r="K42" s="3">
        <f t="shared" si="2"/>
        <v>4.333333333333333</v>
      </c>
      <c r="L42" s="25"/>
    </row>
    <row r="43" spans="2:12" ht="15.75" thickBot="1" x14ac:dyDescent="0.3">
      <c r="B43" s="7" t="s">
        <v>10</v>
      </c>
      <c r="C43" s="8">
        <v>5</v>
      </c>
      <c r="D43" s="7" t="s">
        <v>8</v>
      </c>
      <c r="E43" s="8">
        <f>(C43-C42)/(E42 + 2*$E$23 - 1)</f>
        <v>0.66666666666666663</v>
      </c>
      <c r="F43" s="2" t="str">
        <f>_xlfn.CONCAT("f(",F42,")")</f>
        <v>f(x)</v>
      </c>
      <c r="G43" s="4">
        <f>COS(G42)</f>
        <v>-9.5723548014375437E-2</v>
      </c>
      <c r="H43" s="4">
        <f>COS(H42)</f>
        <v>-0.6907581397498761</v>
      </c>
      <c r="I43" s="4">
        <f>COS(I42)</f>
        <v>-0.98999249660044542</v>
      </c>
      <c r="J43" s="4">
        <f>COS(J42)</f>
        <v>-0.86528684293623592</v>
      </c>
      <c r="K43" s="4">
        <f>COS(K42)</f>
        <v>-0.37004331696253812</v>
      </c>
      <c r="L43" s="21"/>
    </row>
  </sheetData>
  <mergeCells count="20">
    <mergeCell ref="F40:L40"/>
    <mergeCell ref="L41:L43"/>
    <mergeCell ref="K36:K38"/>
    <mergeCell ref="F18:L18"/>
    <mergeCell ref="F13:K13"/>
    <mergeCell ref="F23:L23"/>
    <mergeCell ref="F25:I25"/>
    <mergeCell ref="K14:K16"/>
    <mergeCell ref="L19:L21"/>
    <mergeCell ref="I26:I28"/>
    <mergeCell ref="F30:J30"/>
    <mergeCell ref="J31:J33"/>
    <mergeCell ref="F35:K35"/>
    <mergeCell ref="B1:D1"/>
    <mergeCell ref="B23:D23"/>
    <mergeCell ref="F8:J8"/>
    <mergeCell ref="F3:I3"/>
    <mergeCell ref="F1:L1"/>
    <mergeCell ref="I4:I6"/>
    <mergeCell ref="J9:J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077B-EDC7-40AB-A8EB-B91F6B78D992}">
  <sheetPr codeName="Hoja2"/>
  <dimension ref="A1"/>
  <sheetViews>
    <sheetView workbookViewId="0">
      <selection activeCell="E46" sqref="E4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dcterms:created xsi:type="dcterms:W3CDTF">2021-07-28T02:07:35Z</dcterms:created>
  <dcterms:modified xsi:type="dcterms:W3CDTF">2021-07-28T05:11:08Z</dcterms:modified>
</cp:coreProperties>
</file>