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새 폴더\"/>
    </mc:Choice>
  </mc:AlternateContent>
  <xr:revisionPtr revIDLastSave="0" documentId="13_ncr:1_{7D3AB798-79E2-4A73-9063-21A5A8557EFA}" xr6:coauthVersionLast="44" xr6:coauthVersionMax="44" xr10:uidLastSave="{00000000-0000-0000-0000-000000000000}"/>
  <bookViews>
    <workbookView xWindow="-120" yWindow="-120" windowWidth="29040" windowHeight="15840" tabRatio="599" xr2:uid="{00000000-000D-0000-FFFF-FFFF00000000}"/>
  </bookViews>
  <sheets>
    <sheet name="시스템 기획" sheetId="2" r:id="rId1"/>
    <sheet name="훈련DB" sheetId="4" r:id="rId2"/>
    <sheet name="몬스터DB" sheetId="5" r:id="rId3"/>
    <sheet name="무기 DB" sheetId="6" r:id="rId4"/>
    <sheet name="보물" sheetId="7" r:id="rId5"/>
    <sheet name="일반 보물 DB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9" l="1"/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6" i="5"/>
  <c r="C14" i="5"/>
  <c r="D14" i="5" s="1"/>
  <c r="E14" i="5" s="1"/>
  <c r="C15" i="5"/>
  <c r="D15" i="5" s="1"/>
  <c r="E15" i="5" s="1"/>
  <c r="C16" i="5"/>
  <c r="D16" i="5" s="1"/>
  <c r="E16" i="5" s="1"/>
  <c r="C17" i="5"/>
  <c r="D17" i="5" s="1"/>
  <c r="E17" i="5" s="1"/>
  <c r="C18" i="5"/>
  <c r="D18" i="5" s="1"/>
  <c r="E18" i="5" s="1"/>
  <c r="C19" i="5"/>
  <c r="D19" i="5" s="1"/>
  <c r="E19" i="5" s="1"/>
  <c r="C20" i="5"/>
  <c r="D20" i="5" s="1"/>
  <c r="E20" i="5" s="1"/>
  <c r="C21" i="5"/>
  <c r="D21" i="5" s="1"/>
  <c r="E21" i="5" s="1"/>
  <c r="C22" i="5"/>
  <c r="D22" i="5" s="1"/>
  <c r="E22" i="5" s="1"/>
  <c r="C23" i="5"/>
  <c r="D23" i="5" s="1"/>
  <c r="E23" i="5" s="1"/>
  <c r="C24" i="5"/>
  <c r="D24" i="5" s="1"/>
  <c r="E24" i="5" s="1"/>
  <c r="C25" i="5"/>
  <c r="D25" i="5" s="1"/>
  <c r="E25" i="5" s="1"/>
  <c r="C26" i="5"/>
  <c r="D26" i="5" s="1"/>
  <c r="E26" i="5" s="1"/>
  <c r="C27" i="5"/>
  <c r="D27" i="5" s="1"/>
  <c r="E27" i="5" s="1"/>
  <c r="C28" i="5"/>
  <c r="D28" i="5" s="1"/>
  <c r="E28" i="5" s="1"/>
  <c r="C29" i="5"/>
  <c r="D29" i="5" s="1"/>
  <c r="E29" i="5" s="1"/>
  <c r="C30" i="5"/>
  <c r="D30" i="5" s="1"/>
  <c r="E30" i="5" s="1"/>
  <c r="C31" i="5"/>
  <c r="D31" i="5" s="1"/>
  <c r="E31" i="5" s="1"/>
  <c r="C32" i="5"/>
  <c r="D32" i="5" s="1"/>
  <c r="E32" i="5" s="1"/>
  <c r="C33" i="5"/>
  <c r="D33" i="5" s="1"/>
  <c r="E33" i="5" s="1"/>
  <c r="C34" i="5"/>
  <c r="D34" i="5" s="1"/>
  <c r="E34" i="5" s="1"/>
  <c r="C35" i="5"/>
  <c r="D35" i="5" s="1"/>
  <c r="E35" i="5" s="1"/>
  <c r="C36" i="5"/>
  <c r="D36" i="5" s="1"/>
  <c r="E36" i="5" s="1"/>
  <c r="C37" i="5"/>
  <c r="D37" i="5" s="1"/>
  <c r="E37" i="5" s="1"/>
  <c r="C38" i="5"/>
  <c r="D38" i="5" s="1"/>
  <c r="E38" i="5" s="1"/>
  <c r="C39" i="5"/>
  <c r="D39" i="5" s="1"/>
  <c r="E39" i="5" s="1"/>
  <c r="C40" i="5"/>
  <c r="D40" i="5" s="1"/>
  <c r="E40" i="5" s="1"/>
  <c r="C41" i="5"/>
  <c r="D41" i="5" s="1"/>
  <c r="E41" i="5" s="1"/>
  <c r="C42" i="5"/>
  <c r="D42" i="5" s="1"/>
  <c r="E42" i="5" s="1"/>
  <c r="C43" i="5"/>
  <c r="D43" i="5" s="1"/>
  <c r="E43" i="5" s="1"/>
  <c r="C44" i="5"/>
  <c r="D44" i="5" s="1"/>
  <c r="E44" i="5" s="1"/>
  <c r="C45" i="5"/>
  <c r="D45" i="5" s="1"/>
  <c r="E45" i="5" s="1"/>
  <c r="C46" i="5"/>
  <c r="D46" i="5" s="1"/>
  <c r="E46" i="5" s="1"/>
  <c r="C47" i="5"/>
  <c r="D47" i="5" s="1"/>
  <c r="E47" i="5" s="1"/>
  <c r="C48" i="5"/>
  <c r="D48" i="5" s="1"/>
  <c r="E48" i="5" s="1"/>
  <c r="C49" i="5"/>
  <c r="D49" i="5" s="1"/>
  <c r="E49" i="5" s="1"/>
  <c r="C50" i="5"/>
  <c r="D50" i="5" s="1"/>
  <c r="E50" i="5" s="1"/>
  <c r="C51" i="5"/>
  <c r="D51" i="5" s="1"/>
  <c r="E51" i="5" s="1"/>
  <c r="C52" i="5"/>
  <c r="D52" i="5" s="1"/>
  <c r="E52" i="5" s="1"/>
  <c r="C53" i="5"/>
  <c r="D53" i="5" s="1"/>
  <c r="E53" i="5" s="1"/>
  <c r="C54" i="5"/>
  <c r="D54" i="5" s="1"/>
  <c r="E54" i="5" s="1"/>
  <c r="C55" i="5"/>
  <c r="D55" i="5" s="1"/>
  <c r="E55" i="5" s="1"/>
  <c r="C56" i="5"/>
  <c r="D56" i="5" s="1"/>
  <c r="E56" i="5" s="1"/>
  <c r="C57" i="5"/>
  <c r="D57" i="5" s="1"/>
  <c r="E57" i="5" s="1"/>
  <c r="C58" i="5"/>
  <c r="D58" i="5" s="1"/>
  <c r="E58" i="5" s="1"/>
  <c r="C59" i="5"/>
  <c r="D59" i="5" s="1"/>
  <c r="E59" i="5" s="1"/>
  <c r="C60" i="5"/>
  <c r="D60" i="5" s="1"/>
  <c r="E60" i="5" s="1"/>
  <c r="C61" i="5"/>
  <c r="D61" i="5" s="1"/>
  <c r="E61" i="5" s="1"/>
  <c r="C62" i="5"/>
  <c r="D62" i="5" s="1"/>
  <c r="E62" i="5" s="1"/>
  <c r="C63" i="5"/>
  <c r="D63" i="5" s="1"/>
  <c r="E63" i="5" s="1"/>
  <c r="C64" i="5"/>
  <c r="D64" i="5" s="1"/>
  <c r="E64" i="5" s="1"/>
  <c r="C65" i="5"/>
  <c r="D65" i="5" s="1"/>
  <c r="E65" i="5" s="1"/>
  <c r="C66" i="5"/>
  <c r="D66" i="5" s="1"/>
  <c r="E66" i="5" s="1"/>
  <c r="C67" i="5"/>
  <c r="D67" i="5" s="1"/>
  <c r="E67" i="5" s="1"/>
  <c r="C68" i="5"/>
  <c r="D68" i="5" s="1"/>
  <c r="E68" i="5" s="1"/>
  <c r="C69" i="5"/>
  <c r="D69" i="5" s="1"/>
  <c r="E69" i="5" s="1"/>
  <c r="C70" i="5"/>
  <c r="D70" i="5" s="1"/>
  <c r="E70" i="5" s="1"/>
  <c r="C71" i="5"/>
  <c r="D71" i="5" s="1"/>
  <c r="E71" i="5" s="1"/>
  <c r="C72" i="5"/>
  <c r="D72" i="5" s="1"/>
  <c r="E72" i="5" s="1"/>
  <c r="C73" i="5"/>
  <c r="D73" i="5" s="1"/>
  <c r="E73" i="5" s="1"/>
  <c r="C74" i="5"/>
  <c r="D74" i="5" s="1"/>
  <c r="E74" i="5" s="1"/>
  <c r="C75" i="5"/>
  <c r="D75" i="5" s="1"/>
  <c r="E75" i="5" s="1"/>
  <c r="C76" i="5"/>
  <c r="D76" i="5" s="1"/>
  <c r="E76" i="5" s="1"/>
  <c r="C77" i="5"/>
  <c r="D77" i="5" s="1"/>
  <c r="E77" i="5" s="1"/>
  <c r="C78" i="5"/>
  <c r="D78" i="5" s="1"/>
  <c r="E78" i="5" s="1"/>
  <c r="C79" i="5"/>
  <c r="D79" i="5" s="1"/>
  <c r="E79" i="5" s="1"/>
  <c r="C80" i="5"/>
  <c r="D80" i="5" s="1"/>
  <c r="E80" i="5" s="1"/>
  <c r="C81" i="5"/>
  <c r="D81" i="5" s="1"/>
  <c r="E81" i="5" s="1"/>
  <c r="C82" i="5"/>
  <c r="D82" i="5" s="1"/>
  <c r="E82" i="5" s="1"/>
  <c r="C83" i="5"/>
  <c r="D83" i="5" s="1"/>
  <c r="E83" i="5" s="1"/>
  <c r="C84" i="5"/>
  <c r="D84" i="5" s="1"/>
  <c r="E84" i="5" s="1"/>
  <c r="C85" i="5"/>
  <c r="D85" i="5" s="1"/>
  <c r="E85" i="5" s="1"/>
  <c r="C86" i="5"/>
  <c r="D86" i="5" s="1"/>
  <c r="E86" i="5" s="1"/>
  <c r="C87" i="5"/>
  <c r="D87" i="5" s="1"/>
  <c r="E87" i="5" s="1"/>
  <c r="C88" i="5"/>
  <c r="D88" i="5" s="1"/>
  <c r="E88" i="5" s="1"/>
  <c r="C89" i="5"/>
  <c r="D89" i="5" s="1"/>
  <c r="E89" i="5" s="1"/>
  <c r="C90" i="5"/>
  <c r="D90" i="5" s="1"/>
  <c r="E90" i="5" s="1"/>
  <c r="C91" i="5"/>
  <c r="D91" i="5" s="1"/>
  <c r="E91" i="5" s="1"/>
  <c r="C92" i="5"/>
  <c r="D92" i="5" s="1"/>
  <c r="E92" i="5" s="1"/>
  <c r="C93" i="5"/>
  <c r="D93" i="5" s="1"/>
  <c r="E93" i="5" s="1"/>
  <c r="C94" i="5"/>
  <c r="D94" i="5" s="1"/>
  <c r="E94" i="5" s="1"/>
  <c r="C95" i="5"/>
  <c r="D95" i="5" s="1"/>
  <c r="E95" i="5" s="1"/>
  <c r="C96" i="5"/>
  <c r="D96" i="5" s="1"/>
  <c r="E96" i="5" s="1"/>
  <c r="C97" i="5"/>
  <c r="D97" i="5" s="1"/>
  <c r="E97" i="5" s="1"/>
  <c r="C98" i="5"/>
  <c r="D98" i="5" s="1"/>
  <c r="E98" i="5" s="1"/>
  <c r="C99" i="5"/>
  <c r="D99" i="5" s="1"/>
  <c r="E99" i="5" s="1"/>
  <c r="C100" i="5"/>
  <c r="D100" i="5" s="1"/>
  <c r="E100" i="5" s="1"/>
  <c r="C101" i="5"/>
  <c r="D101" i="5" s="1"/>
  <c r="E101" i="5" s="1"/>
  <c r="C102" i="5"/>
  <c r="D102" i="5" s="1"/>
  <c r="E102" i="5" s="1"/>
  <c r="C103" i="5"/>
  <c r="D103" i="5" s="1"/>
  <c r="E103" i="5" s="1"/>
  <c r="C104" i="5"/>
  <c r="D104" i="5" s="1"/>
  <c r="E104" i="5" s="1"/>
  <c r="C105" i="5"/>
  <c r="D105" i="5" s="1"/>
  <c r="E105" i="5" s="1"/>
  <c r="C6" i="5"/>
  <c r="D6" i="5" s="1"/>
  <c r="C13" i="5"/>
  <c r="C12" i="5"/>
  <c r="D12" i="5" s="1"/>
  <c r="E12" i="5" s="1"/>
  <c r="C11" i="5"/>
  <c r="C10" i="5"/>
  <c r="C9" i="5"/>
  <c r="C8" i="5"/>
  <c r="D8" i="5" s="1"/>
  <c r="E8" i="5" s="1"/>
  <c r="C7" i="5"/>
  <c r="D7" i="5" s="1"/>
  <c r="E7" i="5" s="1"/>
  <c r="D11" i="5" l="1"/>
  <c r="E11" i="5" s="1"/>
  <c r="D10" i="5"/>
  <c r="E10" i="5" s="1"/>
  <c r="D9" i="5"/>
  <c r="E9" i="5" s="1"/>
  <c r="D13" i="5"/>
  <c r="E13" i="5" s="1"/>
  <c r="X6" i="4"/>
  <c r="X7" i="4"/>
  <c r="X8" i="4"/>
  <c r="X9" i="4"/>
  <c r="Y9" i="4" s="1"/>
  <c r="Z9" i="4" s="1"/>
  <c r="X10" i="4"/>
  <c r="Y10" i="4" s="1"/>
  <c r="Z10" i="4" s="1"/>
  <c r="X11" i="4"/>
  <c r="X12" i="4"/>
  <c r="X13" i="4"/>
  <c r="X14" i="4"/>
  <c r="Y14" i="4" s="1"/>
  <c r="Z14" i="4" s="1"/>
  <c r="X15" i="4"/>
  <c r="X16" i="4"/>
  <c r="X17" i="4"/>
  <c r="Y17" i="4" s="1"/>
  <c r="Z17" i="4" s="1"/>
  <c r="X18" i="4"/>
  <c r="X19" i="4"/>
  <c r="X20" i="4"/>
  <c r="X21" i="4"/>
  <c r="Y21" i="4" s="1"/>
  <c r="Z21" i="4" s="1"/>
  <c r="X22" i="4"/>
  <c r="Y22" i="4" s="1"/>
  <c r="Z22" i="4" s="1"/>
  <c r="X23" i="4"/>
  <c r="X24" i="4"/>
  <c r="X25" i="4"/>
  <c r="Y25" i="4" s="1"/>
  <c r="Z25" i="4" s="1"/>
  <c r="X26" i="4"/>
  <c r="Y26" i="4" s="1"/>
  <c r="Z26" i="4" s="1"/>
  <c r="X27" i="4"/>
  <c r="X28" i="4"/>
  <c r="X29" i="4"/>
  <c r="Y29" i="4" s="1"/>
  <c r="Z29" i="4" s="1"/>
  <c r="X30" i="4"/>
  <c r="Y30" i="4" s="1"/>
  <c r="Z30" i="4" s="1"/>
  <c r="X31" i="4"/>
  <c r="X32" i="4"/>
  <c r="X33" i="4"/>
  <c r="X34" i="4"/>
  <c r="Y34" i="4" s="1"/>
  <c r="Z34" i="4" s="1"/>
  <c r="X35" i="4"/>
  <c r="X36" i="4"/>
  <c r="X37" i="4"/>
  <c r="Y37" i="4" s="1"/>
  <c r="Z37" i="4" s="1"/>
  <c r="X38" i="4"/>
  <c r="Y38" i="4" s="1"/>
  <c r="Z38" i="4" s="1"/>
  <c r="X39" i="4"/>
  <c r="X40" i="4"/>
  <c r="X41" i="4"/>
  <c r="Y41" i="4" s="1"/>
  <c r="Z41" i="4" s="1"/>
  <c r="X42" i="4"/>
  <c r="Y42" i="4" s="1"/>
  <c r="Z42" i="4" s="1"/>
  <c r="X43" i="4"/>
  <c r="X44" i="4"/>
  <c r="X45" i="4"/>
  <c r="Y45" i="4" s="1"/>
  <c r="Z45" i="4" s="1"/>
  <c r="X46" i="4"/>
  <c r="Y46" i="4" s="1"/>
  <c r="Z46" i="4" s="1"/>
  <c r="X47" i="4"/>
  <c r="X48" i="4"/>
  <c r="X49" i="4"/>
  <c r="X50" i="4"/>
  <c r="X51" i="4"/>
  <c r="X52" i="4"/>
  <c r="X53" i="4"/>
  <c r="X54" i="4"/>
  <c r="Y54" i="4" s="1"/>
  <c r="Z54" i="4" s="1"/>
  <c r="X55" i="4"/>
  <c r="X56" i="4"/>
  <c r="X57" i="4"/>
  <c r="Y57" i="4" s="1"/>
  <c r="Z57" i="4" s="1"/>
  <c r="X58" i="4"/>
  <c r="Y58" i="4" s="1"/>
  <c r="Z58" i="4" s="1"/>
  <c r="X59" i="4"/>
  <c r="Y59" i="4" s="1"/>
  <c r="Z59" i="4" s="1"/>
  <c r="X60" i="4"/>
  <c r="X61" i="4"/>
  <c r="Y61" i="4" s="1"/>
  <c r="Z61" i="4" s="1"/>
  <c r="X62" i="4"/>
  <c r="Y62" i="4" s="1"/>
  <c r="Z62" i="4" s="1"/>
  <c r="X63" i="4"/>
  <c r="X64" i="4"/>
  <c r="X65" i="4"/>
  <c r="X66" i="4"/>
  <c r="Y66" i="4" s="1"/>
  <c r="Z66" i="4" s="1"/>
  <c r="X67" i="4"/>
  <c r="Y67" i="4" s="1"/>
  <c r="Z67" i="4" s="1"/>
  <c r="X68" i="4"/>
  <c r="Y68" i="4" s="1"/>
  <c r="Z68" i="4" s="1"/>
  <c r="X69" i="4"/>
  <c r="Y69" i="4" s="1"/>
  <c r="Z69" i="4" s="1"/>
  <c r="X70" i="4"/>
  <c r="Y70" i="4" s="1"/>
  <c r="Z70" i="4" s="1"/>
  <c r="X71" i="4"/>
  <c r="X72" i="4"/>
  <c r="X73" i="4"/>
  <c r="X74" i="4"/>
  <c r="Y74" i="4" s="1"/>
  <c r="Z74" i="4" s="1"/>
  <c r="X75" i="4"/>
  <c r="Y75" i="4" s="1"/>
  <c r="Z75" i="4" s="1"/>
  <c r="X76" i="4"/>
  <c r="Y76" i="4" s="1"/>
  <c r="Z76" i="4" s="1"/>
  <c r="X77" i="4"/>
  <c r="Y77" i="4" s="1"/>
  <c r="Z77" i="4" s="1"/>
  <c r="X78" i="4"/>
  <c r="Y78" i="4" s="1"/>
  <c r="Z78" i="4" s="1"/>
  <c r="X79" i="4"/>
  <c r="X80" i="4"/>
  <c r="X81" i="4"/>
  <c r="X82" i="4"/>
  <c r="Y82" i="4" s="1"/>
  <c r="Z82" i="4" s="1"/>
  <c r="X83" i="4"/>
  <c r="Y83" i="4" s="1"/>
  <c r="Z83" i="4" s="1"/>
  <c r="X84" i="4"/>
  <c r="Y84" i="4" s="1"/>
  <c r="Z84" i="4" s="1"/>
  <c r="X85" i="4"/>
  <c r="Y85" i="4" s="1"/>
  <c r="Z85" i="4" s="1"/>
  <c r="X86" i="4"/>
  <c r="Y86" i="4" s="1"/>
  <c r="Z86" i="4" s="1"/>
  <c r="X87" i="4"/>
  <c r="X88" i="4"/>
  <c r="X89" i="4"/>
  <c r="X90" i="4"/>
  <c r="Y90" i="4" s="1"/>
  <c r="Z90" i="4" s="1"/>
  <c r="X91" i="4"/>
  <c r="Y91" i="4" s="1"/>
  <c r="Z91" i="4" s="1"/>
  <c r="X92" i="4"/>
  <c r="Y92" i="4" s="1"/>
  <c r="Z92" i="4" s="1"/>
  <c r="X93" i="4"/>
  <c r="Y93" i="4" s="1"/>
  <c r="Z93" i="4" s="1"/>
  <c r="X94" i="4"/>
  <c r="Y94" i="4" s="1"/>
  <c r="Z94" i="4" s="1"/>
  <c r="X95" i="4"/>
  <c r="X96" i="4"/>
  <c r="X97" i="4"/>
  <c r="X98" i="4"/>
  <c r="Y98" i="4" s="1"/>
  <c r="Z98" i="4" s="1"/>
  <c r="X99" i="4"/>
  <c r="Y99" i="4" s="1"/>
  <c r="Z99" i="4" s="1"/>
  <c r="X100" i="4"/>
  <c r="Y100" i="4" s="1"/>
  <c r="Z100" i="4" s="1"/>
  <c r="X101" i="4"/>
  <c r="Y101" i="4" s="1"/>
  <c r="Z101" i="4" s="1"/>
  <c r="X102" i="4"/>
  <c r="Y102" i="4" s="1"/>
  <c r="Z102" i="4" s="1"/>
  <c r="X103" i="4"/>
  <c r="X104" i="4"/>
  <c r="Y104" i="4" s="1"/>
  <c r="Z104" i="4" s="1"/>
  <c r="X105" i="4"/>
  <c r="Y105" i="4" s="1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Q7" i="4"/>
  <c r="Q8" i="4"/>
  <c r="R8" i="4" s="1"/>
  <c r="S8" i="4" s="1"/>
  <c r="Q9" i="4"/>
  <c r="R9" i="4" s="1"/>
  <c r="S9" i="4" s="1"/>
  <c r="Q10" i="4"/>
  <c r="R10" i="4" s="1"/>
  <c r="S10" i="4" s="1"/>
  <c r="Q11" i="4"/>
  <c r="R11" i="4" s="1"/>
  <c r="S11" i="4" s="1"/>
  <c r="Q12" i="4"/>
  <c r="R12" i="4" s="1"/>
  <c r="S12" i="4" s="1"/>
  <c r="Q13" i="4"/>
  <c r="R13" i="4" s="1"/>
  <c r="S13" i="4" s="1"/>
  <c r="Q14" i="4"/>
  <c r="R14" i="4" s="1"/>
  <c r="S14" i="4" s="1"/>
  <c r="Q15" i="4"/>
  <c r="Q16" i="4"/>
  <c r="Q17" i="4"/>
  <c r="R17" i="4" s="1"/>
  <c r="S17" i="4" s="1"/>
  <c r="Q18" i="4"/>
  <c r="Q19" i="4"/>
  <c r="Q20" i="4"/>
  <c r="R20" i="4" s="1"/>
  <c r="S20" i="4" s="1"/>
  <c r="Q21" i="4"/>
  <c r="Q22" i="4"/>
  <c r="R22" i="4" s="1"/>
  <c r="S22" i="4" s="1"/>
  <c r="Q23" i="4"/>
  <c r="R23" i="4" s="1"/>
  <c r="S23" i="4" s="1"/>
  <c r="Q24" i="4"/>
  <c r="R24" i="4" s="1"/>
  <c r="S24" i="4" s="1"/>
  <c r="Q25" i="4"/>
  <c r="R25" i="4" s="1"/>
  <c r="S25" i="4" s="1"/>
  <c r="Q26" i="4"/>
  <c r="R26" i="4" s="1"/>
  <c r="S26" i="4" s="1"/>
  <c r="Q27" i="4"/>
  <c r="Q28" i="4"/>
  <c r="R28" i="4" s="1"/>
  <c r="S28" i="4" s="1"/>
  <c r="Q29" i="4"/>
  <c r="R29" i="4" s="1"/>
  <c r="S29" i="4" s="1"/>
  <c r="Q30" i="4"/>
  <c r="R30" i="4" s="1"/>
  <c r="S30" i="4" s="1"/>
  <c r="Q31" i="4"/>
  <c r="R31" i="4" s="1"/>
  <c r="S31" i="4" s="1"/>
  <c r="Q32" i="4"/>
  <c r="R32" i="4" s="1"/>
  <c r="S32" i="4" s="1"/>
  <c r="Q33" i="4"/>
  <c r="Q34" i="4"/>
  <c r="R34" i="4" s="1"/>
  <c r="S34" i="4" s="1"/>
  <c r="Q35" i="4"/>
  <c r="Q36" i="4"/>
  <c r="R36" i="4" s="1"/>
  <c r="S36" i="4" s="1"/>
  <c r="Q37" i="4"/>
  <c r="R37" i="4" s="1"/>
  <c r="S37" i="4" s="1"/>
  <c r="Q38" i="4"/>
  <c r="R38" i="4" s="1"/>
  <c r="S38" i="4" s="1"/>
  <c r="Q39" i="4"/>
  <c r="R39" i="4" s="1"/>
  <c r="S39" i="4" s="1"/>
  <c r="Q40" i="4"/>
  <c r="Q41" i="4"/>
  <c r="Q42" i="4"/>
  <c r="R42" i="4" s="1"/>
  <c r="S42" i="4" s="1"/>
  <c r="Q43" i="4"/>
  <c r="R43" i="4" s="1"/>
  <c r="S43" i="4" s="1"/>
  <c r="Q44" i="4"/>
  <c r="R44" i="4" s="1"/>
  <c r="S44" i="4" s="1"/>
  <c r="Q45" i="4"/>
  <c r="R45" i="4" s="1"/>
  <c r="S45" i="4" s="1"/>
  <c r="Q46" i="4"/>
  <c r="R46" i="4" s="1"/>
  <c r="S46" i="4" s="1"/>
  <c r="Q47" i="4"/>
  <c r="R47" i="4" s="1"/>
  <c r="S47" i="4" s="1"/>
  <c r="Q48" i="4"/>
  <c r="R48" i="4" s="1"/>
  <c r="S48" i="4" s="1"/>
  <c r="Q49" i="4"/>
  <c r="R49" i="4" s="1"/>
  <c r="S49" i="4" s="1"/>
  <c r="Q50" i="4"/>
  <c r="R50" i="4" s="1"/>
  <c r="S50" i="4" s="1"/>
  <c r="Q51" i="4"/>
  <c r="R51" i="4" s="1"/>
  <c r="S51" i="4" s="1"/>
  <c r="Q52" i="4"/>
  <c r="R52" i="4" s="1"/>
  <c r="S52" i="4" s="1"/>
  <c r="Q53" i="4"/>
  <c r="R53" i="4" s="1"/>
  <c r="S53" i="4" s="1"/>
  <c r="Q54" i="4"/>
  <c r="R54" i="4" s="1"/>
  <c r="S54" i="4" s="1"/>
  <c r="Q55" i="4"/>
  <c r="R55" i="4" s="1"/>
  <c r="S55" i="4" s="1"/>
  <c r="Q56" i="4"/>
  <c r="R56" i="4" s="1"/>
  <c r="S56" i="4" s="1"/>
  <c r="Q57" i="4"/>
  <c r="Q58" i="4"/>
  <c r="R58" i="4" s="1"/>
  <c r="S58" i="4" s="1"/>
  <c r="Q59" i="4"/>
  <c r="R59" i="4" s="1"/>
  <c r="S59" i="4" s="1"/>
  <c r="Q60" i="4"/>
  <c r="R60" i="4" s="1"/>
  <c r="S60" i="4" s="1"/>
  <c r="Q61" i="4"/>
  <c r="R61" i="4" s="1"/>
  <c r="S61" i="4" s="1"/>
  <c r="Q62" i="4"/>
  <c r="R62" i="4" s="1"/>
  <c r="S62" i="4" s="1"/>
  <c r="Q63" i="4"/>
  <c r="R63" i="4" s="1"/>
  <c r="S63" i="4" s="1"/>
  <c r="Q64" i="4"/>
  <c r="R64" i="4" s="1"/>
  <c r="S64" i="4" s="1"/>
  <c r="Q65" i="4"/>
  <c r="R65" i="4" s="1"/>
  <c r="S65" i="4" s="1"/>
  <c r="Q66" i="4"/>
  <c r="R66" i="4" s="1"/>
  <c r="S66" i="4" s="1"/>
  <c r="Q67" i="4"/>
  <c r="R67" i="4" s="1"/>
  <c r="S67" i="4" s="1"/>
  <c r="Q68" i="4"/>
  <c r="R68" i="4" s="1"/>
  <c r="S68" i="4" s="1"/>
  <c r="Q69" i="4"/>
  <c r="R69" i="4" s="1"/>
  <c r="S69" i="4" s="1"/>
  <c r="Q70" i="4"/>
  <c r="R70" i="4" s="1"/>
  <c r="S70" i="4" s="1"/>
  <c r="Q71" i="4"/>
  <c r="R71" i="4" s="1"/>
  <c r="S71" i="4" s="1"/>
  <c r="Q72" i="4"/>
  <c r="R72" i="4" s="1"/>
  <c r="S72" i="4" s="1"/>
  <c r="Q73" i="4"/>
  <c r="Q74" i="4"/>
  <c r="R74" i="4" s="1"/>
  <c r="S74" i="4" s="1"/>
  <c r="Q75" i="4"/>
  <c r="R75" i="4" s="1"/>
  <c r="S75" i="4" s="1"/>
  <c r="Q76" i="4"/>
  <c r="R76" i="4" s="1"/>
  <c r="S76" i="4" s="1"/>
  <c r="Q77" i="4"/>
  <c r="R77" i="4" s="1"/>
  <c r="S77" i="4" s="1"/>
  <c r="Q78" i="4"/>
  <c r="R78" i="4" s="1"/>
  <c r="S78" i="4" s="1"/>
  <c r="Q79" i="4"/>
  <c r="R79" i="4" s="1"/>
  <c r="S79" i="4" s="1"/>
  <c r="Q80" i="4"/>
  <c r="R80" i="4" s="1"/>
  <c r="S80" i="4" s="1"/>
  <c r="Q81" i="4"/>
  <c r="R81" i="4" s="1"/>
  <c r="S81" i="4" s="1"/>
  <c r="Q82" i="4"/>
  <c r="R82" i="4" s="1"/>
  <c r="S82" i="4" s="1"/>
  <c r="Q83" i="4"/>
  <c r="R83" i="4" s="1"/>
  <c r="S83" i="4" s="1"/>
  <c r="Q84" i="4"/>
  <c r="R84" i="4" s="1"/>
  <c r="S84" i="4" s="1"/>
  <c r="Q85" i="4"/>
  <c r="R85" i="4" s="1"/>
  <c r="S85" i="4" s="1"/>
  <c r="Q86" i="4"/>
  <c r="R86" i="4" s="1"/>
  <c r="S86" i="4" s="1"/>
  <c r="Q87" i="4"/>
  <c r="Q88" i="4"/>
  <c r="R88" i="4" s="1"/>
  <c r="S88" i="4" s="1"/>
  <c r="Q89" i="4"/>
  <c r="R89" i="4" s="1"/>
  <c r="S89" i="4" s="1"/>
  <c r="Q90" i="4"/>
  <c r="R90" i="4" s="1"/>
  <c r="S90" i="4" s="1"/>
  <c r="Q91" i="4"/>
  <c r="R91" i="4" s="1"/>
  <c r="S91" i="4" s="1"/>
  <c r="Q92" i="4"/>
  <c r="R92" i="4" s="1"/>
  <c r="S92" i="4" s="1"/>
  <c r="Q93" i="4"/>
  <c r="R93" i="4" s="1"/>
  <c r="S93" i="4" s="1"/>
  <c r="Q94" i="4"/>
  <c r="R94" i="4" s="1"/>
  <c r="S94" i="4" s="1"/>
  <c r="Q95" i="4"/>
  <c r="R95" i="4" s="1"/>
  <c r="S95" i="4" s="1"/>
  <c r="Q96" i="4"/>
  <c r="R96" i="4" s="1"/>
  <c r="S96" i="4" s="1"/>
  <c r="Q97" i="4"/>
  <c r="R97" i="4" s="1"/>
  <c r="S97" i="4" s="1"/>
  <c r="Q98" i="4"/>
  <c r="R98" i="4" s="1"/>
  <c r="S98" i="4" s="1"/>
  <c r="Q99" i="4"/>
  <c r="R99" i="4" s="1"/>
  <c r="S99" i="4" s="1"/>
  <c r="Q100" i="4"/>
  <c r="R100" i="4" s="1"/>
  <c r="S100" i="4" s="1"/>
  <c r="Q101" i="4"/>
  <c r="R101" i="4" s="1"/>
  <c r="S101" i="4" s="1"/>
  <c r="Q102" i="4"/>
  <c r="R102" i="4" s="1"/>
  <c r="S102" i="4" s="1"/>
  <c r="Q103" i="4"/>
  <c r="R103" i="4" s="1"/>
  <c r="S103" i="4" s="1"/>
  <c r="Q104" i="4"/>
  <c r="R104" i="4" s="1"/>
  <c r="S104" i="4" s="1"/>
  <c r="Q105" i="4"/>
  <c r="R105" i="4" s="1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Q6" i="4"/>
  <c r="J7" i="4"/>
  <c r="K7" i="4" s="1"/>
  <c r="L7" i="4" s="1"/>
  <c r="J8" i="4"/>
  <c r="K8" i="4" s="1"/>
  <c r="L8" i="4" s="1"/>
  <c r="J9" i="4"/>
  <c r="K9" i="4" s="1"/>
  <c r="L9" i="4" s="1"/>
  <c r="J10" i="4"/>
  <c r="J11" i="4"/>
  <c r="K11" i="4" s="1"/>
  <c r="L11" i="4" s="1"/>
  <c r="J12" i="4"/>
  <c r="J13" i="4"/>
  <c r="K13" i="4" s="1"/>
  <c r="L13" i="4" s="1"/>
  <c r="J14" i="4"/>
  <c r="K14" i="4" s="1"/>
  <c r="L14" i="4" s="1"/>
  <c r="J15" i="4"/>
  <c r="K15" i="4" s="1"/>
  <c r="L15" i="4" s="1"/>
  <c r="J16" i="4"/>
  <c r="K16" i="4" s="1"/>
  <c r="L16" i="4" s="1"/>
  <c r="J17" i="4"/>
  <c r="K17" i="4" s="1"/>
  <c r="L17" i="4" s="1"/>
  <c r="J18" i="4"/>
  <c r="K18" i="4" s="1"/>
  <c r="L18" i="4" s="1"/>
  <c r="J19" i="4"/>
  <c r="K19" i="4" s="1"/>
  <c r="L19" i="4" s="1"/>
  <c r="J20" i="4"/>
  <c r="J21" i="4"/>
  <c r="K21" i="4" s="1"/>
  <c r="L21" i="4" s="1"/>
  <c r="J22" i="4"/>
  <c r="K22" i="4" s="1"/>
  <c r="L22" i="4" s="1"/>
  <c r="J23" i="4"/>
  <c r="K23" i="4" s="1"/>
  <c r="L23" i="4" s="1"/>
  <c r="J24" i="4"/>
  <c r="J25" i="4"/>
  <c r="K25" i="4" s="1"/>
  <c r="L25" i="4" s="1"/>
  <c r="J26" i="4"/>
  <c r="J27" i="4"/>
  <c r="K27" i="4" s="1"/>
  <c r="L27" i="4" s="1"/>
  <c r="J28" i="4"/>
  <c r="J29" i="4"/>
  <c r="K29" i="4" s="1"/>
  <c r="L29" i="4" s="1"/>
  <c r="J30" i="4"/>
  <c r="K30" i="4" s="1"/>
  <c r="L30" i="4" s="1"/>
  <c r="J31" i="4"/>
  <c r="K31" i="4" s="1"/>
  <c r="L31" i="4" s="1"/>
  <c r="J32" i="4"/>
  <c r="K32" i="4" s="1"/>
  <c r="L32" i="4" s="1"/>
  <c r="J33" i="4"/>
  <c r="K33" i="4" s="1"/>
  <c r="L33" i="4" s="1"/>
  <c r="J34" i="4"/>
  <c r="J35" i="4"/>
  <c r="K35" i="4" s="1"/>
  <c r="L35" i="4" s="1"/>
  <c r="J36" i="4"/>
  <c r="J37" i="4"/>
  <c r="K37" i="4" s="1"/>
  <c r="L37" i="4" s="1"/>
  <c r="J38" i="4"/>
  <c r="K38" i="4" s="1"/>
  <c r="L38" i="4" s="1"/>
  <c r="J39" i="4"/>
  <c r="K39" i="4" s="1"/>
  <c r="L39" i="4" s="1"/>
  <c r="J40" i="4"/>
  <c r="K40" i="4" s="1"/>
  <c r="L40" i="4" s="1"/>
  <c r="J41" i="4"/>
  <c r="K41" i="4" s="1"/>
  <c r="L41" i="4" s="1"/>
  <c r="J42" i="4"/>
  <c r="J43" i="4"/>
  <c r="K43" i="4" s="1"/>
  <c r="L43" i="4" s="1"/>
  <c r="J44" i="4"/>
  <c r="J45" i="4"/>
  <c r="K45" i="4" s="1"/>
  <c r="L45" i="4" s="1"/>
  <c r="J46" i="4"/>
  <c r="K46" i="4" s="1"/>
  <c r="L46" i="4" s="1"/>
  <c r="J47" i="4"/>
  <c r="K47" i="4" s="1"/>
  <c r="L47" i="4" s="1"/>
  <c r="J48" i="4"/>
  <c r="K48" i="4" s="1"/>
  <c r="L48" i="4" s="1"/>
  <c r="J49" i="4"/>
  <c r="K49" i="4" s="1"/>
  <c r="L49" i="4" s="1"/>
  <c r="J50" i="4"/>
  <c r="K50" i="4" s="1"/>
  <c r="L50" i="4" s="1"/>
  <c r="J51" i="4"/>
  <c r="K51" i="4" s="1"/>
  <c r="L51" i="4" s="1"/>
  <c r="J52" i="4"/>
  <c r="J53" i="4"/>
  <c r="K53" i="4" s="1"/>
  <c r="L53" i="4" s="1"/>
  <c r="J54" i="4"/>
  <c r="K54" i="4" s="1"/>
  <c r="L54" i="4" s="1"/>
  <c r="J55" i="4"/>
  <c r="K55" i="4" s="1"/>
  <c r="L55" i="4" s="1"/>
  <c r="J56" i="4"/>
  <c r="J57" i="4"/>
  <c r="K57" i="4" s="1"/>
  <c r="L57" i="4" s="1"/>
  <c r="J58" i="4"/>
  <c r="K58" i="4" s="1"/>
  <c r="L58" i="4" s="1"/>
  <c r="J59" i="4"/>
  <c r="K59" i="4" s="1"/>
  <c r="L59" i="4" s="1"/>
  <c r="J60" i="4"/>
  <c r="J61" i="4"/>
  <c r="K61" i="4" s="1"/>
  <c r="L61" i="4" s="1"/>
  <c r="J62" i="4"/>
  <c r="K62" i="4" s="1"/>
  <c r="L62" i="4" s="1"/>
  <c r="J63" i="4"/>
  <c r="K63" i="4" s="1"/>
  <c r="L63" i="4" s="1"/>
  <c r="J64" i="4"/>
  <c r="J65" i="4"/>
  <c r="K65" i="4" s="1"/>
  <c r="L65" i="4" s="1"/>
  <c r="J66" i="4"/>
  <c r="J67" i="4"/>
  <c r="K67" i="4" s="1"/>
  <c r="L67" i="4" s="1"/>
  <c r="J68" i="4"/>
  <c r="K68" i="4" s="1"/>
  <c r="L68" i="4" s="1"/>
  <c r="J69" i="4"/>
  <c r="K69" i="4" s="1"/>
  <c r="L69" i="4" s="1"/>
  <c r="J70" i="4"/>
  <c r="K70" i="4" s="1"/>
  <c r="L70" i="4" s="1"/>
  <c r="J71" i="4"/>
  <c r="K71" i="4" s="1"/>
  <c r="L71" i="4" s="1"/>
  <c r="J72" i="4"/>
  <c r="J73" i="4"/>
  <c r="K73" i="4" s="1"/>
  <c r="L73" i="4" s="1"/>
  <c r="J74" i="4"/>
  <c r="K74" i="4" s="1"/>
  <c r="L74" i="4" s="1"/>
  <c r="J75" i="4"/>
  <c r="K75" i="4" s="1"/>
  <c r="L75" i="4" s="1"/>
  <c r="J76" i="4"/>
  <c r="J77" i="4"/>
  <c r="K77" i="4" s="1"/>
  <c r="L77" i="4" s="1"/>
  <c r="J78" i="4"/>
  <c r="K78" i="4" s="1"/>
  <c r="L78" i="4" s="1"/>
  <c r="J79" i="4"/>
  <c r="K79" i="4" s="1"/>
  <c r="L79" i="4" s="1"/>
  <c r="J80" i="4"/>
  <c r="J81" i="4"/>
  <c r="K81" i="4" s="1"/>
  <c r="L81" i="4" s="1"/>
  <c r="J82" i="4"/>
  <c r="J83" i="4"/>
  <c r="K83" i="4" s="1"/>
  <c r="L83" i="4" s="1"/>
  <c r="J84" i="4"/>
  <c r="K84" i="4" s="1"/>
  <c r="L84" i="4" s="1"/>
  <c r="J85" i="4"/>
  <c r="K85" i="4" s="1"/>
  <c r="L85" i="4" s="1"/>
  <c r="J86" i="4"/>
  <c r="K86" i="4" s="1"/>
  <c r="L86" i="4" s="1"/>
  <c r="J87" i="4"/>
  <c r="K87" i="4" s="1"/>
  <c r="L87" i="4" s="1"/>
  <c r="J88" i="4"/>
  <c r="K88" i="4" s="1"/>
  <c r="L88" i="4" s="1"/>
  <c r="J89" i="4"/>
  <c r="K89" i="4" s="1"/>
  <c r="L89" i="4" s="1"/>
  <c r="J90" i="4"/>
  <c r="J91" i="4"/>
  <c r="K91" i="4" s="1"/>
  <c r="L91" i="4" s="1"/>
  <c r="J92" i="4"/>
  <c r="J93" i="4"/>
  <c r="K93" i="4" s="1"/>
  <c r="L93" i="4" s="1"/>
  <c r="J94" i="4"/>
  <c r="K94" i="4" s="1"/>
  <c r="L94" i="4" s="1"/>
  <c r="J95" i="4"/>
  <c r="K95" i="4" s="1"/>
  <c r="L95" i="4" s="1"/>
  <c r="J96" i="4"/>
  <c r="J97" i="4"/>
  <c r="K97" i="4" s="1"/>
  <c r="L97" i="4" s="1"/>
  <c r="J98" i="4"/>
  <c r="J99" i="4"/>
  <c r="K99" i="4" s="1"/>
  <c r="L99" i="4" s="1"/>
  <c r="J100" i="4"/>
  <c r="K100" i="4" s="1"/>
  <c r="L100" i="4" s="1"/>
  <c r="J101" i="4"/>
  <c r="K101" i="4" s="1"/>
  <c r="L101" i="4" s="1"/>
  <c r="J102" i="4"/>
  <c r="K102" i="4" s="1"/>
  <c r="L102" i="4" s="1"/>
  <c r="J103" i="4"/>
  <c r="K103" i="4" s="1"/>
  <c r="L103" i="4" s="1"/>
  <c r="J104" i="4"/>
  <c r="K104" i="4" s="1"/>
  <c r="L104" i="4" s="1"/>
  <c r="J105" i="4"/>
  <c r="K105" i="4" s="1"/>
  <c r="L105" i="4" s="1"/>
  <c r="K98" i="4"/>
  <c r="L98" i="4" s="1"/>
  <c r="K96" i="4"/>
  <c r="L96" i="4" s="1"/>
  <c r="K92" i="4"/>
  <c r="L92" i="4" s="1"/>
  <c r="K90" i="4"/>
  <c r="L90" i="4" s="1"/>
  <c r="K82" i="4"/>
  <c r="L82" i="4" s="1"/>
  <c r="K80" i="4"/>
  <c r="L80" i="4" s="1"/>
  <c r="K76" i="4"/>
  <c r="L76" i="4" s="1"/>
  <c r="K72" i="4"/>
  <c r="L72" i="4" s="1"/>
  <c r="K66" i="4"/>
  <c r="L66" i="4" s="1"/>
  <c r="K64" i="4"/>
  <c r="L64" i="4" s="1"/>
  <c r="K60" i="4"/>
  <c r="L60" i="4" s="1"/>
  <c r="K56" i="4"/>
  <c r="L56" i="4" s="1"/>
  <c r="K52" i="4"/>
  <c r="L52" i="4" s="1"/>
  <c r="K44" i="4"/>
  <c r="L44" i="4" s="1"/>
  <c r="K42" i="4"/>
  <c r="L42" i="4" s="1"/>
  <c r="K36" i="4"/>
  <c r="L36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J6" i="4"/>
  <c r="K6" i="4" s="1"/>
  <c r="L6" i="4" s="1"/>
  <c r="Y106" i="4" l="1"/>
  <c r="Y6" i="4"/>
  <c r="Z6" i="4" s="1"/>
  <c r="R106" i="4"/>
  <c r="R6" i="4"/>
  <c r="S6" i="4" s="1"/>
  <c r="K106" i="4"/>
  <c r="C7" i="4"/>
  <c r="E7" i="4" s="1"/>
  <c r="C8" i="4"/>
  <c r="E8" i="4" s="1"/>
  <c r="C9" i="4"/>
  <c r="C10" i="4"/>
  <c r="C11" i="4"/>
  <c r="E11" i="4" s="1"/>
  <c r="C12" i="4"/>
  <c r="E12" i="4" s="1"/>
  <c r="C13" i="4"/>
  <c r="E13" i="4" s="1"/>
  <c r="C14" i="4"/>
  <c r="C15" i="4"/>
  <c r="E15" i="4" s="1"/>
  <c r="C16" i="4"/>
  <c r="E16" i="4" s="1"/>
  <c r="C17" i="4"/>
  <c r="C18" i="4"/>
  <c r="C19" i="4"/>
  <c r="E19" i="4" s="1"/>
  <c r="C20" i="4"/>
  <c r="C21" i="4"/>
  <c r="C22" i="4"/>
  <c r="C23" i="4"/>
  <c r="E23" i="4" s="1"/>
  <c r="C24" i="4"/>
  <c r="E24" i="4" s="1"/>
  <c r="C25" i="4"/>
  <c r="C26" i="4"/>
  <c r="C27" i="4"/>
  <c r="E27" i="4" s="1"/>
  <c r="C28" i="4"/>
  <c r="E28" i="4" s="1"/>
  <c r="C29" i="4"/>
  <c r="C30" i="4"/>
  <c r="C31" i="4"/>
  <c r="E31" i="4" s="1"/>
  <c r="C32" i="4"/>
  <c r="E32" i="4" s="1"/>
  <c r="C33" i="4"/>
  <c r="E33" i="4" s="1"/>
  <c r="C34" i="4"/>
  <c r="C35" i="4"/>
  <c r="E35" i="4" s="1"/>
  <c r="C36" i="4"/>
  <c r="C37" i="4"/>
  <c r="E37" i="4" s="1"/>
  <c r="C38" i="4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C46" i="4"/>
  <c r="C47" i="4"/>
  <c r="E47" i="4" s="1"/>
  <c r="C48" i="4"/>
  <c r="E48" i="4" s="1"/>
  <c r="C49" i="4"/>
  <c r="E49" i="4" s="1"/>
  <c r="C50" i="4"/>
  <c r="E50" i="4" s="1"/>
  <c r="C51" i="4"/>
  <c r="E51" i="4" s="1"/>
  <c r="C52" i="4"/>
  <c r="C53" i="4"/>
  <c r="E53" i="4" s="1"/>
  <c r="C54" i="4"/>
  <c r="C55" i="4"/>
  <c r="E55" i="4" s="1"/>
  <c r="C56" i="4"/>
  <c r="E56" i="4" s="1"/>
  <c r="C57" i="4"/>
  <c r="C58" i="4"/>
  <c r="E58" i="4" s="1"/>
  <c r="C59" i="4"/>
  <c r="E59" i="4" s="1"/>
  <c r="C60" i="4"/>
  <c r="C61" i="4"/>
  <c r="C62" i="4"/>
  <c r="C63" i="4"/>
  <c r="E63" i="4" s="1"/>
  <c r="C64" i="4"/>
  <c r="E64" i="4" s="1"/>
  <c r="C65" i="4"/>
  <c r="C66" i="4"/>
  <c r="C67" i="4"/>
  <c r="E67" i="4" s="1"/>
  <c r="C68" i="4"/>
  <c r="C69" i="4"/>
  <c r="C70" i="4"/>
  <c r="C71" i="4"/>
  <c r="E71" i="4" s="1"/>
  <c r="C72" i="4"/>
  <c r="E72" i="4" s="1"/>
  <c r="C73" i="4"/>
  <c r="E73" i="4" s="1"/>
  <c r="C74" i="4"/>
  <c r="C75" i="4"/>
  <c r="E75" i="4" s="1"/>
  <c r="C76" i="4"/>
  <c r="C77" i="4"/>
  <c r="C78" i="4"/>
  <c r="C79" i="4"/>
  <c r="E79" i="4" s="1"/>
  <c r="C80" i="4"/>
  <c r="E80" i="4" s="1"/>
  <c r="C81" i="4"/>
  <c r="E81" i="4" s="1"/>
  <c r="C82" i="4"/>
  <c r="E82" i="4" s="1"/>
  <c r="C83" i="4"/>
  <c r="E83" i="4" s="1"/>
  <c r="C84" i="4"/>
  <c r="C85" i="4"/>
  <c r="E85" i="4" s="1"/>
  <c r="C86" i="4"/>
  <c r="C87" i="4"/>
  <c r="E87" i="4" s="1"/>
  <c r="C88" i="4"/>
  <c r="E88" i="4" s="1"/>
  <c r="C89" i="4"/>
  <c r="C90" i="4"/>
  <c r="E90" i="4" s="1"/>
  <c r="C91" i="4"/>
  <c r="C92" i="4"/>
  <c r="C93" i="4"/>
  <c r="E93" i="4" s="1"/>
  <c r="C94" i="4"/>
  <c r="C95" i="4"/>
  <c r="E95" i="4" s="1"/>
  <c r="C96" i="4"/>
  <c r="E96" i="4" s="1"/>
  <c r="C97" i="4"/>
  <c r="E97" i="4" s="1"/>
  <c r="C98" i="4"/>
  <c r="C99" i="4"/>
  <c r="C100" i="4"/>
  <c r="C101" i="4"/>
  <c r="C102" i="4"/>
  <c r="C103" i="4"/>
  <c r="E103" i="4" s="1"/>
  <c r="C104" i="4"/>
  <c r="E104" i="4" s="1"/>
  <c r="C105" i="4"/>
  <c r="D64" i="4"/>
  <c r="D58" i="4"/>
  <c r="D56" i="4"/>
  <c r="D55" i="4"/>
  <c r="D47" i="4"/>
  <c r="D40" i="4"/>
  <c r="D39" i="4"/>
  <c r="D31" i="4"/>
  <c r="D28" i="4"/>
  <c r="D24" i="4"/>
  <c r="D23" i="4"/>
  <c r="D15" i="4"/>
  <c r="D7" i="4"/>
  <c r="C6" i="4"/>
  <c r="D13" i="4" l="1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6" i="4"/>
  <c r="E6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D106" i="4" l="1"/>
  <c r="E6" i="5"/>
</calcChain>
</file>

<file path=xl/sharedStrings.xml><?xml version="1.0" encoding="utf-8"?>
<sst xmlns="http://schemas.openxmlformats.org/spreadsheetml/2006/main" count="527" uniqueCount="86">
  <si>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</si>
  <si>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</si>
  <si>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</si>
  <si>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</si>
  <si>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</si>
  <si>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[ 토끼잡기 ]</t>
    <phoneticPr fontId="1" type="noConversion"/>
  </si>
  <si>
    <t>[ 전투훈련 ]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</si>
  <si>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</si>
  <si>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</si>
  <si>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</si>
  <si>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</si>
  <si>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</si>
  <si>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</si>
  <si>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</si>
  <si>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</si>
  <si>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</si>
  <si>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</si>
  <si>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</si>
  <si>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</si>
  <si>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</si>
  <si>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</si>
  <si>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</si>
  <si>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[ 마당 쓸기 ]</t>
    <phoneticPr fontId="1" type="noConversion"/>
  </si>
  <si>
    <t>[ 무기고 정리 ]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</si>
  <si>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</si>
  <si>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</si>
  <si>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</si>
  <si>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몬스터 HP 값</t>
    <phoneticPr fontId="1" type="noConversion"/>
  </si>
  <si>
    <t>얻는 재화</t>
    <phoneticPr fontId="1" type="noConversion"/>
  </si>
  <si>
    <t>스테이지</t>
    <phoneticPr fontId="1" type="noConversion"/>
  </si>
  <si>
    <t>HP</t>
    <phoneticPr fontId="1" type="noConversion"/>
  </si>
  <si>
    <t>식량</t>
    <phoneticPr fontId="1" type="noConversion"/>
  </si>
  <si>
    <t>지식</t>
    <phoneticPr fontId="1" type="noConversion"/>
  </si>
  <si>
    <t>보스 HP 값</t>
    <phoneticPr fontId="1" type="noConversion"/>
  </si>
  <si>
    <t>HP X 10</t>
    <phoneticPr fontId="1" type="noConversion"/>
  </si>
  <si>
    <t>Boss HP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</si>
  <si>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</si>
  <si>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</si>
  <si>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</si>
  <si>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무기 데이터베이스</t>
    <phoneticPr fontId="1" type="noConversion"/>
  </si>
  <si>
    <t>무기 이름</t>
    <phoneticPr fontId="1" type="noConversion"/>
  </si>
  <si>
    <t>레벨</t>
    <phoneticPr fontId="1" type="noConversion"/>
  </si>
  <si>
    <t>공격력</t>
    <phoneticPr fontId="1" type="noConversion"/>
  </si>
  <si>
    <t>비용</t>
    <phoneticPr fontId="1" type="noConversion"/>
  </si>
  <si>
    <t>보물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</si>
  <si>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</si>
  <si>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</si>
  <si>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</si>
  <si>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</si>
  <si>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</si>
  <si>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</si>
  <si>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</si>
  <si>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</si>
  <si>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</si>
  <si>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</si>
  <si>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</si>
  <si>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</si>
  <si>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최대 레벨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</si>
  <si>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</si>
  <si>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</si>
  <si>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</si>
  <si>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</si>
  <si>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</si>
  <si>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</si>
  <si>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</si>
  <si>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</si>
  <si>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</si>
  <si>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</si>
  <si>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</si>
  <si>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</si>
  <si>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</si>
  <si>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</si>
  <si>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</si>
  <si>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</si>
  <si>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</si>
  <si>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</si>
  <si>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</si>
  <si>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</si>
  <si>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</si>
  <si>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10 Lv</t>
    <phoneticPr fontId="1" type="noConversion"/>
  </si>
  <si>
    <t>100 Lv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</si>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</sst>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4" borderId="1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9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9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1" xfId="0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0" fillId="2" borderId="29" xfId="0" applyFill="1" applyBorder="1">
      <alignment vertical="center"/>
    </xf>
    <xf numFmtId="0" fontId="0" fillId="2" borderId="5" xfId="0" applyFill="1" applyBorder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7" xfId="0" applyFill="1" applyBorder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30" xfId="0" applyFill="1" applyBorder="1">
      <alignment vertical="center"/>
    </xf>
    <xf numFmtId="0" fontId="0" fillId="2" borderId="9" xfId="0" applyFill="1" applyBorder="1">
      <alignment vertical="center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3" fontId="0" fillId="0" borderId="0" xfId="0" applyNumberFormat="1">
      <alignment vertical="center"/>
    </xf>
    <xf numFmtId="3" fontId="0" fillId="0" borderId="1" xfId="0" applyNumberFormat="1" applyBorder="1" applyAlignment="1">
      <alignment vertical="center"/>
    </xf>
    <xf numFmtId="3" fontId="0" fillId="4" borderId="20" xfId="0" applyNumberFormat="1" applyFill="1" applyBorder="1" applyAlignment="1">
      <alignment vertical="center"/>
    </xf>
    <xf numFmtId="3" fontId="0" fillId="4" borderId="14" xfId="0" applyNumberFormat="1" applyFill="1" applyBorder="1">
      <alignment vertical="center"/>
    </xf>
    <xf numFmtId="3" fontId="0" fillId="4" borderId="17" xfId="0" applyNumberFormat="1" applyFill="1" applyBorder="1">
      <alignment vertical="center"/>
    </xf>
    <xf numFmtId="3" fontId="0" fillId="4" borderId="12" xfId="0" applyNumberFormat="1" applyFill="1" applyBorder="1" applyAlignment="1">
      <alignment vertical="center"/>
    </xf>
    <xf numFmtId="3" fontId="0" fillId="4" borderId="7" xfId="0" applyNumberFormat="1" applyFill="1" applyBorder="1">
      <alignment vertical="center"/>
    </xf>
    <xf numFmtId="3" fontId="0" fillId="4" borderId="1" xfId="0" applyNumberFormat="1" applyFill="1" applyBorder="1" applyAlignment="1">
      <alignment vertical="center"/>
    </xf>
    <xf numFmtId="3" fontId="0" fillId="4" borderId="5" xfId="0" applyNumberFormat="1" applyFill="1" applyBorder="1">
      <alignment vertical="center"/>
    </xf>
    <xf numFmtId="3" fontId="0" fillId="4" borderId="9" xfId="0" applyNumberFormat="1" applyFill="1" applyBorder="1">
      <alignment vertical="center"/>
    </xf>
    <xf numFmtId="3" fontId="5" fillId="4" borderId="20" xfId="0" applyNumberFormat="1" applyFont="1" applyFill="1" applyBorder="1" applyAlignment="1">
      <alignment horizontal="right" vertical="center"/>
    </xf>
    <xf numFmtId="3" fontId="0" fillId="4" borderId="14" xfId="0" applyNumberFormat="1" applyFill="1" applyBorder="1" applyAlignment="1">
      <alignment horizontal="right" vertical="center"/>
    </xf>
    <xf numFmtId="3" fontId="0" fillId="4" borderId="17" xfId="0" applyNumberFormat="1" applyFill="1" applyBorder="1" applyAlignment="1">
      <alignment horizontal="right" vertical="center"/>
    </xf>
    <xf numFmtId="3" fontId="0" fillId="5" borderId="1" xfId="0" applyNumberFormat="1" applyFill="1" applyBorder="1">
      <alignment vertical="center"/>
    </xf>
    <xf numFmtId="3" fontId="0" fillId="5" borderId="3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28575</xdr:rowOff>
    </xdr:from>
    <xdr:to>
      <xdr:col>14</xdr:col>
      <xdr:colOff>1085850</xdr:colOff>
      <xdr:row>4</xdr:row>
      <xdr:rowOff>35299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990850" y="447675"/>
          <a:ext cx="7696200" cy="4258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시스템 기획</a:t>
          </a:r>
        </a:p>
      </xdr:txBody>
    </xdr:sp>
    <xdr:clientData/>
  </xdr:twoCellAnchor>
  <xdr:twoCellAnchor>
    <xdr:from>
      <xdr:col>1</xdr:col>
      <xdr:colOff>323850</xdr:colOff>
      <xdr:row>18</xdr:row>
      <xdr:rowOff>38100</xdr:rowOff>
    </xdr:from>
    <xdr:to>
      <xdr:col>3</xdr:col>
      <xdr:colOff>357468</xdr:colOff>
      <xdr:row>20</xdr:row>
      <xdr:rowOff>32803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09650" y="3819525"/>
          <a:ext cx="1405218" cy="41380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메인화면</a:t>
          </a:r>
        </a:p>
      </xdr:txBody>
    </xdr:sp>
    <xdr:clientData/>
  </xdr:twoCellAnchor>
  <xdr:twoCellAnchor>
    <xdr:from>
      <xdr:col>14</xdr:col>
      <xdr:colOff>581025</xdr:colOff>
      <xdr:row>11</xdr:row>
      <xdr:rowOff>104775</xdr:rowOff>
    </xdr:from>
    <xdr:to>
      <xdr:col>18</xdr:col>
      <xdr:colOff>314325</xdr:colOff>
      <xdr:row>13</xdr:row>
      <xdr:rowOff>19050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0182225" y="2409825"/>
          <a:ext cx="2476500" cy="3333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</a:rPr>
            <a:t>스테이지 표시 애니메이션 출현</a:t>
          </a:r>
        </a:p>
      </xdr:txBody>
    </xdr:sp>
    <xdr:clientData/>
  </xdr:twoCellAnchor>
  <xdr:twoCellAnchor>
    <xdr:from>
      <xdr:col>8</xdr:col>
      <xdr:colOff>276225</xdr:colOff>
      <xdr:row>9</xdr:row>
      <xdr:rowOff>9525</xdr:rowOff>
    </xdr:from>
    <xdr:to>
      <xdr:col>10</xdr:col>
      <xdr:colOff>309843</xdr:colOff>
      <xdr:row>11</xdr:row>
      <xdr:rowOff>4228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762625" y="1895475"/>
          <a:ext cx="1405218" cy="41380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전투</a:t>
          </a:r>
        </a:p>
      </xdr:txBody>
    </xdr:sp>
    <xdr:clientData/>
  </xdr:twoCellAnchor>
  <xdr:twoCellAnchor>
    <xdr:from>
      <xdr:col>10</xdr:col>
      <xdr:colOff>685799</xdr:colOff>
      <xdr:row>6</xdr:row>
      <xdr:rowOff>123825</xdr:rowOff>
    </xdr:from>
    <xdr:to>
      <xdr:col>14</xdr:col>
      <xdr:colOff>447674</xdr:colOff>
      <xdr:row>15</xdr:row>
      <xdr:rowOff>142875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543799" y="1381125"/>
          <a:ext cx="2505075" cy="1905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chemeClr val="tx1"/>
              </a:solidFill>
            </a:rPr>
            <a:t>※</a:t>
          </a:r>
          <a:r>
            <a:rPr lang="ko-KR" altLang="en-US" sz="1100" b="1">
              <a:solidFill>
                <a:schemeClr val="tx1"/>
              </a:solidFill>
            </a:rPr>
            <a:t>잡몹 </a:t>
          </a:r>
          <a:endParaRPr lang="en-US" altLang="ko-KR" sz="1100" b="1">
            <a:solidFill>
              <a:schemeClr val="tx1"/>
            </a:solidFill>
          </a:endParaRPr>
        </a:p>
        <a:p>
          <a:pPr algn="l"/>
          <a:r>
            <a:rPr lang="ko-KR" altLang="en-US" sz="1100" b="1">
              <a:solidFill>
                <a:schemeClr val="tx1"/>
              </a:solidFill>
            </a:rPr>
            <a:t>플레이어를 </a:t>
          </a:r>
          <a:r>
            <a:rPr lang="ko-KR" altLang="en-US" sz="1100" b="1" u="sng">
              <a:solidFill>
                <a:schemeClr val="tx1"/>
              </a:solidFill>
            </a:rPr>
            <a:t>공격하지 않으며</a:t>
          </a:r>
          <a:r>
            <a:rPr lang="en-US" altLang="ko-KR" sz="1100" b="1">
              <a:solidFill>
                <a:schemeClr val="tx1"/>
              </a:solidFill>
            </a:rPr>
            <a:t>, </a:t>
          </a:r>
          <a:r>
            <a:rPr lang="ko-KR" altLang="en-US" sz="1100" b="1">
              <a:solidFill>
                <a:schemeClr val="tx1"/>
              </a:solidFill>
            </a:rPr>
            <a:t>제한시간이 존재</a:t>
          </a:r>
          <a:r>
            <a:rPr lang="ko-KR" altLang="en-US" sz="1100" b="1" baseline="0">
              <a:solidFill>
                <a:schemeClr val="tx1"/>
              </a:solidFill>
            </a:rPr>
            <a:t> </a:t>
          </a:r>
          <a:r>
            <a:rPr lang="en-US" altLang="ko-KR" sz="1100" b="1" baseline="0">
              <a:solidFill>
                <a:schemeClr val="tx1"/>
              </a:solidFill>
            </a:rPr>
            <a:t>X</a:t>
          </a:r>
          <a:endParaRPr lang="en-US" altLang="ko-KR" sz="1100" b="1">
            <a:solidFill>
              <a:schemeClr val="tx1"/>
            </a:solidFill>
          </a:endParaRPr>
        </a:p>
        <a:p>
          <a:pPr algn="l"/>
          <a:r>
            <a:rPr lang="en-US" altLang="ko-KR" sz="1100" b="1">
              <a:solidFill>
                <a:schemeClr val="tx1"/>
              </a:solidFill>
            </a:rPr>
            <a:t>※</a:t>
          </a:r>
          <a:r>
            <a:rPr lang="ko-KR" altLang="en-US" sz="1100" b="1">
              <a:solidFill>
                <a:schemeClr val="tx1"/>
              </a:solidFill>
            </a:rPr>
            <a:t>보스</a:t>
          </a:r>
          <a:endParaRPr lang="en-US" altLang="ko-KR" sz="1100" b="1">
            <a:solidFill>
              <a:schemeClr val="tx1"/>
            </a:solidFill>
          </a:endParaRPr>
        </a:p>
        <a:p>
          <a:pPr algn="l"/>
          <a:r>
            <a:rPr lang="en-US" altLang="ko-KR" sz="1100" b="1" u="sng">
              <a:solidFill>
                <a:schemeClr val="tx1"/>
              </a:solidFill>
            </a:rPr>
            <a:t>30</a:t>
          </a:r>
          <a:r>
            <a:rPr lang="ko-KR" altLang="en-US" sz="1100" b="1" u="sng">
              <a:solidFill>
                <a:schemeClr val="tx1"/>
              </a:solidFill>
            </a:rPr>
            <a:t>초의 제한시간</a:t>
          </a:r>
          <a:r>
            <a:rPr lang="ko-KR" altLang="en-US" sz="1100" b="1">
              <a:solidFill>
                <a:schemeClr val="tx1"/>
              </a:solidFill>
            </a:rPr>
            <a:t>이 존재하며</a:t>
          </a:r>
          <a:r>
            <a:rPr lang="en-US" altLang="ko-KR" sz="1100" b="1">
              <a:solidFill>
                <a:schemeClr val="tx1"/>
              </a:solidFill>
            </a:rPr>
            <a:t>,</a:t>
          </a:r>
        </a:p>
        <a:p>
          <a:pPr algn="l"/>
          <a:r>
            <a:rPr lang="ko-KR" altLang="en-US" sz="1100" b="1">
              <a:solidFill>
                <a:schemeClr val="tx1"/>
              </a:solidFill>
            </a:rPr>
            <a:t>시간이 다 지날시 플레이어를 공격</a:t>
          </a:r>
          <a:endParaRPr lang="en-US" altLang="ko-KR" sz="1100" b="1">
            <a:solidFill>
              <a:schemeClr val="tx1"/>
            </a:solidFill>
          </a:endParaRPr>
        </a:p>
        <a:p>
          <a:pPr algn="l"/>
          <a:r>
            <a:rPr lang="en-US" altLang="ko-KR" sz="1100" b="1" u="sng">
              <a:solidFill>
                <a:schemeClr val="tx1"/>
              </a:solidFill>
            </a:rPr>
            <a:t>[ 20</a:t>
          </a:r>
          <a:r>
            <a:rPr lang="en-US" altLang="ko-KR" sz="1100" b="1" u="sng" baseline="0">
              <a:solidFill>
                <a:schemeClr val="tx1"/>
              </a:solidFill>
            </a:rPr>
            <a:t>M </a:t>
          </a:r>
          <a:r>
            <a:rPr lang="ko-KR" altLang="en-US" sz="1100" b="1" u="sng" baseline="0">
              <a:solidFill>
                <a:schemeClr val="tx1"/>
              </a:solidFill>
            </a:rPr>
            <a:t>밀려나게 된다 </a:t>
          </a:r>
          <a:r>
            <a:rPr lang="en-US" altLang="ko-KR" sz="1100" b="1" u="sng" baseline="0">
              <a:solidFill>
                <a:schemeClr val="tx1"/>
              </a:solidFill>
            </a:rPr>
            <a:t>]</a:t>
          </a:r>
          <a:endParaRPr lang="ko-KR" altLang="en-US" sz="11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295275</xdr:colOff>
      <xdr:row>19</xdr:row>
      <xdr:rowOff>161925</xdr:rowOff>
    </xdr:from>
    <xdr:to>
      <xdr:col>10</xdr:col>
      <xdr:colOff>328893</xdr:colOff>
      <xdr:row>21</xdr:row>
      <xdr:rowOff>156628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781675" y="4143375"/>
          <a:ext cx="1405218" cy="41380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훈련</a:t>
          </a:r>
        </a:p>
      </xdr:txBody>
    </xdr:sp>
    <xdr:clientData/>
  </xdr:twoCellAnchor>
  <xdr:twoCellAnchor>
    <xdr:from>
      <xdr:col>14</xdr:col>
      <xdr:colOff>561975</xdr:colOff>
      <xdr:row>6</xdr:row>
      <xdr:rowOff>123825</xdr:rowOff>
    </xdr:from>
    <xdr:to>
      <xdr:col>18</xdr:col>
      <xdr:colOff>314325</xdr:colOff>
      <xdr:row>10</xdr:row>
      <xdr:rowOff>133350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163175" y="1381125"/>
          <a:ext cx="2495550" cy="8477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 b="1">
              <a:solidFill>
                <a:schemeClr val="tx1"/>
              </a:solidFill>
            </a:rPr>
            <a:t>몬스터 처치 시 식량과 지식을 획득</a:t>
          </a:r>
          <a:endParaRPr lang="en-US" altLang="ko-KR" sz="1100" b="1">
            <a:solidFill>
              <a:schemeClr val="tx1"/>
            </a:solidFill>
          </a:endParaRPr>
        </a:p>
        <a:p>
          <a:pPr algn="l"/>
          <a:r>
            <a:rPr lang="en-US" altLang="ko-KR" sz="1100" b="1">
              <a:solidFill>
                <a:schemeClr val="tx1"/>
              </a:solidFill>
            </a:rPr>
            <a:t>[ </a:t>
          </a:r>
          <a:r>
            <a:rPr lang="ko-KR" altLang="en-US" sz="1100" b="1" u="sng">
              <a:solidFill>
                <a:schemeClr val="tx1"/>
              </a:solidFill>
            </a:rPr>
            <a:t>식량 </a:t>
          </a:r>
          <a:r>
            <a:rPr lang="en-US" altLang="ko-KR" sz="1100" b="1" u="sng">
              <a:solidFill>
                <a:schemeClr val="tx1"/>
              </a:solidFill>
            </a:rPr>
            <a:t>5: </a:t>
          </a:r>
          <a:r>
            <a:rPr lang="ko-KR" altLang="en-US" sz="1100" b="1" u="sng">
              <a:solidFill>
                <a:schemeClr val="tx1"/>
              </a:solidFill>
            </a:rPr>
            <a:t>지식 </a:t>
          </a:r>
          <a:r>
            <a:rPr lang="en-US" altLang="ko-KR" sz="1100" b="1" u="sng">
              <a:solidFill>
                <a:schemeClr val="tx1"/>
              </a:solidFill>
            </a:rPr>
            <a:t>1 </a:t>
          </a:r>
          <a:r>
            <a:rPr lang="ko-KR" altLang="en-US" sz="1100" b="1" u="sng">
              <a:solidFill>
                <a:schemeClr val="tx1"/>
              </a:solidFill>
            </a:rPr>
            <a:t>비율 </a:t>
          </a:r>
          <a:r>
            <a:rPr lang="en-US" altLang="ko-KR" sz="1100" b="1">
              <a:solidFill>
                <a:schemeClr val="tx1"/>
              </a:solidFill>
            </a:rPr>
            <a:t>]</a:t>
          </a:r>
        </a:p>
        <a:p>
          <a:pPr algn="l"/>
          <a:r>
            <a:rPr lang="ko-KR" altLang="en-US" sz="1100" b="1">
              <a:solidFill>
                <a:schemeClr val="tx1"/>
              </a:solidFill>
            </a:rPr>
            <a:t>거리가 </a:t>
          </a:r>
          <a:r>
            <a:rPr lang="en-US" altLang="ko-KR" sz="1100" b="1" u="sng">
              <a:solidFill>
                <a:schemeClr val="tx1"/>
              </a:solidFill>
            </a:rPr>
            <a:t>50M</a:t>
          </a:r>
          <a:r>
            <a:rPr lang="ko-KR" altLang="en-US" sz="1100" b="1" u="sng">
              <a:solidFill>
                <a:schemeClr val="tx1"/>
              </a:solidFill>
            </a:rPr>
            <a:t>씩</a:t>
          </a:r>
          <a:r>
            <a:rPr lang="ko-KR" altLang="en-US" sz="1100" b="1">
              <a:solidFill>
                <a:schemeClr val="tx1"/>
              </a:solidFill>
            </a:rPr>
            <a:t> 증가할 때 마다 </a:t>
          </a:r>
          <a:r>
            <a:rPr lang="en-US" altLang="ko-KR" sz="1100" b="1" u="sng">
              <a:solidFill>
                <a:schemeClr val="tx1"/>
              </a:solidFill>
            </a:rPr>
            <a:t>5% </a:t>
          </a:r>
          <a:r>
            <a:rPr lang="ko-KR" altLang="en-US" sz="1100" b="1" u="sng">
              <a:solidFill>
                <a:schemeClr val="tx1"/>
              </a:solidFill>
            </a:rPr>
            <a:t>증가</a:t>
          </a:r>
        </a:p>
      </xdr:txBody>
    </xdr:sp>
    <xdr:clientData/>
  </xdr:twoCellAnchor>
  <xdr:twoCellAnchor>
    <xdr:from>
      <xdr:col>8</xdr:col>
      <xdr:colOff>295275</xdr:colOff>
      <xdr:row>26</xdr:row>
      <xdr:rowOff>66675</xdr:rowOff>
    </xdr:from>
    <xdr:to>
      <xdr:col>10</xdr:col>
      <xdr:colOff>328893</xdr:colOff>
      <xdr:row>28</xdr:row>
      <xdr:rowOff>61378</xdr:rowOff>
    </xdr:to>
    <xdr:sp macro="" textlink="">
      <xdr:nvSpPr>
        <xdr:cNvPr id="16" name="사각형: 둥근 모서리 2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781675" y="5514975"/>
          <a:ext cx="1405218" cy="41380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무기</a:t>
          </a:r>
        </a:p>
      </xdr:txBody>
    </xdr:sp>
    <xdr:clientData/>
  </xdr:twoCellAnchor>
  <xdr:twoCellAnchor>
    <xdr:from>
      <xdr:col>8</xdr:col>
      <xdr:colOff>304800</xdr:colOff>
      <xdr:row>36</xdr:row>
      <xdr:rowOff>104775</xdr:rowOff>
    </xdr:from>
    <xdr:to>
      <xdr:col>10</xdr:col>
      <xdr:colOff>338418</xdr:colOff>
      <xdr:row>38</xdr:row>
      <xdr:rowOff>99478</xdr:rowOff>
    </xdr:to>
    <xdr:sp macro="" textlink="">
      <xdr:nvSpPr>
        <xdr:cNvPr id="18" name="사각형: 둥근 모서리 2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791200" y="7648575"/>
          <a:ext cx="1405218" cy="41380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보물</a:t>
          </a:r>
        </a:p>
      </xdr:txBody>
    </xdr:sp>
    <xdr:clientData/>
  </xdr:twoCellAnchor>
  <xdr:twoCellAnchor>
    <xdr:from>
      <xdr:col>8</xdr:col>
      <xdr:colOff>304800</xdr:colOff>
      <xdr:row>46</xdr:row>
      <xdr:rowOff>114300</xdr:rowOff>
    </xdr:from>
    <xdr:to>
      <xdr:col>10</xdr:col>
      <xdr:colOff>338418</xdr:colOff>
      <xdr:row>48</xdr:row>
      <xdr:rowOff>109003</xdr:rowOff>
    </xdr:to>
    <xdr:sp macro="" textlink="">
      <xdr:nvSpPr>
        <xdr:cNvPr id="19" name="사각형: 둥근 모서리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791200" y="9753600"/>
          <a:ext cx="1405218" cy="41380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수색</a:t>
          </a:r>
        </a:p>
      </xdr:txBody>
    </xdr:sp>
    <xdr:clientData/>
  </xdr:twoCellAnchor>
  <xdr:twoCellAnchor>
    <xdr:from>
      <xdr:col>4</xdr:col>
      <xdr:colOff>285750</xdr:colOff>
      <xdr:row>10</xdr:row>
      <xdr:rowOff>190500</xdr:rowOff>
    </xdr:from>
    <xdr:to>
      <xdr:col>6</xdr:col>
      <xdr:colOff>319368</xdr:colOff>
      <xdr:row>12</xdr:row>
      <xdr:rowOff>185203</xdr:rowOff>
    </xdr:to>
    <xdr:sp macro="" textlink="">
      <xdr:nvSpPr>
        <xdr:cNvPr id="24" name="사각형: 둥근 모서리 10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028950" y="2286000"/>
          <a:ext cx="1405218" cy="41380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상단 메뉴</a:t>
          </a:r>
        </a:p>
      </xdr:txBody>
    </xdr:sp>
    <xdr:clientData/>
  </xdr:twoCellAnchor>
  <xdr:twoCellAnchor>
    <xdr:from>
      <xdr:col>4</xdr:col>
      <xdr:colOff>285750</xdr:colOff>
      <xdr:row>25</xdr:row>
      <xdr:rowOff>95250</xdr:rowOff>
    </xdr:from>
    <xdr:to>
      <xdr:col>6</xdr:col>
      <xdr:colOff>319368</xdr:colOff>
      <xdr:row>27</xdr:row>
      <xdr:rowOff>89953</xdr:rowOff>
    </xdr:to>
    <xdr:sp macro="" textlink="">
      <xdr:nvSpPr>
        <xdr:cNvPr id="25" name="사각형: 둥근 모서리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3028950" y="5334000"/>
          <a:ext cx="1405218" cy="413803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 w="254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chemeClr val="tx1"/>
              </a:solidFill>
            </a:rPr>
            <a:t>하단 메뉴</a:t>
          </a:r>
        </a:p>
      </xdr:txBody>
    </xdr:sp>
    <xdr:clientData/>
  </xdr:twoCellAnchor>
  <xdr:twoCellAnchor>
    <xdr:from>
      <xdr:col>3</xdr:col>
      <xdr:colOff>357468</xdr:colOff>
      <xdr:row>11</xdr:row>
      <xdr:rowOff>187852</xdr:rowOff>
    </xdr:from>
    <xdr:to>
      <xdr:col>4</xdr:col>
      <xdr:colOff>285750</xdr:colOff>
      <xdr:row>19</xdr:row>
      <xdr:rowOff>35452</xdr:rowOff>
    </xdr:to>
    <xdr:cxnSp macro="">
      <xdr:nvCxnSpPr>
        <xdr:cNvPr id="13" name="꺾인 연결선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3" idx="3"/>
          <a:endCxn id="24" idx="1"/>
        </xdr:cNvCxnSpPr>
      </xdr:nvCxnSpPr>
      <xdr:spPr>
        <a:xfrm flipV="1">
          <a:off x="2414868" y="2502427"/>
          <a:ext cx="614082" cy="15240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357468</xdr:colOff>
      <xdr:row>19</xdr:row>
      <xdr:rowOff>35452</xdr:rowOff>
    </xdr:from>
    <xdr:to>
      <xdr:col>4</xdr:col>
      <xdr:colOff>285750</xdr:colOff>
      <xdr:row>26</xdr:row>
      <xdr:rowOff>92602</xdr:rowOff>
    </xdr:to>
    <xdr:cxnSp macro="">
      <xdr:nvCxnSpPr>
        <xdr:cNvPr id="27" name="꺾인 연결선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>
          <a:stCxn id="3" idx="3"/>
          <a:endCxn id="25" idx="1"/>
        </xdr:cNvCxnSpPr>
      </xdr:nvCxnSpPr>
      <xdr:spPr>
        <a:xfrm>
          <a:off x="2414868" y="4026427"/>
          <a:ext cx="614082" cy="15240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319368</xdr:colOff>
      <xdr:row>10</xdr:row>
      <xdr:rowOff>6877</xdr:rowOff>
    </xdr:from>
    <xdr:to>
      <xdr:col>8</xdr:col>
      <xdr:colOff>276225</xdr:colOff>
      <xdr:row>11</xdr:row>
      <xdr:rowOff>187852</xdr:rowOff>
    </xdr:to>
    <xdr:cxnSp macro="">
      <xdr:nvCxnSpPr>
        <xdr:cNvPr id="31" name="꺾인 연결선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stCxn id="24" idx="3"/>
          <a:endCxn id="11" idx="1"/>
        </xdr:cNvCxnSpPr>
      </xdr:nvCxnSpPr>
      <xdr:spPr>
        <a:xfrm flipV="1">
          <a:off x="4434168" y="2102377"/>
          <a:ext cx="1328457" cy="3905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319368</xdr:colOff>
      <xdr:row>20</xdr:row>
      <xdr:rowOff>159277</xdr:rowOff>
    </xdr:from>
    <xdr:to>
      <xdr:col>8</xdr:col>
      <xdr:colOff>295275</xdr:colOff>
      <xdr:row>26</xdr:row>
      <xdr:rowOff>92602</xdr:rowOff>
    </xdr:to>
    <xdr:cxnSp macro="">
      <xdr:nvCxnSpPr>
        <xdr:cNvPr id="37" name="꺾인 연결선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>
          <a:stCxn id="25" idx="3"/>
          <a:endCxn id="22" idx="1"/>
        </xdr:cNvCxnSpPr>
      </xdr:nvCxnSpPr>
      <xdr:spPr>
        <a:xfrm flipV="1">
          <a:off x="4434168" y="4350277"/>
          <a:ext cx="1347507" cy="11906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319368</xdr:colOff>
      <xdr:row>26</xdr:row>
      <xdr:rowOff>92602</xdr:rowOff>
    </xdr:from>
    <xdr:to>
      <xdr:col>8</xdr:col>
      <xdr:colOff>295275</xdr:colOff>
      <xdr:row>27</xdr:row>
      <xdr:rowOff>64027</xdr:rowOff>
    </xdr:to>
    <xdr:cxnSp macro="">
      <xdr:nvCxnSpPr>
        <xdr:cNvPr id="41" name="꺾인 연결선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>
          <a:stCxn id="25" idx="3"/>
          <a:endCxn id="16" idx="1"/>
        </xdr:cNvCxnSpPr>
      </xdr:nvCxnSpPr>
      <xdr:spPr>
        <a:xfrm>
          <a:off x="4434168" y="5540902"/>
          <a:ext cx="1347507" cy="1809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319368</xdr:colOff>
      <xdr:row>26</xdr:row>
      <xdr:rowOff>92602</xdr:rowOff>
    </xdr:from>
    <xdr:to>
      <xdr:col>8</xdr:col>
      <xdr:colOff>304800</xdr:colOff>
      <xdr:row>47</xdr:row>
      <xdr:rowOff>111652</xdr:rowOff>
    </xdr:to>
    <xdr:cxnSp macro="">
      <xdr:nvCxnSpPr>
        <xdr:cNvPr id="43" name="꺾인 연결선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stCxn id="25" idx="3"/>
          <a:endCxn id="19" idx="1"/>
        </xdr:cNvCxnSpPr>
      </xdr:nvCxnSpPr>
      <xdr:spPr>
        <a:xfrm>
          <a:off x="4434168" y="5540902"/>
          <a:ext cx="1357032" cy="44196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19</xdr:row>
      <xdr:rowOff>28574</xdr:rowOff>
    </xdr:from>
    <xdr:to>
      <xdr:col>14</xdr:col>
      <xdr:colOff>895350</xdr:colOff>
      <xdr:row>22</xdr:row>
      <xdr:rowOff>57149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B66B4213-8D0D-4BA7-A3FC-831261A33E27}"/>
            </a:ext>
          </a:extLst>
        </xdr:cNvPr>
        <xdr:cNvSpPr/>
      </xdr:nvSpPr>
      <xdr:spPr>
        <a:xfrm>
          <a:off x="7505700" y="4010024"/>
          <a:ext cx="2990850" cy="6572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 b="1" u="sng">
              <a:solidFill>
                <a:schemeClr val="tx1"/>
              </a:solidFill>
            </a:rPr>
            <a:t>최대 레벨 </a:t>
          </a:r>
          <a:r>
            <a:rPr lang="en-US" altLang="ko-KR" sz="1100" b="1" u="sng">
              <a:solidFill>
                <a:schemeClr val="tx1"/>
              </a:solidFill>
            </a:rPr>
            <a:t>100Lv</a:t>
          </a:r>
        </a:p>
        <a:p>
          <a:pPr algn="l"/>
          <a:r>
            <a:rPr lang="ko-KR" altLang="en-US" sz="1100" b="1" u="none">
              <a:solidFill>
                <a:schemeClr val="tx1"/>
              </a:solidFill>
            </a:rPr>
            <a:t>일정 시간이 지날 때 마다 </a:t>
          </a:r>
          <a:r>
            <a:rPr lang="ko-KR" altLang="en-US" sz="1100" b="1" u="sng">
              <a:solidFill>
                <a:schemeClr val="tx1"/>
              </a:solidFill>
            </a:rPr>
            <a:t>식량을 획득</a:t>
          </a:r>
          <a:endParaRPr lang="en-US" altLang="ko-KR" sz="11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319368</xdr:colOff>
      <xdr:row>26</xdr:row>
      <xdr:rowOff>92602</xdr:rowOff>
    </xdr:from>
    <xdr:to>
      <xdr:col>8</xdr:col>
      <xdr:colOff>304800</xdr:colOff>
      <xdr:row>37</xdr:row>
      <xdr:rowOff>102127</xdr:rowOff>
    </xdr:to>
    <xdr:cxnSp macro="">
      <xdr:nvCxnSpPr>
        <xdr:cNvPr id="75" name="꺾인 연결선 42">
          <a:extLst>
            <a:ext uri="{FF2B5EF4-FFF2-40B4-BE49-F238E27FC236}">
              <a16:creationId xmlns:a16="http://schemas.microsoft.com/office/drawing/2014/main" id="{EA8E98C8-26A0-436F-9AB4-5F45DFFF2BF6}"/>
            </a:ext>
          </a:extLst>
        </xdr:cNvPr>
        <xdr:cNvCxnSpPr>
          <a:stCxn id="25" idx="3"/>
          <a:endCxn id="18" idx="1"/>
        </xdr:cNvCxnSpPr>
      </xdr:nvCxnSpPr>
      <xdr:spPr>
        <a:xfrm>
          <a:off x="4434168" y="5540902"/>
          <a:ext cx="1357032" cy="23145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581024</xdr:colOff>
      <xdr:row>24</xdr:row>
      <xdr:rowOff>9524</xdr:rowOff>
    </xdr:from>
    <xdr:to>
      <xdr:col>14</xdr:col>
      <xdr:colOff>895349</xdr:colOff>
      <xdr:row>30</xdr:row>
      <xdr:rowOff>9525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FDF25CE0-8B53-4491-94C8-AC4A487A4245}"/>
            </a:ext>
          </a:extLst>
        </xdr:cNvPr>
        <xdr:cNvSpPr/>
      </xdr:nvSpPr>
      <xdr:spPr>
        <a:xfrm>
          <a:off x="7439024" y="5038724"/>
          <a:ext cx="3057525" cy="125730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 b="1" u="sng">
              <a:solidFill>
                <a:schemeClr val="tx1"/>
              </a:solidFill>
            </a:rPr>
            <a:t>최대 레벨 </a:t>
          </a:r>
          <a:r>
            <a:rPr lang="en-US" altLang="ko-KR" sz="1100" b="1" u="sng">
              <a:solidFill>
                <a:schemeClr val="tx1"/>
              </a:solidFill>
            </a:rPr>
            <a:t>10Lv</a:t>
          </a:r>
        </a:p>
        <a:p>
          <a:pPr algn="l"/>
          <a:r>
            <a:rPr lang="ko-KR" altLang="en-US" sz="1100" b="1" u="sng">
              <a:solidFill>
                <a:schemeClr val="tx1"/>
              </a:solidFill>
            </a:rPr>
            <a:t>현재 무기 </a:t>
          </a:r>
          <a:r>
            <a:rPr lang="en-US" altLang="ko-KR" sz="1100" b="1" u="sng">
              <a:solidFill>
                <a:schemeClr val="tx1"/>
              </a:solidFill>
            </a:rPr>
            <a:t>10Lv</a:t>
          </a:r>
          <a:r>
            <a:rPr lang="ko-KR" altLang="en-US" sz="1100" b="1" u="none">
              <a:solidFill>
                <a:schemeClr val="tx1"/>
              </a:solidFill>
            </a:rPr>
            <a:t>이 될시 </a:t>
          </a:r>
          <a:r>
            <a:rPr lang="ko-KR" altLang="en-US" sz="1100" b="1" i="0" u="sng">
              <a:solidFill>
                <a:schemeClr val="tx1"/>
              </a:solidFill>
            </a:rPr>
            <a:t>다음  무기 </a:t>
          </a:r>
          <a:r>
            <a:rPr lang="ko-KR" altLang="en-US" sz="1100" b="1" u="none">
              <a:solidFill>
                <a:schemeClr val="tx1"/>
              </a:solidFill>
            </a:rPr>
            <a:t>구입 가능</a:t>
          </a:r>
          <a:r>
            <a:rPr lang="en-US" altLang="ko-KR" sz="1100" b="1" u="none">
              <a:solidFill>
                <a:schemeClr val="tx1"/>
              </a:solidFill>
            </a:rPr>
            <a:t> </a:t>
          </a:r>
          <a:r>
            <a:rPr lang="ko-KR" altLang="en-US" sz="1100" b="1" u="none">
              <a:solidFill>
                <a:schemeClr val="tx1"/>
              </a:solidFill>
            </a:rPr>
            <a:t>레벨 업을 할 때 마다 정해진 수치에 따라</a:t>
          </a:r>
          <a:r>
            <a:rPr lang="ko-KR" altLang="en-US" sz="1100" b="1" u="none" baseline="0">
              <a:solidFill>
                <a:schemeClr val="tx1"/>
              </a:solidFill>
            </a:rPr>
            <a:t> </a:t>
          </a:r>
          <a:r>
            <a:rPr lang="ko-KR" altLang="en-US" sz="1100" b="1" u="sng">
              <a:solidFill>
                <a:schemeClr val="tx1"/>
              </a:solidFill>
            </a:rPr>
            <a:t>공격력</a:t>
          </a:r>
          <a:r>
            <a:rPr lang="ko-KR" altLang="en-US" sz="1100" b="1" u="sng" baseline="0">
              <a:solidFill>
                <a:schemeClr val="tx1"/>
              </a:solidFill>
            </a:rPr>
            <a:t> 증가</a:t>
          </a:r>
          <a:endParaRPr lang="en-US" altLang="ko-KR" sz="11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571500</xdr:colOff>
      <xdr:row>31</xdr:row>
      <xdr:rowOff>180976</xdr:rowOff>
    </xdr:from>
    <xdr:to>
      <xdr:col>14</xdr:col>
      <xdr:colOff>895350</xdr:colOff>
      <xdr:row>42</xdr:row>
      <xdr:rowOff>85726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C0F8DA6B-DFF6-425F-87D3-70A83D5A0696}"/>
            </a:ext>
          </a:extLst>
        </xdr:cNvPr>
        <xdr:cNvSpPr/>
      </xdr:nvSpPr>
      <xdr:spPr>
        <a:xfrm>
          <a:off x="7429500" y="6677026"/>
          <a:ext cx="3067050" cy="22098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100" b="1" u="none">
              <a:solidFill>
                <a:schemeClr val="tx1"/>
              </a:solidFill>
            </a:rPr>
            <a:t> </a:t>
          </a:r>
          <a:r>
            <a:rPr lang="ko-KR" altLang="en-US" sz="1100" b="1" u="none">
              <a:solidFill>
                <a:schemeClr val="tx1"/>
              </a:solidFill>
            </a:rPr>
            <a:t>최대 레벨</a:t>
          </a:r>
          <a:endParaRPr lang="en-US" altLang="ko-KR" sz="1100" b="1" u="none">
            <a:solidFill>
              <a:schemeClr val="tx1"/>
            </a:solidFill>
          </a:endParaRPr>
        </a:p>
        <a:p>
          <a:pPr algn="l"/>
          <a:r>
            <a:rPr lang="ko-KR" altLang="en-US" sz="1100" b="1" u="none">
              <a:solidFill>
                <a:schemeClr val="tx1"/>
              </a:solidFill>
            </a:rPr>
            <a:t>일반 보물 </a:t>
          </a:r>
          <a:r>
            <a:rPr lang="en-US" altLang="ko-KR" sz="1100" b="1" u="none">
              <a:solidFill>
                <a:schemeClr val="tx1"/>
              </a:solidFill>
            </a:rPr>
            <a:t>100Lv, </a:t>
          </a:r>
          <a:r>
            <a:rPr lang="ko-KR" altLang="en-US" sz="1100" b="1" u="none">
              <a:solidFill>
                <a:schemeClr val="tx1"/>
              </a:solidFill>
            </a:rPr>
            <a:t>스폐셜 보물 </a:t>
          </a:r>
          <a:r>
            <a:rPr lang="en-US" altLang="ko-KR" sz="1100" b="1" u="none">
              <a:solidFill>
                <a:schemeClr val="tx1"/>
              </a:solidFill>
            </a:rPr>
            <a:t>10Lv</a:t>
          </a:r>
        </a:p>
        <a:p>
          <a:pPr algn="l"/>
          <a:r>
            <a:rPr lang="en-US" altLang="ko-KR" sz="1100" b="1" u="none">
              <a:solidFill>
                <a:schemeClr val="tx1"/>
              </a:solidFill>
            </a:rPr>
            <a:t>※ </a:t>
          </a:r>
          <a:r>
            <a:rPr lang="ko-KR" altLang="en-US" sz="1100" b="1" u="none">
              <a:solidFill>
                <a:schemeClr val="tx1"/>
              </a:solidFill>
            </a:rPr>
            <a:t>일반 보물</a:t>
          </a:r>
          <a:endParaRPr lang="en-US" altLang="ko-KR" sz="1100" b="1" u="none">
            <a:solidFill>
              <a:schemeClr val="tx1"/>
            </a:solidFill>
          </a:endParaRPr>
        </a:p>
        <a:p>
          <a:pPr algn="l"/>
          <a:r>
            <a:rPr lang="ko-KR" altLang="en-US" sz="1100" b="1" u="none">
              <a:solidFill>
                <a:schemeClr val="tx1"/>
              </a:solidFill>
            </a:rPr>
            <a:t>지식으로 레벨을 올릴 수 있다</a:t>
          </a:r>
          <a:r>
            <a:rPr lang="en-US" altLang="ko-KR" sz="1100" b="1" u="none">
              <a:solidFill>
                <a:schemeClr val="tx1"/>
              </a:solidFill>
            </a:rPr>
            <a:t>.</a:t>
          </a:r>
        </a:p>
        <a:p>
          <a:pPr algn="l"/>
          <a:r>
            <a:rPr lang="en-US" altLang="ko-KR" sz="1100" b="1" u="none">
              <a:solidFill>
                <a:schemeClr val="tx1"/>
              </a:solidFill>
            </a:rPr>
            <a:t>※ </a:t>
          </a:r>
          <a:r>
            <a:rPr lang="ko-KR" altLang="en-US" sz="1100" b="1" u="none">
              <a:solidFill>
                <a:schemeClr val="tx1"/>
              </a:solidFill>
            </a:rPr>
            <a:t>스폐셜 보물</a:t>
          </a:r>
          <a:endParaRPr lang="en-US" altLang="ko-KR" sz="1100" b="1" u="none">
            <a:solidFill>
              <a:schemeClr val="tx1"/>
            </a:solidFill>
          </a:endParaRPr>
        </a:p>
        <a:p>
          <a:pPr algn="l"/>
          <a:r>
            <a:rPr lang="ko-KR" altLang="en-US" sz="1100" b="1" u="none">
              <a:solidFill>
                <a:schemeClr val="tx1"/>
              </a:solidFill>
            </a:rPr>
            <a:t>수색을 통하여 확률적으로 획득이 가능하다</a:t>
          </a:r>
          <a:r>
            <a:rPr lang="en-US" altLang="ko-KR" sz="1100" b="1" u="none">
              <a:solidFill>
                <a:schemeClr val="tx1"/>
              </a:solidFill>
            </a:rPr>
            <a:t>.</a:t>
          </a:r>
        </a:p>
        <a:p>
          <a:pPr algn="l"/>
          <a:r>
            <a:rPr lang="en-US" altLang="ko-KR" sz="1100" b="1" u="none">
              <a:solidFill>
                <a:schemeClr val="tx1"/>
              </a:solidFill>
            </a:rPr>
            <a:t>※  </a:t>
          </a:r>
          <a:r>
            <a:rPr lang="ko-KR" altLang="en-US" sz="1100" b="1" u="none">
              <a:solidFill>
                <a:schemeClr val="tx1"/>
              </a:solidFill>
            </a:rPr>
            <a:t>이미 가지고 있는 보물 발견 시 레벨 업하며</a:t>
          </a:r>
          <a:r>
            <a:rPr lang="en-US" altLang="ko-KR" sz="1100" b="1" u="none">
              <a:solidFill>
                <a:schemeClr val="tx1"/>
              </a:solidFill>
            </a:rPr>
            <a:t>, </a:t>
          </a:r>
        </a:p>
        <a:p>
          <a:pPr algn="l"/>
          <a:r>
            <a:rPr lang="en-US" altLang="ko-KR" sz="1100" b="1" u="none">
              <a:solidFill>
                <a:schemeClr val="tx1"/>
              </a:solidFill>
            </a:rPr>
            <a:t>    </a:t>
          </a:r>
          <a:r>
            <a:rPr lang="ko-KR" altLang="en-US" sz="1100" b="1" u="none">
              <a:solidFill>
                <a:schemeClr val="tx1"/>
              </a:solidFill>
            </a:rPr>
            <a:t>최대 레벨 달성 후 발견 시 지식을 지급한다</a:t>
          </a:r>
          <a:r>
            <a:rPr lang="en-US" altLang="ko-KR" sz="1100" b="1" u="sng">
              <a:solidFill>
                <a:schemeClr val="tx1"/>
              </a:solidFill>
            </a:rPr>
            <a:t>. </a:t>
          </a:r>
        </a:p>
      </xdr:txBody>
    </xdr:sp>
    <xdr:clientData/>
  </xdr:twoCellAnchor>
  <xdr:twoCellAnchor>
    <xdr:from>
      <xdr:col>10</xdr:col>
      <xdr:colOff>571500</xdr:colOff>
      <xdr:row>45</xdr:row>
      <xdr:rowOff>1</xdr:rowOff>
    </xdr:from>
    <xdr:to>
      <xdr:col>14</xdr:col>
      <xdr:colOff>895350</xdr:colOff>
      <xdr:row>49</xdr:row>
      <xdr:rowOff>180975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D53A1462-A309-4501-BFFA-1A8308E2041B}"/>
            </a:ext>
          </a:extLst>
        </xdr:cNvPr>
        <xdr:cNvSpPr/>
      </xdr:nvSpPr>
      <xdr:spPr>
        <a:xfrm>
          <a:off x="7429500" y="9439276"/>
          <a:ext cx="3067050" cy="101917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100" b="1" u="sng">
              <a:solidFill>
                <a:schemeClr val="tx1"/>
              </a:solidFill>
            </a:rPr>
            <a:t>※ </a:t>
          </a:r>
          <a:r>
            <a:rPr lang="ko-KR" altLang="en-US" sz="1100" b="1" u="sng">
              <a:solidFill>
                <a:schemeClr val="tx1"/>
              </a:solidFill>
            </a:rPr>
            <a:t>하루 최대 </a:t>
          </a:r>
          <a:r>
            <a:rPr lang="en-US" altLang="ko-KR" sz="1100" b="1" u="sng">
              <a:solidFill>
                <a:schemeClr val="tx1"/>
              </a:solidFill>
            </a:rPr>
            <a:t>7</a:t>
          </a:r>
          <a:r>
            <a:rPr lang="ko-KR" altLang="en-US" sz="1100" b="1" u="sng">
              <a:solidFill>
                <a:schemeClr val="tx1"/>
              </a:solidFill>
            </a:rPr>
            <a:t>회 입장</a:t>
          </a:r>
        </a:p>
        <a:p>
          <a:pPr algn="l"/>
          <a:r>
            <a:rPr lang="en-US" altLang="ko-KR" sz="1100" b="1" u="none">
              <a:solidFill>
                <a:schemeClr val="tx1"/>
              </a:solidFill>
            </a:rPr>
            <a:t>※ </a:t>
          </a:r>
          <a:r>
            <a:rPr lang="ko-KR" altLang="en-US" sz="1100" b="1" u="none">
              <a:solidFill>
                <a:schemeClr val="tx1"/>
              </a:solidFill>
            </a:rPr>
            <a:t>지역에 따라 획득할 수 있는 보물이 다름</a:t>
          </a:r>
          <a:endParaRPr lang="en-US" altLang="ko-KR" sz="1100" b="1" u="none">
            <a:solidFill>
              <a:schemeClr val="tx1"/>
            </a:solidFill>
          </a:endParaRPr>
        </a:p>
        <a:p>
          <a:pPr algn="l"/>
          <a:r>
            <a:rPr lang="ko-KR" altLang="en-US" sz="1100" b="1" u="sng">
              <a:solidFill>
                <a:schemeClr val="tx1"/>
              </a:solidFill>
            </a:rPr>
            <a:t>성공 시 스폐셜 보물 획득</a:t>
          </a:r>
          <a:endParaRPr lang="en-US" altLang="ko-KR" sz="1100" b="1" u="sng">
            <a:solidFill>
              <a:schemeClr val="tx1"/>
            </a:solidFill>
          </a:endParaRPr>
        </a:p>
        <a:p>
          <a:pPr algn="l"/>
          <a:r>
            <a:rPr lang="ko-KR" altLang="en-US" sz="1100" b="1" u="sng">
              <a:solidFill>
                <a:schemeClr val="tx1"/>
              </a:solidFill>
            </a:rPr>
            <a:t>실패 시  일정 지식을 지급한다</a:t>
          </a:r>
          <a:r>
            <a:rPr lang="en-US" altLang="ko-KR" sz="1100" b="1" u="sng">
              <a:solidFill>
                <a:schemeClr val="tx1"/>
              </a:solidFill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6</xdr:row>
      <xdr:rowOff>19050</xdr:rowOff>
    </xdr:from>
    <xdr:to>
      <xdr:col>2</xdr:col>
      <xdr:colOff>340281</xdr:colOff>
      <xdr:row>7</xdr:row>
      <xdr:rowOff>143432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2CE21A-7D4C-4CEF-A041-B7601DFC60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15" t="67877" r="10958" b="4245"/>
        <a:stretch/>
      </xdr:blipFill>
      <xdr:spPr>
        <a:xfrm rot="18569493" flipH="1">
          <a:off x="1203325" y="1101725"/>
          <a:ext cx="333932" cy="683181"/>
        </a:xfrm>
        <a:prstGeom prst="rect">
          <a:avLst/>
        </a:prstGeom>
      </xdr:spPr>
    </xdr:pic>
    <xdr:clientData/>
  </xdr:twoCellAnchor>
  <xdr:oneCellAnchor>
    <xdr:from>
      <xdr:col>1</xdr:col>
      <xdr:colOff>238125</xdr:colOff>
      <xdr:row>9</xdr:row>
      <xdr:rowOff>0</xdr:rowOff>
    </xdr:from>
    <xdr:ext cx="921855" cy="3362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B4C653-640F-4CE8-9946-CBA0BE0BFB4F}"/>
            </a:ext>
          </a:extLst>
        </xdr:cNvPr>
        <xdr:cNvSpPr txBox="1"/>
      </xdr:nvSpPr>
      <xdr:spPr>
        <a:xfrm>
          <a:off x="923925" y="1885950"/>
          <a:ext cx="92185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나무 막대기</a:t>
          </a:r>
        </a:p>
      </xdr:txBody>
    </xdr:sp>
    <xdr:clientData/>
  </xdr:oneCellAnchor>
  <xdr:oneCellAnchor>
    <xdr:from>
      <xdr:col>1</xdr:col>
      <xdr:colOff>238125</xdr:colOff>
      <xdr:row>20</xdr:row>
      <xdr:rowOff>0</xdr:rowOff>
    </xdr:from>
    <xdr:ext cx="921855" cy="33624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E76632D-8F8A-4E65-A513-3837EBB751E6}"/>
            </a:ext>
          </a:extLst>
        </xdr:cNvPr>
        <xdr:cNvSpPr txBox="1"/>
      </xdr:nvSpPr>
      <xdr:spPr>
        <a:xfrm>
          <a:off x="923925" y="4000500"/>
          <a:ext cx="921855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나무 몽둥이</a:t>
          </a:r>
        </a:p>
      </xdr:txBody>
    </xdr:sp>
    <xdr:clientData/>
  </xdr:oneCellAnchor>
  <xdr:oneCellAnchor>
    <xdr:from>
      <xdr:col>1</xdr:col>
      <xdr:colOff>457200</xdr:colOff>
      <xdr:row>31</xdr:row>
      <xdr:rowOff>0</xdr:rowOff>
    </xdr:from>
    <xdr:ext cx="466794" cy="33624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82D42A3-D731-42E9-B3E2-3E09545C07D2}"/>
            </a:ext>
          </a:extLst>
        </xdr:cNvPr>
        <xdr:cNvSpPr txBox="1"/>
      </xdr:nvSpPr>
      <xdr:spPr>
        <a:xfrm>
          <a:off x="1143000" y="6105525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목검</a:t>
          </a:r>
        </a:p>
      </xdr:txBody>
    </xdr:sp>
    <xdr:clientData/>
  </xdr:oneCellAnchor>
  <xdr:oneCellAnchor>
    <xdr:from>
      <xdr:col>8</xdr:col>
      <xdr:colOff>371475</xdr:colOff>
      <xdr:row>9</xdr:row>
      <xdr:rowOff>0</xdr:rowOff>
    </xdr:from>
    <xdr:ext cx="639727" cy="33624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1746867-0EDC-4D69-8EED-5FAD3E0E028E}"/>
            </a:ext>
          </a:extLst>
        </xdr:cNvPr>
        <xdr:cNvSpPr txBox="1"/>
      </xdr:nvSpPr>
      <xdr:spPr>
        <a:xfrm>
          <a:off x="5800725" y="1895475"/>
          <a:ext cx="639727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녹슨 검</a:t>
          </a:r>
        </a:p>
      </xdr:txBody>
    </xdr:sp>
    <xdr:clientData/>
  </xdr:oneCellAnchor>
  <xdr:oneCellAnchor>
    <xdr:from>
      <xdr:col>8</xdr:col>
      <xdr:colOff>504825</xdr:colOff>
      <xdr:row>20</xdr:row>
      <xdr:rowOff>0</xdr:rowOff>
    </xdr:from>
    <xdr:ext cx="466794" cy="33624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D6BBC90-4767-4944-824C-4312E1DB624B}"/>
            </a:ext>
          </a:extLst>
        </xdr:cNvPr>
        <xdr:cNvSpPr txBox="1"/>
      </xdr:nvSpPr>
      <xdr:spPr>
        <a:xfrm>
          <a:off x="5934075" y="4219575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단도</a:t>
          </a:r>
        </a:p>
      </xdr:txBody>
    </xdr:sp>
    <xdr:clientData/>
  </xdr:oneCellAnchor>
  <xdr:oneCellAnchor>
    <xdr:from>
      <xdr:col>8</xdr:col>
      <xdr:colOff>390525</xdr:colOff>
      <xdr:row>31</xdr:row>
      <xdr:rowOff>0</xdr:rowOff>
    </xdr:from>
    <xdr:ext cx="639727" cy="33624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9E3A63A-BE18-40AA-B79A-08239F87CD35}"/>
            </a:ext>
          </a:extLst>
        </xdr:cNvPr>
        <xdr:cNvSpPr txBox="1"/>
      </xdr:nvSpPr>
      <xdr:spPr>
        <a:xfrm>
          <a:off x="5819775" y="6553200"/>
          <a:ext cx="639727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토막 칼</a:t>
          </a:r>
        </a:p>
      </xdr:txBody>
    </xdr:sp>
    <xdr:clientData/>
  </xdr:oneCellAnchor>
  <xdr:oneCellAnchor>
    <xdr:from>
      <xdr:col>15</xdr:col>
      <xdr:colOff>314325</xdr:colOff>
      <xdr:row>9</xdr:row>
      <xdr:rowOff>0</xdr:rowOff>
    </xdr:from>
    <xdr:ext cx="780791" cy="33624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8DA51F9-9CF1-4882-8491-FAB68A6045AF}"/>
            </a:ext>
          </a:extLst>
        </xdr:cNvPr>
        <xdr:cNvSpPr txBox="1"/>
      </xdr:nvSpPr>
      <xdr:spPr>
        <a:xfrm>
          <a:off x="10544175" y="1895475"/>
          <a:ext cx="78079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전쟁 도끼</a:t>
          </a:r>
        </a:p>
      </xdr:txBody>
    </xdr:sp>
    <xdr:clientData/>
  </xdr:oneCellAnchor>
  <xdr:oneCellAnchor>
    <xdr:from>
      <xdr:col>15</xdr:col>
      <xdr:colOff>342900</xdr:colOff>
      <xdr:row>20</xdr:row>
      <xdr:rowOff>0</xdr:rowOff>
    </xdr:from>
    <xdr:ext cx="780791" cy="33624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FFA1917-DDA9-4502-9B5B-15FC8C8D4890}"/>
            </a:ext>
          </a:extLst>
        </xdr:cNvPr>
        <xdr:cNvSpPr txBox="1"/>
      </xdr:nvSpPr>
      <xdr:spPr>
        <a:xfrm>
          <a:off x="10572750" y="4000500"/>
          <a:ext cx="780791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양날 도끼</a:t>
          </a:r>
        </a:p>
      </xdr:txBody>
    </xdr:sp>
    <xdr:clientData/>
  </xdr:oneCellAnchor>
  <xdr:twoCellAnchor editAs="oneCell">
    <xdr:from>
      <xdr:col>15</xdr:col>
      <xdr:colOff>371475</xdr:colOff>
      <xdr:row>17</xdr:row>
      <xdr:rowOff>47624</xdr:rowOff>
    </xdr:from>
    <xdr:to>
      <xdr:col>16</xdr:col>
      <xdr:colOff>298767</xdr:colOff>
      <xdr:row>18</xdr:row>
      <xdr:rowOff>160754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19EB83DF-22D0-438D-AD8B-1EFD004FEC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3" t="39444" r="79667" b="41555"/>
        <a:stretch/>
      </xdr:blipFill>
      <xdr:spPr>
        <a:xfrm rot="18620600">
          <a:off x="10746531" y="3274268"/>
          <a:ext cx="322680" cy="613092"/>
        </a:xfrm>
        <a:prstGeom prst="rect">
          <a:avLst/>
        </a:prstGeom>
      </xdr:spPr>
    </xdr:pic>
    <xdr:clientData/>
  </xdr:twoCellAnchor>
  <xdr:twoCellAnchor editAs="oneCell">
    <xdr:from>
      <xdr:col>15</xdr:col>
      <xdr:colOff>523876</xdr:colOff>
      <xdr:row>5</xdr:row>
      <xdr:rowOff>180974</xdr:rowOff>
    </xdr:from>
    <xdr:to>
      <xdr:col>16</xdr:col>
      <xdr:colOff>173670</xdr:colOff>
      <xdr:row>8</xdr:row>
      <xdr:rowOff>144028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86CD8703-514D-42C4-B91A-9BA9BB7538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83" t="43445" r="71572" b="41666"/>
        <a:stretch/>
      </xdr:blipFill>
      <xdr:spPr>
        <a:xfrm rot="18968331">
          <a:off x="10753726" y="1238249"/>
          <a:ext cx="335594" cy="591704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371476</xdr:colOff>
      <xdr:row>28</xdr:row>
      <xdr:rowOff>123825</xdr:rowOff>
    </xdr:from>
    <xdr:to>
      <xdr:col>9</xdr:col>
      <xdr:colOff>357978</xdr:colOff>
      <xdr:row>29</xdr:row>
      <xdr:rowOff>160013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1C78AFA7-3481-4636-B9B1-919C00AC59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67" t="42778" r="51444" b="41111"/>
        <a:stretch/>
      </xdr:blipFill>
      <xdr:spPr>
        <a:xfrm rot="18819188" flipH="1">
          <a:off x="6014008" y="5387418"/>
          <a:ext cx="245738" cy="672302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17</xdr:row>
      <xdr:rowOff>85725</xdr:rowOff>
    </xdr:from>
    <xdr:to>
      <xdr:col>9</xdr:col>
      <xdr:colOff>334146</xdr:colOff>
      <xdr:row>18</xdr:row>
      <xdr:rowOff>106740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314D2775-4A15-4CDE-8927-6511F8DE64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475" t="43755" r="46525" b="41356"/>
        <a:stretch/>
      </xdr:blipFill>
      <xdr:spPr>
        <a:xfrm rot="18645950" flipH="1">
          <a:off x="5990628" y="3229572"/>
          <a:ext cx="230565" cy="686571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6</xdr:row>
      <xdr:rowOff>85725</xdr:rowOff>
    </xdr:from>
    <xdr:to>
      <xdr:col>9</xdr:col>
      <xdr:colOff>329817</xdr:colOff>
      <xdr:row>7</xdr:row>
      <xdr:rowOff>81616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26F44508-2562-446B-9300-D23260CB2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928" t="38303" r="33890" b="41455"/>
        <a:stretch/>
      </xdr:blipFill>
      <xdr:spPr>
        <a:xfrm rot="18841422">
          <a:off x="6005788" y="1118912"/>
          <a:ext cx="205441" cy="672717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371474</xdr:colOff>
      <xdr:row>28</xdr:row>
      <xdr:rowOff>123825</xdr:rowOff>
    </xdr:from>
    <xdr:to>
      <xdr:col>2</xdr:col>
      <xdr:colOff>298468</xdr:colOff>
      <xdr:row>29</xdr:row>
      <xdr:rowOff>111951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2939936-984C-4E90-A493-8DD2CAF66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8728787">
          <a:off x="1264833" y="5393141"/>
          <a:ext cx="197676" cy="612794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16</xdr:row>
      <xdr:rowOff>66675</xdr:rowOff>
    </xdr:from>
    <xdr:to>
      <xdr:col>2</xdr:col>
      <xdr:colOff>139420</xdr:colOff>
      <xdr:row>19</xdr:row>
      <xdr:rowOff>96139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7461FEDC-FB24-49D5-929F-23F88E58F8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97" t="82962" r="81115" b="68"/>
        <a:stretch/>
      </xdr:blipFill>
      <xdr:spPr>
        <a:xfrm rot="19018873">
          <a:off x="1247775" y="3228975"/>
          <a:ext cx="263245" cy="658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3"/>
  <sheetViews>
    <sheetView tabSelected="1" workbookViewId="0">
      <selection activeCell="W11" sqref="W11"/>
    </sheetView>
  </sheetViews>
  <sheetFormatPr defaultRowHeight="16.5" x14ac:dyDescent="0.3"/>
  <cols>
    <col min="15" max="15" width="14.625" customWidth="1"/>
  </cols>
  <sheetData>
    <row r="1" spans="1:48" x14ac:dyDescent="0.3">
      <c r="A1" s="73"/>
      <c r="B1" s="73"/>
      <c r="C1" s="73"/>
      <c r="D1" s="73"/>
      <c r="E1" s="73"/>
      <c r="F1" s="73"/>
      <c r="G1" s="73"/>
      <c r="H1" s="69"/>
      <c r="I1" s="69"/>
      <c r="J1" s="71"/>
      <c r="K1" s="71"/>
      <c r="L1" s="71"/>
      <c r="M1" s="71"/>
      <c r="N1" s="71"/>
      <c r="O1" s="71"/>
      <c r="P1" s="71"/>
      <c r="Q1" s="9"/>
      <c r="R1" s="9"/>
      <c r="S1" s="9"/>
      <c r="T1" s="9"/>
      <c r="U1" s="9"/>
      <c r="V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</row>
    <row r="2" spans="1:48" x14ac:dyDescent="0.3">
      <c r="A2" s="73"/>
      <c r="B2" s="73"/>
      <c r="C2" s="73"/>
      <c r="D2" s="73"/>
      <c r="E2" s="73"/>
      <c r="F2" s="73"/>
      <c r="G2" s="73"/>
      <c r="H2" s="69"/>
      <c r="I2" s="69"/>
      <c r="J2" s="71"/>
      <c r="K2" s="71"/>
      <c r="L2" s="71"/>
      <c r="M2" s="71"/>
      <c r="N2" s="71"/>
      <c r="O2" s="71"/>
      <c r="P2" s="71"/>
      <c r="Q2" s="9"/>
      <c r="R2" s="9"/>
      <c r="S2" s="9"/>
      <c r="T2" s="9"/>
      <c r="U2" s="9"/>
      <c r="V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x14ac:dyDescent="0.3">
      <c r="A3" s="73"/>
      <c r="B3" s="73"/>
      <c r="C3" s="73"/>
      <c r="D3" s="73"/>
      <c r="E3" s="73"/>
      <c r="F3" s="73"/>
      <c r="G3" s="73"/>
      <c r="H3" s="69"/>
      <c r="I3" s="69"/>
      <c r="J3" s="71"/>
      <c r="K3" s="71"/>
      <c r="L3" s="71"/>
      <c r="M3" s="71"/>
      <c r="N3" s="71"/>
      <c r="O3" s="71"/>
      <c r="P3" s="71"/>
      <c r="Q3" s="9"/>
      <c r="R3" s="9"/>
      <c r="S3" s="9"/>
      <c r="T3" s="9"/>
      <c r="U3" s="9"/>
      <c r="V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</row>
    <row r="4" spans="1:48" x14ac:dyDescent="0.3">
      <c r="A4" s="73"/>
      <c r="B4" s="73"/>
      <c r="C4" s="73"/>
      <c r="D4" s="73"/>
      <c r="E4" s="73"/>
      <c r="F4" s="73"/>
      <c r="G4" s="73"/>
      <c r="H4" s="69"/>
      <c r="I4" s="69"/>
      <c r="J4" s="71"/>
      <c r="K4" s="71"/>
      <c r="L4" s="71"/>
      <c r="M4" s="71"/>
      <c r="N4" s="71"/>
      <c r="O4" s="71"/>
      <c r="P4" s="71"/>
      <c r="Q4" s="9"/>
      <c r="R4" s="9"/>
      <c r="S4" s="9"/>
      <c r="T4" s="9"/>
      <c r="U4" s="9"/>
      <c r="V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</row>
    <row r="5" spans="1:48" ht="17.25" thickBot="1" x14ac:dyDescent="0.35">
      <c r="A5" s="73"/>
      <c r="B5" s="73"/>
      <c r="C5" s="73"/>
      <c r="D5" s="73"/>
      <c r="E5" s="73"/>
      <c r="F5" s="73"/>
      <c r="G5" s="73"/>
      <c r="H5" s="69"/>
      <c r="I5" s="69"/>
      <c r="J5" s="71"/>
      <c r="K5" s="71"/>
      <c r="L5" s="71"/>
      <c r="M5" s="71"/>
      <c r="N5" s="71"/>
      <c r="O5" s="71"/>
      <c r="P5" s="71"/>
      <c r="Q5" s="9"/>
      <c r="R5" s="9"/>
      <c r="S5" s="9"/>
      <c r="T5" s="9"/>
      <c r="U5" s="9"/>
      <c r="V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</row>
    <row r="6" spans="1:48" x14ac:dyDescent="0.3">
      <c r="A6" s="73"/>
      <c r="B6" s="74"/>
      <c r="C6" s="75"/>
      <c r="D6" s="75"/>
      <c r="E6" s="75"/>
      <c r="F6" s="75"/>
      <c r="G6" s="75"/>
      <c r="H6" s="76"/>
      <c r="I6" s="76"/>
      <c r="J6" s="77"/>
      <c r="K6" s="77"/>
      <c r="L6" s="77"/>
      <c r="M6" s="77"/>
      <c r="N6" s="77"/>
      <c r="O6" s="77"/>
      <c r="P6" s="77"/>
      <c r="Q6" s="77"/>
      <c r="R6" s="77"/>
      <c r="S6" s="78"/>
      <c r="T6" s="9"/>
      <c r="U6" s="9"/>
      <c r="V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</row>
    <row r="7" spans="1:48" x14ac:dyDescent="0.3">
      <c r="A7" s="73"/>
      <c r="B7" s="79"/>
      <c r="C7" s="80"/>
      <c r="D7" s="80"/>
      <c r="E7" s="80"/>
      <c r="F7" s="80"/>
      <c r="G7" s="80"/>
      <c r="H7" s="69"/>
      <c r="I7" s="69"/>
      <c r="J7" s="71"/>
      <c r="K7" s="71"/>
      <c r="L7" s="71"/>
      <c r="M7" s="71"/>
      <c r="N7" s="71"/>
      <c r="O7" s="71"/>
      <c r="P7" s="71"/>
      <c r="Q7" s="71"/>
      <c r="R7" s="71"/>
      <c r="S7" s="81"/>
      <c r="T7" s="9"/>
      <c r="U7" s="9"/>
      <c r="V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</row>
    <row r="8" spans="1:48" x14ac:dyDescent="0.3">
      <c r="A8" s="73"/>
      <c r="B8" s="79"/>
      <c r="C8" s="80"/>
      <c r="D8" s="80"/>
      <c r="E8" s="80"/>
      <c r="F8" s="80"/>
      <c r="G8" s="80"/>
      <c r="H8" s="69"/>
      <c r="I8" s="69"/>
      <c r="J8" s="71"/>
      <c r="K8" s="71"/>
      <c r="L8" s="71"/>
      <c r="M8" s="71"/>
      <c r="N8" s="71"/>
      <c r="O8" s="71"/>
      <c r="P8" s="71"/>
      <c r="Q8" s="71"/>
      <c r="R8" s="71"/>
      <c r="S8" s="81"/>
      <c r="T8" s="9"/>
      <c r="U8" s="9"/>
      <c r="V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</row>
    <row r="9" spans="1:48" x14ac:dyDescent="0.3">
      <c r="A9" s="73"/>
      <c r="B9" s="79"/>
      <c r="C9" s="80"/>
      <c r="D9" s="80"/>
      <c r="E9" s="80"/>
      <c r="F9" s="80"/>
      <c r="G9" s="80"/>
      <c r="H9" s="69"/>
      <c r="I9" s="69"/>
      <c r="J9" s="69"/>
      <c r="K9" s="71"/>
      <c r="L9" s="71"/>
      <c r="M9" s="71"/>
      <c r="N9" s="71"/>
      <c r="O9" s="71"/>
      <c r="P9" s="71"/>
      <c r="Q9" s="71"/>
      <c r="R9" s="71"/>
      <c r="S9" s="81"/>
      <c r="T9" s="9"/>
      <c r="U9" s="9"/>
      <c r="V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</row>
    <row r="10" spans="1:48" x14ac:dyDescent="0.3">
      <c r="A10" s="73"/>
      <c r="B10" s="79"/>
      <c r="C10" s="80"/>
      <c r="D10" s="80"/>
      <c r="E10" s="80"/>
      <c r="F10" s="80"/>
      <c r="G10" s="80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81"/>
      <c r="T10" s="9"/>
      <c r="U10" s="9"/>
      <c r="V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</row>
    <row r="11" spans="1:48" x14ac:dyDescent="0.3">
      <c r="A11" s="73"/>
      <c r="B11" s="79"/>
      <c r="C11" s="80"/>
      <c r="D11" s="80"/>
      <c r="E11" s="80"/>
      <c r="F11" s="80"/>
      <c r="G11" s="80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81"/>
      <c r="T11" s="9"/>
      <c r="U11" s="9"/>
      <c r="V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x14ac:dyDescent="0.3">
      <c r="A12" s="73"/>
      <c r="B12" s="79"/>
      <c r="C12" s="80"/>
      <c r="D12" s="80"/>
      <c r="E12" s="80"/>
      <c r="F12" s="80"/>
      <c r="G12" s="80"/>
      <c r="H12" s="69"/>
      <c r="I12" s="69"/>
      <c r="J12" s="71"/>
      <c r="K12" s="71"/>
      <c r="L12" s="71"/>
      <c r="M12" s="71"/>
      <c r="N12" s="71"/>
      <c r="O12" s="71"/>
      <c r="P12" s="71"/>
      <c r="Q12" s="71"/>
      <c r="R12" s="71"/>
      <c r="S12" s="81"/>
      <c r="T12" s="9"/>
      <c r="U12" s="9"/>
      <c r="V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x14ac:dyDescent="0.3">
      <c r="A13" s="73"/>
      <c r="B13" s="79"/>
      <c r="C13" s="80"/>
      <c r="D13" s="80"/>
      <c r="E13" s="80"/>
      <c r="F13" s="80"/>
      <c r="G13" s="80"/>
      <c r="H13" s="69"/>
      <c r="I13" s="69"/>
      <c r="J13" s="71"/>
      <c r="K13" s="71"/>
      <c r="L13" s="71"/>
      <c r="M13" s="71"/>
      <c r="N13" s="71"/>
      <c r="O13" s="71"/>
      <c r="P13" s="71"/>
      <c r="Q13" s="71"/>
      <c r="R13" s="71"/>
      <c r="S13" s="81"/>
      <c r="T13" s="9"/>
      <c r="U13" s="9"/>
      <c r="V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48" x14ac:dyDescent="0.3">
      <c r="A14" s="73"/>
      <c r="B14" s="79"/>
      <c r="C14" s="80"/>
      <c r="D14" s="80"/>
      <c r="E14" s="80"/>
      <c r="F14" s="80"/>
      <c r="G14" s="80"/>
      <c r="H14" s="69"/>
      <c r="I14" s="69"/>
      <c r="J14" s="71"/>
      <c r="K14" s="71"/>
      <c r="L14" s="71"/>
      <c r="M14" s="71"/>
      <c r="N14" s="71"/>
      <c r="O14" s="71"/>
      <c r="P14" s="71"/>
      <c r="Q14" s="71"/>
      <c r="R14" s="71"/>
      <c r="S14" s="81"/>
      <c r="T14" s="9"/>
      <c r="U14" s="9"/>
      <c r="V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48" x14ac:dyDescent="0.3">
      <c r="A15" s="73"/>
      <c r="B15" s="79"/>
      <c r="C15" s="80"/>
      <c r="D15" s="80"/>
      <c r="E15" s="80"/>
      <c r="F15" s="80"/>
      <c r="G15" s="80"/>
      <c r="H15" s="69"/>
      <c r="I15" s="69"/>
      <c r="J15" s="71"/>
      <c r="K15" s="71"/>
      <c r="L15" s="71"/>
      <c r="M15" s="71"/>
      <c r="N15" s="71"/>
      <c r="O15" s="71"/>
      <c r="P15" s="71"/>
      <c r="Q15" s="71"/>
      <c r="R15" s="71"/>
      <c r="S15" s="81"/>
      <c r="T15" s="9"/>
      <c r="U15" s="9"/>
      <c r="V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x14ac:dyDescent="0.3">
      <c r="A16" s="73"/>
      <c r="B16" s="79"/>
      <c r="C16" s="80"/>
      <c r="D16" s="80"/>
      <c r="E16" s="80"/>
      <c r="F16" s="80"/>
      <c r="G16" s="80"/>
      <c r="H16" s="69"/>
      <c r="I16" s="69"/>
      <c r="J16" s="71"/>
      <c r="K16" s="71"/>
      <c r="L16" s="71"/>
      <c r="M16" s="71"/>
      <c r="N16" s="71"/>
      <c r="O16" s="71"/>
      <c r="P16" s="71"/>
      <c r="Q16" s="71"/>
      <c r="R16" s="71"/>
      <c r="S16" s="81"/>
      <c r="T16" s="9"/>
      <c r="U16" s="9"/>
      <c r="V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 x14ac:dyDescent="0.3">
      <c r="A17" s="73"/>
      <c r="B17" s="79"/>
      <c r="C17" s="80"/>
      <c r="D17" s="80"/>
      <c r="E17" s="80"/>
      <c r="F17" s="80"/>
      <c r="G17" s="80"/>
      <c r="H17" s="69"/>
      <c r="I17" s="69"/>
      <c r="J17" s="71"/>
      <c r="K17" s="71"/>
      <c r="L17" s="71"/>
      <c r="M17" s="71"/>
      <c r="N17" s="71"/>
      <c r="O17" s="71"/>
      <c r="P17" s="71"/>
      <c r="Q17" s="71"/>
      <c r="R17" s="71"/>
      <c r="S17" s="81"/>
      <c r="T17" s="9"/>
      <c r="U17" s="9"/>
      <c r="V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 x14ac:dyDescent="0.3">
      <c r="A18" s="73"/>
      <c r="B18" s="79"/>
      <c r="C18" s="80"/>
      <c r="D18" s="80"/>
      <c r="E18" s="80"/>
      <c r="F18" s="80"/>
      <c r="G18" s="80"/>
      <c r="H18" s="69"/>
      <c r="I18" s="69"/>
      <c r="J18" s="71"/>
      <c r="K18" s="71"/>
      <c r="L18" s="71"/>
      <c r="M18" s="71"/>
      <c r="N18" s="71"/>
      <c r="O18" s="71"/>
      <c r="P18" s="71"/>
      <c r="Q18" s="71"/>
      <c r="R18" s="71"/>
      <c r="S18" s="81"/>
      <c r="T18" s="9"/>
      <c r="U18" s="9"/>
      <c r="V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 x14ac:dyDescent="0.3">
      <c r="A19" s="73"/>
      <c r="B19" s="79"/>
      <c r="C19" s="80"/>
      <c r="D19" s="80"/>
      <c r="E19" s="80"/>
      <c r="F19" s="80"/>
      <c r="G19" s="80"/>
      <c r="H19" s="69"/>
      <c r="I19" s="69"/>
      <c r="J19" s="71"/>
      <c r="K19" s="71"/>
      <c r="L19" s="71"/>
      <c r="M19" s="71"/>
      <c r="N19" s="71"/>
      <c r="O19" s="71"/>
      <c r="P19" s="71"/>
      <c r="Q19" s="71"/>
      <c r="R19" s="71"/>
      <c r="S19" s="81"/>
      <c r="T19" s="9"/>
      <c r="U19" s="9"/>
      <c r="V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</row>
    <row r="20" spans="1:48" x14ac:dyDescent="0.3">
      <c r="A20" s="73"/>
      <c r="B20" s="79"/>
      <c r="C20" s="80"/>
      <c r="D20" s="80"/>
      <c r="E20" s="80"/>
      <c r="F20" s="80"/>
      <c r="G20" s="80"/>
      <c r="H20" s="69"/>
      <c r="I20" s="69"/>
      <c r="J20" s="71"/>
      <c r="K20" s="71"/>
      <c r="L20" s="4"/>
      <c r="M20" s="71"/>
      <c r="N20" s="71"/>
      <c r="O20" s="71"/>
      <c r="P20" s="71"/>
      <c r="Q20" s="71"/>
      <c r="R20" s="71"/>
      <c r="S20" s="81"/>
      <c r="T20" s="9"/>
      <c r="U20" s="9"/>
      <c r="V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</row>
    <row r="21" spans="1:48" x14ac:dyDescent="0.3">
      <c r="A21" s="73"/>
      <c r="B21" s="79"/>
      <c r="C21" s="80"/>
      <c r="D21" s="80"/>
      <c r="E21" s="80"/>
      <c r="F21" s="80"/>
      <c r="G21" s="80"/>
      <c r="H21" s="69"/>
      <c r="I21" s="69"/>
      <c r="J21" s="71"/>
      <c r="K21" s="71"/>
      <c r="L21" s="71"/>
      <c r="M21" s="71"/>
      <c r="N21" s="71"/>
      <c r="O21" s="71"/>
      <c r="P21" s="71"/>
      <c r="Q21" s="71"/>
      <c r="R21" s="71"/>
      <c r="S21" s="81"/>
      <c r="T21" s="9"/>
      <c r="U21" s="9"/>
      <c r="V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</row>
    <row r="22" spans="1:48" x14ac:dyDescent="0.3">
      <c r="A22" s="73"/>
      <c r="B22" s="79"/>
      <c r="C22" s="80"/>
      <c r="D22" s="80"/>
      <c r="E22" s="80"/>
      <c r="F22" s="80"/>
      <c r="G22" s="80"/>
      <c r="H22" s="69"/>
      <c r="I22" s="69"/>
      <c r="J22" s="71"/>
      <c r="K22" s="71"/>
      <c r="L22" s="71"/>
      <c r="M22" s="71"/>
      <c r="N22" s="71"/>
      <c r="O22" s="71"/>
      <c r="P22" s="71"/>
      <c r="Q22" s="71"/>
      <c r="R22" s="71"/>
      <c r="S22" s="81"/>
      <c r="T22" s="9"/>
      <c r="U22" s="9"/>
      <c r="V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 x14ac:dyDescent="0.3">
      <c r="A23" s="73"/>
      <c r="B23" s="79"/>
      <c r="C23" s="80"/>
      <c r="D23" s="80"/>
      <c r="E23" s="80"/>
      <c r="F23" s="80"/>
      <c r="G23" s="80"/>
      <c r="H23" s="69"/>
      <c r="I23" s="69"/>
      <c r="J23" s="71"/>
      <c r="K23" s="71"/>
      <c r="L23" s="71"/>
      <c r="M23" s="71"/>
      <c r="N23" s="71"/>
      <c r="O23" s="71"/>
      <c r="P23" s="71"/>
      <c r="Q23" s="71"/>
      <c r="R23" s="71"/>
      <c r="S23" s="81"/>
      <c r="T23" s="9"/>
      <c r="U23" s="9"/>
      <c r="V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 x14ac:dyDescent="0.3">
      <c r="A24" s="73"/>
      <c r="B24" s="79"/>
      <c r="C24" s="80"/>
      <c r="D24" s="80"/>
      <c r="E24" s="80"/>
      <c r="F24" s="80"/>
      <c r="G24" s="80"/>
      <c r="H24" s="69"/>
      <c r="I24" s="69"/>
      <c r="J24" s="71"/>
      <c r="K24" s="71"/>
      <c r="L24" s="71"/>
      <c r="M24" s="71"/>
      <c r="N24" s="71"/>
      <c r="O24" s="71"/>
      <c r="P24" s="71"/>
      <c r="Q24" s="71"/>
      <c r="R24" s="71"/>
      <c r="S24" s="81"/>
      <c r="T24" s="9"/>
      <c r="U24" s="9"/>
      <c r="V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 x14ac:dyDescent="0.3">
      <c r="A25" s="73"/>
      <c r="B25" s="79"/>
      <c r="C25" s="80"/>
      <c r="D25" s="80"/>
      <c r="E25" s="80"/>
      <c r="F25" s="80"/>
      <c r="G25" s="80"/>
      <c r="H25" s="69"/>
      <c r="I25" s="69"/>
      <c r="J25" s="71"/>
      <c r="K25" s="71"/>
      <c r="L25" s="69"/>
      <c r="M25" s="69"/>
      <c r="N25" s="69"/>
      <c r="O25" s="69"/>
      <c r="P25" s="71"/>
      <c r="Q25" s="71"/>
      <c r="R25" s="71"/>
      <c r="S25" s="81"/>
      <c r="T25" s="9"/>
      <c r="U25" s="9"/>
      <c r="V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 x14ac:dyDescent="0.3">
      <c r="A26" s="73"/>
      <c r="B26" s="79"/>
      <c r="C26" s="80"/>
      <c r="D26" s="80"/>
      <c r="E26" s="80"/>
      <c r="F26" s="80"/>
      <c r="G26" s="80"/>
      <c r="H26" s="69"/>
      <c r="I26" s="69"/>
      <c r="J26" s="71"/>
      <c r="K26" s="71"/>
      <c r="L26" s="69"/>
      <c r="M26" s="69"/>
      <c r="N26" s="69"/>
      <c r="O26" s="69"/>
      <c r="P26" s="71"/>
      <c r="Q26" s="71"/>
      <c r="R26" s="71"/>
      <c r="S26" s="81"/>
      <c r="T26" s="9"/>
      <c r="U26" s="9"/>
      <c r="V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 x14ac:dyDescent="0.3">
      <c r="A27" s="73"/>
      <c r="B27" s="79"/>
      <c r="C27" s="80"/>
      <c r="D27" s="80"/>
      <c r="E27" s="80"/>
      <c r="F27" s="80"/>
      <c r="G27" s="80"/>
      <c r="H27" s="69"/>
      <c r="I27" s="69"/>
      <c r="J27" s="71"/>
      <c r="K27" s="71"/>
      <c r="L27" s="69"/>
      <c r="M27" s="69"/>
      <c r="N27" s="69"/>
      <c r="O27" s="69"/>
      <c r="P27" s="71"/>
      <c r="Q27" s="71"/>
      <c r="R27" s="71"/>
      <c r="S27" s="81"/>
      <c r="T27" s="9"/>
      <c r="U27" s="9"/>
      <c r="V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 x14ac:dyDescent="0.3">
      <c r="A28" s="73"/>
      <c r="B28" s="79"/>
      <c r="C28" s="80"/>
      <c r="D28" s="80"/>
      <c r="E28" s="80"/>
      <c r="F28" s="80"/>
      <c r="G28" s="80"/>
      <c r="H28" s="69"/>
      <c r="I28" s="69"/>
      <c r="J28" s="71"/>
      <c r="K28" s="71"/>
      <c r="L28" s="71"/>
      <c r="M28" s="71"/>
      <c r="N28" s="71"/>
      <c r="O28" s="71"/>
      <c r="P28" s="71"/>
      <c r="Q28" s="71"/>
      <c r="R28" s="71"/>
      <c r="S28" s="81"/>
      <c r="T28" s="9"/>
      <c r="U28" s="9"/>
      <c r="V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 x14ac:dyDescent="0.3">
      <c r="A29" s="73"/>
      <c r="B29" s="79"/>
      <c r="C29" s="80"/>
      <c r="D29" s="80"/>
      <c r="E29" s="80"/>
      <c r="F29" s="80"/>
      <c r="G29" s="80"/>
      <c r="H29" s="69"/>
      <c r="I29" s="69"/>
      <c r="J29" s="71"/>
      <c r="K29" s="71"/>
      <c r="L29" s="71"/>
      <c r="M29" s="71"/>
      <c r="N29" s="71"/>
      <c r="O29" s="71"/>
      <c r="P29" s="71"/>
      <c r="Q29" s="71"/>
      <c r="R29" s="71"/>
      <c r="S29" s="81"/>
      <c r="T29" s="9"/>
      <c r="U29" s="9"/>
      <c r="V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 x14ac:dyDescent="0.3">
      <c r="A30" s="73"/>
      <c r="B30" s="79"/>
      <c r="C30" s="80"/>
      <c r="D30" s="80"/>
      <c r="E30" s="80"/>
      <c r="F30" s="80"/>
      <c r="G30" s="80"/>
      <c r="H30" s="69"/>
      <c r="I30" s="69"/>
      <c r="J30" s="71"/>
      <c r="K30" s="71"/>
      <c r="L30" s="71"/>
      <c r="M30" s="71"/>
      <c r="N30" s="71"/>
      <c r="O30" s="71"/>
      <c r="P30" s="71"/>
      <c r="Q30" s="71"/>
      <c r="R30" s="71"/>
      <c r="S30" s="81"/>
      <c r="T30" s="9"/>
      <c r="U30" s="9"/>
      <c r="V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 x14ac:dyDescent="0.3">
      <c r="A31" s="73"/>
      <c r="B31" s="79"/>
      <c r="C31" s="80"/>
      <c r="D31" s="80"/>
      <c r="E31" s="80"/>
      <c r="F31" s="80"/>
      <c r="G31" s="80"/>
      <c r="H31" s="69"/>
      <c r="I31" s="69"/>
      <c r="J31" s="71"/>
      <c r="K31" s="71"/>
      <c r="L31" s="71"/>
      <c r="M31" s="71"/>
      <c r="N31" s="71"/>
      <c r="O31" s="71"/>
      <c r="P31" s="71"/>
      <c r="Q31" s="71"/>
      <c r="R31" s="71"/>
      <c r="S31" s="81"/>
      <c r="T31" s="9"/>
      <c r="U31" s="9"/>
      <c r="V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 x14ac:dyDescent="0.3">
      <c r="A32" s="73"/>
      <c r="B32" s="79"/>
      <c r="C32" s="80"/>
      <c r="D32" s="80"/>
      <c r="E32" s="80"/>
      <c r="F32" s="80"/>
      <c r="G32" s="80"/>
      <c r="H32" s="69"/>
      <c r="I32" s="69"/>
      <c r="J32" s="71"/>
      <c r="K32" s="71"/>
      <c r="L32" s="71"/>
      <c r="M32" s="71"/>
      <c r="N32" s="71"/>
      <c r="O32" s="71"/>
      <c r="P32" s="71"/>
      <c r="Q32" s="71"/>
      <c r="R32" s="71"/>
      <c r="S32" s="81"/>
      <c r="T32" s="9"/>
      <c r="U32" s="9"/>
      <c r="V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1:48" x14ac:dyDescent="0.3">
      <c r="A33" s="73"/>
      <c r="B33" s="79"/>
      <c r="C33" s="80"/>
      <c r="D33" s="80"/>
      <c r="E33" s="80"/>
      <c r="F33" s="80"/>
      <c r="G33" s="80"/>
      <c r="H33" s="69"/>
      <c r="I33" s="69"/>
      <c r="J33" s="71"/>
      <c r="K33" s="71"/>
      <c r="L33" s="71"/>
      <c r="M33" s="71"/>
      <c r="N33" s="71"/>
      <c r="O33" s="71"/>
      <c r="P33" s="71"/>
      <c r="Q33" s="71"/>
      <c r="R33" s="71"/>
      <c r="S33" s="81"/>
      <c r="T33" s="9"/>
      <c r="U33" s="9"/>
      <c r="V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1:48" x14ac:dyDescent="0.3">
      <c r="A34" s="73"/>
      <c r="B34" s="79"/>
      <c r="C34" s="80"/>
      <c r="D34" s="80"/>
      <c r="E34" s="80"/>
      <c r="F34" s="80"/>
      <c r="G34" s="80"/>
      <c r="H34" s="69"/>
      <c r="I34" s="69"/>
      <c r="J34" s="71"/>
      <c r="K34" s="71"/>
      <c r="L34" s="71"/>
      <c r="M34" s="71"/>
      <c r="N34" s="71"/>
      <c r="O34" s="71"/>
      <c r="P34" s="71"/>
      <c r="Q34" s="71"/>
      <c r="R34" s="71"/>
      <c r="S34" s="81"/>
      <c r="T34" s="9"/>
      <c r="U34" s="9"/>
      <c r="V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1:48" x14ac:dyDescent="0.3">
      <c r="A35" s="73"/>
      <c r="B35" s="79"/>
      <c r="C35" s="80"/>
      <c r="D35" s="80"/>
      <c r="E35" s="80"/>
      <c r="F35" s="80"/>
      <c r="G35" s="80"/>
      <c r="H35" s="69"/>
      <c r="I35" s="69"/>
      <c r="J35" s="71"/>
      <c r="K35" s="71"/>
      <c r="L35" s="71"/>
      <c r="M35" s="71"/>
      <c r="N35" s="71"/>
      <c r="O35" s="71"/>
      <c r="P35" s="71"/>
      <c r="Q35" s="71"/>
      <c r="R35" s="71"/>
      <c r="S35" s="81"/>
      <c r="T35" s="9"/>
      <c r="U35" s="9"/>
      <c r="V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1:48" x14ac:dyDescent="0.3">
      <c r="A36" s="73"/>
      <c r="B36" s="79"/>
      <c r="C36" s="80"/>
      <c r="D36" s="80"/>
      <c r="E36" s="80"/>
      <c r="F36" s="80"/>
      <c r="G36" s="80"/>
      <c r="H36" s="69"/>
      <c r="I36" s="69"/>
      <c r="J36" s="71"/>
      <c r="K36" s="71"/>
      <c r="L36" s="71"/>
      <c r="M36" s="71"/>
      <c r="N36" s="71"/>
      <c r="O36" s="71"/>
      <c r="P36" s="71"/>
      <c r="Q36" s="71"/>
      <c r="R36" s="71"/>
      <c r="S36" s="81"/>
      <c r="T36" s="9"/>
      <c r="U36" s="9"/>
      <c r="V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1:48" x14ac:dyDescent="0.3">
      <c r="A37" s="73"/>
      <c r="B37" s="79"/>
      <c r="C37" s="80"/>
      <c r="D37" s="80"/>
      <c r="E37" s="80"/>
      <c r="F37" s="80"/>
      <c r="G37" s="80"/>
      <c r="H37" s="69"/>
      <c r="I37" s="69"/>
      <c r="J37" s="71"/>
      <c r="K37" s="71"/>
      <c r="L37" s="71"/>
      <c r="M37" s="71"/>
      <c r="N37" s="71"/>
      <c r="O37" s="71"/>
      <c r="P37" s="71"/>
      <c r="Q37" s="71"/>
      <c r="R37" s="71"/>
      <c r="S37" s="81"/>
      <c r="T37" s="9"/>
      <c r="U37" s="9"/>
      <c r="V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1:48" x14ac:dyDescent="0.3">
      <c r="A38" s="73"/>
      <c r="B38" s="79"/>
      <c r="C38" s="80"/>
      <c r="D38" s="80"/>
      <c r="E38" s="80"/>
      <c r="F38" s="80"/>
      <c r="G38" s="80"/>
      <c r="H38" s="69"/>
      <c r="I38" s="69"/>
      <c r="J38" s="71"/>
      <c r="K38" s="71"/>
      <c r="L38" s="71"/>
      <c r="M38" s="71"/>
      <c r="N38" s="71"/>
      <c r="O38" s="71"/>
      <c r="P38" s="71"/>
      <c r="Q38" s="71"/>
      <c r="R38" s="71"/>
      <c r="S38" s="81"/>
      <c r="T38" s="9"/>
      <c r="U38" s="71"/>
      <c r="V38" s="71"/>
      <c r="W38" s="71"/>
      <c r="X38" s="71"/>
      <c r="Y38" s="71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 x14ac:dyDescent="0.3">
      <c r="A39" s="73"/>
      <c r="B39" s="79"/>
      <c r="C39" s="80"/>
      <c r="D39" s="80"/>
      <c r="E39" s="80"/>
      <c r="F39" s="80"/>
      <c r="G39" s="80"/>
      <c r="H39" s="69"/>
      <c r="I39" s="69"/>
      <c r="J39" s="71"/>
      <c r="K39" s="71"/>
      <c r="L39" s="71"/>
      <c r="M39" s="71"/>
      <c r="N39" s="71"/>
      <c r="O39" s="71"/>
      <c r="P39" s="71"/>
      <c r="Q39" s="71"/>
      <c r="R39" s="71"/>
      <c r="S39" s="81"/>
      <c r="T39" s="9"/>
      <c r="U39" s="71"/>
      <c r="V39" s="71"/>
      <c r="W39" s="71"/>
      <c r="X39" s="71"/>
      <c r="Y39" s="71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1:48" x14ac:dyDescent="0.3">
      <c r="A40" s="73"/>
      <c r="B40" s="79"/>
      <c r="C40" s="80"/>
      <c r="D40" s="80"/>
      <c r="E40" s="80"/>
      <c r="F40" s="80"/>
      <c r="G40" s="80"/>
      <c r="H40" s="69"/>
      <c r="I40" s="69"/>
      <c r="J40" s="71"/>
      <c r="K40" s="71"/>
      <c r="L40" s="71"/>
      <c r="M40" s="71"/>
      <c r="N40" s="71"/>
      <c r="O40" s="71"/>
      <c r="P40" s="71"/>
      <c r="Q40" s="71"/>
      <c r="R40" s="71"/>
      <c r="S40" s="81"/>
      <c r="T40" s="9"/>
      <c r="U40" s="71"/>
      <c r="V40" s="71"/>
      <c r="W40" s="71"/>
      <c r="X40" s="71"/>
      <c r="Y40" s="71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1:48" x14ac:dyDescent="0.3">
      <c r="A41" s="73"/>
      <c r="B41" s="79"/>
      <c r="C41" s="80"/>
      <c r="D41" s="80"/>
      <c r="E41" s="80"/>
      <c r="F41" s="80"/>
      <c r="G41" s="80"/>
      <c r="H41" s="69"/>
      <c r="I41" s="69"/>
      <c r="J41" s="71"/>
      <c r="K41" s="71"/>
      <c r="L41" s="71"/>
      <c r="M41" s="71"/>
      <c r="N41" s="71"/>
      <c r="O41" s="71"/>
      <c r="P41" s="71"/>
      <c r="Q41" s="71"/>
      <c r="R41" s="71"/>
      <c r="S41" s="81"/>
      <c r="T41" s="9"/>
      <c r="U41" s="71"/>
      <c r="V41" s="71"/>
      <c r="W41" s="71"/>
      <c r="X41" s="71"/>
      <c r="Y41" s="71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1:48" x14ac:dyDescent="0.3">
      <c r="A42" s="73"/>
      <c r="B42" s="79"/>
      <c r="C42" s="80"/>
      <c r="D42" s="80"/>
      <c r="E42" s="80"/>
      <c r="F42" s="80"/>
      <c r="G42" s="80"/>
      <c r="H42" s="69"/>
      <c r="I42" s="69"/>
      <c r="J42" s="71"/>
      <c r="K42" s="71"/>
      <c r="L42" s="71"/>
      <c r="M42" s="71"/>
      <c r="N42" s="71"/>
      <c r="O42" s="71"/>
      <c r="P42" s="71"/>
      <c r="Q42" s="71"/>
      <c r="R42" s="71"/>
      <c r="S42" s="81"/>
      <c r="T42" s="9"/>
      <c r="U42" s="71"/>
      <c r="V42" s="71"/>
      <c r="W42" s="71"/>
      <c r="X42" s="71"/>
      <c r="Y42" s="71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3" spans="1:48" x14ac:dyDescent="0.3">
      <c r="A43" s="73"/>
      <c r="B43" s="79"/>
      <c r="C43" s="80"/>
      <c r="D43" s="80"/>
      <c r="E43" s="80"/>
      <c r="F43" s="80"/>
      <c r="G43" s="80"/>
      <c r="H43" s="69"/>
      <c r="I43" s="69"/>
      <c r="J43" s="71"/>
      <c r="K43" s="71"/>
      <c r="L43" s="71"/>
      <c r="M43" s="71"/>
      <c r="N43" s="71"/>
      <c r="O43" s="71"/>
      <c r="P43" s="71"/>
      <c r="Q43" s="71"/>
      <c r="R43" s="71"/>
      <c r="S43" s="81"/>
      <c r="T43" s="9"/>
      <c r="U43" s="71"/>
      <c r="V43" s="71"/>
      <c r="W43" s="71"/>
      <c r="X43" s="71"/>
      <c r="Y43" s="71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  <row r="44" spans="1:48" x14ac:dyDescent="0.3">
      <c r="A44" s="73"/>
      <c r="B44" s="79"/>
      <c r="C44" s="80"/>
      <c r="D44" s="80"/>
      <c r="E44" s="80"/>
      <c r="F44" s="80"/>
      <c r="G44" s="80"/>
      <c r="H44" s="69"/>
      <c r="I44" s="69"/>
      <c r="J44" s="71"/>
      <c r="K44" s="71"/>
      <c r="L44" s="71"/>
      <c r="M44" s="71"/>
      <c r="N44" s="71"/>
      <c r="O44" s="71"/>
      <c r="P44" s="71"/>
      <c r="Q44" s="71"/>
      <c r="R44" s="71"/>
      <c r="S44" s="81"/>
      <c r="T44" s="9"/>
      <c r="U44" s="71"/>
      <c r="V44" s="71"/>
      <c r="W44" s="71"/>
      <c r="X44" s="71"/>
      <c r="Y44" s="71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</row>
    <row r="45" spans="1:48" x14ac:dyDescent="0.3">
      <c r="A45" s="73"/>
      <c r="B45" s="79"/>
      <c r="C45" s="80"/>
      <c r="D45" s="80"/>
      <c r="E45" s="80"/>
      <c r="F45" s="80"/>
      <c r="G45" s="80"/>
      <c r="H45" s="69"/>
      <c r="I45" s="69"/>
      <c r="J45" s="71"/>
      <c r="K45" s="71"/>
      <c r="L45" s="71"/>
      <c r="M45" s="71"/>
      <c r="N45" s="71"/>
      <c r="O45" s="71"/>
      <c r="P45" s="71"/>
      <c r="Q45" s="71"/>
      <c r="R45" s="71"/>
      <c r="S45" s="81"/>
      <c r="T45" s="9"/>
      <c r="U45" s="71"/>
      <c r="V45" s="71"/>
      <c r="W45" s="71"/>
      <c r="X45" s="71"/>
      <c r="Y45" s="71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</row>
    <row r="46" spans="1:48" x14ac:dyDescent="0.3">
      <c r="A46" s="73"/>
      <c r="B46" s="79"/>
      <c r="C46" s="80"/>
      <c r="D46" s="80"/>
      <c r="E46" s="80"/>
      <c r="F46" s="80"/>
      <c r="G46" s="80"/>
      <c r="H46" s="69"/>
      <c r="I46" s="69"/>
      <c r="J46" s="71"/>
      <c r="K46" s="71"/>
      <c r="L46" s="71"/>
      <c r="M46" s="71"/>
      <c r="N46" s="71"/>
      <c r="O46" s="71"/>
      <c r="P46" s="71"/>
      <c r="Q46" s="71"/>
      <c r="R46" s="71"/>
      <c r="S46" s="81"/>
      <c r="T46" s="9"/>
      <c r="U46" s="71"/>
      <c r="V46" s="71"/>
      <c r="W46" s="71"/>
      <c r="X46" s="71"/>
      <c r="Y46" s="71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spans="1:48" x14ac:dyDescent="0.3">
      <c r="A47" s="73"/>
      <c r="B47" s="79"/>
      <c r="C47" s="80"/>
      <c r="D47" s="80"/>
      <c r="E47" s="80"/>
      <c r="F47" s="80"/>
      <c r="G47" s="80"/>
      <c r="H47" s="69"/>
      <c r="I47" s="69"/>
      <c r="J47" s="71"/>
      <c r="K47" s="71"/>
      <c r="L47" s="71"/>
      <c r="M47" s="71"/>
      <c r="N47" s="71"/>
      <c r="O47" s="71"/>
      <c r="P47" s="71"/>
      <c r="Q47" s="71"/>
      <c r="R47" s="71"/>
      <c r="S47" s="81"/>
      <c r="T47" s="9"/>
      <c r="U47" s="71"/>
      <c r="V47" s="71"/>
      <c r="W47" s="71"/>
      <c r="X47" s="71"/>
      <c r="Y47" s="71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</row>
    <row r="48" spans="1:48" x14ac:dyDescent="0.3">
      <c r="A48" s="73"/>
      <c r="B48" s="79"/>
      <c r="C48" s="80"/>
      <c r="D48" s="80"/>
      <c r="E48" s="80"/>
      <c r="F48" s="80"/>
      <c r="G48" s="80"/>
      <c r="H48" s="69"/>
      <c r="I48" s="69"/>
      <c r="J48" s="71"/>
      <c r="K48" s="71"/>
      <c r="L48" s="71"/>
      <c r="M48" s="71"/>
      <c r="N48" s="71"/>
      <c r="O48" s="71"/>
      <c r="P48" s="71"/>
      <c r="Q48" s="71"/>
      <c r="R48" s="71"/>
      <c r="S48" s="81"/>
      <c r="T48" s="9"/>
      <c r="U48" s="71"/>
      <c r="V48" s="71"/>
      <c r="W48" s="71"/>
      <c r="X48" s="71"/>
      <c r="Y48" s="71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</row>
    <row r="49" spans="1:48" x14ac:dyDescent="0.3">
      <c r="A49" s="73"/>
      <c r="B49" s="79"/>
      <c r="C49" s="80"/>
      <c r="D49" s="80"/>
      <c r="E49" s="80"/>
      <c r="F49" s="80"/>
      <c r="G49" s="80"/>
      <c r="H49" s="69"/>
      <c r="I49" s="69"/>
      <c r="J49" s="71"/>
      <c r="K49" s="71"/>
      <c r="L49" s="71"/>
      <c r="M49" s="71"/>
      <c r="N49" s="71"/>
      <c r="O49" s="71"/>
      <c r="P49" s="71"/>
      <c r="Q49" s="71"/>
      <c r="R49" s="71"/>
      <c r="S49" s="81"/>
      <c r="T49" s="9"/>
      <c r="U49" s="71"/>
      <c r="V49" s="71"/>
      <c r="W49" s="71"/>
      <c r="X49" s="71"/>
      <c r="Y49" s="71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</row>
    <row r="50" spans="1:48" x14ac:dyDescent="0.3">
      <c r="A50" s="73"/>
      <c r="B50" s="79"/>
      <c r="C50" s="80"/>
      <c r="D50" s="80"/>
      <c r="E50" s="80"/>
      <c r="F50" s="80"/>
      <c r="G50" s="80"/>
      <c r="H50" s="69"/>
      <c r="I50" s="69"/>
      <c r="J50" s="71"/>
      <c r="K50" s="71"/>
      <c r="L50" s="71"/>
      <c r="M50" s="71"/>
      <c r="N50" s="71"/>
      <c r="O50" s="71"/>
      <c r="P50" s="71"/>
      <c r="Q50" s="71"/>
      <c r="R50" s="71"/>
      <c r="S50" s="81"/>
      <c r="T50" s="9"/>
      <c r="U50" s="71"/>
      <c r="V50" s="71"/>
      <c r="W50" s="71"/>
      <c r="X50" s="71"/>
      <c r="Y50" s="71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</row>
    <row r="51" spans="1:48" x14ac:dyDescent="0.3">
      <c r="A51" s="73"/>
      <c r="B51" s="79"/>
      <c r="C51" s="80"/>
      <c r="D51" s="80"/>
      <c r="E51" s="80"/>
      <c r="F51" s="80"/>
      <c r="G51" s="80"/>
      <c r="H51" s="69"/>
      <c r="I51" s="69"/>
      <c r="J51" s="71"/>
      <c r="K51" s="71"/>
      <c r="L51" s="71"/>
      <c r="M51" s="71"/>
      <c r="N51" s="71"/>
      <c r="O51" s="71"/>
      <c r="P51" s="71"/>
      <c r="Q51" s="71"/>
      <c r="R51" s="71"/>
      <c r="S51" s="81"/>
      <c r="T51" s="9"/>
      <c r="U51" s="71"/>
      <c r="V51" s="71"/>
      <c r="W51" s="71"/>
      <c r="X51" s="71"/>
      <c r="Y51" s="71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spans="1:48" x14ac:dyDescent="0.3">
      <c r="A52" s="73"/>
      <c r="B52" s="79"/>
      <c r="C52" s="80"/>
      <c r="D52" s="80"/>
      <c r="E52" s="80"/>
      <c r="F52" s="80"/>
      <c r="G52" s="80"/>
      <c r="H52" s="69"/>
      <c r="I52" s="69"/>
      <c r="J52" s="71"/>
      <c r="K52" s="71"/>
      <c r="L52" s="71"/>
      <c r="M52" s="71"/>
      <c r="N52" s="71"/>
      <c r="O52" s="71"/>
      <c r="P52" s="71"/>
      <c r="Q52" s="71"/>
      <c r="R52" s="71"/>
      <c r="S52" s="81"/>
      <c r="T52" s="9"/>
      <c r="U52" s="71"/>
      <c r="V52" s="71"/>
      <c r="W52" s="71"/>
      <c r="X52" s="71"/>
      <c r="Y52" s="71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3" spans="1:48" ht="17.25" thickBot="1" x14ac:dyDescent="0.35">
      <c r="A53" s="73"/>
      <c r="B53" s="82"/>
      <c r="C53" s="83"/>
      <c r="D53" s="83"/>
      <c r="E53" s="83"/>
      <c r="F53" s="83"/>
      <c r="G53" s="83"/>
      <c r="H53" s="84"/>
      <c r="I53" s="84"/>
      <c r="J53" s="85"/>
      <c r="K53" s="85"/>
      <c r="L53" s="85"/>
      <c r="M53" s="85"/>
      <c r="N53" s="85"/>
      <c r="O53" s="85"/>
      <c r="P53" s="85"/>
      <c r="Q53" s="85"/>
      <c r="R53" s="85"/>
      <c r="S53" s="86"/>
      <c r="T53" s="9"/>
      <c r="U53" s="71"/>
      <c r="V53" s="71"/>
      <c r="W53" s="71"/>
      <c r="X53" s="71"/>
      <c r="Y53" s="71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1:48" x14ac:dyDescent="0.3">
      <c r="A54" s="73"/>
      <c r="B54" s="73"/>
      <c r="C54" s="73"/>
      <c r="D54" s="73"/>
      <c r="E54" s="73"/>
      <c r="F54" s="73"/>
      <c r="G54" s="73"/>
      <c r="H54" s="69"/>
      <c r="I54" s="69"/>
      <c r="J54" s="71"/>
      <c r="K54" s="71"/>
      <c r="L54" s="71"/>
      <c r="M54" s="71"/>
      <c r="N54" s="71"/>
      <c r="O54" s="71"/>
      <c r="P54" s="9"/>
      <c r="Q54" s="9"/>
      <c r="R54" s="9"/>
      <c r="S54" s="9"/>
      <c r="T54" s="9"/>
      <c r="U54" s="71"/>
      <c r="V54" s="71"/>
      <c r="W54" s="71"/>
      <c r="X54" s="71"/>
      <c r="Y54" s="71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</row>
    <row r="55" spans="1:48" x14ac:dyDescent="0.3">
      <c r="A55" s="73"/>
      <c r="B55" s="73"/>
      <c r="C55" s="73"/>
      <c r="D55" s="73"/>
      <c r="E55" s="73"/>
      <c r="F55" s="73"/>
      <c r="G55" s="73"/>
      <c r="H55" s="69"/>
      <c r="I55" s="69"/>
      <c r="J55" s="71"/>
      <c r="K55" s="71"/>
      <c r="L55" s="71"/>
      <c r="M55" s="71"/>
      <c r="N55" s="71"/>
      <c r="O55" s="71"/>
      <c r="P55" s="9"/>
      <c r="Q55" s="9"/>
      <c r="R55" s="9"/>
      <c r="S55" s="9"/>
      <c r="T55" s="9"/>
      <c r="U55" s="71"/>
      <c r="V55" s="71"/>
      <c r="W55" s="71"/>
      <c r="X55" s="71"/>
      <c r="Y55" s="71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</row>
    <row r="56" spans="1:48" x14ac:dyDescent="0.3">
      <c r="A56" s="73"/>
      <c r="B56" s="73"/>
      <c r="C56" s="73"/>
      <c r="D56" s="73"/>
      <c r="E56" s="73"/>
      <c r="F56" s="73"/>
      <c r="G56" s="73"/>
      <c r="H56" s="69"/>
      <c r="I56" s="69"/>
      <c r="J56" s="71"/>
      <c r="K56" s="71"/>
      <c r="L56" s="71"/>
      <c r="M56" s="71"/>
      <c r="N56" s="71"/>
      <c r="O56" s="71"/>
      <c r="P56" s="9"/>
      <c r="Q56" s="9"/>
      <c r="R56" s="9"/>
      <c r="S56" s="9"/>
      <c r="T56" s="9"/>
      <c r="U56" s="71"/>
      <c r="V56" s="71"/>
      <c r="W56" s="71"/>
      <c r="X56" s="71"/>
      <c r="Y56" s="71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</row>
    <row r="57" spans="1:48" x14ac:dyDescent="0.3">
      <c r="A57" s="73"/>
      <c r="B57" s="73"/>
      <c r="C57" s="73"/>
      <c r="D57" s="73"/>
      <c r="E57" s="73"/>
      <c r="F57" s="73"/>
      <c r="G57" s="73"/>
      <c r="H57" s="69"/>
      <c r="I57" s="69"/>
      <c r="J57" s="71"/>
      <c r="K57" s="71"/>
      <c r="L57" s="71"/>
      <c r="M57" s="71"/>
      <c r="N57" s="71"/>
      <c r="O57" s="71"/>
      <c r="P57" s="9"/>
      <c r="Q57" s="9"/>
      <c r="R57" s="9"/>
      <c r="S57" s="9"/>
      <c r="T57" s="9"/>
      <c r="U57" s="71"/>
      <c r="V57" s="71"/>
      <c r="W57" s="71"/>
      <c r="X57" s="71"/>
      <c r="Y57" s="71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  <row r="58" spans="1:48" x14ac:dyDescent="0.3">
      <c r="A58" s="73"/>
      <c r="B58" s="73"/>
      <c r="C58" s="73"/>
      <c r="D58" s="73"/>
      <c r="E58" s="73"/>
      <c r="F58" s="73"/>
      <c r="G58" s="73"/>
      <c r="H58" s="69"/>
      <c r="I58" s="69"/>
      <c r="J58" s="71"/>
      <c r="K58" s="71"/>
      <c r="L58" s="71"/>
      <c r="M58" s="71"/>
      <c r="N58" s="71"/>
      <c r="O58" s="71"/>
      <c r="P58" s="9"/>
      <c r="Q58" s="9"/>
      <c r="R58" s="9"/>
      <c r="S58" s="9"/>
      <c r="T58" s="9"/>
      <c r="U58" s="71"/>
      <c r="V58" s="71"/>
      <c r="W58" s="71"/>
      <c r="X58" s="71"/>
      <c r="Y58" s="71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spans="1:48" x14ac:dyDescent="0.3">
      <c r="A59" s="73"/>
      <c r="B59" s="73"/>
      <c r="C59" s="73"/>
      <c r="D59" s="73"/>
      <c r="E59" s="73"/>
      <c r="F59" s="73"/>
      <c r="G59" s="73"/>
      <c r="H59" s="69"/>
      <c r="I59" s="69"/>
      <c r="J59" s="71"/>
      <c r="K59" s="71"/>
      <c r="L59" s="71"/>
      <c r="M59" s="71"/>
      <c r="N59" s="71"/>
      <c r="O59" s="71"/>
      <c r="P59" s="9"/>
      <c r="Q59" s="9"/>
      <c r="R59" s="9"/>
      <c r="S59" s="9"/>
      <c r="T59" s="9"/>
      <c r="U59" s="71"/>
      <c r="V59" s="71"/>
      <c r="W59" s="71"/>
      <c r="X59" s="71"/>
      <c r="Y59" s="71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spans="1:48" x14ac:dyDescent="0.3">
      <c r="A60" s="73"/>
      <c r="B60" s="73"/>
      <c r="C60" s="73"/>
      <c r="D60" s="73"/>
      <c r="E60" s="73"/>
      <c r="F60" s="73"/>
      <c r="G60" s="73"/>
      <c r="H60" s="69"/>
      <c r="I60" s="69"/>
      <c r="J60" s="71"/>
      <c r="K60" s="71"/>
      <c r="L60" s="71"/>
      <c r="M60" s="71"/>
      <c r="N60" s="71"/>
      <c r="O60" s="71"/>
      <c r="P60" s="9"/>
      <c r="Q60" s="9"/>
      <c r="R60" s="9"/>
      <c r="S60" s="9"/>
      <c r="T60" s="9"/>
      <c r="U60" s="71"/>
      <c r="V60" s="71"/>
      <c r="W60" s="71"/>
      <c r="X60" s="71"/>
      <c r="Y60" s="71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spans="1:48" x14ac:dyDescent="0.3">
      <c r="A61" s="73"/>
      <c r="B61" s="73"/>
      <c r="C61" s="73"/>
      <c r="D61" s="73"/>
      <c r="E61" s="73"/>
      <c r="F61" s="73"/>
      <c r="G61" s="73"/>
      <c r="H61" s="69"/>
      <c r="I61" s="69"/>
      <c r="J61" s="71"/>
      <c r="K61" s="71"/>
      <c r="L61" s="71"/>
      <c r="M61" s="71"/>
      <c r="N61" s="71"/>
      <c r="O61" s="71"/>
      <c r="P61" s="9"/>
      <c r="Q61" s="9"/>
      <c r="R61" s="9"/>
      <c r="S61" s="9"/>
      <c r="T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spans="1:48" x14ac:dyDescent="0.3">
      <c r="A62" s="73"/>
      <c r="B62" s="73"/>
      <c r="C62" s="73"/>
      <c r="D62" s="73"/>
      <c r="E62" s="73"/>
      <c r="F62" s="73"/>
      <c r="G62" s="73"/>
      <c r="H62" s="69"/>
      <c r="I62" s="69"/>
      <c r="J62" s="71"/>
      <c r="K62" s="71"/>
      <c r="L62" s="71"/>
      <c r="M62" s="71"/>
      <c r="N62" s="71"/>
      <c r="O62" s="71"/>
      <c r="P62" s="71"/>
      <c r="Q62" s="9"/>
      <c r="R62" s="9"/>
      <c r="S62" s="9"/>
      <c r="T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spans="1:48" x14ac:dyDescent="0.3">
      <c r="A63" s="73"/>
      <c r="B63" s="73"/>
      <c r="C63" s="73"/>
      <c r="D63" s="73"/>
      <c r="E63" s="73"/>
      <c r="F63" s="73"/>
      <c r="G63" s="73"/>
      <c r="H63" s="69"/>
      <c r="I63" s="69"/>
      <c r="J63" s="71"/>
      <c r="K63" s="71"/>
      <c r="L63" s="71"/>
      <c r="M63" s="71"/>
      <c r="N63" s="71"/>
      <c r="O63" s="71"/>
      <c r="P63" s="71"/>
      <c r="Q63" s="9"/>
      <c r="R63" s="9"/>
      <c r="S63" s="9"/>
      <c r="T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spans="1:48" x14ac:dyDescent="0.3">
      <c r="A64" s="73"/>
      <c r="B64" s="73"/>
      <c r="C64" s="73"/>
      <c r="D64" s="73"/>
      <c r="E64" s="73"/>
      <c r="F64" s="73"/>
      <c r="G64" s="73"/>
      <c r="H64" s="69"/>
      <c r="I64" s="69"/>
      <c r="J64" s="71"/>
      <c r="K64" s="71"/>
      <c r="L64" s="71"/>
      <c r="M64" s="71"/>
      <c r="N64" s="71"/>
      <c r="O64" s="71"/>
      <c r="P64" s="71"/>
      <c r="Q64" s="9"/>
      <c r="R64" s="9"/>
      <c r="S64" s="9"/>
      <c r="T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spans="1:48" x14ac:dyDescent="0.3">
      <c r="A65" s="73"/>
      <c r="B65" s="73"/>
      <c r="C65" s="73"/>
      <c r="D65" s="73"/>
      <c r="E65" s="73"/>
      <c r="F65" s="73"/>
      <c r="G65" s="73"/>
      <c r="H65" s="69"/>
      <c r="I65" s="69"/>
      <c r="J65" s="71"/>
      <c r="K65" s="71"/>
      <c r="L65" s="71"/>
      <c r="M65" s="71"/>
      <c r="N65" s="71"/>
      <c r="O65" s="71"/>
      <c r="P65" s="71"/>
      <c r="Q65" s="9"/>
      <c r="R65" s="9"/>
      <c r="S65" s="9"/>
      <c r="T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spans="1:48" x14ac:dyDescent="0.3">
      <c r="A66" s="73"/>
      <c r="B66" s="73"/>
      <c r="C66" s="73"/>
      <c r="D66" s="73"/>
      <c r="E66" s="73"/>
      <c r="F66" s="73"/>
      <c r="G66" s="73"/>
      <c r="H66" s="69"/>
      <c r="I66" s="69"/>
      <c r="J66" s="71"/>
      <c r="K66" s="71"/>
      <c r="L66" s="71"/>
      <c r="M66" s="71"/>
      <c r="N66" s="71"/>
      <c r="O66" s="71"/>
      <c r="P66" s="71"/>
      <c r="Q66" s="9"/>
      <c r="R66" s="9"/>
      <c r="S66" s="9"/>
      <c r="T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spans="1:48" x14ac:dyDescent="0.3">
      <c r="A67" s="73"/>
      <c r="B67" s="73"/>
      <c r="C67" s="73"/>
      <c r="D67" s="73"/>
      <c r="E67" s="73"/>
      <c r="F67" s="73"/>
      <c r="G67" s="73"/>
      <c r="H67" s="69"/>
      <c r="I67" s="69"/>
      <c r="J67" s="71"/>
      <c r="K67" s="71"/>
      <c r="L67" s="71"/>
      <c r="M67" s="71"/>
      <c r="N67" s="71"/>
      <c r="O67" s="71"/>
      <c r="P67" s="71"/>
      <c r="Q67" s="9"/>
      <c r="R67" s="9"/>
      <c r="S67" s="9"/>
      <c r="T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spans="1:48" x14ac:dyDescent="0.3">
      <c r="A68" s="73"/>
      <c r="B68" s="73"/>
      <c r="C68" s="73"/>
      <c r="D68" s="73"/>
      <c r="E68" s="73"/>
      <c r="F68" s="73"/>
      <c r="G68" s="73"/>
      <c r="H68" s="69"/>
      <c r="I68" s="69"/>
      <c r="J68" s="71"/>
      <c r="K68" s="71"/>
      <c r="L68" s="71"/>
      <c r="M68" s="71"/>
      <c r="N68" s="71"/>
      <c r="O68" s="71"/>
      <c r="P68" s="71"/>
      <c r="Q68" s="9"/>
      <c r="R68" s="9"/>
      <c r="S68" s="9"/>
      <c r="T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spans="1:48" x14ac:dyDescent="0.3">
      <c r="A69" s="73"/>
      <c r="B69" s="73"/>
      <c r="C69" s="73"/>
      <c r="D69" s="73"/>
      <c r="E69" s="73"/>
      <c r="F69" s="73"/>
      <c r="G69" s="73"/>
      <c r="H69" s="69"/>
      <c r="I69" s="69"/>
      <c r="J69" s="71"/>
      <c r="K69" s="71"/>
      <c r="L69" s="71"/>
      <c r="M69" s="71"/>
      <c r="N69" s="71"/>
      <c r="O69" s="71"/>
      <c r="P69" s="71"/>
      <c r="Q69" s="9"/>
      <c r="R69" s="9"/>
      <c r="S69" s="9"/>
      <c r="T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spans="1:48" x14ac:dyDescent="0.3">
      <c r="A70" s="73"/>
      <c r="B70" s="73"/>
      <c r="C70" s="73"/>
      <c r="D70" s="73"/>
      <c r="E70" s="73"/>
      <c r="F70" s="73"/>
      <c r="G70" s="73"/>
      <c r="H70" s="69"/>
      <c r="I70" s="69"/>
      <c r="J70" s="71"/>
      <c r="K70" s="71"/>
      <c r="L70" s="71"/>
      <c r="M70" s="71"/>
      <c r="N70" s="71"/>
      <c r="O70" s="71"/>
      <c r="P70" s="71"/>
      <c r="Q70" s="9"/>
      <c r="R70" s="9"/>
      <c r="S70" s="9"/>
      <c r="T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spans="1:48" x14ac:dyDescent="0.3">
      <c r="A71" s="73"/>
      <c r="B71" s="73"/>
      <c r="C71" s="73"/>
      <c r="D71" s="73"/>
      <c r="E71" s="73"/>
      <c r="F71" s="73"/>
      <c r="G71" s="73"/>
      <c r="H71" s="70"/>
      <c r="I71" s="70"/>
      <c r="J71" s="71"/>
      <c r="K71" s="71"/>
      <c r="L71" s="71"/>
      <c r="M71" s="71"/>
      <c r="N71" s="71"/>
      <c r="O71" s="71"/>
      <c r="P71" s="71"/>
      <c r="Q71" s="71"/>
      <c r="R71" s="71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spans="1:48" x14ac:dyDescent="0.3">
      <c r="A72" s="73"/>
      <c r="B72" s="73"/>
      <c r="C72" s="73"/>
      <c r="D72" s="73"/>
      <c r="E72" s="73"/>
      <c r="F72" s="73"/>
      <c r="G72" s="73"/>
      <c r="H72" s="70"/>
      <c r="I72" s="70"/>
      <c r="J72" s="4"/>
      <c r="K72" s="4"/>
      <c r="L72" s="4"/>
      <c r="M72" s="4"/>
      <c r="N72" s="4"/>
      <c r="O72" s="4"/>
      <c r="P72" s="4"/>
      <c r="Q72" s="4"/>
      <c r="R72" s="4"/>
    </row>
    <row r="73" spans="1:48" x14ac:dyDescent="0.3">
      <c r="A73" s="73"/>
      <c r="B73" s="73"/>
      <c r="C73" s="73"/>
      <c r="D73" s="73"/>
      <c r="E73" s="73"/>
      <c r="F73" s="73"/>
      <c r="G73" s="73"/>
      <c r="H73" s="70"/>
      <c r="I73" s="70"/>
      <c r="J73" s="4"/>
      <c r="K73" s="4"/>
      <c r="L73" s="4"/>
      <c r="M73" s="4"/>
      <c r="N73" s="4"/>
      <c r="O73" s="4"/>
      <c r="P73" s="4"/>
      <c r="Q73" s="4"/>
      <c r="R73" s="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6"/>
  <sheetViews>
    <sheetView zoomScale="85" zoomScaleNormal="85" workbookViewId="0">
      <selection activeCell="W114" sqref="V114:W114"/>
    </sheetView>
  </sheetViews>
  <sheetFormatPr defaultRowHeight="16.5" x14ac:dyDescent="0.3"/>
  <cols>
    <col min="5" max="5" width="9" customWidth="1"/>
    <col min="25" max="25" width="10.5" customWidth="1"/>
  </cols>
  <sheetData>
    <row r="1" spans="1:27" x14ac:dyDescent="0.3">
      <c r="B1" s="31" t="s">
        <v>22</v>
      </c>
      <c r="C1" s="32"/>
      <c r="D1" s="32"/>
      <c r="E1" s="32"/>
      <c r="F1" s="32"/>
      <c r="I1" s="31" t="s">
        <v>23</v>
      </c>
      <c r="J1" s="32"/>
      <c r="K1" s="32"/>
      <c r="L1" s="32"/>
      <c r="M1" s="32"/>
      <c r="P1" s="31" t="s">
        <v>5</v>
      </c>
      <c r="Q1" s="31"/>
      <c r="R1" s="31"/>
      <c r="S1" s="31"/>
      <c r="T1" s="31"/>
      <c r="W1" s="31" t="s">
        <v>6</v>
      </c>
      <c r="X1" s="31"/>
      <c r="Y1" s="31"/>
      <c r="Z1" s="31"/>
      <c r="AA1" s="31"/>
    </row>
    <row r="2" spans="1:27" x14ac:dyDescent="0.3">
      <c r="B2" s="32"/>
      <c r="C2" s="32"/>
      <c r="D2" s="32"/>
      <c r="E2" s="32"/>
      <c r="F2" s="32"/>
      <c r="I2" s="32"/>
      <c r="J2" s="32"/>
      <c r="K2" s="32"/>
      <c r="L2" s="32"/>
      <c r="M2" s="32"/>
      <c r="P2" s="31"/>
      <c r="Q2" s="31"/>
      <c r="R2" s="31"/>
      <c r="S2" s="31"/>
      <c r="T2" s="31"/>
      <c r="W2" s="31"/>
      <c r="X2" s="31"/>
      <c r="Y2" s="31"/>
      <c r="Z2" s="31"/>
      <c r="AA2" s="31"/>
    </row>
    <row r="3" spans="1:27" x14ac:dyDescent="0.3">
      <c r="B3" s="30" t="s">
        <v>11</v>
      </c>
      <c r="C3" s="30"/>
      <c r="D3" s="30"/>
      <c r="E3" s="30" t="s">
        <v>13</v>
      </c>
      <c r="F3" s="30"/>
      <c r="I3" s="30" t="s">
        <v>20</v>
      </c>
      <c r="J3" s="30"/>
      <c r="K3" s="30"/>
      <c r="L3" s="30" t="s">
        <v>21</v>
      </c>
      <c r="M3" s="30"/>
      <c r="P3" s="30" t="s">
        <v>0</v>
      </c>
      <c r="Q3" s="30"/>
      <c r="R3" s="30"/>
      <c r="S3" s="30" t="s">
        <v>21</v>
      </c>
      <c r="T3" s="30"/>
      <c r="W3" s="30" t="s">
        <v>0</v>
      </c>
      <c r="X3" s="30"/>
      <c r="Y3" s="30"/>
      <c r="Z3" s="30" t="s">
        <v>21</v>
      </c>
      <c r="AA3" s="30"/>
    </row>
    <row r="4" spans="1:27" x14ac:dyDescent="0.3">
      <c r="B4" s="30" t="s">
        <v>7</v>
      </c>
      <c r="C4" s="30"/>
      <c r="D4" s="30"/>
      <c r="E4" s="30" t="s">
        <v>19</v>
      </c>
      <c r="F4" s="30"/>
      <c r="I4" s="30" t="s">
        <v>8</v>
      </c>
      <c r="J4" s="30"/>
      <c r="K4" s="30"/>
      <c r="L4" s="30" t="s">
        <v>24</v>
      </c>
      <c r="M4" s="30"/>
      <c r="P4" s="30" t="s">
        <v>9</v>
      </c>
      <c r="Q4" s="30"/>
      <c r="R4" s="30"/>
      <c r="S4" s="30" t="s">
        <v>25</v>
      </c>
      <c r="T4" s="30"/>
      <c r="W4" s="30" t="s">
        <v>10</v>
      </c>
      <c r="X4" s="30"/>
      <c r="Y4" s="30"/>
      <c r="Z4" s="30" t="s">
        <v>25</v>
      </c>
      <c r="AA4" s="30"/>
    </row>
    <row r="5" spans="1:27" x14ac:dyDescent="0.3">
      <c r="B5" s="15" t="s">
        <v>1</v>
      </c>
      <c r="C5" s="15" t="s">
        <v>2</v>
      </c>
      <c r="D5" s="15" t="s">
        <v>12</v>
      </c>
      <c r="E5" s="15" t="s">
        <v>15</v>
      </c>
      <c r="F5" s="15" t="s">
        <v>14</v>
      </c>
      <c r="I5" s="15" t="s">
        <v>1</v>
      </c>
      <c r="J5" s="15" t="s">
        <v>2</v>
      </c>
      <c r="K5" s="15" t="s">
        <v>12</v>
      </c>
      <c r="L5" s="15" t="s">
        <v>17</v>
      </c>
      <c r="M5" s="15" t="s">
        <v>18</v>
      </c>
      <c r="P5" s="15" t="s">
        <v>1</v>
      </c>
      <c r="Q5" s="15" t="s">
        <v>2</v>
      </c>
      <c r="R5" s="15" t="s">
        <v>3</v>
      </c>
      <c r="S5" s="15" t="s">
        <v>17</v>
      </c>
      <c r="T5" s="15" t="s">
        <v>18</v>
      </c>
      <c r="W5" s="15" t="s">
        <v>1</v>
      </c>
      <c r="X5" s="15" t="s">
        <v>2</v>
      </c>
      <c r="Y5" s="15" t="s">
        <v>3</v>
      </c>
      <c r="Z5" s="15" t="s">
        <v>17</v>
      </c>
      <c r="AA5" s="15" t="s">
        <v>18</v>
      </c>
    </row>
    <row r="6" spans="1:27" x14ac:dyDescent="0.3">
      <c r="A6" s="4">
        <v>7</v>
      </c>
      <c r="B6" s="2">
        <v>1</v>
      </c>
      <c r="C6" s="2">
        <f>POWER(A6:A105,2)</f>
        <v>49</v>
      </c>
      <c r="D6" s="103">
        <f>ROUND(C6:C105,0)</f>
        <v>49</v>
      </c>
      <c r="E6" s="103">
        <f>QUOTIENT(C6,6)</f>
        <v>8</v>
      </c>
      <c r="F6" s="1" t="s">
        <v>83</v>
      </c>
      <c r="H6" s="4">
        <v>15</v>
      </c>
      <c r="I6" s="2">
        <v>1</v>
      </c>
      <c r="J6" s="2">
        <f>POWER(H6,2)</f>
        <v>225</v>
      </c>
      <c r="K6" s="103">
        <f>ROUND(J6:J105,0)</f>
        <v>225</v>
      </c>
      <c r="L6" s="103">
        <f>QUOTIENT(K6,6)</f>
        <v>37</v>
      </c>
      <c r="M6" s="6" t="s">
        <v>84</v>
      </c>
      <c r="O6" s="4">
        <v>60</v>
      </c>
      <c r="P6" s="2">
        <v>1</v>
      </c>
      <c r="Q6" s="2">
        <f>POWER(O6:O105,2)</f>
        <v>3600</v>
      </c>
      <c r="R6" s="103">
        <f>ROUND(Q6:Q105,0)</f>
        <v>3600</v>
      </c>
      <c r="S6" s="103">
        <f>QUOTIENT(R6,6)</f>
        <v>600</v>
      </c>
      <c r="T6" s="6" t="s">
        <v>85</v>
      </c>
      <c r="V6" s="4">
        <v>240</v>
      </c>
      <c r="W6" s="2">
        <v>1</v>
      </c>
      <c r="X6" s="2">
        <f>POWER(V6:V105,2)</f>
        <v>57600</v>
      </c>
      <c r="Y6" s="103">
        <f>ROUND(X6:X105,0)</f>
        <v>57600</v>
      </c>
      <c r="Z6" s="103">
        <f>QUOTIENT(Y6,6)</f>
        <v>9600</v>
      </c>
      <c r="AA6" s="6" t="s">
        <v>26</v>
      </c>
    </row>
    <row r="7" spans="1:27" x14ac:dyDescent="0.3">
      <c r="A7" s="4">
        <v>7.4</v>
      </c>
      <c r="B7" s="2">
        <v>2</v>
      </c>
      <c r="C7" s="2">
        <f t="shared" ref="C7:C70" si="0">POWER(A7:A106,2)</f>
        <v>54.760000000000005</v>
      </c>
      <c r="D7" s="103">
        <f t="shared" ref="D7:D70" si="1">ROUND(C7:C106,0)</f>
        <v>55</v>
      </c>
      <c r="E7" s="103">
        <f t="shared" ref="E7:E70" si="2">QUOTIENT(C7,6)</f>
        <v>9</v>
      </c>
      <c r="F7" s="16" t="s">
        <v>83</v>
      </c>
      <c r="H7" s="4">
        <v>15.8</v>
      </c>
      <c r="I7" s="2">
        <v>2</v>
      </c>
      <c r="J7" s="2">
        <f t="shared" ref="J7:J70" si="3">POWER(H7,2)</f>
        <v>249.64000000000001</v>
      </c>
      <c r="K7" s="103">
        <f t="shared" ref="K7:K70" si="4">ROUND(J7:J106,0)</f>
        <v>250</v>
      </c>
      <c r="L7" s="103">
        <f t="shared" ref="L7:L70" si="5">QUOTIENT(K7,6)</f>
        <v>41</v>
      </c>
      <c r="M7" s="16" t="s">
        <v>84</v>
      </c>
      <c r="O7" s="4">
        <v>61.6</v>
      </c>
      <c r="P7" s="2">
        <v>2</v>
      </c>
      <c r="Q7" s="2">
        <f t="shared" ref="Q7:Q70" si="6">POWER(O7:O106,2)</f>
        <v>3794.5600000000004</v>
      </c>
      <c r="R7" s="103">
        <f t="shared" ref="R7:R70" si="7">ROUND(Q7:Q106,0)</f>
        <v>3795</v>
      </c>
      <c r="S7" s="103">
        <f t="shared" ref="S7:S70" si="8">QUOTIENT(R7,6)</f>
        <v>632</v>
      </c>
      <c r="T7" s="16" t="s">
        <v>85</v>
      </c>
      <c r="V7" s="4">
        <v>242.2</v>
      </c>
      <c r="W7" s="2">
        <v>2</v>
      </c>
      <c r="X7" s="2">
        <f t="shared" ref="X7:X70" si="9">POWER(V7:V106,2)</f>
        <v>58660.84</v>
      </c>
      <c r="Y7" s="103">
        <f t="shared" ref="Y7:Y70" si="10">ROUND(X7:X106,0)</f>
        <v>58661</v>
      </c>
      <c r="Z7" s="103">
        <f t="shared" ref="Z7:Z70" si="11">QUOTIENT(Y7,6)</f>
        <v>9776</v>
      </c>
      <c r="AA7" s="6" t="s">
        <v>26</v>
      </c>
    </row>
    <row r="8" spans="1:27" x14ac:dyDescent="0.3">
      <c r="A8" s="4">
        <v>7.8</v>
      </c>
      <c r="B8" s="2">
        <v>3</v>
      </c>
      <c r="C8" s="2">
        <f t="shared" si="0"/>
        <v>60.839999999999996</v>
      </c>
      <c r="D8" s="103">
        <f t="shared" si="1"/>
        <v>61</v>
      </c>
      <c r="E8" s="103">
        <f t="shared" si="2"/>
        <v>10</v>
      </c>
      <c r="F8" s="16" t="s">
        <v>83</v>
      </c>
      <c r="H8" s="4">
        <v>16.600000000000001</v>
      </c>
      <c r="I8" s="2">
        <v>3</v>
      </c>
      <c r="J8" s="2">
        <f t="shared" si="3"/>
        <v>275.56000000000006</v>
      </c>
      <c r="K8" s="103">
        <f t="shared" si="4"/>
        <v>276</v>
      </c>
      <c r="L8" s="103">
        <f t="shared" si="5"/>
        <v>46</v>
      </c>
      <c r="M8" s="16" t="s">
        <v>84</v>
      </c>
      <c r="O8" s="4">
        <v>63.2</v>
      </c>
      <c r="P8" s="2">
        <v>3</v>
      </c>
      <c r="Q8" s="2">
        <f t="shared" si="6"/>
        <v>3994.2400000000002</v>
      </c>
      <c r="R8" s="103">
        <f t="shared" si="7"/>
        <v>3994</v>
      </c>
      <c r="S8" s="103">
        <f t="shared" si="8"/>
        <v>665</v>
      </c>
      <c r="T8" s="16" t="s">
        <v>85</v>
      </c>
      <c r="V8" s="4">
        <v>244.4</v>
      </c>
      <c r="W8" s="2">
        <v>3</v>
      </c>
      <c r="X8" s="2">
        <f t="shared" si="9"/>
        <v>59731.360000000001</v>
      </c>
      <c r="Y8" s="103">
        <f t="shared" si="10"/>
        <v>59731</v>
      </c>
      <c r="Z8" s="103">
        <f t="shared" si="11"/>
        <v>9955</v>
      </c>
      <c r="AA8" s="6" t="s">
        <v>26</v>
      </c>
    </row>
    <row r="9" spans="1:27" x14ac:dyDescent="0.3">
      <c r="A9" s="4">
        <v>8.1999999999999993</v>
      </c>
      <c r="B9" s="2">
        <v>4</v>
      </c>
      <c r="C9" s="2">
        <f t="shared" si="0"/>
        <v>67.239999999999995</v>
      </c>
      <c r="D9" s="103">
        <f t="shared" si="1"/>
        <v>67</v>
      </c>
      <c r="E9" s="103">
        <f t="shared" si="2"/>
        <v>11</v>
      </c>
      <c r="F9" s="16" t="s">
        <v>83</v>
      </c>
      <c r="H9" s="4">
        <v>17.399999999999999</v>
      </c>
      <c r="I9" s="2">
        <v>4</v>
      </c>
      <c r="J9" s="2">
        <f t="shared" si="3"/>
        <v>302.75999999999993</v>
      </c>
      <c r="K9" s="103">
        <f t="shared" si="4"/>
        <v>303</v>
      </c>
      <c r="L9" s="103">
        <f t="shared" si="5"/>
        <v>50</v>
      </c>
      <c r="M9" s="16" t="s">
        <v>84</v>
      </c>
      <c r="O9" s="4">
        <v>64.8</v>
      </c>
      <c r="P9" s="2">
        <v>4</v>
      </c>
      <c r="Q9" s="2">
        <f t="shared" si="6"/>
        <v>4199.04</v>
      </c>
      <c r="R9" s="103">
        <f t="shared" si="7"/>
        <v>4199</v>
      </c>
      <c r="S9" s="103">
        <f t="shared" si="8"/>
        <v>699</v>
      </c>
      <c r="T9" s="16" t="s">
        <v>85</v>
      </c>
      <c r="V9" s="4">
        <v>246.6</v>
      </c>
      <c r="W9" s="2">
        <v>4</v>
      </c>
      <c r="X9" s="2">
        <f t="shared" si="9"/>
        <v>60811.56</v>
      </c>
      <c r="Y9" s="103">
        <f t="shared" si="10"/>
        <v>60812</v>
      </c>
      <c r="Z9" s="103">
        <f t="shared" si="11"/>
        <v>10135</v>
      </c>
      <c r="AA9" s="6" t="s">
        <v>26</v>
      </c>
    </row>
    <row r="10" spans="1:27" x14ac:dyDescent="0.3">
      <c r="A10" s="4">
        <v>8.6</v>
      </c>
      <c r="B10" s="2">
        <v>5</v>
      </c>
      <c r="C10" s="2">
        <f t="shared" si="0"/>
        <v>73.959999999999994</v>
      </c>
      <c r="D10" s="103">
        <f t="shared" si="1"/>
        <v>74</v>
      </c>
      <c r="E10" s="103">
        <f t="shared" si="2"/>
        <v>12</v>
      </c>
      <c r="F10" s="16" t="s">
        <v>83</v>
      </c>
      <c r="H10" s="4">
        <v>18.2</v>
      </c>
      <c r="I10" s="2">
        <v>5</v>
      </c>
      <c r="J10" s="2">
        <f t="shared" si="3"/>
        <v>331.23999999999995</v>
      </c>
      <c r="K10" s="103">
        <f t="shared" si="4"/>
        <v>331</v>
      </c>
      <c r="L10" s="103">
        <f t="shared" si="5"/>
        <v>55</v>
      </c>
      <c r="M10" s="16" t="s">
        <v>84</v>
      </c>
      <c r="O10" s="4">
        <v>66.400000000000006</v>
      </c>
      <c r="P10" s="2">
        <v>5</v>
      </c>
      <c r="Q10" s="2">
        <f t="shared" si="6"/>
        <v>4408.9600000000009</v>
      </c>
      <c r="R10" s="103">
        <f t="shared" si="7"/>
        <v>4409</v>
      </c>
      <c r="S10" s="103">
        <f t="shared" si="8"/>
        <v>734</v>
      </c>
      <c r="T10" s="16" t="s">
        <v>85</v>
      </c>
      <c r="V10" s="4">
        <v>248.8</v>
      </c>
      <c r="W10" s="2">
        <v>5</v>
      </c>
      <c r="X10" s="2">
        <f t="shared" si="9"/>
        <v>61901.440000000002</v>
      </c>
      <c r="Y10" s="103">
        <f t="shared" si="10"/>
        <v>61901</v>
      </c>
      <c r="Z10" s="103">
        <f t="shared" si="11"/>
        <v>10316</v>
      </c>
      <c r="AA10" s="6" t="s">
        <v>26</v>
      </c>
    </row>
    <row r="11" spans="1:27" x14ac:dyDescent="0.3">
      <c r="A11" s="4">
        <v>9</v>
      </c>
      <c r="B11" s="2">
        <v>6</v>
      </c>
      <c r="C11" s="2">
        <f t="shared" si="0"/>
        <v>81</v>
      </c>
      <c r="D11" s="103">
        <f t="shared" si="1"/>
        <v>81</v>
      </c>
      <c r="E11" s="103">
        <f t="shared" si="2"/>
        <v>13</v>
      </c>
      <c r="F11" s="16" t="s">
        <v>83</v>
      </c>
      <c r="H11" s="4">
        <v>19</v>
      </c>
      <c r="I11" s="2">
        <v>6</v>
      </c>
      <c r="J11" s="2">
        <f t="shared" si="3"/>
        <v>361</v>
      </c>
      <c r="K11" s="103">
        <f t="shared" si="4"/>
        <v>361</v>
      </c>
      <c r="L11" s="103">
        <f t="shared" si="5"/>
        <v>60</v>
      </c>
      <c r="M11" s="16" t="s">
        <v>84</v>
      </c>
      <c r="O11" s="4">
        <v>68</v>
      </c>
      <c r="P11" s="2">
        <v>6</v>
      </c>
      <c r="Q11" s="2">
        <f t="shared" si="6"/>
        <v>4624</v>
      </c>
      <c r="R11" s="103">
        <f t="shared" si="7"/>
        <v>4624</v>
      </c>
      <c r="S11" s="103">
        <f t="shared" si="8"/>
        <v>770</v>
      </c>
      <c r="T11" s="16" t="s">
        <v>85</v>
      </c>
      <c r="V11" s="4">
        <v>251</v>
      </c>
      <c r="W11" s="2">
        <v>6</v>
      </c>
      <c r="X11" s="2">
        <f t="shared" si="9"/>
        <v>63001</v>
      </c>
      <c r="Y11" s="103">
        <f t="shared" si="10"/>
        <v>63001</v>
      </c>
      <c r="Z11" s="103">
        <f t="shared" si="11"/>
        <v>10500</v>
      </c>
      <c r="AA11" s="6" t="s">
        <v>26</v>
      </c>
    </row>
    <row r="12" spans="1:27" x14ac:dyDescent="0.3">
      <c r="A12" s="4">
        <v>9.4</v>
      </c>
      <c r="B12" s="2">
        <v>7</v>
      </c>
      <c r="C12" s="2">
        <f t="shared" si="0"/>
        <v>88.360000000000014</v>
      </c>
      <c r="D12" s="103">
        <f t="shared" si="1"/>
        <v>88</v>
      </c>
      <c r="E12" s="103">
        <f t="shared" si="2"/>
        <v>14</v>
      </c>
      <c r="F12" s="16" t="s">
        <v>83</v>
      </c>
      <c r="H12" s="4">
        <v>19.8</v>
      </c>
      <c r="I12" s="2">
        <v>7</v>
      </c>
      <c r="J12" s="2">
        <f t="shared" si="3"/>
        <v>392.04</v>
      </c>
      <c r="K12" s="103">
        <f t="shared" si="4"/>
        <v>392</v>
      </c>
      <c r="L12" s="103">
        <f t="shared" si="5"/>
        <v>65</v>
      </c>
      <c r="M12" s="16" t="s">
        <v>84</v>
      </c>
      <c r="O12" s="4">
        <v>69.599999999999994</v>
      </c>
      <c r="P12" s="2">
        <v>7</v>
      </c>
      <c r="Q12" s="2">
        <f t="shared" si="6"/>
        <v>4844.1599999999989</v>
      </c>
      <c r="R12" s="103">
        <f t="shared" si="7"/>
        <v>4844</v>
      </c>
      <c r="S12" s="103">
        <f t="shared" si="8"/>
        <v>807</v>
      </c>
      <c r="T12" s="16" t="s">
        <v>85</v>
      </c>
      <c r="V12" s="4">
        <v>253.2</v>
      </c>
      <c r="W12" s="2">
        <v>7</v>
      </c>
      <c r="X12" s="2">
        <f t="shared" si="9"/>
        <v>64110.239999999991</v>
      </c>
      <c r="Y12" s="103">
        <f t="shared" si="10"/>
        <v>64110</v>
      </c>
      <c r="Z12" s="103">
        <f t="shared" si="11"/>
        <v>10685</v>
      </c>
      <c r="AA12" s="6" t="s">
        <v>26</v>
      </c>
    </row>
    <row r="13" spans="1:27" x14ac:dyDescent="0.3">
      <c r="A13" s="4">
        <v>9.8000000000000007</v>
      </c>
      <c r="B13" s="2">
        <v>8</v>
      </c>
      <c r="C13" s="2">
        <f t="shared" si="0"/>
        <v>96.04000000000002</v>
      </c>
      <c r="D13" s="103">
        <f t="shared" si="1"/>
        <v>96</v>
      </c>
      <c r="E13" s="103">
        <f t="shared" si="2"/>
        <v>16</v>
      </c>
      <c r="F13" s="16" t="s">
        <v>83</v>
      </c>
      <c r="H13" s="4">
        <v>20.6</v>
      </c>
      <c r="I13" s="2">
        <v>8</v>
      </c>
      <c r="J13" s="2">
        <f t="shared" si="3"/>
        <v>424.36000000000007</v>
      </c>
      <c r="K13" s="103">
        <f t="shared" si="4"/>
        <v>424</v>
      </c>
      <c r="L13" s="103">
        <f t="shared" si="5"/>
        <v>70</v>
      </c>
      <c r="M13" s="16" t="s">
        <v>84</v>
      </c>
      <c r="O13" s="4">
        <v>71.2</v>
      </c>
      <c r="P13" s="2">
        <v>8</v>
      </c>
      <c r="Q13" s="2">
        <f t="shared" si="6"/>
        <v>5069.4400000000005</v>
      </c>
      <c r="R13" s="103">
        <f t="shared" si="7"/>
        <v>5069</v>
      </c>
      <c r="S13" s="103">
        <f t="shared" si="8"/>
        <v>844</v>
      </c>
      <c r="T13" s="16" t="s">
        <v>85</v>
      </c>
      <c r="V13" s="4">
        <v>255.4</v>
      </c>
      <c r="W13" s="2">
        <v>8</v>
      </c>
      <c r="X13" s="2">
        <f t="shared" si="9"/>
        <v>65229.16</v>
      </c>
      <c r="Y13" s="103">
        <f t="shared" si="10"/>
        <v>65229</v>
      </c>
      <c r="Z13" s="103">
        <f t="shared" si="11"/>
        <v>10871</v>
      </c>
      <c r="AA13" s="6" t="s">
        <v>26</v>
      </c>
    </row>
    <row r="14" spans="1:27" x14ac:dyDescent="0.3">
      <c r="A14" s="4">
        <v>10.199999999999999</v>
      </c>
      <c r="B14" s="2">
        <v>9</v>
      </c>
      <c r="C14" s="2">
        <f t="shared" si="0"/>
        <v>104.03999999999999</v>
      </c>
      <c r="D14" s="103">
        <f t="shared" si="1"/>
        <v>104</v>
      </c>
      <c r="E14" s="103">
        <f t="shared" si="2"/>
        <v>17</v>
      </c>
      <c r="F14" s="16" t="s">
        <v>83</v>
      </c>
      <c r="H14" s="4">
        <v>21.4</v>
      </c>
      <c r="I14" s="2">
        <v>9</v>
      </c>
      <c r="J14" s="2">
        <f t="shared" si="3"/>
        <v>457.95999999999992</v>
      </c>
      <c r="K14" s="103">
        <f t="shared" si="4"/>
        <v>458</v>
      </c>
      <c r="L14" s="103">
        <f t="shared" si="5"/>
        <v>76</v>
      </c>
      <c r="M14" s="16" t="s">
        <v>84</v>
      </c>
      <c r="O14" s="4">
        <v>72.8</v>
      </c>
      <c r="P14" s="2">
        <v>9</v>
      </c>
      <c r="Q14" s="2">
        <f t="shared" si="6"/>
        <v>5299.8399999999992</v>
      </c>
      <c r="R14" s="103">
        <f t="shared" si="7"/>
        <v>5300</v>
      </c>
      <c r="S14" s="103">
        <f t="shared" si="8"/>
        <v>883</v>
      </c>
      <c r="T14" s="16" t="s">
        <v>85</v>
      </c>
      <c r="V14" s="4">
        <v>257.60000000000002</v>
      </c>
      <c r="W14" s="2">
        <v>9</v>
      </c>
      <c r="X14" s="2">
        <f t="shared" si="9"/>
        <v>66357.760000000009</v>
      </c>
      <c r="Y14" s="103">
        <f t="shared" si="10"/>
        <v>66358</v>
      </c>
      <c r="Z14" s="103">
        <f t="shared" si="11"/>
        <v>11059</v>
      </c>
      <c r="AA14" s="6" t="s">
        <v>26</v>
      </c>
    </row>
    <row r="15" spans="1:27" x14ac:dyDescent="0.3">
      <c r="A15" s="4">
        <v>10.6</v>
      </c>
      <c r="B15" s="2">
        <v>10</v>
      </c>
      <c r="C15" s="2">
        <f t="shared" si="0"/>
        <v>112.36</v>
      </c>
      <c r="D15" s="103">
        <f t="shared" si="1"/>
        <v>112</v>
      </c>
      <c r="E15" s="103">
        <f t="shared" si="2"/>
        <v>18</v>
      </c>
      <c r="F15" s="16" t="s">
        <v>83</v>
      </c>
      <c r="H15" s="4">
        <v>22.2</v>
      </c>
      <c r="I15" s="2">
        <v>10</v>
      </c>
      <c r="J15" s="2">
        <f t="shared" si="3"/>
        <v>492.84</v>
      </c>
      <c r="K15" s="103">
        <f t="shared" si="4"/>
        <v>493</v>
      </c>
      <c r="L15" s="103">
        <f t="shared" si="5"/>
        <v>82</v>
      </c>
      <c r="M15" s="16" t="s">
        <v>84</v>
      </c>
      <c r="O15" s="4">
        <v>74.400000000000006</v>
      </c>
      <c r="P15" s="2">
        <v>10</v>
      </c>
      <c r="Q15" s="2">
        <f t="shared" si="6"/>
        <v>5535.3600000000006</v>
      </c>
      <c r="R15" s="103">
        <f t="shared" si="7"/>
        <v>5535</v>
      </c>
      <c r="S15" s="103">
        <f t="shared" si="8"/>
        <v>922</v>
      </c>
      <c r="T15" s="16" t="s">
        <v>85</v>
      </c>
      <c r="V15" s="4">
        <v>259.8</v>
      </c>
      <c r="W15" s="2">
        <v>10</v>
      </c>
      <c r="X15" s="2">
        <f t="shared" si="9"/>
        <v>67496.040000000008</v>
      </c>
      <c r="Y15" s="103">
        <f t="shared" si="10"/>
        <v>67496</v>
      </c>
      <c r="Z15" s="103">
        <f t="shared" si="11"/>
        <v>11249</v>
      </c>
      <c r="AA15" s="6" t="s">
        <v>26</v>
      </c>
    </row>
    <row r="16" spans="1:27" x14ac:dyDescent="0.3">
      <c r="A16" s="4">
        <v>11</v>
      </c>
      <c r="B16" s="2">
        <v>11</v>
      </c>
      <c r="C16" s="2">
        <f t="shared" si="0"/>
        <v>121</v>
      </c>
      <c r="D16" s="103">
        <f t="shared" si="1"/>
        <v>121</v>
      </c>
      <c r="E16" s="103">
        <f t="shared" si="2"/>
        <v>20</v>
      </c>
      <c r="F16" s="16" t="s">
        <v>83</v>
      </c>
      <c r="H16" s="4">
        <v>23</v>
      </c>
      <c r="I16" s="2">
        <v>11</v>
      </c>
      <c r="J16" s="2">
        <f t="shared" si="3"/>
        <v>529</v>
      </c>
      <c r="K16" s="103">
        <f t="shared" si="4"/>
        <v>529</v>
      </c>
      <c r="L16" s="103">
        <f t="shared" si="5"/>
        <v>88</v>
      </c>
      <c r="M16" s="16" t="s">
        <v>84</v>
      </c>
      <c r="O16" s="4">
        <v>76</v>
      </c>
      <c r="P16" s="2">
        <v>11</v>
      </c>
      <c r="Q16" s="2">
        <f t="shared" si="6"/>
        <v>5776</v>
      </c>
      <c r="R16" s="103">
        <f t="shared" si="7"/>
        <v>5776</v>
      </c>
      <c r="S16" s="103">
        <f t="shared" si="8"/>
        <v>962</v>
      </c>
      <c r="T16" s="16" t="s">
        <v>85</v>
      </c>
      <c r="V16" s="4">
        <v>262</v>
      </c>
      <c r="W16" s="2">
        <v>11</v>
      </c>
      <c r="X16" s="2">
        <f t="shared" si="9"/>
        <v>68644</v>
      </c>
      <c r="Y16" s="103">
        <f t="shared" si="10"/>
        <v>68644</v>
      </c>
      <c r="Z16" s="103">
        <f t="shared" si="11"/>
        <v>11440</v>
      </c>
      <c r="AA16" s="6" t="s">
        <v>26</v>
      </c>
    </row>
    <row r="17" spans="1:27" x14ac:dyDescent="0.3">
      <c r="A17" s="4">
        <v>11.4</v>
      </c>
      <c r="B17" s="2">
        <v>12</v>
      </c>
      <c r="C17" s="2">
        <f t="shared" si="0"/>
        <v>129.96</v>
      </c>
      <c r="D17" s="103">
        <f t="shared" si="1"/>
        <v>130</v>
      </c>
      <c r="E17" s="103">
        <f t="shared" si="2"/>
        <v>21</v>
      </c>
      <c r="F17" s="16" t="s">
        <v>83</v>
      </c>
      <c r="H17" s="4">
        <v>23.8</v>
      </c>
      <c r="I17" s="2">
        <v>12</v>
      </c>
      <c r="J17" s="2">
        <f t="shared" si="3"/>
        <v>566.44000000000005</v>
      </c>
      <c r="K17" s="103">
        <f t="shared" si="4"/>
        <v>566</v>
      </c>
      <c r="L17" s="103">
        <f t="shared" si="5"/>
        <v>94</v>
      </c>
      <c r="M17" s="16" t="s">
        <v>84</v>
      </c>
      <c r="O17" s="4">
        <v>77.599999999999994</v>
      </c>
      <c r="P17" s="2">
        <v>12</v>
      </c>
      <c r="Q17" s="2">
        <f t="shared" si="6"/>
        <v>6021.7599999999993</v>
      </c>
      <c r="R17" s="103">
        <f t="shared" si="7"/>
        <v>6022</v>
      </c>
      <c r="S17" s="103">
        <f t="shared" si="8"/>
        <v>1003</v>
      </c>
      <c r="T17" s="16" t="s">
        <v>85</v>
      </c>
      <c r="V17" s="4">
        <v>264.2</v>
      </c>
      <c r="W17" s="2">
        <v>12</v>
      </c>
      <c r="X17" s="2">
        <f t="shared" si="9"/>
        <v>69801.64</v>
      </c>
      <c r="Y17" s="103">
        <f t="shared" si="10"/>
        <v>69802</v>
      </c>
      <c r="Z17" s="103">
        <f t="shared" si="11"/>
        <v>11633</v>
      </c>
      <c r="AA17" s="6" t="s">
        <v>26</v>
      </c>
    </row>
    <row r="18" spans="1:27" x14ac:dyDescent="0.3">
      <c r="A18" s="4">
        <v>11.8</v>
      </c>
      <c r="B18" s="2">
        <v>13</v>
      </c>
      <c r="C18" s="2">
        <f t="shared" si="0"/>
        <v>139.24</v>
      </c>
      <c r="D18" s="103">
        <f t="shared" si="1"/>
        <v>139</v>
      </c>
      <c r="E18" s="103">
        <f t="shared" si="2"/>
        <v>23</v>
      </c>
      <c r="F18" s="16" t="s">
        <v>83</v>
      </c>
      <c r="H18" s="4">
        <v>24.6</v>
      </c>
      <c r="I18" s="2">
        <v>13</v>
      </c>
      <c r="J18" s="2">
        <f t="shared" si="3"/>
        <v>605.16000000000008</v>
      </c>
      <c r="K18" s="103">
        <f t="shared" si="4"/>
        <v>605</v>
      </c>
      <c r="L18" s="103">
        <f t="shared" si="5"/>
        <v>100</v>
      </c>
      <c r="M18" s="16" t="s">
        <v>84</v>
      </c>
      <c r="O18" s="4">
        <v>79.2</v>
      </c>
      <c r="P18" s="2">
        <v>13</v>
      </c>
      <c r="Q18" s="2">
        <f t="shared" si="6"/>
        <v>6272.64</v>
      </c>
      <c r="R18" s="103">
        <f t="shared" si="7"/>
        <v>6273</v>
      </c>
      <c r="S18" s="103">
        <f t="shared" si="8"/>
        <v>1045</v>
      </c>
      <c r="T18" s="16" t="s">
        <v>85</v>
      </c>
      <c r="V18" s="4">
        <v>266.39999999999998</v>
      </c>
      <c r="W18" s="2">
        <v>13</v>
      </c>
      <c r="X18" s="2">
        <f t="shared" si="9"/>
        <v>70968.959999999992</v>
      </c>
      <c r="Y18" s="103">
        <f t="shared" si="10"/>
        <v>70969</v>
      </c>
      <c r="Z18" s="103">
        <f t="shared" si="11"/>
        <v>11828</v>
      </c>
      <c r="AA18" s="6" t="s">
        <v>26</v>
      </c>
    </row>
    <row r="19" spans="1:27" x14ac:dyDescent="0.3">
      <c r="A19" s="4">
        <v>12.2</v>
      </c>
      <c r="B19" s="2">
        <v>14</v>
      </c>
      <c r="C19" s="2">
        <f t="shared" si="0"/>
        <v>148.83999999999997</v>
      </c>
      <c r="D19" s="103">
        <f t="shared" si="1"/>
        <v>149</v>
      </c>
      <c r="E19" s="103">
        <f t="shared" si="2"/>
        <v>24</v>
      </c>
      <c r="F19" s="16" t="s">
        <v>83</v>
      </c>
      <c r="H19" s="4">
        <v>25.4</v>
      </c>
      <c r="I19" s="2">
        <v>14</v>
      </c>
      <c r="J19" s="2">
        <f t="shared" si="3"/>
        <v>645.16</v>
      </c>
      <c r="K19" s="103">
        <f t="shared" si="4"/>
        <v>645</v>
      </c>
      <c r="L19" s="103">
        <f t="shared" si="5"/>
        <v>107</v>
      </c>
      <c r="M19" s="16" t="s">
        <v>84</v>
      </c>
      <c r="O19" s="4">
        <v>80.8</v>
      </c>
      <c r="P19" s="2">
        <v>14</v>
      </c>
      <c r="Q19" s="2">
        <f t="shared" si="6"/>
        <v>6528.6399999999994</v>
      </c>
      <c r="R19" s="103">
        <f t="shared" si="7"/>
        <v>6529</v>
      </c>
      <c r="S19" s="103">
        <f t="shared" si="8"/>
        <v>1088</v>
      </c>
      <c r="T19" s="16" t="s">
        <v>85</v>
      </c>
      <c r="V19" s="4">
        <v>268.60000000000002</v>
      </c>
      <c r="W19" s="2">
        <v>14</v>
      </c>
      <c r="X19" s="2">
        <f t="shared" si="9"/>
        <v>72145.960000000006</v>
      </c>
      <c r="Y19" s="103">
        <f t="shared" si="10"/>
        <v>72146</v>
      </c>
      <c r="Z19" s="103">
        <f t="shared" si="11"/>
        <v>12024</v>
      </c>
      <c r="AA19" s="6" t="s">
        <v>26</v>
      </c>
    </row>
    <row r="20" spans="1:27" x14ac:dyDescent="0.3">
      <c r="A20" s="4">
        <v>12.6</v>
      </c>
      <c r="B20" s="2">
        <v>15</v>
      </c>
      <c r="C20" s="2">
        <f t="shared" si="0"/>
        <v>158.76</v>
      </c>
      <c r="D20" s="103">
        <f t="shared" si="1"/>
        <v>159</v>
      </c>
      <c r="E20" s="103">
        <f t="shared" si="2"/>
        <v>26</v>
      </c>
      <c r="F20" s="16" t="s">
        <v>83</v>
      </c>
      <c r="H20" s="4">
        <v>26.2</v>
      </c>
      <c r="I20" s="2">
        <v>15</v>
      </c>
      <c r="J20" s="2">
        <f t="shared" si="3"/>
        <v>686.43999999999994</v>
      </c>
      <c r="K20" s="103">
        <f t="shared" si="4"/>
        <v>686</v>
      </c>
      <c r="L20" s="103">
        <f t="shared" si="5"/>
        <v>114</v>
      </c>
      <c r="M20" s="16" t="s">
        <v>84</v>
      </c>
      <c r="O20" s="4">
        <v>82.4</v>
      </c>
      <c r="P20" s="2">
        <v>15</v>
      </c>
      <c r="Q20" s="2">
        <f t="shared" si="6"/>
        <v>6789.7600000000011</v>
      </c>
      <c r="R20" s="103">
        <f t="shared" si="7"/>
        <v>6790</v>
      </c>
      <c r="S20" s="103">
        <f t="shared" si="8"/>
        <v>1131</v>
      </c>
      <c r="T20" s="16" t="s">
        <v>85</v>
      </c>
      <c r="V20" s="4">
        <v>270.8</v>
      </c>
      <c r="W20" s="2">
        <v>15</v>
      </c>
      <c r="X20" s="2">
        <f t="shared" si="9"/>
        <v>73332.639999999999</v>
      </c>
      <c r="Y20" s="103">
        <f t="shared" si="10"/>
        <v>73333</v>
      </c>
      <c r="Z20" s="103">
        <f t="shared" si="11"/>
        <v>12222</v>
      </c>
      <c r="AA20" s="6" t="s">
        <v>26</v>
      </c>
    </row>
    <row r="21" spans="1:27" x14ac:dyDescent="0.3">
      <c r="A21" s="4">
        <v>13</v>
      </c>
      <c r="B21" s="2">
        <v>16</v>
      </c>
      <c r="C21" s="2">
        <f t="shared" si="0"/>
        <v>169</v>
      </c>
      <c r="D21" s="103">
        <f t="shared" si="1"/>
        <v>169</v>
      </c>
      <c r="E21" s="103">
        <f t="shared" si="2"/>
        <v>28</v>
      </c>
      <c r="F21" s="16" t="s">
        <v>83</v>
      </c>
      <c r="H21" s="4">
        <v>27</v>
      </c>
      <c r="I21" s="2">
        <v>16</v>
      </c>
      <c r="J21" s="2">
        <f t="shared" si="3"/>
        <v>729</v>
      </c>
      <c r="K21" s="103">
        <f t="shared" si="4"/>
        <v>729</v>
      </c>
      <c r="L21" s="103">
        <f t="shared" si="5"/>
        <v>121</v>
      </c>
      <c r="M21" s="16" t="s">
        <v>84</v>
      </c>
      <c r="O21" s="4">
        <v>84</v>
      </c>
      <c r="P21" s="2">
        <v>16</v>
      </c>
      <c r="Q21" s="2">
        <f t="shared" si="6"/>
        <v>7056</v>
      </c>
      <c r="R21" s="103">
        <f t="shared" si="7"/>
        <v>7056</v>
      </c>
      <c r="S21" s="103">
        <f t="shared" si="8"/>
        <v>1176</v>
      </c>
      <c r="T21" s="16" t="s">
        <v>85</v>
      </c>
      <c r="V21" s="4">
        <v>273</v>
      </c>
      <c r="W21" s="2">
        <v>16</v>
      </c>
      <c r="X21" s="2">
        <f t="shared" si="9"/>
        <v>74529</v>
      </c>
      <c r="Y21" s="103">
        <f t="shared" si="10"/>
        <v>74529</v>
      </c>
      <c r="Z21" s="103">
        <f t="shared" si="11"/>
        <v>12421</v>
      </c>
      <c r="AA21" s="6" t="s">
        <v>26</v>
      </c>
    </row>
    <row r="22" spans="1:27" x14ac:dyDescent="0.3">
      <c r="A22" s="4">
        <v>13.4</v>
      </c>
      <c r="B22" s="2">
        <v>17</v>
      </c>
      <c r="C22" s="2">
        <f t="shared" si="0"/>
        <v>179.56</v>
      </c>
      <c r="D22" s="103">
        <f t="shared" si="1"/>
        <v>180</v>
      </c>
      <c r="E22" s="103">
        <f t="shared" si="2"/>
        <v>29</v>
      </c>
      <c r="F22" s="16" t="s">
        <v>83</v>
      </c>
      <c r="H22" s="4">
        <v>27.8</v>
      </c>
      <c r="I22" s="2">
        <v>17</v>
      </c>
      <c r="J22" s="2">
        <f t="shared" si="3"/>
        <v>772.84</v>
      </c>
      <c r="K22" s="103">
        <f t="shared" si="4"/>
        <v>773</v>
      </c>
      <c r="L22" s="103">
        <f t="shared" si="5"/>
        <v>128</v>
      </c>
      <c r="M22" s="16" t="s">
        <v>84</v>
      </c>
      <c r="O22" s="4">
        <v>85.6</v>
      </c>
      <c r="P22" s="2">
        <v>17</v>
      </c>
      <c r="Q22" s="2">
        <f t="shared" si="6"/>
        <v>7327.3599999999988</v>
      </c>
      <c r="R22" s="103">
        <f t="shared" si="7"/>
        <v>7327</v>
      </c>
      <c r="S22" s="103">
        <f t="shared" si="8"/>
        <v>1221</v>
      </c>
      <c r="T22" s="16" t="s">
        <v>85</v>
      </c>
      <c r="V22" s="4">
        <v>275.2</v>
      </c>
      <c r="W22" s="2">
        <v>17</v>
      </c>
      <c r="X22" s="2">
        <f t="shared" si="9"/>
        <v>75735.039999999994</v>
      </c>
      <c r="Y22" s="103">
        <f t="shared" si="10"/>
        <v>75735</v>
      </c>
      <c r="Z22" s="103">
        <f t="shared" si="11"/>
        <v>12622</v>
      </c>
      <c r="AA22" s="6" t="s">
        <v>26</v>
      </c>
    </row>
    <row r="23" spans="1:27" x14ac:dyDescent="0.3">
      <c r="A23" s="4">
        <v>13.8</v>
      </c>
      <c r="B23" s="2">
        <v>18</v>
      </c>
      <c r="C23" s="2">
        <f t="shared" si="0"/>
        <v>190.44000000000003</v>
      </c>
      <c r="D23" s="103">
        <f t="shared" si="1"/>
        <v>190</v>
      </c>
      <c r="E23" s="103">
        <f t="shared" si="2"/>
        <v>31</v>
      </c>
      <c r="F23" s="16" t="s">
        <v>83</v>
      </c>
      <c r="H23" s="4">
        <v>28.6</v>
      </c>
      <c r="I23" s="2">
        <v>18</v>
      </c>
      <c r="J23" s="2">
        <f t="shared" si="3"/>
        <v>817.96</v>
      </c>
      <c r="K23" s="103">
        <f t="shared" si="4"/>
        <v>818</v>
      </c>
      <c r="L23" s="103">
        <f t="shared" si="5"/>
        <v>136</v>
      </c>
      <c r="M23" s="16" t="s">
        <v>84</v>
      </c>
      <c r="O23" s="4">
        <v>87.2</v>
      </c>
      <c r="P23" s="2">
        <v>18</v>
      </c>
      <c r="Q23" s="2">
        <f t="shared" si="6"/>
        <v>7603.84</v>
      </c>
      <c r="R23" s="103">
        <f t="shared" si="7"/>
        <v>7604</v>
      </c>
      <c r="S23" s="103">
        <f t="shared" si="8"/>
        <v>1267</v>
      </c>
      <c r="T23" s="16" t="s">
        <v>85</v>
      </c>
      <c r="V23" s="4">
        <v>277.39999999999998</v>
      </c>
      <c r="W23" s="2">
        <v>18</v>
      </c>
      <c r="X23" s="2">
        <f t="shared" si="9"/>
        <v>76950.75999999998</v>
      </c>
      <c r="Y23" s="103">
        <f t="shared" si="10"/>
        <v>76951</v>
      </c>
      <c r="Z23" s="103">
        <f t="shared" si="11"/>
        <v>12825</v>
      </c>
      <c r="AA23" s="6" t="s">
        <v>26</v>
      </c>
    </row>
    <row r="24" spans="1:27" x14ac:dyDescent="0.3">
      <c r="A24" s="4">
        <v>14.2</v>
      </c>
      <c r="B24" s="2">
        <v>19</v>
      </c>
      <c r="C24" s="2">
        <f t="shared" si="0"/>
        <v>201.64</v>
      </c>
      <c r="D24" s="103">
        <f t="shared" si="1"/>
        <v>202</v>
      </c>
      <c r="E24" s="103">
        <f t="shared" si="2"/>
        <v>33</v>
      </c>
      <c r="F24" s="16" t="s">
        <v>83</v>
      </c>
      <c r="H24" s="4">
        <v>29.4</v>
      </c>
      <c r="I24" s="2">
        <v>19</v>
      </c>
      <c r="J24" s="2">
        <f t="shared" si="3"/>
        <v>864.3599999999999</v>
      </c>
      <c r="K24" s="103">
        <f t="shared" si="4"/>
        <v>864</v>
      </c>
      <c r="L24" s="103">
        <f t="shared" si="5"/>
        <v>144</v>
      </c>
      <c r="M24" s="16" t="s">
        <v>84</v>
      </c>
      <c r="O24" s="4">
        <v>88.8</v>
      </c>
      <c r="P24" s="2">
        <v>19</v>
      </c>
      <c r="Q24" s="2">
        <f t="shared" si="6"/>
        <v>7885.44</v>
      </c>
      <c r="R24" s="103">
        <f t="shared" si="7"/>
        <v>7885</v>
      </c>
      <c r="S24" s="103">
        <f t="shared" si="8"/>
        <v>1314</v>
      </c>
      <c r="T24" s="16" t="s">
        <v>85</v>
      </c>
      <c r="V24" s="4">
        <v>279.60000000000002</v>
      </c>
      <c r="W24" s="2">
        <v>19</v>
      </c>
      <c r="X24" s="2">
        <f t="shared" si="9"/>
        <v>78176.160000000018</v>
      </c>
      <c r="Y24" s="103">
        <f t="shared" si="10"/>
        <v>78176</v>
      </c>
      <c r="Z24" s="103">
        <f t="shared" si="11"/>
        <v>13029</v>
      </c>
      <c r="AA24" s="6" t="s">
        <v>26</v>
      </c>
    </row>
    <row r="25" spans="1:27" x14ac:dyDescent="0.3">
      <c r="A25" s="4">
        <v>14.6</v>
      </c>
      <c r="B25" s="2">
        <v>20</v>
      </c>
      <c r="C25" s="2">
        <f t="shared" si="0"/>
        <v>213.16</v>
      </c>
      <c r="D25" s="103">
        <f t="shared" si="1"/>
        <v>213</v>
      </c>
      <c r="E25" s="103">
        <f t="shared" si="2"/>
        <v>35</v>
      </c>
      <c r="F25" s="16" t="s">
        <v>83</v>
      </c>
      <c r="H25" s="4">
        <v>30.2</v>
      </c>
      <c r="I25" s="2">
        <v>20</v>
      </c>
      <c r="J25" s="2">
        <f t="shared" si="3"/>
        <v>912.04</v>
      </c>
      <c r="K25" s="103">
        <f t="shared" si="4"/>
        <v>912</v>
      </c>
      <c r="L25" s="103">
        <f t="shared" si="5"/>
        <v>152</v>
      </c>
      <c r="M25" s="16" t="s">
        <v>84</v>
      </c>
      <c r="O25" s="4">
        <v>90.4</v>
      </c>
      <c r="P25" s="2">
        <v>20</v>
      </c>
      <c r="Q25" s="2">
        <f t="shared" si="6"/>
        <v>8172.1600000000008</v>
      </c>
      <c r="R25" s="103">
        <f t="shared" si="7"/>
        <v>8172</v>
      </c>
      <c r="S25" s="103">
        <f t="shared" si="8"/>
        <v>1362</v>
      </c>
      <c r="T25" s="16" t="s">
        <v>85</v>
      </c>
      <c r="V25" s="4">
        <v>281.8</v>
      </c>
      <c r="W25" s="2">
        <v>20</v>
      </c>
      <c r="X25" s="2">
        <f t="shared" si="9"/>
        <v>79411.240000000005</v>
      </c>
      <c r="Y25" s="103">
        <f t="shared" si="10"/>
        <v>79411</v>
      </c>
      <c r="Z25" s="103">
        <f t="shared" si="11"/>
        <v>13235</v>
      </c>
      <c r="AA25" s="6" t="s">
        <v>26</v>
      </c>
    </row>
    <row r="26" spans="1:27" x14ac:dyDescent="0.3">
      <c r="A26" s="4">
        <v>15</v>
      </c>
      <c r="B26" s="2">
        <v>21</v>
      </c>
      <c r="C26" s="2">
        <f t="shared" si="0"/>
        <v>225</v>
      </c>
      <c r="D26" s="103">
        <f t="shared" si="1"/>
        <v>225</v>
      </c>
      <c r="E26" s="103">
        <f t="shared" si="2"/>
        <v>37</v>
      </c>
      <c r="F26" s="16" t="s">
        <v>83</v>
      </c>
      <c r="H26" s="4">
        <v>31</v>
      </c>
      <c r="I26" s="2">
        <v>21</v>
      </c>
      <c r="J26" s="2">
        <f t="shared" si="3"/>
        <v>961</v>
      </c>
      <c r="K26" s="103">
        <f t="shared" si="4"/>
        <v>961</v>
      </c>
      <c r="L26" s="103">
        <f t="shared" si="5"/>
        <v>160</v>
      </c>
      <c r="M26" s="16" t="s">
        <v>84</v>
      </c>
      <c r="O26" s="4">
        <v>92</v>
      </c>
      <c r="P26" s="2">
        <v>21</v>
      </c>
      <c r="Q26" s="2">
        <f t="shared" si="6"/>
        <v>8464</v>
      </c>
      <c r="R26" s="103">
        <f t="shared" si="7"/>
        <v>8464</v>
      </c>
      <c r="S26" s="103">
        <f t="shared" si="8"/>
        <v>1410</v>
      </c>
      <c r="T26" s="16" t="s">
        <v>85</v>
      </c>
      <c r="V26" s="4">
        <v>284</v>
      </c>
      <c r="W26" s="2">
        <v>21</v>
      </c>
      <c r="X26" s="2">
        <f t="shared" si="9"/>
        <v>80656</v>
      </c>
      <c r="Y26" s="103">
        <f t="shared" si="10"/>
        <v>80656</v>
      </c>
      <c r="Z26" s="103">
        <f t="shared" si="11"/>
        <v>13442</v>
      </c>
      <c r="AA26" s="6" t="s">
        <v>26</v>
      </c>
    </row>
    <row r="27" spans="1:27" x14ac:dyDescent="0.3">
      <c r="A27" s="4">
        <v>15.4</v>
      </c>
      <c r="B27" s="2">
        <v>22</v>
      </c>
      <c r="C27" s="2">
        <f t="shared" si="0"/>
        <v>237.16000000000003</v>
      </c>
      <c r="D27" s="103">
        <f t="shared" si="1"/>
        <v>237</v>
      </c>
      <c r="E27" s="103">
        <f t="shared" si="2"/>
        <v>39</v>
      </c>
      <c r="F27" s="16" t="s">
        <v>83</v>
      </c>
      <c r="H27" s="4">
        <v>31.8</v>
      </c>
      <c r="I27" s="2">
        <v>22</v>
      </c>
      <c r="J27" s="2">
        <f t="shared" si="3"/>
        <v>1011.24</v>
      </c>
      <c r="K27" s="103">
        <f t="shared" si="4"/>
        <v>1011</v>
      </c>
      <c r="L27" s="103">
        <f t="shared" si="5"/>
        <v>168</v>
      </c>
      <c r="M27" s="16" t="s">
        <v>84</v>
      </c>
      <c r="O27" s="4">
        <v>93.6</v>
      </c>
      <c r="P27" s="2">
        <v>22</v>
      </c>
      <c r="Q27" s="2">
        <f t="shared" si="6"/>
        <v>8760.9599999999991</v>
      </c>
      <c r="R27" s="103">
        <f t="shared" si="7"/>
        <v>8761</v>
      </c>
      <c r="S27" s="103">
        <f t="shared" si="8"/>
        <v>1460</v>
      </c>
      <c r="T27" s="16" t="s">
        <v>85</v>
      </c>
      <c r="V27" s="4">
        <v>286.2</v>
      </c>
      <c r="W27" s="2">
        <v>22</v>
      </c>
      <c r="X27" s="2">
        <f t="shared" si="9"/>
        <v>81910.439999999988</v>
      </c>
      <c r="Y27" s="103">
        <f t="shared" si="10"/>
        <v>81910</v>
      </c>
      <c r="Z27" s="103">
        <f t="shared" si="11"/>
        <v>13651</v>
      </c>
      <c r="AA27" s="6" t="s">
        <v>26</v>
      </c>
    </row>
    <row r="28" spans="1:27" x14ac:dyDescent="0.3">
      <c r="A28" s="4">
        <v>15.8</v>
      </c>
      <c r="B28" s="2">
        <v>23</v>
      </c>
      <c r="C28" s="2">
        <f t="shared" si="0"/>
        <v>249.64000000000001</v>
      </c>
      <c r="D28" s="103">
        <f t="shared" si="1"/>
        <v>250</v>
      </c>
      <c r="E28" s="103">
        <f t="shared" si="2"/>
        <v>41</v>
      </c>
      <c r="F28" s="16" t="s">
        <v>83</v>
      </c>
      <c r="H28" s="4">
        <v>32.6</v>
      </c>
      <c r="I28" s="2">
        <v>23</v>
      </c>
      <c r="J28" s="2">
        <f t="shared" si="3"/>
        <v>1062.76</v>
      </c>
      <c r="K28" s="103">
        <f t="shared" si="4"/>
        <v>1063</v>
      </c>
      <c r="L28" s="103">
        <f t="shared" si="5"/>
        <v>177</v>
      </c>
      <c r="M28" s="16" t="s">
        <v>84</v>
      </c>
      <c r="O28" s="4">
        <v>95.2</v>
      </c>
      <c r="P28" s="2">
        <v>23</v>
      </c>
      <c r="Q28" s="2">
        <f t="shared" si="6"/>
        <v>9063.0400000000009</v>
      </c>
      <c r="R28" s="103">
        <f t="shared" si="7"/>
        <v>9063</v>
      </c>
      <c r="S28" s="103">
        <f t="shared" si="8"/>
        <v>1510</v>
      </c>
      <c r="T28" s="16" t="s">
        <v>85</v>
      </c>
      <c r="V28" s="4">
        <v>288.39999999999998</v>
      </c>
      <c r="W28" s="2">
        <v>23</v>
      </c>
      <c r="X28" s="2">
        <f t="shared" si="9"/>
        <v>83174.559999999983</v>
      </c>
      <c r="Y28" s="103">
        <f t="shared" si="10"/>
        <v>83175</v>
      </c>
      <c r="Z28" s="103">
        <f t="shared" si="11"/>
        <v>13862</v>
      </c>
      <c r="AA28" s="6" t="s">
        <v>26</v>
      </c>
    </row>
    <row r="29" spans="1:27" x14ac:dyDescent="0.3">
      <c r="A29" s="4">
        <v>16.2</v>
      </c>
      <c r="B29" s="2">
        <v>24</v>
      </c>
      <c r="C29" s="2">
        <f t="shared" si="0"/>
        <v>262.44</v>
      </c>
      <c r="D29" s="103">
        <f t="shared" si="1"/>
        <v>262</v>
      </c>
      <c r="E29" s="103">
        <f t="shared" si="2"/>
        <v>43</v>
      </c>
      <c r="F29" s="16" t="s">
        <v>83</v>
      </c>
      <c r="H29" s="4">
        <v>33.4</v>
      </c>
      <c r="I29" s="2">
        <v>24</v>
      </c>
      <c r="J29" s="2">
        <f t="shared" si="3"/>
        <v>1115.56</v>
      </c>
      <c r="K29" s="103">
        <f t="shared" si="4"/>
        <v>1116</v>
      </c>
      <c r="L29" s="103">
        <f t="shared" si="5"/>
        <v>186</v>
      </c>
      <c r="M29" s="16" t="s">
        <v>84</v>
      </c>
      <c r="O29" s="4">
        <v>96.8</v>
      </c>
      <c r="P29" s="2">
        <v>24</v>
      </c>
      <c r="Q29" s="2">
        <f t="shared" si="6"/>
        <v>9370.24</v>
      </c>
      <c r="R29" s="103">
        <f t="shared" si="7"/>
        <v>9370</v>
      </c>
      <c r="S29" s="103">
        <f t="shared" si="8"/>
        <v>1561</v>
      </c>
      <c r="T29" s="16" t="s">
        <v>85</v>
      </c>
      <c r="V29" s="4">
        <v>290.60000000000002</v>
      </c>
      <c r="W29" s="2">
        <v>24</v>
      </c>
      <c r="X29" s="2">
        <f t="shared" si="9"/>
        <v>84448.360000000015</v>
      </c>
      <c r="Y29" s="103">
        <f t="shared" si="10"/>
        <v>84448</v>
      </c>
      <c r="Z29" s="103">
        <f t="shared" si="11"/>
        <v>14074</v>
      </c>
      <c r="AA29" s="6" t="s">
        <v>26</v>
      </c>
    </row>
    <row r="30" spans="1:27" x14ac:dyDescent="0.3">
      <c r="A30" s="4">
        <v>16.600000000000001</v>
      </c>
      <c r="B30" s="2">
        <v>25</v>
      </c>
      <c r="C30" s="2">
        <f t="shared" si="0"/>
        <v>275.56000000000006</v>
      </c>
      <c r="D30" s="103">
        <f t="shared" si="1"/>
        <v>276</v>
      </c>
      <c r="E30" s="103">
        <f t="shared" si="2"/>
        <v>45</v>
      </c>
      <c r="F30" s="16" t="s">
        <v>83</v>
      </c>
      <c r="H30" s="4">
        <v>34.200000000000003</v>
      </c>
      <c r="I30" s="2">
        <v>25</v>
      </c>
      <c r="J30" s="2">
        <f t="shared" si="3"/>
        <v>1169.6400000000001</v>
      </c>
      <c r="K30" s="103">
        <f t="shared" si="4"/>
        <v>1170</v>
      </c>
      <c r="L30" s="103">
        <f t="shared" si="5"/>
        <v>195</v>
      </c>
      <c r="M30" s="16" t="s">
        <v>84</v>
      </c>
      <c r="O30" s="4">
        <v>98.4</v>
      </c>
      <c r="P30" s="2">
        <v>25</v>
      </c>
      <c r="Q30" s="2">
        <f t="shared" si="6"/>
        <v>9682.5600000000013</v>
      </c>
      <c r="R30" s="103">
        <f t="shared" si="7"/>
        <v>9683</v>
      </c>
      <c r="S30" s="103">
        <f t="shared" si="8"/>
        <v>1613</v>
      </c>
      <c r="T30" s="16" t="s">
        <v>85</v>
      </c>
      <c r="V30" s="4">
        <v>292.8</v>
      </c>
      <c r="W30" s="2">
        <v>25</v>
      </c>
      <c r="X30" s="2">
        <f t="shared" si="9"/>
        <v>85731.840000000011</v>
      </c>
      <c r="Y30" s="103">
        <f t="shared" si="10"/>
        <v>85732</v>
      </c>
      <c r="Z30" s="103">
        <f t="shared" si="11"/>
        <v>14288</v>
      </c>
      <c r="AA30" s="6" t="s">
        <v>26</v>
      </c>
    </row>
    <row r="31" spans="1:27" x14ac:dyDescent="0.3">
      <c r="A31" s="4">
        <v>17</v>
      </c>
      <c r="B31" s="2">
        <v>26</v>
      </c>
      <c r="C31" s="2">
        <f t="shared" si="0"/>
        <v>289</v>
      </c>
      <c r="D31" s="103">
        <f t="shared" si="1"/>
        <v>289</v>
      </c>
      <c r="E31" s="103">
        <f t="shared" si="2"/>
        <v>48</v>
      </c>
      <c r="F31" s="16" t="s">
        <v>83</v>
      </c>
      <c r="H31" s="4">
        <v>35</v>
      </c>
      <c r="I31" s="2">
        <v>26</v>
      </c>
      <c r="J31" s="2">
        <f t="shared" si="3"/>
        <v>1225</v>
      </c>
      <c r="K31" s="103">
        <f t="shared" si="4"/>
        <v>1225</v>
      </c>
      <c r="L31" s="103">
        <f t="shared" si="5"/>
        <v>204</v>
      </c>
      <c r="M31" s="16" t="s">
        <v>84</v>
      </c>
      <c r="O31" s="4">
        <v>100</v>
      </c>
      <c r="P31" s="2">
        <v>26</v>
      </c>
      <c r="Q31" s="2">
        <f t="shared" si="6"/>
        <v>10000</v>
      </c>
      <c r="R31" s="103">
        <f t="shared" si="7"/>
        <v>10000</v>
      </c>
      <c r="S31" s="103">
        <f t="shared" si="8"/>
        <v>1666</v>
      </c>
      <c r="T31" s="16" t="s">
        <v>85</v>
      </c>
      <c r="V31" s="4">
        <v>295</v>
      </c>
      <c r="W31" s="2">
        <v>26</v>
      </c>
      <c r="X31" s="2">
        <f t="shared" si="9"/>
        <v>87025</v>
      </c>
      <c r="Y31" s="103">
        <f t="shared" si="10"/>
        <v>87025</v>
      </c>
      <c r="Z31" s="103">
        <f t="shared" si="11"/>
        <v>14504</v>
      </c>
      <c r="AA31" s="6" t="s">
        <v>26</v>
      </c>
    </row>
    <row r="32" spans="1:27" x14ac:dyDescent="0.3">
      <c r="A32" s="4">
        <v>17.399999999999999</v>
      </c>
      <c r="B32" s="2">
        <v>27</v>
      </c>
      <c r="C32" s="2">
        <f t="shared" si="0"/>
        <v>302.75999999999993</v>
      </c>
      <c r="D32" s="103">
        <f t="shared" si="1"/>
        <v>303</v>
      </c>
      <c r="E32" s="103">
        <f t="shared" si="2"/>
        <v>50</v>
      </c>
      <c r="F32" s="16" t="s">
        <v>83</v>
      </c>
      <c r="H32" s="4">
        <v>35.799999999999997</v>
      </c>
      <c r="I32" s="2">
        <v>27</v>
      </c>
      <c r="J32" s="2">
        <f t="shared" si="3"/>
        <v>1281.6399999999999</v>
      </c>
      <c r="K32" s="103">
        <f t="shared" si="4"/>
        <v>1282</v>
      </c>
      <c r="L32" s="103">
        <f t="shared" si="5"/>
        <v>213</v>
      </c>
      <c r="M32" s="16" t="s">
        <v>84</v>
      </c>
      <c r="O32" s="4">
        <v>101.6</v>
      </c>
      <c r="P32" s="2">
        <v>27</v>
      </c>
      <c r="Q32" s="2">
        <f t="shared" si="6"/>
        <v>10322.56</v>
      </c>
      <c r="R32" s="103">
        <f t="shared" si="7"/>
        <v>10323</v>
      </c>
      <c r="S32" s="103">
        <f t="shared" si="8"/>
        <v>1720</v>
      </c>
      <c r="T32" s="16" t="s">
        <v>85</v>
      </c>
      <c r="V32" s="4">
        <v>297.2</v>
      </c>
      <c r="W32" s="2">
        <v>27</v>
      </c>
      <c r="X32" s="2">
        <f t="shared" si="9"/>
        <v>88327.84</v>
      </c>
      <c r="Y32" s="103">
        <f t="shared" si="10"/>
        <v>88328</v>
      </c>
      <c r="Z32" s="103">
        <f t="shared" si="11"/>
        <v>14721</v>
      </c>
      <c r="AA32" s="6" t="s">
        <v>26</v>
      </c>
    </row>
    <row r="33" spans="1:27" x14ac:dyDescent="0.3">
      <c r="A33" s="4">
        <v>17.8</v>
      </c>
      <c r="B33" s="2">
        <v>28</v>
      </c>
      <c r="C33" s="2">
        <f t="shared" si="0"/>
        <v>316.84000000000003</v>
      </c>
      <c r="D33" s="103">
        <f t="shared" si="1"/>
        <v>317</v>
      </c>
      <c r="E33" s="103">
        <f t="shared" si="2"/>
        <v>52</v>
      </c>
      <c r="F33" s="16" t="s">
        <v>83</v>
      </c>
      <c r="H33" s="4">
        <v>36.6</v>
      </c>
      <c r="I33" s="2">
        <v>28</v>
      </c>
      <c r="J33" s="2">
        <f t="shared" si="3"/>
        <v>1339.5600000000002</v>
      </c>
      <c r="K33" s="103">
        <f t="shared" si="4"/>
        <v>1340</v>
      </c>
      <c r="L33" s="103">
        <f t="shared" si="5"/>
        <v>223</v>
      </c>
      <c r="M33" s="16" t="s">
        <v>84</v>
      </c>
      <c r="O33" s="4">
        <v>103.2</v>
      </c>
      <c r="P33" s="2">
        <v>28</v>
      </c>
      <c r="Q33" s="2">
        <f t="shared" si="6"/>
        <v>10650.24</v>
      </c>
      <c r="R33" s="103">
        <f t="shared" si="7"/>
        <v>10650</v>
      </c>
      <c r="S33" s="103">
        <f t="shared" si="8"/>
        <v>1775</v>
      </c>
      <c r="T33" s="16" t="s">
        <v>85</v>
      </c>
      <c r="V33" s="4">
        <v>299.39999999999998</v>
      </c>
      <c r="W33" s="2">
        <v>28</v>
      </c>
      <c r="X33" s="2">
        <f t="shared" si="9"/>
        <v>89640.359999999986</v>
      </c>
      <c r="Y33" s="103">
        <f t="shared" si="10"/>
        <v>89640</v>
      </c>
      <c r="Z33" s="103">
        <f t="shared" si="11"/>
        <v>14940</v>
      </c>
      <c r="AA33" s="6" t="s">
        <v>26</v>
      </c>
    </row>
    <row r="34" spans="1:27" x14ac:dyDescent="0.3">
      <c r="A34" s="4">
        <v>18.2</v>
      </c>
      <c r="B34" s="2">
        <v>29</v>
      </c>
      <c r="C34" s="2">
        <f t="shared" si="0"/>
        <v>331.23999999999995</v>
      </c>
      <c r="D34" s="103">
        <f t="shared" si="1"/>
        <v>331</v>
      </c>
      <c r="E34" s="103">
        <f t="shared" si="2"/>
        <v>55</v>
      </c>
      <c r="F34" s="16" t="s">
        <v>83</v>
      </c>
      <c r="H34" s="4">
        <v>37.4</v>
      </c>
      <c r="I34" s="2">
        <v>29</v>
      </c>
      <c r="J34" s="2">
        <f t="shared" si="3"/>
        <v>1398.76</v>
      </c>
      <c r="K34" s="103">
        <f t="shared" si="4"/>
        <v>1399</v>
      </c>
      <c r="L34" s="103">
        <f t="shared" si="5"/>
        <v>233</v>
      </c>
      <c r="M34" s="16" t="s">
        <v>84</v>
      </c>
      <c r="O34" s="4">
        <v>104.8</v>
      </c>
      <c r="P34" s="2">
        <v>29</v>
      </c>
      <c r="Q34" s="2">
        <f t="shared" si="6"/>
        <v>10983.039999999999</v>
      </c>
      <c r="R34" s="103">
        <f t="shared" si="7"/>
        <v>10983</v>
      </c>
      <c r="S34" s="103">
        <f t="shared" si="8"/>
        <v>1830</v>
      </c>
      <c r="T34" s="16" t="s">
        <v>85</v>
      </c>
      <c r="V34" s="4">
        <v>301.60000000000002</v>
      </c>
      <c r="W34" s="2">
        <v>29</v>
      </c>
      <c r="X34" s="2">
        <f t="shared" si="9"/>
        <v>90962.560000000012</v>
      </c>
      <c r="Y34" s="103">
        <f t="shared" si="10"/>
        <v>90963</v>
      </c>
      <c r="Z34" s="103">
        <f t="shared" si="11"/>
        <v>15160</v>
      </c>
      <c r="AA34" s="6" t="s">
        <v>26</v>
      </c>
    </row>
    <row r="35" spans="1:27" x14ac:dyDescent="0.3">
      <c r="A35" s="4">
        <v>18.600000000000001</v>
      </c>
      <c r="B35" s="2">
        <v>30</v>
      </c>
      <c r="C35" s="2">
        <f t="shared" si="0"/>
        <v>345.96000000000004</v>
      </c>
      <c r="D35" s="103">
        <f t="shared" si="1"/>
        <v>346</v>
      </c>
      <c r="E35" s="103">
        <f t="shared" si="2"/>
        <v>57</v>
      </c>
      <c r="F35" s="16" t="s">
        <v>83</v>
      </c>
      <c r="H35" s="4">
        <v>38.200000000000003</v>
      </c>
      <c r="I35" s="2">
        <v>30</v>
      </c>
      <c r="J35" s="2">
        <f t="shared" si="3"/>
        <v>1459.2400000000002</v>
      </c>
      <c r="K35" s="103">
        <f t="shared" si="4"/>
        <v>1459</v>
      </c>
      <c r="L35" s="103">
        <f t="shared" si="5"/>
        <v>243</v>
      </c>
      <c r="M35" s="16" t="s">
        <v>84</v>
      </c>
      <c r="O35" s="4">
        <v>106.4</v>
      </c>
      <c r="P35" s="2">
        <v>30</v>
      </c>
      <c r="Q35" s="2">
        <f t="shared" si="6"/>
        <v>11320.960000000001</v>
      </c>
      <c r="R35" s="103">
        <f t="shared" si="7"/>
        <v>11321</v>
      </c>
      <c r="S35" s="103">
        <f t="shared" si="8"/>
        <v>1886</v>
      </c>
      <c r="T35" s="16" t="s">
        <v>85</v>
      </c>
      <c r="V35" s="4">
        <v>303.8</v>
      </c>
      <c r="W35" s="2">
        <v>30</v>
      </c>
      <c r="X35" s="2">
        <f t="shared" si="9"/>
        <v>92294.44</v>
      </c>
      <c r="Y35" s="103">
        <f t="shared" si="10"/>
        <v>92294</v>
      </c>
      <c r="Z35" s="103">
        <f t="shared" si="11"/>
        <v>15382</v>
      </c>
      <c r="AA35" s="6" t="s">
        <v>26</v>
      </c>
    </row>
    <row r="36" spans="1:27" x14ac:dyDescent="0.3">
      <c r="A36" s="4">
        <v>19</v>
      </c>
      <c r="B36" s="2">
        <v>31</v>
      </c>
      <c r="C36" s="2">
        <f t="shared" si="0"/>
        <v>361</v>
      </c>
      <c r="D36" s="103">
        <f t="shared" si="1"/>
        <v>361</v>
      </c>
      <c r="E36" s="103">
        <f t="shared" si="2"/>
        <v>60</v>
      </c>
      <c r="F36" s="16" t="s">
        <v>83</v>
      </c>
      <c r="H36" s="4">
        <v>39</v>
      </c>
      <c r="I36" s="2">
        <v>31</v>
      </c>
      <c r="J36" s="2">
        <f t="shared" si="3"/>
        <v>1521</v>
      </c>
      <c r="K36" s="103">
        <f t="shared" si="4"/>
        <v>1521</v>
      </c>
      <c r="L36" s="103">
        <f t="shared" si="5"/>
        <v>253</v>
      </c>
      <c r="M36" s="16" t="s">
        <v>84</v>
      </c>
      <c r="O36" s="4">
        <v>108</v>
      </c>
      <c r="P36" s="2">
        <v>31</v>
      </c>
      <c r="Q36" s="2">
        <f t="shared" si="6"/>
        <v>11664</v>
      </c>
      <c r="R36" s="103">
        <f t="shared" si="7"/>
        <v>11664</v>
      </c>
      <c r="S36" s="103">
        <f t="shared" si="8"/>
        <v>1944</v>
      </c>
      <c r="T36" s="16" t="s">
        <v>85</v>
      </c>
      <c r="V36" s="4">
        <v>306</v>
      </c>
      <c r="W36" s="2">
        <v>31</v>
      </c>
      <c r="X36" s="2">
        <f t="shared" si="9"/>
        <v>93636</v>
      </c>
      <c r="Y36" s="103">
        <f t="shared" si="10"/>
        <v>93636</v>
      </c>
      <c r="Z36" s="103">
        <f t="shared" si="11"/>
        <v>15606</v>
      </c>
      <c r="AA36" s="6" t="s">
        <v>26</v>
      </c>
    </row>
    <row r="37" spans="1:27" x14ac:dyDescent="0.3">
      <c r="A37" s="4">
        <v>19.399999999999999</v>
      </c>
      <c r="B37" s="2">
        <v>32</v>
      </c>
      <c r="C37" s="2">
        <f t="shared" si="0"/>
        <v>376.35999999999996</v>
      </c>
      <c r="D37" s="103">
        <f t="shared" si="1"/>
        <v>376</v>
      </c>
      <c r="E37" s="103">
        <f t="shared" si="2"/>
        <v>62</v>
      </c>
      <c r="F37" s="16" t="s">
        <v>83</v>
      </c>
      <c r="H37" s="4">
        <v>39.799999999999997</v>
      </c>
      <c r="I37" s="2">
        <v>32</v>
      </c>
      <c r="J37" s="2">
        <f t="shared" si="3"/>
        <v>1584.0399999999997</v>
      </c>
      <c r="K37" s="103">
        <f t="shared" si="4"/>
        <v>1584</v>
      </c>
      <c r="L37" s="103">
        <f t="shared" si="5"/>
        <v>264</v>
      </c>
      <c r="M37" s="16" t="s">
        <v>84</v>
      </c>
      <c r="O37" s="4">
        <v>109.6</v>
      </c>
      <c r="P37" s="2">
        <v>32</v>
      </c>
      <c r="Q37" s="2">
        <f t="shared" si="6"/>
        <v>12012.159999999998</v>
      </c>
      <c r="R37" s="103">
        <f t="shared" si="7"/>
        <v>12012</v>
      </c>
      <c r="S37" s="103">
        <f t="shared" si="8"/>
        <v>2002</v>
      </c>
      <c r="T37" s="16" t="s">
        <v>85</v>
      </c>
      <c r="V37" s="4">
        <v>308.2</v>
      </c>
      <c r="W37" s="2">
        <v>32</v>
      </c>
      <c r="X37" s="2">
        <f t="shared" si="9"/>
        <v>94987.239999999991</v>
      </c>
      <c r="Y37" s="103">
        <f t="shared" si="10"/>
        <v>94987</v>
      </c>
      <c r="Z37" s="103">
        <f t="shared" si="11"/>
        <v>15831</v>
      </c>
      <c r="AA37" s="6" t="s">
        <v>26</v>
      </c>
    </row>
    <row r="38" spans="1:27" x14ac:dyDescent="0.3">
      <c r="A38" s="4">
        <v>19.8</v>
      </c>
      <c r="B38" s="2">
        <v>33</v>
      </c>
      <c r="C38" s="2">
        <f t="shared" si="0"/>
        <v>392.04</v>
      </c>
      <c r="D38" s="103">
        <f t="shared" si="1"/>
        <v>392</v>
      </c>
      <c r="E38" s="103">
        <f t="shared" si="2"/>
        <v>65</v>
      </c>
      <c r="F38" s="16" t="s">
        <v>83</v>
      </c>
      <c r="H38" s="4">
        <v>40.6</v>
      </c>
      <c r="I38" s="2">
        <v>33</v>
      </c>
      <c r="J38" s="2">
        <f t="shared" si="3"/>
        <v>1648.3600000000001</v>
      </c>
      <c r="K38" s="103">
        <f t="shared" si="4"/>
        <v>1648</v>
      </c>
      <c r="L38" s="103">
        <f t="shared" si="5"/>
        <v>274</v>
      </c>
      <c r="M38" s="16" t="s">
        <v>84</v>
      </c>
      <c r="O38" s="4">
        <v>111.2</v>
      </c>
      <c r="P38" s="2">
        <v>33</v>
      </c>
      <c r="Q38" s="2">
        <f t="shared" si="6"/>
        <v>12365.44</v>
      </c>
      <c r="R38" s="103">
        <f t="shared" si="7"/>
        <v>12365</v>
      </c>
      <c r="S38" s="103">
        <f t="shared" si="8"/>
        <v>2060</v>
      </c>
      <c r="T38" s="16" t="s">
        <v>85</v>
      </c>
      <c r="V38" s="4">
        <v>310.39999999999998</v>
      </c>
      <c r="W38" s="2">
        <v>33</v>
      </c>
      <c r="X38" s="2">
        <f t="shared" si="9"/>
        <v>96348.159999999989</v>
      </c>
      <c r="Y38" s="103">
        <f t="shared" si="10"/>
        <v>96348</v>
      </c>
      <c r="Z38" s="103">
        <f t="shared" si="11"/>
        <v>16058</v>
      </c>
      <c r="AA38" s="6" t="s">
        <v>26</v>
      </c>
    </row>
    <row r="39" spans="1:27" x14ac:dyDescent="0.3">
      <c r="A39" s="4">
        <v>20.2</v>
      </c>
      <c r="B39" s="2">
        <v>34</v>
      </c>
      <c r="C39" s="2">
        <f t="shared" si="0"/>
        <v>408.03999999999996</v>
      </c>
      <c r="D39" s="103">
        <f t="shared" si="1"/>
        <v>408</v>
      </c>
      <c r="E39" s="103">
        <f t="shared" si="2"/>
        <v>68</v>
      </c>
      <c r="F39" s="16" t="s">
        <v>83</v>
      </c>
      <c r="H39" s="4">
        <v>41.4</v>
      </c>
      <c r="I39" s="2">
        <v>34</v>
      </c>
      <c r="J39" s="2">
        <f t="shared" si="3"/>
        <v>1713.9599999999998</v>
      </c>
      <c r="K39" s="103">
        <f t="shared" si="4"/>
        <v>1714</v>
      </c>
      <c r="L39" s="103">
        <f t="shared" si="5"/>
        <v>285</v>
      </c>
      <c r="M39" s="16" t="s">
        <v>84</v>
      </c>
      <c r="O39" s="4">
        <v>112.8</v>
      </c>
      <c r="P39" s="2">
        <v>34</v>
      </c>
      <c r="Q39" s="2">
        <f t="shared" si="6"/>
        <v>12723.84</v>
      </c>
      <c r="R39" s="103">
        <f t="shared" si="7"/>
        <v>12724</v>
      </c>
      <c r="S39" s="103">
        <f t="shared" si="8"/>
        <v>2120</v>
      </c>
      <c r="T39" s="16" t="s">
        <v>85</v>
      </c>
      <c r="V39" s="4">
        <v>312.60000000000002</v>
      </c>
      <c r="W39" s="2">
        <v>34</v>
      </c>
      <c r="X39" s="2">
        <f t="shared" si="9"/>
        <v>97718.760000000009</v>
      </c>
      <c r="Y39" s="103">
        <f t="shared" si="10"/>
        <v>97719</v>
      </c>
      <c r="Z39" s="103">
        <f t="shared" si="11"/>
        <v>16286</v>
      </c>
      <c r="AA39" s="6" t="s">
        <v>26</v>
      </c>
    </row>
    <row r="40" spans="1:27" x14ac:dyDescent="0.3">
      <c r="A40" s="4">
        <v>20.6</v>
      </c>
      <c r="B40" s="2">
        <v>35</v>
      </c>
      <c r="C40" s="2">
        <f t="shared" si="0"/>
        <v>424.36000000000007</v>
      </c>
      <c r="D40" s="103">
        <f t="shared" si="1"/>
        <v>424</v>
      </c>
      <c r="E40" s="103">
        <f t="shared" si="2"/>
        <v>70</v>
      </c>
      <c r="F40" s="16" t="s">
        <v>83</v>
      </c>
      <c r="H40" s="4">
        <v>42.2</v>
      </c>
      <c r="I40" s="2">
        <v>35</v>
      </c>
      <c r="J40" s="2">
        <f t="shared" si="3"/>
        <v>1780.8400000000001</v>
      </c>
      <c r="K40" s="103">
        <f t="shared" si="4"/>
        <v>1781</v>
      </c>
      <c r="L40" s="103">
        <f t="shared" si="5"/>
        <v>296</v>
      </c>
      <c r="M40" s="16" t="s">
        <v>84</v>
      </c>
      <c r="O40" s="4">
        <v>114.4</v>
      </c>
      <c r="P40" s="2">
        <v>35</v>
      </c>
      <c r="Q40" s="2">
        <f t="shared" si="6"/>
        <v>13087.36</v>
      </c>
      <c r="R40" s="103">
        <f t="shared" si="7"/>
        <v>13087</v>
      </c>
      <c r="S40" s="103">
        <f t="shared" si="8"/>
        <v>2181</v>
      </c>
      <c r="T40" s="16" t="s">
        <v>85</v>
      </c>
      <c r="V40" s="4">
        <v>314.8</v>
      </c>
      <c r="W40" s="2">
        <v>35</v>
      </c>
      <c r="X40" s="2">
        <f t="shared" si="9"/>
        <v>99099.040000000008</v>
      </c>
      <c r="Y40" s="103">
        <f t="shared" si="10"/>
        <v>99099</v>
      </c>
      <c r="Z40" s="103">
        <f t="shared" si="11"/>
        <v>16516</v>
      </c>
      <c r="AA40" s="6" t="s">
        <v>26</v>
      </c>
    </row>
    <row r="41" spans="1:27" x14ac:dyDescent="0.3">
      <c r="A41" s="4">
        <v>21</v>
      </c>
      <c r="B41" s="2">
        <v>36</v>
      </c>
      <c r="C41" s="2">
        <f t="shared" si="0"/>
        <v>441</v>
      </c>
      <c r="D41" s="103">
        <f t="shared" si="1"/>
        <v>441</v>
      </c>
      <c r="E41" s="103">
        <f t="shared" si="2"/>
        <v>73</v>
      </c>
      <c r="F41" s="16" t="s">
        <v>83</v>
      </c>
      <c r="H41" s="4">
        <v>43</v>
      </c>
      <c r="I41" s="2">
        <v>36</v>
      </c>
      <c r="J41" s="2">
        <f t="shared" si="3"/>
        <v>1849</v>
      </c>
      <c r="K41" s="103">
        <f t="shared" si="4"/>
        <v>1849</v>
      </c>
      <c r="L41" s="103">
        <f t="shared" si="5"/>
        <v>308</v>
      </c>
      <c r="M41" s="16" t="s">
        <v>84</v>
      </c>
      <c r="O41" s="4">
        <v>116</v>
      </c>
      <c r="P41" s="2">
        <v>36</v>
      </c>
      <c r="Q41" s="2">
        <f t="shared" si="6"/>
        <v>13456</v>
      </c>
      <c r="R41" s="103">
        <f t="shared" si="7"/>
        <v>13456</v>
      </c>
      <c r="S41" s="103">
        <f t="shared" si="8"/>
        <v>2242</v>
      </c>
      <c r="T41" s="16" t="s">
        <v>85</v>
      </c>
      <c r="V41" s="4">
        <v>317</v>
      </c>
      <c r="W41" s="2">
        <v>36</v>
      </c>
      <c r="X41" s="2">
        <f t="shared" si="9"/>
        <v>100489</v>
      </c>
      <c r="Y41" s="103">
        <f t="shared" si="10"/>
        <v>100489</v>
      </c>
      <c r="Z41" s="103">
        <f t="shared" si="11"/>
        <v>16748</v>
      </c>
      <c r="AA41" s="6" t="s">
        <v>26</v>
      </c>
    </row>
    <row r="42" spans="1:27" x14ac:dyDescent="0.3">
      <c r="A42" s="4">
        <v>21.4</v>
      </c>
      <c r="B42" s="2">
        <v>37</v>
      </c>
      <c r="C42" s="2">
        <f t="shared" si="0"/>
        <v>457.95999999999992</v>
      </c>
      <c r="D42" s="103">
        <f t="shared" si="1"/>
        <v>458</v>
      </c>
      <c r="E42" s="103">
        <f t="shared" si="2"/>
        <v>76</v>
      </c>
      <c r="F42" s="16" t="s">
        <v>83</v>
      </c>
      <c r="H42" s="4">
        <v>43.8</v>
      </c>
      <c r="I42" s="2">
        <v>37</v>
      </c>
      <c r="J42" s="2">
        <f t="shared" si="3"/>
        <v>1918.4399999999998</v>
      </c>
      <c r="K42" s="103">
        <f t="shared" si="4"/>
        <v>1918</v>
      </c>
      <c r="L42" s="103">
        <f t="shared" si="5"/>
        <v>319</v>
      </c>
      <c r="M42" s="16" t="s">
        <v>84</v>
      </c>
      <c r="O42" s="4">
        <v>117.6</v>
      </c>
      <c r="P42" s="2">
        <v>37</v>
      </c>
      <c r="Q42" s="2">
        <f t="shared" si="6"/>
        <v>13829.759999999998</v>
      </c>
      <c r="R42" s="103">
        <f t="shared" si="7"/>
        <v>13830</v>
      </c>
      <c r="S42" s="103">
        <f t="shared" si="8"/>
        <v>2305</v>
      </c>
      <c r="T42" s="16" t="s">
        <v>85</v>
      </c>
      <c r="V42" s="4">
        <v>319.2</v>
      </c>
      <c r="W42" s="2">
        <v>37</v>
      </c>
      <c r="X42" s="2">
        <f t="shared" si="9"/>
        <v>101888.64</v>
      </c>
      <c r="Y42" s="103">
        <f t="shared" si="10"/>
        <v>101889</v>
      </c>
      <c r="Z42" s="103">
        <f t="shared" si="11"/>
        <v>16981</v>
      </c>
      <c r="AA42" s="6" t="s">
        <v>26</v>
      </c>
    </row>
    <row r="43" spans="1:27" x14ac:dyDescent="0.3">
      <c r="A43" s="4">
        <v>21.8</v>
      </c>
      <c r="B43" s="2">
        <v>38</v>
      </c>
      <c r="C43" s="2">
        <f t="shared" si="0"/>
        <v>475.24</v>
      </c>
      <c r="D43" s="103">
        <f t="shared" si="1"/>
        <v>475</v>
      </c>
      <c r="E43" s="103">
        <f t="shared" si="2"/>
        <v>79</v>
      </c>
      <c r="F43" s="16" t="s">
        <v>83</v>
      </c>
      <c r="H43" s="4">
        <v>44.6</v>
      </c>
      <c r="I43" s="2">
        <v>38</v>
      </c>
      <c r="J43" s="2">
        <f t="shared" si="3"/>
        <v>1989.16</v>
      </c>
      <c r="K43" s="103">
        <f t="shared" si="4"/>
        <v>1989</v>
      </c>
      <c r="L43" s="103">
        <f t="shared" si="5"/>
        <v>331</v>
      </c>
      <c r="M43" s="16" t="s">
        <v>84</v>
      </c>
      <c r="O43" s="4">
        <v>119.2</v>
      </c>
      <c r="P43" s="2">
        <v>38</v>
      </c>
      <c r="Q43" s="2">
        <f t="shared" si="6"/>
        <v>14208.640000000001</v>
      </c>
      <c r="R43" s="103">
        <f t="shared" si="7"/>
        <v>14209</v>
      </c>
      <c r="S43" s="103">
        <f t="shared" si="8"/>
        <v>2368</v>
      </c>
      <c r="T43" s="16" t="s">
        <v>85</v>
      </c>
      <c r="V43" s="4">
        <v>321.39999999999998</v>
      </c>
      <c r="W43" s="2">
        <v>38</v>
      </c>
      <c r="X43" s="2">
        <f t="shared" si="9"/>
        <v>103297.95999999999</v>
      </c>
      <c r="Y43" s="103">
        <f t="shared" si="10"/>
        <v>103298</v>
      </c>
      <c r="Z43" s="103">
        <f t="shared" si="11"/>
        <v>17216</v>
      </c>
      <c r="AA43" s="6" t="s">
        <v>26</v>
      </c>
    </row>
    <row r="44" spans="1:27" x14ac:dyDescent="0.3">
      <c r="A44" s="4">
        <v>22.2</v>
      </c>
      <c r="B44" s="2">
        <v>39</v>
      </c>
      <c r="C44" s="2">
        <f t="shared" si="0"/>
        <v>492.84</v>
      </c>
      <c r="D44" s="103">
        <f t="shared" si="1"/>
        <v>493</v>
      </c>
      <c r="E44" s="103">
        <f t="shared" si="2"/>
        <v>82</v>
      </c>
      <c r="F44" s="16" t="s">
        <v>83</v>
      </c>
      <c r="H44" s="4">
        <v>45.4</v>
      </c>
      <c r="I44" s="2">
        <v>39</v>
      </c>
      <c r="J44" s="2">
        <f t="shared" si="3"/>
        <v>2061.16</v>
      </c>
      <c r="K44" s="103">
        <f t="shared" si="4"/>
        <v>2061</v>
      </c>
      <c r="L44" s="103">
        <f t="shared" si="5"/>
        <v>343</v>
      </c>
      <c r="M44" s="16" t="s">
        <v>84</v>
      </c>
      <c r="O44" s="4">
        <v>120.8</v>
      </c>
      <c r="P44" s="2">
        <v>39</v>
      </c>
      <c r="Q44" s="2">
        <f t="shared" si="6"/>
        <v>14592.64</v>
      </c>
      <c r="R44" s="103">
        <f t="shared" si="7"/>
        <v>14593</v>
      </c>
      <c r="S44" s="103">
        <f t="shared" si="8"/>
        <v>2432</v>
      </c>
      <c r="T44" s="16" t="s">
        <v>85</v>
      </c>
      <c r="V44" s="4">
        <v>323.60000000000002</v>
      </c>
      <c r="W44" s="2">
        <v>39</v>
      </c>
      <c r="X44" s="2">
        <f t="shared" si="9"/>
        <v>104716.96000000002</v>
      </c>
      <c r="Y44" s="103">
        <f t="shared" si="10"/>
        <v>104717</v>
      </c>
      <c r="Z44" s="103">
        <f t="shared" si="11"/>
        <v>17452</v>
      </c>
      <c r="AA44" s="6" t="s">
        <v>26</v>
      </c>
    </row>
    <row r="45" spans="1:27" x14ac:dyDescent="0.3">
      <c r="A45" s="4">
        <v>22.6</v>
      </c>
      <c r="B45" s="2">
        <v>40</v>
      </c>
      <c r="C45" s="2">
        <f t="shared" si="0"/>
        <v>510.76000000000005</v>
      </c>
      <c r="D45" s="103">
        <f t="shared" si="1"/>
        <v>511</v>
      </c>
      <c r="E45" s="103">
        <f t="shared" si="2"/>
        <v>85</v>
      </c>
      <c r="F45" s="16" t="s">
        <v>83</v>
      </c>
      <c r="H45" s="4">
        <v>46.2</v>
      </c>
      <c r="I45" s="2">
        <v>40</v>
      </c>
      <c r="J45" s="2">
        <f t="shared" si="3"/>
        <v>2134.44</v>
      </c>
      <c r="K45" s="103">
        <f t="shared" si="4"/>
        <v>2134</v>
      </c>
      <c r="L45" s="103">
        <f t="shared" si="5"/>
        <v>355</v>
      </c>
      <c r="M45" s="16" t="s">
        <v>84</v>
      </c>
      <c r="O45" s="4">
        <v>122.4</v>
      </c>
      <c r="P45" s="2">
        <v>40</v>
      </c>
      <c r="Q45" s="2">
        <f t="shared" si="6"/>
        <v>14981.760000000002</v>
      </c>
      <c r="R45" s="103">
        <f t="shared" si="7"/>
        <v>14982</v>
      </c>
      <c r="S45" s="103">
        <f t="shared" si="8"/>
        <v>2497</v>
      </c>
      <c r="T45" s="16" t="s">
        <v>85</v>
      </c>
      <c r="V45" s="4">
        <v>325.8</v>
      </c>
      <c r="W45" s="2">
        <v>40</v>
      </c>
      <c r="X45" s="2">
        <f t="shared" si="9"/>
        <v>106145.64000000001</v>
      </c>
      <c r="Y45" s="103">
        <f t="shared" si="10"/>
        <v>106146</v>
      </c>
      <c r="Z45" s="103">
        <f t="shared" si="11"/>
        <v>17691</v>
      </c>
      <c r="AA45" s="6" t="s">
        <v>26</v>
      </c>
    </row>
    <row r="46" spans="1:27" x14ac:dyDescent="0.3">
      <c r="A46" s="4">
        <v>23</v>
      </c>
      <c r="B46" s="2">
        <v>41</v>
      </c>
      <c r="C46" s="2">
        <f t="shared" si="0"/>
        <v>529</v>
      </c>
      <c r="D46" s="103">
        <f t="shared" si="1"/>
        <v>529</v>
      </c>
      <c r="E46" s="103">
        <f t="shared" si="2"/>
        <v>88</v>
      </c>
      <c r="F46" s="16" t="s">
        <v>83</v>
      </c>
      <c r="H46" s="4">
        <v>47</v>
      </c>
      <c r="I46" s="2">
        <v>41</v>
      </c>
      <c r="J46" s="2">
        <f t="shared" si="3"/>
        <v>2209</v>
      </c>
      <c r="K46" s="103">
        <f t="shared" si="4"/>
        <v>2209</v>
      </c>
      <c r="L46" s="103">
        <f t="shared" si="5"/>
        <v>368</v>
      </c>
      <c r="M46" s="16" t="s">
        <v>84</v>
      </c>
      <c r="O46" s="4">
        <v>124</v>
      </c>
      <c r="P46" s="2">
        <v>41</v>
      </c>
      <c r="Q46" s="2">
        <f t="shared" si="6"/>
        <v>15376</v>
      </c>
      <c r="R46" s="103">
        <f t="shared" si="7"/>
        <v>15376</v>
      </c>
      <c r="S46" s="103">
        <f t="shared" si="8"/>
        <v>2562</v>
      </c>
      <c r="T46" s="16" t="s">
        <v>85</v>
      </c>
      <c r="V46" s="4">
        <v>327.99999999999898</v>
      </c>
      <c r="W46" s="2">
        <v>41</v>
      </c>
      <c r="X46" s="2">
        <f t="shared" si="9"/>
        <v>107583.99999999933</v>
      </c>
      <c r="Y46" s="103">
        <f t="shared" si="10"/>
        <v>107584</v>
      </c>
      <c r="Z46" s="103">
        <f t="shared" si="11"/>
        <v>17930</v>
      </c>
      <c r="AA46" s="6" t="s">
        <v>26</v>
      </c>
    </row>
    <row r="47" spans="1:27" x14ac:dyDescent="0.3">
      <c r="A47" s="4">
        <v>23.4</v>
      </c>
      <c r="B47" s="2">
        <v>42</v>
      </c>
      <c r="C47" s="2">
        <f t="shared" si="0"/>
        <v>547.55999999999995</v>
      </c>
      <c r="D47" s="103">
        <f t="shared" si="1"/>
        <v>548</v>
      </c>
      <c r="E47" s="103">
        <f t="shared" si="2"/>
        <v>91</v>
      </c>
      <c r="F47" s="16" t="s">
        <v>83</v>
      </c>
      <c r="H47" s="4">
        <v>47.8</v>
      </c>
      <c r="I47" s="2">
        <v>42</v>
      </c>
      <c r="J47" s="2">
        <f t="shared" si="3"/>
        <v>2284.8399999999997</v>
      </c>
      <c r="K47" s="103">
        <f t="shared" si="4"/>
        <v>2285</v>
      </c>
      <c r="L47" s="103">
        <f t="shared" si="5"/>
        <v>380</v>
      </c>
      <c r="M47" s="16" t="s">
        <v>84</v>
      </c>
      <c r="O47" s="4">
        <v>125.6</v>
      </c>
      <c r="P47" s="2">
        <v>42</v>
      </c>
      <c r="Q47" s="2">
        <f t="shared" si="6"/>
        <v>15775.359999999999</v>
      </c>
      <c r="R47" s="103">
        <f t="shared" si="7"/>
        <v>15775</v>
      </c>
      <c r="S47" s="103">
        <f t="shared" si="8"/>
        <v>2629</v>
      </c>
      <c r="T47" s="16" t="s">
        <v>85</v>
      </c>
      <c r="V47" s="4">
        <v>330.19999999999902</v>
      </c>
      <c r="W47" s="2">
        <v>42</v>
      </c>
      <c r="X47" s="2">
        <f t="shared" si="9"/>
        <v>109032.03999999935</v>
      </c>
      <c r="Y47" s="103">
        <f t="shared" si="10"/>
        <v>109032</v>
      </c>
      <c r="Z47" s="103">
        <f t="shared" si="11"/>
        <v>18172</v>
      </c>
      <c r="AA47" s="6" t="s">
        <v>26</v>
      </c>
    </row>
    <row r="48" spans="1:27" x14ac:dyDescent="0.3">
      <c r="A48" s="4">
        <v>23.8</v>
      </c>
      <c r="B48" s="2">
        <v>43</v>
      </c>
      <c r="C48" s="2">
        <f t="shared" si="0"/>
        <v>566.44000000000005</v>
      </c>
      <c r="D48" s="103">
        <f t="shared" si="1"/>
        <v>566</v>
      </c>
      <c r="E48" s="103">
        <f t="shared" si="2"/>
        <v>94</v>
      </c>
      <c r="F48" s="16" t="s">
        <v>83</v>
      </c>
      <c r="H48" s="4">
        <v>48.6</v>
      </c>
      <c r="I48" s="2">
        <v>43</v>
      </c>
      <c r="J48" s="2">
        <f t="shared" si="3"/>
        <v>2361.96</v>
      </c>
      <c r="K48" s="103">
        <f t="shared" si="4"/>
        <v>2362</v>
      </c>
      <c r="L48" s="103">
        <f t="shared" si="5"/>
        <v>393</v>
      </c>
      <c r="M48" s="16" t="s">
        <v>84</v>
      </c>
      <c r="O48" s="4">
        <v>127.2</v>
      </c>
      <c r="P48" s="2">
        <v>43</v>
      </c>
      <c r="Q48" s="2">
        <f t="shared" si="6"/>
        <v>16179.84</v>
      </c>
      <c r="R48" s="103">
        <f t="shared" si="7"/>
        <v>16180</v>
      </c>
      <c r="S48" s="103">
        <f t="shared" si="8"/>
        <v>2696</v>
      </c>
      <c r="T48" s="16" t="s">
        <v>85</v>
      </c>
      <c r="V48" s="4">
        <v>332.4</v>
      </c>
      <c r="W48" s="2">
        <v>43</v>
      </c>
      <c r="X48" s="2">
        <f t="shared" si="9"/>
        <v>110489.75999999998</v>
      </c>
      <c r="Y48" s="103">
        <f t="shared" si="10"/>
        <v>110490</v>
      </c>
      <c r="Z48" s="103">
        <f t="shared" si="11"/>
        <v>18415</v>
      </c>
      <c r="AA48" s="6" t="s">
        <v>26</v>
      </c>
    </row>
    <row r="49" spans="1:27" x14ac:dyDescent="0.3">
      <c r="A49" s="4">
        <v>24.2</v>
      </c>
      <c r="B49" s="2">
        <v>44</v>
      </c>
      <c r="C49" s="2">
        <f t="shared" si="0"/>
        <v>585.64</v>
      </c>
      <c r="D49" s="103">
        <f t="shared" si="1"/>
        <v>586</v>
      </c>
      <c r="E49" s="103">
        <f t="shared" si="2"/>
        <v>97</v>
      </c>
      <c r="F49" s="16" t="s">
        <v>83</v>
      </c>
      <c r="H49" s="4">
        <v>49.4</v>
      </c>
      <c r="I49" s="2">
        <v>44</v>
      </c>
      <c r="J49" s="2">
        <f t="shared" si="3"/>
        <v>2440.3599999999997</v>
      </c>
      <c r="K49" s="103">
        <f t="shared" si="4"/>
        <v>2440</v>
      </c>
      <c r="L49" s="103">
        <f t="shared" si="5"/>
        <v>406</v>
      </c>
      <c r="M49" s="16" t="s">
        <v>84</v>
      </c>
      <c r="O49" s="4">
        <v>128.80000000000001</v>
      </c>
      <c r="P49" s="2">
        <v>44</v>
      </c>
      <c r="Q49" s="2">
        <f t="shared" si="6"/>
        <v>16589.440000000002</v>
      </c>
      <c r="R49" s="103">
        <f t="shared" si="7"/>
        <v>16589</v>
      </c>
      <c r="S49" s="103">
        <f t="shared" si="8"/>
        <v>2764</v>
      </c>
      <c r="T49" s="16" t="s">
        <v>85</v>
      </c>
      <c r="V49" s="4">
        <v>334.6</v>
      </c>
      <c r="W49" s="2">
        <v>44</v>
      </c>
      <c r="X49" s="2">
        <f t="shared" si="9"/>
        <v>111957.16000000002</v>
      </c>
      <c r="Y49" s="103">
        <f t="shared" si="10"/>
        <v>111957</v>
      </c>
      <c r="Z49" s="103">
        <f t="shared" si="11"/>
        <v>18659</v>
      </c>
      <c r="AA49" s="6" t="s">
        <v>26</v>
      </c>
    </row>
    <row r="50" spans="1:27" x14ac:dyDescent="0.3">
      <c r="A50" s="4">
        <v>24.6</v>
      </c>
      <c r="B50" s="2">
        <v>45</v>
      </c>
      <c r="C50" s="2">
        <f t="shared" si="0"/>
        <v>605.16000000000008</v>
      </c>
      <c r="D50" s="103">
        <f t="shared" si="1"/>
        <v>605</v>
      </c>
      <c r="E50" s="103">
        <f t="shared" si="2"/>
        <v>100</v>
      </c>
      <c r="F50" s="16" t="s">
        <v>83</v>
      </c>
      <c r="H50" s="4">
        <v>50.2</v>
      </c>
      <c r="I50" s="2">
        <v>45</v>
      </c>
      <c r="J50" s="2">
        <f t="shared" si="3"/>
        <v>2520.0400000000004</v>
      </c>
      <c r="K50" s="103">
        <f t="shared" si="4"/>
        <v>2520</v>
      </c>
      <c r="L50" s="103">
        <f t="shared" si="5"/>
        <v>420</v>
      </c>
      <c r="M50" s="16" t="s">
        <v>84</v>
      </c>
      <c r="O50" s="4">
        <v>130.4</v>
      </c>
      <c r="P50" s="2">
        <v>45</v>
      </c>
      <c r="Q50" s="2">
        <f t="shared" si="6"/>
        <v>17004.16</v>
      </c>
      <c r="R50" s="103">
        <f t="shared" si="7"/>
        <v>17004</v>
      </c>
      <c r="S50" s="103">
        <f t="shared" si="8"/>
        <v>2834</v>
      </c>
      <c r="T50" s="16" t="s">
        <v>85</v>
      </c>
      <c r="V50" s="4">
        <v>336.79999999999899</v>
      </c>
      <c r="W50" s="2">
        <v>45</v>
      </c>
      <c r="X50" s="2">
        <f t="shared" si="9"/>
        <v>113434.23999999932</v>
      </c>
      <c r="Y50" s="103">
        <f t="shared" si="10"/>
        <v>113434</v>
      </c>
      <c r="Z50" s="103">
        <f t="shared" si="11"/>
        <v>18905</v>
      </c>
      <c r="AA50" s="6" t="s">
        <v>26</v>
      </c>
    </row>
    <row r="51" spans="1:27" x14ac:dyDescent="0.3">
      <c r="A51" s="4">
        <v>25</v>
      </c>
      <c r="B51" s="2">
        <v>46</v>
      </c>
      <c r="C51" s="2">
        <f t="shared" si="0"/>
        <v>625</v>
      </c>
      <c r="D51" s="103">
        <f t="shared" si="1"/>
        <v>625</v>
      </c>
      <c r="E51" s="103">
        <f t="shared" si="2"/>
        <v>104</v>
      </c>
      <c r="F51" s="16" t="s">
        <v>83</v>
      </c>
      <c r="H51" s="4">
        <v>51</v>
      </c>
      <c r="I51" s="2">
        <v>46</v>
      </c>
      <c r="J51" s="2">
        <f t="shared" si="3"/>
        <v>2601</v>
      </c>
      <c r="K51" s="103">
        <f t="shared" si="4"/>
        <v>2601</v>
      </c>
      <c r="L51" s="103">
        <f t="shared" si="5"/>
        <v>433</v>
      </c>
      <c r="M51" s="16" t="s">
        <v>84</v>
      </c>
      <c r="O51" s="4">
        <v>132</v>
      </c>
      <c r="P51" s="2">
        <v>46</v>
      </c>
      <c r="Q51" s="2">
        <f t="shared" si="6"/>
        <v>17424</v>
      </c>
      <c r="R51" s="103">
        <f t="shared" si="7"/>
        <v>17424</v>
      </c>
      <c r="S51" s="103">
        <f t="shared" si="8"/>
        <v>2904</v>
      </c>
      <c r="T51" s="16" t="s">
        <v>85</v>
      </c>
      <c r="V51" s="4">
        <v>338.99999999999898</v>
      </c>
      <c r="W51" s="2">
        <v>46</v>
      </c>
      <c r="X51" s="2">
        <f t="shared" si="9"/>
        <v>114920.9999999993</v>
      </c>
      <c r="Y51" s="103">
        <f t="shared" si="10"/>
        <v>114921</v>
      </c>
      <c r="Z51" s="103">
        <f t="shared" si="11"/>
        <v>19153</v>
      </c>
      <c r="AA51" s="6" t="s">
        <v>26</v>
      </c>
    </row>
    <row r="52" spans="1:27" x14ac:dyDescent="0.3">
      <c r="A52" s="4">
        <v>25.4</v>
      </c>
      <c r="B52" s="2">
        <v>47</v>
      </c>
      <c r="C52" s="2">
        <f t="shared" si="0"/>
        <v>645.16</v>
      </c>
      <c r="D52" s="103">
        <f t="shared" si="1"/>
        <v>645</v>
      </c>
      <c r="E52" s="103">
        <f t="shared" si="2"/>
        <v>107</v>
      </c>
      <c r="F52" s="16" t="s">
        <v>83</v>
      </c>
      <c r="H52" s="4">
        <v>51.8</v>
      </c>
      <c r="I52" s="2">
        <v>47</v>
      </c>
      <c r="J52" s="2">
        <f t="shared" si="3"/>
        <v>2683.24</v>
      </c>
      <c r="K52" s="103">
        <f t="shared" si="4"/>
        <v>2683</v>
      </c>
      <c r="L52" s="103">
        <f t="shared" si="5"/>
        <v>447</v>
      </c>
      <c r="M52" s="16" t="s">
        <v>84</v>
      </c>
      <c r="O52" s="4">
        <v>133.6</v>
      </c>
      <c r="P52" s="2">
        <v>47</v>
      </c>
      <c r="Q52" s="2">
        <f t="shared" si="6"/>
        <v>17848.96</v>
      </c>
      <c r="R52" s="103">
        <f t="shared" si="7"/>
        <v>17849</v>
      </c>
      <c r="S52" s="103">
        <f t="shared" si="8"/>
        <v>2974</v>
      </c>
      <c r="T52" s="16" t="s">
        <v>85</v>
      </c>
      <c r="V52" s="4">
        <v>341.19999999999902</v>
      </c>
      <c r="W52" s="2">
        <v>47</v>
      </c>
      <c r="X52" s="2">
        <f t="shared" si="9"/>
        <v>116417.43999999933</v>
      </c>
      <c r="Y52" s="103">
        <f t="shared" si="10"/>
        <v>116417</v>
      </c>
      <c r="Z52" s="103">
        <f t="shared" si="11"/>
        <v>19402</v>
      </c>
      <c r="AA52" s="6" t="s">
        <v>26</v>
      </c>
    </row>
    <row r="53" spans="1:27" x14ac:dyDescent="0.3">
      <c r="A53" s="4">
        <v>25.8</v>
      </c>
      <c r="B53" s="2">
        <v>48</v>
      </c>
      <c r="C53" s="2">
        <f t="shared" si="0"/>
        <v>665.64</v>
      </c>
      <c r="D53" s="103">
        <f t="shared" si="1"/>
        <v>666</v>
      </c>
      <c r="E53" s="103">
        <f t="shared" si="2"/>
        <v>110</v>
      </c>
      <c r="F53" s="16" t="s">
        <v>83</v>
      </c>
      <c r="H53" s="4">
        <v>52.6</v>
      </c>
      <c r="I53" s="2">
        <v>48</v>
      </c>
      <c r="J53" s="2">
        <f t="shared" si="3"/>
        <v>2766.76</v>
      </c>
      <c r="K53" s="103">
        <f t="shared" si="4"/>
        <v>2767</v>
      </c>
      <c r="L53" s="103">
        <f t="shared" si="5"/>
        <v>461</v>
      </c>
      <c r="M53" s="16" t="s">
        <v>84</v>
      </c>
      <c r="O53" s="4">
        <v>135.19999999999999</v>
      </c>
      <c r="P53" s="2">
        <v>48</v>
      </c>
      <c r="Q53" s="2">
        <f t="shared" si="6"/>
        <v>18279.039999999997</v>
      </c>
      <c r="R53" s="103">
        <f t="shared" si="7"/>
        <v>18279</v>
      </c>
      <c r="S53" s="103">
        <f t="shared" si="8"/>
        <v>3046</v>
      </c>
      <c r="T53" s="16" t="s">
        <v>85</v>
      </c>
      <c r="V53" s="4">
        <v>343.39999999999901</v>
      </c>
      <c r="W53" s="2">
        <v>48</v>
      </c>
      <c r="X53" s="2">
        <f t="shared" si="9"/>
        <v>117923.55999999931</v>
      </c>
      <c r="Y53" s="103">
        <f t="shared" si="10"/>
        <v>117924</v>
      </c>
      <c r="Z53" s="103">
        <f t="shared" si="11"/>
        <v>19654</v>
      </c>
      <c r="AA53" s="6" t="s">
        <v>26</v>
      </c>
    </row>
    <row r="54" spans="1:27" x14ac:dyDescent="0.3">
      <c r="A54" s="4">
        <v>26.2</v>
      </c>
      <c r="B54" s="2">
        <v>49</v>
      </c>
      <c r="C54" s="2">
        <f t="shared" si="0"/>
        <v>686.43999999999994</v>
      </c>
      <c r="D54" s="103">
        <f t="shared" si="1"/>
        <v>686</v>
      </c>
      <c r="E54" s="103">
        <f t="shared" si="2"/>
        <v>114</v>
      </c>
      <c r="F54" s="16" t="s">
        <v>83</v>
      </c>
      <c r="H54" s="4">
        <v>53.4</v>
      </c>
      <c r="I54" s="2">
        <v>49</v>
      </c>
      <c r="J54" s="2">
        <f t="shared" si="3"/>
        <v>2851.56</v>
      </c>
      <c r="K54" s="103">
        <f t="shared" si="4"/>
        <v>2852</v>
      </c>
      <c r="L54" s="103">
        <f t="shared" si="5"/>
        <v>475</v>
      </c>
      <c r="M54" s="16" t="s">
        <v>84</v>
      </c>
      <c r="O54" s="4">
        <v>136.80000000000001</v>
      </c>
      <c r="P54" s="2">
        <v>49</v>
      </c>
      <c r="Q54" s="2">
        <f t="shared" si="6"/>
        <v>18714.240000000002</v>
      </c>
      <c r="R54" s="103">
        <f t="shared" si="7"/>
        <v>18714</v>
      </c>
      <c r="S54" s="103">
        <f t="shared" si="8"/>
        <v>3119</v>
      </c>
      <c r="T54" s="16" t="s">
        <v>85</v>
      </c>
      <c r="V54" s="4">
        <v>345.599999999999</v>
      </c>
      <c r="W54" s="2">
        <v>49</v>
      </c>
      <c r="X54" s="2">
        <f t="shared" si="9"/>
        <v>119439.3599999993</v>
      </c>
      <c r="Y54" s="103">
        <f t="shared" si="10"/>
        <v>119439</v>
      </c>
      <c r="Z54" s="103">
        <f t="shared" si="11"/>
        <v>19906</v>
      </c>
      <c r="AA54" s="6" t="s">
        <v>26</v>
      </c>
    </row>
    <row r="55" spans="1:27" x14ac:dyDescent="0.3">
      <c r="A55" s="4">
        <v>26.6</v>
      </c>
      <c r="B55" s="2">
        <v>50</v>
      </c>
      <c r="C55" s="2">
        <f t="shared" si="0"/>
        <v>707.56000000000006</v>
      </c>
      <c r="D55" s="103">
        <f t="shared" si="1"/>
        <v>708</v>
      </c>
      <c r="E55" s="103">
        <f t="shared" si="2"/>
        <v>117</v>
      </c>
      <c r="F55" s="16" t="s">
        <v>83</v>
      </c>
      <c r="H55" s="4">
        <v>54.2</v>
      </c>
      <c r="I55" s="2">
        <v>50</v>
      </c>
      <c r="J55" s="2">
        <f t="shared" si="3"/>
        <v>2937.6400000000003</v>
      </c>
      <c r="K55" s="103">
        <f t="shared" si="4"/>
        <v>2938</v>
      </c>
      <c r="L55" s="103">
        <f t="shared" si="5"/>
        <v>489</v>
      </c>
      <c r="M55" s="16" t="s">
        <v>84</v>
      </c>
      <c r="O55" s="4">
        <v>138.4</v>
      </c>
      <c r="P55" s="2">
        <v>50</v>
      </c>
      <c r="Q55" s="2">
        <f t="shared" si="6"/>
        <v>19154.560000000001</v>
      </c>
      <c r="R55" s="103">
        <f t="shared" si="7"/>
        <v>19155</v>
      </c>
      <c r="S55" s="103">
        <f t="shared" si="8"/>
        <v>3192</v>
      </c>
      <c r="T55" s="16" t="s">
        <v>85</v>
      </c>
      <c r="V55" s="4">
        <v>347.79999999999899</v>
      </c>
      <c r="W55" s="2">
        <v>50</v>
      </c>
      <c r="X55" s="2">
        <f t="shared" si="9"/>
        <v>120964.8399999993</v>
      </c>
      <c r="Y55" s="103">
        <f t="shared" si="10"/>
        <v>120965</v>
      </c>
      <c r="Z55" s="103">
        <f t="shared" si="11"/>
        <v>20160</v>
      </c>
      <c r="AA55" s="6" t="s">
        <v>26</v>
      </c>
    </row>
    <row r="56" spans="1:27" x14ac:dyDescent="0.3">
      <c r="A56" s="4">
        <v>27</v>
      </c>
      <c r="B56" s="2">
        <v>51</v>
      </c>
      <c r="C56" s="2">
        <f t="shared" si="0"/>
        <v>729</v>
      </c>
      <c r="D56" s="103">
        <f t="shared" si="1"/>
        <v>729</v>
      </c>
      <c r="E56" s="103">
        <f t="shared" si="2"/>
        <v>121</v>
      </c>
      <c r="F56" s="16" t="s">
        <v>83</v>
      </c>
      <c r="H56" s="4">
        <v>55</v>
      </c>
      <c r="I56" s="2">
        <v>51</v>
      </c>
      <c r="J56" s="2">
        <f t="shared" si="3"/>
        <v>3025</v>
      </c>
      <c r="K56" s="103">
        <f t="shared" si="4"/>
        <v>3025</v>
      </c>
      <c r="L56" s="103">
        <f t="shared" si="5"/>
        <v>504</v>
      </c>
      <c r="M56" s="16" t="s">
        <v>84</v>
      </c>
      <c r="O56" s="4">
        <v>140</v>
      </c>
      <c r="P56" s="2">
        <v>51</v>
      </c>
      <c r="Q56" s="2">
        <f t="shared" si="6"/>
        <v>19600</v>
      </c>
      <c r="R56" s="103">
        <f t="shared" si="7"/>
        <v>19600</v>
      </c>
      <c r="S56" s="103">
        <f t="shared" si="8"/>
        <v>3266</v>
      </c>
      <c r="T56" s="16" t="s">
        <v>85</v>
      </c>
      <c r="V56" s="4">
        <v>349.99999999999898</v>
      </c>
      <c r="W56" s="2">
        <v>51</v>
      </c>
      <c r="X56" s="2">
        <f t="shared" si="9"/>
        <v>122499.99999999929</v>
      </c>
      <c r="Y56" s="103">
        <f t="shared" si="10"/>
        <v>122500</v>
      </c>
      <c r="Z56" s="103">
        <f t="shared" si="11"/>
        <v>20416</v>
      </c>
      <c r="AA56" s="6" t="s">
        <v>26</v>
      </c>
    </row>
    <row r="57" spans="1:27" x14ac:dyDescent="0.3">
      <c r="A57" s="4">
        <v>27.4</v>
      </c>
      <c r="B57" s="2">
        <v>52</v>
      </c>
      <c r="C57" s="2">
        <f t="shared" si="0"/>
        <v>750.75999999999988</v>
      </c>
      <c r="D57" s="103">
        <f t="shared" si="1"/>
        <v>751</v>
      </c>
      <c r="E57" s="103">
        <f t="shared" si="2"/>
        <v>125</v>
      </c>
      <c r="F57" s="16" t="s">
        <v>83</v>
      </c>
      <c r="H57" s="4">
        <v>55.8</v>
      </c>
      <c r="I57" s="2">
        <v>52</v>
      </c>
      <c r="J57" s="2">
        <f t="shared" si="3"/>
        <v>3113.64</v>
      </c>
      <c r="K57" s="103">
        <f t="shared" si="4"/>
        <v>3114</v>
      </c>
      <c r="L57" s="103">
        <f t="shared" si="5"/>
        <v>519</v>
      </c>
      <c r="M57" s="16" t="s">
        <v>84</v>
      </c>
      <c r="O57" s="4">
        <v>141.6</v>
      </c>
      <c r="P57" s="2">
        <v>52</v>
      </c>
      <c r="Q57" s="2">
        <f t="shared" si="6"/>
        <v>20050.559999999998</v>
      </c>
      <c r="R57" s="103">
        <f t="shared" si="7"/>
        <v>20051</v>
      </c>
      <c r="S57" s="103">
        <f t="shared" si="8"/>
        <v>3341</v>
      </c>
      <c r="T57" s="16" t="s">
        <v>85</v>
      </c>
      <c r="V57" s="4">
        <v>352.19999999999902</v>
      </c>
      <c r="W57" s="2">
        <v>52</v>
      </c>
      <c r="X57" s="2">
        <f t="shared" si="9"/>
        <v>124044.83999999931</v>
      </c>
      <c r="Y57" s="103">
        <f t="shared" si="10"/>
        <v>124045</v>
      </c>
      <c r="Z57" s="103">
        <f t="shared" si="11"/>
        <v>20674</v>
      </c>
      <c r="AA57" s="6" t="s">
        <v>26</v>
      </c>
    </row>
    <row r="58" spans="1:27" x14ac:dyDescent="0.3">
      <c r="A58" s="4">
        <v>27.8</v>
      </c>
      <c r="B58" s="2">
        <v>53</v>
      </c>
      <c r="C58" s="2">
        <f t="shared" si="0"/>
        <v>772.84</v>
      </c>
      <c r="D58" s="103">
        <f t="shared" si="1"/>
        <v>773</v>
      </c>
      <c r="E58" s="103">
        <f t="shared" si="2"/>
        <v>128</v>
      </c>
      <c r="F58" s="16" t="s">
        <v>83</v>
      </c>
      <c r="H58" s="4">
        <v>56.6</v>
      </c>
      <c r="I58" s="2">
        <v>53</v>
      </c>
      <c r="J58" s="2">
        <f t="shared" si="3"/>
        <v>3203.56</v>
      </c>
      <c r="K58" s="103">
        <f t="shared" si="4"/>
        <v>3204</v>
      </c>
      <c r="L58" s="103">
        <f t="shared" si="5"/>
        <v>534</v>
      </c>
      <c r="M58" s="16" t="s">
        <v>84</v>
      </c>
      <c r="O58" s="4">
        <v>143.19999999999999</v>
      </c>
      <c r="P58" s="2">
        <v>53</v>
      </c>
      <c r="Q58" s="2">
        <f t="shared" si="6"/>
        <v>20506.239999999998</v>
      </c>
      <c r="R58" s="103">
        <f t="shared" si="7"/>
        <v>20506</v>
      </c>
      <c r="S58" s="103">
        <f t="shared" si="8"/>
        <v>3417</v>
      </c>
      <c r="T58" s="16" t="s">
        <v>85</v>
      </c>
      <c r="V58" s="4">
        <v>354.39999999999901</v>
      </c>
      <c r="W58" s="2">
        <v>53</v>
      </c>
      <c r="X58" s="2">
        <f t="shared" si="9"/>
        <v>125599.3599999993</v>
      </c>
      <c r="Y58" s="103">
        <f t="shared" si="10"/>
        <v>125599</v>
      </c>
      <c r="Z58" s="103">
        <f t="shared" si="11"/>
        <v>20933</v>
      </c>
      <c r="AA58" s="6" t="s">
        <v>26</v>
      </c>
    </row>
    <row r="59" spans="1:27" x14ac:dyDescent="0.3">
      <c r="A59" s="4">
        <v>28.2</v>
      </c>
      <c r="B59" s="2">
        <v>54</v>
      </c>
      <c r="C59" s="2">
        <f t="shared" si="0"/>
        <v>795.24</v>
      </c>
      <c r="D59" s="103">
        <f t="shared" si="1"/>
        <v>795</v>
      </c>
      <c r="E59" s="103">
        <f t="shared" si="2"/>
        <v>132</v>
      </c>
      <c r="F59" s="16" t="s">
        <v>83</v>
      </c>
      <c r="H59" s="4">
        <v>57.4</v>
      </c>
      <c r="I59" s="2">
        <v>54</v>
      </c>
      <c r="J59" s="2">
        <f t="shared" si="3"/>
        <v>3294.7599999999998</v>
      </c>
      <c r="K59" s="103">
        <f t="shared" si="4"/>
        <v>3295</v>
      </c>
      <c r="L59" s="103">
        <f t="shared" si="5"/>
        <v>549</v>
      </c>
      <c r="M59" s="16" t="s">
        <v>84</v>
      </c>
      <c r="O59" s="4">
        <v>144.80000000000001</v>
      </c>
      <c r="P59" s="2">
        <v>54</v>
      </c>
      <c r="Q59" s="2">
        <f t="shared" si="6"/>
        <v>20967.040000000005</v>
      </c>
      <c r="R59" s="103">
        <f t="shared" si="7"/>
        <v>20967</v>
      </c>
      <c r="S59" s="103">
        <f t="shared" si="8"/>
        <v>3494</v>
      </c>
      <c r="T59" s="16" t="s">
        <v>85</v>
      </c>
      <c r="V59" s="4">
        <v>356.599999999999</v>
      </c>
      <c r="W59" s="2">
        <v>54</v>
      </c>
      <c r="X59" s="2">
        <f t="shared" si="9"/>
        <v>127163.55999999928</v>
      </c>
      <c r="Y59" s="103">
        <f t="shared" si="10"/>
        <v>127164</v>
      </c>
      <c r="Z59" s="103">
        <f t="shared" si="11"/>
        <v>21194</v>
      </c>
      <c r="AA59" s="6" t="s">
        <v>26</v>
      </c>
    </row>
    <row r="60" spans="1:27" x14ac:dyDescent="0.3">
      <c r="A60" s="4">
        <v>28.6</v>
      </c>
      <c r="B60" s="2">
        <v>55</v>
      </c>
      <c r="C60" s="2">
        <f t="shared" si="0"/>
        <v>817.96</v>
      </c>
      <c r="D60" s="103">
        <f t="shared" si="1"/>
        <v>818</v>
      </c>
      <c r="E60" s="103">
        <f t="shared" si="2"/>
        <v>136</v>
      </c>
      <c r="F60" s="16" t="s">
        <v>83</v>
      </c>
      <c r="H60" s="4">
        <v>58.2</v>
      </c>
      <c r="I60" s="2">
        <v>55</v>
      </c>
      <c r="J60" s="2">
        <f t="shared" si="3"/>
        <v>3387.2400000000002</v>
      </c>
      <c r="K60" s="103">
        <f t="shared" si="4"/>
        <v>3387</v>
      </c>
      <c r="L60" s="103">
        <f t="shared" si="5"/>
        <v>564</v>
      </c>
      <c r="M60" s="16" t="s">
        <v>84</v>
      </c>
      <c r="O60" s="4">
        <v>146.4</v>
      </c>
      <c r="P60" s="2">
        <v>55</v>
      </c>
      <c r="Q60" s="2">
        <f t="shared" si="6"/>
        <v>21432.960000000003</v>
      </c>
      <c r="R60" s="103">
        <f t="shared" si="7"/>
        <v>21433</v>
      </c>
      <c r="S60" s="103">
        <f t="shared" si="8"/>
        <v>3572</v>
      </c>
      <c r="T60" s="16" t="s">
        <v>85</v>
      </c>
      <c r="V60" s="4">
        <v>358.79999999999899</v>
      </c>
      <c r="W60" s="2">
        <v>55</v>
      </c>
      <c r="X60" s="2">
        <f t="shared" si="9"/>
        <v>128737.43999999927</v>
      </c>
      <c r="Y60" s="103">
        <f t="shared" si="10"/>
        <v>128737</v>
      </c>
      <c r="Z60" s="103">
        <f t="shared" si="11"/>
        <v>21456</v>
      </c>
      <c r="AA60" s="6" t="s">
        <v>26</v>
      </c>
    </row>
    <row r="61" spans="1:27" x14ac:dyDescent="0.3">
      <c r="A61" s="4">
        <v>29</v>
      </c>
      <c r="B61" s="2">
        <v>56</v>
      </c>
      <c r="C61" s="2">
        <f t="shared" si="0"/>
        <v>841</v>
      </c>
      <c r="D61" s="103">
        <f t="shared" si="1"/>
        <v>841</v>
      </c>
      <c r="E61" s="103">
        <f t="shared" si="2"/>
        <v>140</v>
      </c>
      <c r="F61" s="16" t="s">
        <v>83</v>
      </c>
      <c r="H61" s="4">
        <v>59</v>
      </c>
      <c r="I61" s="2">
        <v>56</v>
      </c>
      <c r="J61" s="2">
        <f t="shared" si="3"/>
        <v>3481</v>
      </c>
      <c r="K61" s="103">
        <f t="shared" si="4"/>
        <v>3481</v>
      </c>
      <c r="L61" s="103">
        <f t="shared" si="5"/>
        <v>580</v>
      </c>
      <c r="M61" s="16" t="s">
        <v>84</v>
      </c>
      <c r="O61" s="4">
        <v>148</v>
      </c>
      <c r="P61" s="2">
        <v>56</v>
      </c>
      <c r="Q61" s="2">
        <f t="shared" si="6"/>
        <v>21904</v>
      </c>
      <c r="R61" s="103">
        <f t="shared" si="7"/>
        <v>21904</v>
      </c>
      <c r="S61" s="103">
        <f t="shared" si="8"/>
        <v>3650</v>
      </c>
      <c r="T61" s="16" t="s">
        <v>85</v>
      </c>
      <c r="V61" s="4">
        <v>360.99999999999898</v>
      </c>
      <c r="W61" s="2">
        <v>56</v>
      </c>
      <c r="X61" s="2">
        <f t="shared" si="9"/>
        <v>130320.99999999926</v>
      </c>
      <c r="Y61" s="103">
        <f t="shared" si="10"/>
        <v>130321</v>
      </c>
      <c r="Z61" s="103">
        <f t="shared" si="11"/>
        <v>21720</v>
      </c>
      <c r="AA61" s="6" t="s">
        <v>26</v>
      </c>
    </row>
    <row r="62" spans="1:27" x14ac:dyDescent="0.3">
      <c r="A62" s="4">
        <v>29.4</v>
      </c>
      <c r="B62" s="2">
        <v>57</v>
      </c>
      <c r="C62" s="2">
        <f t="shared" si="0"/>
        <v>864.3599999999999</v>
      </c>
      <c r="D62" s="103">
        <f t="shared" si="1"/>
        <v>864</v>
      </c>
      <c r="E62" s="103">
        <f t="shared" si="2"/>
        <v>144</v>
      </c>
      <c r="F62" s="16" t="s">
        <v>83</v>
      </c>
      <c r="H62" s="4">
        <v>59.8</v>
      </c>
      <c r="I62" s="2">
        <v>57</v>
      </c>
      <c r="J62" s="2">
        <f t="shared" si="3"/>
        <v>3576.0399999999995</v>
      </c>
      <c r="K62" s="103">
        <f t="shared" si="4"/>
        <v>3576</v>
      </c>
      <c r="L62" s="103">
        <f t="shared" si="5"/>
        <v>596</v>
      </c>
      <c r="M62" s="16" t="s">
        <v>84</v>
      </c>
      <c r="O62" s="4">
        <v>149.6</v>
      </c>
      <c r="P62" s="2">
        <v>57</v>
      </c>
      <c r="Q62" s="2">
        <f t="shared" si="6"/>
        <v>22380.16</v>
      </c>
      <c r="R62" s="103">
        <f t="shared" si="7"/>
        <v>22380</v>
      </c>
      <c r="S62" s="103">
        <f t="shared" si="8"/>
        <v>3730</v>
      </c>
      <c r="T62" s="16" t="s">
        <v>85</v>
      </c>
      <c r="V62" s="4">
        <v>363.19999999999902</v>
      </c>
      <c r="W62" s="2">
        <v>57</v>
      </c>
      <c r="X62" s="2">
        <f t="shared" si="9"/>
        <v>131914.23999999929</v>
      </c>
      <c r="Y62" s="103">
        <f t="shared" si="10"/>
        <v>131914</v>
      </c>
      <c r="Z62" s="103">
        <f t="shared" si="11"/>
        <v>21985</v>
      </c>
      <c r="AA62" s="6" t="s">
        <v>26</v>
      </c>
    </row>
    <row r="63" spans="1:27" x14ac:dyDescent="0.3">
      <c r="A63" s="4">
        <v>29.8</v>
      </c>
      <c r="B63" s="2">
        <v>58</v>
      </c>
      <c r="C63" s="2">
        <f t="shared" si="0"/>
        <v>888.04000000000008</v>
      </c>
      <c r="D63" s="103">
        <f t="shared" si="1"/>
        <v>888</v>
      </c>
      <c r="E63" s="103">
        <f t="shared" si="2"/>
        <v>148</v>
      </c>
      <c r="F63" s="16" t="s">
        <v>83</v>
      </c>
      <c r="H63" s="4">
        <v>60.6</v>
      </c>
      <c r="I63" s="2">
        <v>58</v>
      </c>
      <c r="J63" s="2">
        <f t="shared" si="3"/>
        <v>3672.36</v>
      </c>
      <c r="K63" s="103">
        <f t="shared" si="4"/>
        <v>3672</v>
      </c>
      <c r="L63" s="103">
        <f t="shared" si="5"/>
        <v>612</v>
      </c>
      <c r="M63" s="16" t="s">
        <v>84</v>
      </c>
      <c r="O63" s="4">
        <v>151.19999999999999</v>
      </c>
      <c r="P63" s="2">
        <v>58</v>
      </c>
      <c r="Q63" s="2">
        <f t="shared" si="6"/>
        <v>22861.439999999995</v>
      </c>
      <c r="R63" s="103">
        <f t="shared" si="7"/>
        <v>22861</v>
      </c>
      <c r="S63" s="103">
        <f t="shared" si="8"/>
        <v>3810</v>
      </c>
      <c r="T63" s="16" t="s">
        <v>85</v>
      </c>
      <c r="V63" s="4">
        <v>365.39999999999901</v>
      </c>
      <c r="W63" s="2">
        <v>58</v>
      </c>
      <c r="X63" s="2">
        <f t="shared" si="9"/>
        <v>133517.15999999928</v>
      </c>
      <c r="Y63" s="103">
        <f t="shared" si="10"/>
        <v>133517</v>
      </c>
      <c r="Z63" s="103">
        <f t="shared" si="11"/>
        <v>22252</v>
      </c>
      <c r="AA63" s="6" t="s">
        <v>26</v>
      </c>
    </row>
    <row r="64" spans="1:27" x14ac:dyDescent="0.3">
      <c r="A64" s="4">
        <v>30.2</v>
      </c>
      <c r="B64" s="2">
        <v>59</v>
      </c>
      <c r="C64" s="2">
        <f t="shared" si="0"/>
        <v>912.04</v>
      </c>
      <c r="D64" s="103">
        <f t="shared" si="1"/>
        <v>912</v>
      </c>
      <c r="E64" s="103">
        <f t="shared" si="2"/>
        <v>152</v>
      </c>
      <c r="F64" s="16" t="s">
        <v>83</v>
      </c>
      <c r="H64" s="4">
        <v>61.4</v>
      </c>
      <c r="I64" s="2">
        <v>59</v>
      </c>
      <c r="J64" s="2">
        <f t="shared" si="3"/>
        <v>3769.96</v>
      </c>
      <c r="K64" s="103">
        <f t="shared" si="4"/>
        <v>3770</v>
      </c>
      <c r="L64" s="103">
        <f t="shared" si="5"/>
        <v>628</v>
      </c>
      <c r="M64" s="16" t="s">
        <v>84</v>
      </c>
      <c r="O64" s="4">
        <v>152.80000000000001</v>
      </c>
      <c r="P64" s="2">
        <v>59</v>
      </c>
      <c r="Q64" s="2">
        <f t="shared" si="6"/>
        <v>23347.840000000004</v>
      </c>
      <c r="R64" s="103">
        <f t="shared" si="7"/>
        <v>23348</v>
      </c>
      <c r="S64" s="103">
        <f t="shared" si="8"/>
        <v>3891</v>
      </c>
      <c r="T64" s="16" t="s">
        <v>85</v>
      </c>
      <c r="V64" s="4">
        <v>367.599999999999</v>
      </c>
      <c r="W64" s="2">
        <v>59</v>
      </c>
      <c r="X64" s="2">
        <f t="shared" si="9"/>
        <v>135129.75999999925</v>
      </c>
      <c r="Y64" s="103">
        <f t="shared" si="10"/>
        <v>135130</v>
      </c>
      <c r="Z64" s="103">
        <f t="shared" si="11"/>
        <v>22521</v>
      </c>
      <c r="AA64" s="6" t="s">
        <v>26</v>
      </c>
    </row>
    <row r="65" spans="1:27" x14ac:dyDescent="0.3">
      <c r="A65" s="4">
        <v>30.6</v>
      </c>
      <c r="B65" s="2">
        <v>60</v>
      </c>
      <c r="C65" s="2">
        <f t="shared" si="0"/>
        <v>936.36000000000013</v>
      </c>
      <c r="D65" s="103">
        <f t="shared" si="1"/>
        <v>936</v>
      </c>
      <c r="E65" s="103">
        <f t="shared" si="2"/>
        <v>156</v>
      </c>
      <c r="F65" s="16" t="s">
        <v>83</v>
      </c>
      <c r="H65" s="4">
        <v>62.2</v>
      </c>
      <c r="I65" s="2">
        <v>60</v>
      </c>
      <c r="J65" s="2">
        <f t="shared" si="3"/>
        <v>3868.84</v>
      </c>
      <c r="K65" s="103">
        <f t="shared" si="4"/>
        <v>3869</v>
      </c>
      <c r="L65" s="103">
        <f t="shared" si="5"/>
        <v>644</v>
      </c>
      <c r="M65" s="16" t="s">
        <v>84</v>
      </c>
      <c r="O65" s="4">
        <v>154.4</v>
      </c>
      <c r="P65" s="2">
        <v>60</v>
      </c>
      <c r="Q65" s="2">
        <f t="shared" si="6"/>
        <v>23839.360000000001</v>
      </c>
      <c r="R65" s="103">
        <f t="shared" si="7"/>
        <v>23839</v>
      </c>
      <c r="S65" s="103">
        <f t="shared" si="8"/>
        <v>3973</v>
      </c>
      <c r="T65" s="16" t="s">
        <v>85</v>
      </c>
      <c r="V65" s="4">
        <v>369.79999999999899</v>
      </c>
      <c r="W65" s="2">
        <v>60</v>
      </c>
      <c r="X65" s="2">
        <f t="shared" si="9"/>
        <v>136752.03999999925</v>
      </c>
      <c r="Y65" s="103">
        <f t="shared" si="10"/>
        <v>136752</v>
      </c>
      <c r="Z65" s="103">
        <f t="shared" si="11"/>
        <v>22792</v>
      </c>
      <c r="AA65" s="6" t="s">
        <v>26</v>
      </c>
    </row>
    <row r="66" spans="1:27" x14ac:dyDescent="0.3">
      <c r="A66" s="4">
        <v>31</v>
      </c>
      <c r="B66" s="2">
        <v>61</v>
      </c>
      <c r="C66" s="2">
        <f t="shared" si="0"/>
        <v>961</v>
      </c>
      <c r="D66" s="103">
        <f t="shared" si="1"/>
        <v>961</v>
      </c>
      <c r="E66" s="103">
        <f t="shared" si="2"/>
        <v>160</v>
      </c>
      <c r="F66" s="16" t="s">
        <v>83</v>
      </c>
      <c r="H66" s="4">
        <v>63</v>
      </c>
      <c r="I66" s="2">
        <v>61</v>
      </c>
      <c r="J66" s="2">
        <f t="shared" si="3"/>
        <v>3969</v>
      </c>
      <c r="K66" s="103">
        <f t="shared" si="4"/>
        <v>3969</v>
      </c>
      <c r="L66" s="103">
        <f t="shared" si="5"/>
        <v>661</v>
      </c>
      <c r="M66" s="16" t="s">
        <v>84</v>
      </c>
      <c r="O66" s="4">
        <v>156</v>
      </c>
      <c r="P66" s="2">
        <v>61</v>
      </c>
      <c r="Q66" s="2">
        <f t="shared" si="6"/>
        <v>24336</v>
      </c>
      <c r="R66" s="103">
        <f t="shared" si="7"/>
        <v>24336</v>
      </c>
      <c r="S66" s="103">
        <f t="shared" si="8"/>
        <v>4056</v>
      </c>
      <c r="T66" s="16" t="s">
        <v>85</v>
      </c>
      <c r="V66" s="4">
        <v>371.99999999999898</v>
      </c>
      <c r="W66" s="2">
        <v>61</v>
      </c>
      <c r="X66" s="2">
        <f t="shared" si="9"/>
        <v>138383.99999999924</v>
      </c>
      <c r="Y66" s="103">
        <f t="shared" si="10"/>
        <v>138384</v>
      </c>
      <c r="Z66" s="103">
        <f t="shared" si="11"/>
        <v>23064</v>
      </c>
      <c r="AA66" s="6" t="s">
        <v>26</v>
      </c>
    </row>
    <row r="67" spans="1:27" x14ac:dyDescent="0.3">
      <c r="A67" s="4">
        <v>31.4</v>
      </c>
      <c r="B67" s="2">
        <v>62</v>
      </c>
      <c r="C67" s="2">
        <f t="shared" si="0"/>
        <v>985.95999999999992</v>
      </c>
      <c r="D67" s="103">
        <f t="shared" si="1"/>
        <v>986</v>
      </c>
      <c r="E67" s="103">
        <f t="shared" si="2"/>
        <v>164</v>
      </c>
      <c r="F67" s="16" t="s">
        <v>83</v>
      </c>
      <c r="H67" s="4">
        <v>63.8</v>
      </c>
      <c r="I67" s="2">
        <v>62</v>
      </c>
      <c r="J67" s="2">
        <f t="shared" si="3"/>
        <v>4070.4399999999996</v>
      </c>
      <c r="K67" s="103">
        <f t="shared" si="4"/>
        <v>4070</v>
      </c>
      <c r="L67" s="103">
        <f t="shared" si="5"/>
        <v>678</v>
      </c>
      <c r="M67" s="16" t="s">
        <v>84</v>
      </c>
      <c r="O67" s="4">
        <v>157.6</v>
      </c>
      <c r="P67" s="2">
        <v>62</v>
      </c>
      <c r="Q67" s="2">
        <f t="shared" si="6"/>
        <v>24837.759999999998</v>
      </c>
      <c r="R67" s="103">
        <f t="shared" si="7"/>
        <v>24838</v>
      </c>
      <c r="S67" s="103">
        <f t="shared" si="8"/>
        <v>4139</v>
      </c>
      <c r="T67" s="16" t="s">
        <v>85</v>
      </c>
      <c r="V67" s="4">
        <v>374.19999999999902</v>
      </c>
      <c r="W67" s="2">
        <v>62</v>
      </c>
      <c r="X67" s="2">
        <f t="shared" si="9"/>
        <v>140025.63999999926</v>
      </c>
      <c r="Y67" s="103">
        <f t="shared" si="10"/>
        <v>140026</v>
      </c>
      <c r="Z67" s="103">
        <f t="shared" si="11"/>
        <v>23337</v>
      </c>
      <c r="AA67" s="6" t="s">
        <v>26</v>
      </c>
    </row>
    <row r="68" spans="1:27" x14ac:dyDescent="0.3">
      <c r="A68" s="4">
        <v>31.8</v>
      </c>
      <c r="B68" s="2">
        <v>63</v>
      </c>
      <c r="C68" s="2">
        <f t="shared" si="0"/>
        <v>1011.24</v>
      </c>
      <c r="D68" s="103">
        <f t="shared" si="1"/>
        <v>1011</v>
      </c>
      <c r="E68" s="103">
        <f t="shared" si="2"/>
        <v>168</v>
      </c>
      <c r="F68" s="16" t="s">
        <v>83</v>
      </c>
      <c r="H68" s="4">
        <v>64.599999999999994</v>
      </c>
      <c r="I68" s="2">
        <v>63</v>
      </c>
      <c r="J68" s="2">
        <f t="shared" si="3"/>
        <v>4173.1599999999989</v>
      </c>
      <c r="K68" s="103">
        <f t="shared" si="4"/>
        <v>4173</v>
      </c>
      <c r="L68" s="103">
        <f t="shared" si="5"/>
        <v>695</v>
      </c>
      <c r="M68" s="16" t="s">
        <v>84</v>
      </c>
      <c r="O68" s="4">
        <v>159.19999999999999</v>
      </c>
      <c r="P68" s="2">
        <v>63</v>
      </c>
      <c r="Q68" s="2">
        <f t="shared" si="6"/>
        <v>25344.639999999996</v>
      </c>
      <c r="R68" s="103">
        <f t="shared" si="7"/>
        <v>25345</v>
      </c>
      <c r="S68" s="103">
        <f t="shared" si="8"/>
        <v>4224</v>
      </c>
      <c r="T68" s="16" t="s">
        <v>85</v>
      </c>
      <c r="V68" s="4">
        <v>376.39999999999901</v>
      </c>
      <c r="W68" s="2">
        <v>63</v>
      </c>
      <c r="X68" s="2">
        <f t="shared" si="9"/>
        <v>141676.95999999926</v>
      </c>
      <c r="Y68" s="103">
        <f t="shared" si="10"/>
        <v>141677</v>
      </c>
      <c r="Z68" s="103">
        <f t="shared" si="11"/>
        <v>23612</v>
      </c>
      <c r="AA68" s="6" t="s">
        <v>26</v>
      </c>
    </row>
    <row r="69" spans="1:27" x14ac:dyDescent="0.3">
      <c r="A69" s="4">
        <v>32.200000000000003</v>
      </c>
      <c r="B69" s="2">
        <v>64</v>
      </c>
      <c r="C69" s="2">
        <f t="shared" si="0"/>
        <v>1036.8400000000001</v>
      </c>
      <c r="D69" s="103">
        <f t="shared" si="1"/>
        <v>1037</v>
      </c>
      <c r="E69" s="103">
        <f t="shared" si="2"/>
        <v>172</v>
      </c>
      <c r="F69" s="16" t="s">
        <v>83</v>
      </c>
      <c r="H69" s="4">
        <v>65.400000000000006</v>
      </c>
      <c r="I69" s="2">
        <v>64</v>
      </c>
      <c r="J69" s="2">
        <f t="shared" si="3"/>
        <v>4277.1600000000008</v>
      </c>
      <c r="K69" s="103">
        <f t="shared" si="4"/>
        <v>4277</v>
      </c>
      <c r="L69" s="103">
        <f t="shared" si="5"/>
        <v>712</v>
      </c>
      <c r="M69" s="16" t="s">
        <v>84</v>
      </c>
      <c r="O69" s="4">
        <v>160.80000000000001</v>
      </c>
      <c r="P69" s="2">
        <v>64</v>
      </c>
      <c r="Q69" s="2">
        <f t="shared" si="6"/>
        <v>25856.640000000003</v>
      </c>
      <c r="R69" s="103">
        <f t="shared" si="7"/>
        <v>25857</v>
      </c>
      <c r="S69" s="103">
        <f t="shared" si="8"/>
        <v>4309</v>
      </c>
      <c r="T69" s="16" t="s">
        <v>85</v>
      </c>
      <c r="V69" s="4">
        <v>378.599999999999</v>
      </c>
      <c r="W69" s="2">
        <v>64</v>
      </c>
      <c r="X69" s="2">
        <f t="shared" si="9"/>
        <v>143337.95999999924</v>
      </c>
      <c r="Y69" s="103">
        <f t="shared" si="10"/>
        <v>143338</v>
      </c>
      <c r="Z69" s="103">
        <f t="shared" si="11"/>
        <v>23889</v>
      </c>
      <c r="AA69" s="6" t="s">
        <v>26</v>
      </c>
    </row>
    <row r="70" spans="1:27" x14ac:dyDescent="0.3">
      <c r="A70" s="4">
        <v>32.6</v>
      </c>
      <c r="B70" s="2">
        <v>65</v>
      </c>
      <c r="C70" s="2">
        <f t="shared" si="0"/>
        <v>1062.76</v>
      </c>
      <c r="D70" s="103">
        <f t="shared" si="1"/>
        <v>1063</v>
      </c>
      <c r="E70" s="103">
        <f t="shared" si="2"/>
        <v>177</v>
      </c>
      <c r="F70" s="16" t="s">
        <v>83</v>
      </c>
      <c r="H70" s="4">
        <v>66.2</v>
      </c>
      <c r="I70" s="2">
        <v>65</v>
      </c>
      <c r="J70" s="2">
        <f t="shared" si="3"/>
        <v>4382.4400000000005</v>
      </c>
      <c r="K70" s="103">
        <f t="shared" si="4"/>
        <v>4382</v>
      </c>
      <c r="L70" s="103">
        <f t="shared" si="5"/>
        <v>730</v>
      </c>
      <c r="M70" s="16" t="s">
        <v>84</v>
      </c>
      <c r="O70" s="4">
        <v>162.4</v>
      </c>
      <c r="P70" s="2">
        <v>65</v>
      </c>
      <c r="Q70" s="2">
        <f t="shared" si="6"/>
        <v>26373.760000000002</v>
      </c>
      <c r="R70" s="103">
        <f t="shared" si="7"/>
        <v>26374</v>
      </c>
      <c r="S70" s="103">
        <f t="shared" si="8"/>
        <v>4395</v>
      </c>
      <c r="T70" s="16" t="s">
        <v>85</v>
      </c>
      <c r="V70" s="4">
        <v>380.79999999999899</v>
      </c>
      <c r="W70" s="2">
        <v>65</v>
      </c>
      <c r="X70" s="2">
        <f t="shared" si="9"/>
        <v>145008.63999999923</v>
      </c>
      <c r="Y70" s="103">
        <f t="shared" si="10"/>
        <v>145009</v>
      </c>
      <c r="Z70" s="103">
        <f t="shared" si="11"/>
        <v>24168</v>
      </c>
      <c r="AA70" s="6" t="s">
        <v>26</v>
      </c>
    </row>
    <row r="71" spans="1:27" x14ac:dyDescent="0.3">
      <c r="A71" s="4">
        <v>33</v>
      </c>
      <c r="B71" s="2">
        <v>66</v>
      </c>
      <c r="C71" s="2">
        <f t="shared" ref="C71:C105" si="12">POWER(A71:A170,2)</f>
        <v>1089</v>
      </c>
      <c r="D71" s="103">
        <f t="shared" ref="D71:D105" si="13">ROUND(C71:C170,0)</f>
        <v>1089</v>
      </c>
      <c r="E71" s="103">
        <f t="shared" ref="E71:E105" si="14">QUOTIENT(C71,6)</f>
        <v>181</v>
      </c>
      <c r="F71" s="16" t="s">
        <v>83</v>
      </c>
      <c r="H71" s="4">
        <v>67</v>
      </c>
      <c r="I71" s="2">
        <v>66</v>
      </c>
      <c r="J71" s="2">
        <f t="shared" ref="J71:J105" si="15">POWER(H71,2)</f>
        <v>4489</v>
      </c>
      <c r="K71" s="103">
        <f t="shared" ref="K71:K105" si="16">ROUND(J71:J170,0)</f>
        <v>4489</v>
      </c>
      <c r="L71" s="103">
        <f t="shared" ref="L71:L105" si="17">QUOTIENT(K71,6)</f>
        <v>748</v>
      </c>
      <c r="M71" s="16" t="s">
        <v>84</v>
      </c>
      <c r="O71" s="4">
        <v>164</v>
      </c>
      <c r="P71" s="2">
        <v>66</v>
      </c>
      <c r="Q71" s="2">
        <f t="shared" ref="Q71:Q105" si="18">POWER(O71:O170,2)</f>
        <v>26896</v>
      </c>
      <c r="R71" s="103">
        <f t="shared" ref="R71:R105" si="19">ROUND(Q71:Q170,0)</f>
        <v>26896</v>
      </c>
      <c r="S71" s="103">
        <f t="shared" ref="S71:S105" si="20">QUOTIENT(R71,6)</f>
        <v>4482</v>
      </c>
      <c r="T71" s="16" t="s">
        <v>85</v>
      </c>
      <c r="V71" s="4">
        <v>382.99999999999898</v>
      </c>
      <c r="W71" s="2">
        <v>66</v>
      </c>
      <c r="X71" s="2">
        <f t="shared" ref="X71:X105" si="21">POWER(V71:V170,2)</f>
        <v>146688.99999999921</v>
      </c>
      <c r="Y71" s="103">
        <f t="shared" ref="Y71:Y105" si="22">ROUND(X71:X170,0)</f>
        <v>146689</v>
      </c>
      <c r="Z71" s="103">
        <f t="shared" ref="Z71:Z105" si="23">QUOTIENT(Y71,6)</f>
        <v>24448</v>
      </c>
      <c r="AA71" s="6" t="s">
        <v>26</v>
      </c>
    </row>
    <row r="72" spans="1:27" x14ac:dyDescent="0.3">
      <c r="A72" s="4">
        <v>33.4</v>
      </c>
      <c r="B72" s="2">
        <v>67</v>
      </c>
      <c r="C72" s="2">
        <f t="shared" si="12"/>
        <v>1115.56</v>
      </c>
      <c r="D72" s="103">
        <f t="shared" si="13"/>
        <v>1116</v>
      </c>
      <c r="E72" s="103">
        <f t="shared" si="14"/>
        <v>185</v>
      </c>
      <c r="F72" s="16" t="s">
        <v>83</v>
      </c>
      <c r="H72" s="4">
        <v>67.8</v>
      </c>
      <c r="I72" s="2">
        <v>67</v>
      </c>
      <c r="J72" s="2">
        <f t="shared" si="15"/>
        <v>4596.8399999999992</v>
      </c>
      <c r="K72" s="103">
        <f t="shared" si="16"/>
        <v>4597</v>
      </c>
      <c r="L72" s="103">
        <f t="shared" si="17"/>
        <v>766</v>
      </c>
      <c r="M72" s="16" t="s">
        <v>84</v>
      </c>
      <c r="O72" s="4">
        <v>165.6</v>
      </c>
      <c r="P72" s="2">
        <v>67</v>
      </c>
      <c r="Q72" s="2">
        <f t="shared" si="18"/>
        <v>27423.359999999997</v>
      </c>
      <c r="R72" s="103">
        <f t="shared" si="19"/>
        <v>27423</v>
      </c>
      <c r="S72" s="103">
        <f t="shared" si="20"/>
        <v>4570</v>
      </c>
      <c r="T72" s="16" t="s">
        <v>85</v>
      </c>
      <c r="V72" s="4">
        <v>385.19999999999902</v>
      </c>
      <c r="W72" s="2">
        <v>67</v>
      </c>
      <c r="X72" s="2">
        <f t="shared" si="21"/>
        <v>148379.03999999925</v>
      </c>
      <c r="Y72" s="103">
        <f t="shared" si="22"/>
        <v>148379</v>
      </c>
      <c r="Z72" s="103">
        <f t="shared" si="23"/>
        <v>24729</v>
      </c>
      <c r="AA72" s="6" t="s">
        <v>26</v>
      </c>
    </row>
    <row r="73" spans="1:27" x14ac:dyDescent="0.3">
      <c r="A73" s="4">
        <v>33.799999999999997</v>
      </c>
      <c r="B73" s="2">
        <v>68</v>
      </c>
      <c r="C73" s="2">
        <f t="shared" si="12"/>
        <v>1142.4399999999998</v>
      </c>
      <c r="D73" s="103">
        <f t="shared" si="13"/>
        <v>1142</v>
      </c>
      <c r="E73" s="103">
        <f t="shared" si="14"/>
        <v>190</v>
      </c>
      <c r="F73" s="16" t="s">
        <v>83</v>
      </c>
      <c r="H73" s="4">
        <v>68.600000000000094</v>
      </c>
      <c r="I73" s="2">
        <v>68</v>
      </c>
      <c r="J73" s="2">
        <f t="shared" si="15"/>
        <v>4705.9600000000128</v>
      </c>
      <c r="K73" s="103">
        <f t="shared" si="16"/>
        <v>4706</v>
      </c>
      <c r="L73" s="103">
        <f t="shared" si="17"/>
        <v>784</v>
      </c>
      <c r="M73" s="16" t="s">
        <v>84</v>
      </c>
      <c r="O73" s="4">
        <v>167.2</v>
      </c>
      <c r="P73" s="2">
        <v>68</v>
      </c>
      <c r="Q73" s="2">
        <f t="shared" si="18"/>
        <v>27955.839999999997</v>
      </c>
      <c r="R73" s="103">
        <f t="shared" si="19"/>
        <v>27956</v>
      </c>
      <c r="S73" s="103">
        <f t="shared" si="20"/>
        <v>4659</v>
      </c>
      <c r="T73" s="16" t="s">
        <v>85</v>
      </c>
      <c r="V73" s="4">
        <v>387.39999999999901</v>
      </c>
      <c r="W73" s="2">
        <v>68</v>
      </c>
      <c r="X73" s="2">
        <f t="shared" si="21"/>
        <v>150078.75999999922</v>
      </c>
      <c r="Y73" s="103">
        <f t="shared" si="22"/>
        <v>150079</v>
      </c>
      <c r="Z73" s="103">
        <f t="shared" si="23"/>
        <v>25013</v>
      </c>
      <c r="AA73" s="6" t="s">
        <v>26</v>
      </c>
    </row>
    <row r="74" spans="1:27" x14ac:dyDescent="0.3">
      <c r="A74" s="4">
        <v>34.200000000000003</v>
      </c>
      <c r="B74" s="2">
        <v>69</v>
      </c>
      <c r="C74" s="2">
        <f t="shared" si="12"/>
        <v>1169.6400000000001</v>
      </c>
      <c r="D74" s="103">
        <f t="shared" si="13"/>
        <v>1170</v>
      </c>
      <c r="E74" s="103">
        <f t="shared" si="14"/>
        <v>194</v>
      </c>
      <c r="F74" s="16" t="s">
        <v>83</v>
      </c>
      <c r="H74" s="4">
        <v>69.400000000000006</v>
      </c>
      <c r="I74" s="2">
        <v>69</v>
      </c>
      <c r="J74" s="2">
        <f t="shared" si="15"/>
        <v>4816.3600000000006</v>
      </c>
      <c r="K74" s="103">
        <f t="shared" si="16"/>
        <v>4816</v>
      </c>
      <c r="L74" s="103">
        <f t="shared" si="17"/>
        <v>802</v>
      </c>
      <c r="M74" s="16" t="s">
        <v>84</v>
      </c>
      <c r="O74" s="4">
        <v>168.8</v>
      </c>
      <c r="P74" s="2">
        <v>69</v>
      </c>
      <c r="Q74" s="2">
        <f t="shared" si="18"/>
        <v>28493.440000000002</v>
      </c>
      <c r="R74" s="103">
        <f t="shared" si="19"/>
        <v>28493</v>
      </c>
      <c r="S74" s="103">
        <f t="shared" si="20"/>
        <v>4748</v>
      </c>
      <c r="T74" s="16" t="s">
        <v>85</v>
      </c>
      <c r="V74" s="4">
        <v>389.599999999999</v>
      </c>
      <c r="W74" s="2">
        <v>69</v>
      </c>
      <c r="X74" s="2">
        <f t="shared" si="21"/>
        <v>151788.15999999922</v>
      </c>
      <c r="Y74" s="103">
        <f t="shared" si="22"/>
        <v>151788</v>
      </c>
      <c r="Z74" s="103">
        <f t="shared" si="23"/>
        <v>25298</v>
      </c>
      <c r="AA74" s="6" t="s">
        <v>26</v>
      </c>
    </row>
    <row r="75" spans="1:27" x14ac:dyDescent="0.3">
      <c r="A75" s="4">
        <v>34.6</v>
      </c>
      <c r="B75" s="2">
        <v>70</v>
      </c>
      <c r="C75" s="2">
        <f t="shared" si="12"/>
        <v>1197.1600000000001</v>
      </c>
      <c r="D75" s="103">
        <f t="shared" si="13"/>
        <v>1197</v>
      </c>
      <c r="E75" s="103">
        <f t="shared" si="14"/>
        <v>199</v>
      </c>
      <c r="F75" s="16" t="s">
        <v>83</v>
      </c>
      <c r="H75" s="4">
        <v>70.2</v>
      </c>
      <c r="I75" s="2">
        <v>70</v>
      </c>
      <c r="J75" s="2">
        <f t="shared" si="15"/>
        <v>4928.04</v>
      </c>
      <c r="K75" s="103">
        <f t="shared" si="16"/>
        <v>4928</v>
      </c>
      <c r="L75" s="103">
        <f t="shared" si="17"/>
        <v>821</v>
      </c>
      <c r="M75" s="16" t="s">
        <v>84</v>
      </c>
      <c r="O75" s="4">
        <v>170.4</v>
      </c>
      <c r="P75" s="2">
        <v>70</v>
      </c>
      <c r="Q75" s="2">
        <f t="shared" si="18"/>
        <v>29036.160000000003</v>
      </c>
      <c r="R75" s="103">
        <f t="shared" si="19"/>
        <v>29036</v>
      </c>
      <c r="S75" s="103">
        <f t="shared" si="20"/>
        <v>4839</v>
      </c>
      <c r="T75" s="16" t="s">
        <v>85</v>
      </c>
      <c r="V75" s="4">
        <v>391.79999999999899</v>
      </c>
      <c r="W75" s="2">
        <v>70</v>
      </c>
      <c r="X75" s="2">
        <f t="shared" si="21"/>
        <v>153507.2399999992</v>
      </c>
      <c r="Y75" s="103">
        <f t="shared" si="22"/>
        <v>153507</v>
      </c>
      <c r="Z75" s="103">
        <f t="shared" si="23"/>
        <v>25584</v>
      </c>
      <c r="AA75" s="6" t="s">
        <v>26</v>
      </c>
    </row>
    <row r="76" spans="1:27" x14ac:dyDescent="0.3">
      <c r="A76" s="4">
        <v>35</v>
      </c>
      <c r="B76" s="2">
        <v>71</v>
      </c>
      <c r="C76" s="2">
        <f t="shared" si="12"/>
        <v>1225</v>
      </c>
      <c r="D76" s="103">
        <f t="shared" si="13"/>
        <v>1225</v>
      </c>
      <c r="E76" s="103">
        <f t="shared" si="14"/>
        <v>204</v>
      </c>
      <c r="F76" s="16" t="s">
        <v>83</v>
      </c>
      <c r="H76" s="4">
        <v>71</v>
      </c>
      <c r="I76" s="2">
        <v>71</v>
      </c>
      <c r="J76" s="2">
        <f t="shared" si="15"/>
        <v>5041</v>
      </c>
      <c r="K76" s="103">
        <f t="shared" si="16"/>
        <v>5041</v>
      </c>
      <c r="L76" s="103">
        <f t="shared" si="17"/>
        <v>840</v>
      </c>
      <c r="M76" s="16" t="s">
        <v>84</v>
      </c>
      <c r="O76" s="4">
        <v>172</v>
      </c>
      <c r="P76" s="2">
        <v>71</v>
      </c>
      <c r="Q76" s="2">
        <f t="shared" si="18"/>
        <v>29584</v>
      </c>
      <c r="R76" s="103">
        <f t="shared" si="19"/>
        <v>29584</v>
      </c>
      <c r="S76" s="103">
        <f t="shared" si="20"/>
        <v>4930</v>
      </c>
      <c r="T76" s="16" t="s">
        <v>85</v>
      </c>
      <c r="V76" s="4">
        <v>393.99999999999898</v>
      </c>
      <c r="W76" s="2">
        <v>71</v>
      </c>
      <c r="X76" s="2">
        <f t="shared" si="21"/>
        <v>155235.99999999919</v>
      </c>
      <c r="Y76" s="103">
        <f t="shared" si="22"/>
        <v>155236</v>
      </c>
      <c r="Z76" s="103">
        <f t="shared" si="23"/>
        <v>25872</v>
      </c>
      <c r="AA76" s="6" t="s">
        <v>26</v>
      </c>
    </row>
    <row r="77" spans="1:27" x14ac:dyDescent="0.3">
      <c r="A77" s="4">
        <v>35.4</v>
      </c>
      <c r="B77" s="2">
        <v>72</v>
      </c>
      <c r="C77" s="2">
        <f t="shared" si="12"/>
        <v>1253.1599999999999</v>
      </c>
      <c r="D77" s="103">
        <f t="shared" si="13"/>
        <v>1253</v>
      </c>
      <c r="E77" s="103">
        <f t="shared" si="14"/>
        <v>208</v>
      </c>
      <c r="F77" s="16" t="s">
        <v>83</v>
      </c>
      <c r="H77" s="4">
        <v>71.800000000000097</v>
      </c>
      <c r="I77" s="2">
        <v>72</v>
      </c>
      <c r="J77" s="2">
        <f t="shared" si="15"/>
        <v>5155.2400000000134</v>
      </c>
      <c r="K77" s="103">
        <f t="shared" si="16"/>
        <v>5155</v>
      </c>
      <c r="L77" s="103">
        <f t="shared" si="17"/>
        <v>859</v>
      </c>
      <c r="M77" s="16" t="s">
        <v>84</v>
      </c>
      <c r="O77" s="4">
        <v>173.6</v>
      </c>
      <c r="P77" s="2">
        <v>72</v>
      </c>
      <c r="Q77" s="2">
        <f t="shared" si="18"/>
        <v>30136.959999999999</v>
      </c>
      <c r="R77" s="103">
        <f t="shared" si="19"/>
        <v>30137</v>
      </c>
      <c r="S77" s="103">
        <f t="shared" si="20"/>
        <v>5022</v>
      </c>
      <c r="T77" s="16" t="s">
        <v>85</v>
      </c>
      <c r="V77" s="4">
        <v>396.19999999999902</v>
      </c>
      <c r="W77" s="2">
        <v>72</v>
      </c>
      <c r="X77" s="2">
        <f t="shared" si="21"/>
        <v>156974.43999999922</v>
      </c>
      <c r="Y77" s="103">
        <f t="shared" si="22"/>
        <v>156974</v>
      </c>
      <c r="Z77" s="103">
        <f t="shared" si="23"/>
        <v>26162</v>
      </c>
      <c r="AA77" s="6" t="s">
        <v>26</v>
      </c>
    </row>
    <row r="78" spans="1:27" x14ac:dyDescent="0.3">
      <c r="A78" s="4">
        <v>35.799999999999997</v>
      </c>
      <c r="B78" s="2">
        <v>73</v>
      </c>
      <c r="C78" s="2">
        <f t="shared" si="12"/>
        <v>1281.6399999999999</v>
      </c>
      <c r="D78" s="103">
        <f t="shared" si="13"/>
        <v>1282</v>
      </c>
      <c r="E78" s="103">
        <f t="shared" si="14"/>
        <v>213</v>
      </c>
      <c r="F78" s="16" t="s">
        <v>83</v>
      </c>
      <c r="H78" s="4">
        <v>72.600000000000094</v>
      </c>
      <c r="I78" s="2">
        <v>73</v>
      </c>
      <c r="J78" s="2">
        <f t="shared" si="15"/>
        <v>5270.7600000000139</v>
      </c>
      <c r="K78" s="103">
        <f t="shared" si="16"/>
        <v>5271</v>
      </c>
      <c r="L78" s="103">
        <f t="shared" si="17"/>
        <v>878</v>
      </c>
      <c r="M78" s="16" t="s">
        <v>84</v>
      </c>
      <c r="O78" s="4">
        <v>175.2</v>
      </c>
      <c r="P78" s="2">
        <v>73</v>
      </c>
      <c r="Q78" s="2">
        <f t="shared" si="18"/>
        <v>30695.039999999997</v>
      </c>
      <c r="R78" s="103">
        <f t="shared" si="19"/>
        <v>30695</v>
      </c>
      <c r="S78" s="103">
        <f t="shared" si="20"/>
        <v>5115</v>
      </c>
      <c r="T78" s="16" t="s">
        <v>85</v>
      </c>
      <c r="V78" s="4">
        <v>398.39999999999901</v>
      </c>
      <c r="W78" s="2">
        <v>73</v>
      </c>
      <c r="X78" s="2">
        <f t="shared" si="21"/>
        <v>158722.55999999921</v>
      </c>
      <c r="Y78" s="103">
        <f t="shared" si="22"/>
        <v>158723</v>
      </c>
      <c r="Z78" s="103">
        <f t="shared" si="23"/>
        <v>26453</v>
      </c>
      <c r="AA78" s="6" t="s">
        <v>26</v>
      </c>
    </row>
    <row r="79" spans="1:27" x14ac:dyDescent="0.3">
      <c r="A79" s="4">
        <v>36.200000000000003</v>
      </c>
      <c r="B79" s="2">
        <v>74</v>
      </c>
      <c r="C79" s="2">
        <f t="shared" si="12"/>
        <v>1310.4400000000003</v>
      </c>
      <c r="D79" s="103">
        <f t="shared" si="13"/>
        <v>1310</v>
      </c>
      <c r="E79" s="103">
        <f t="shared" si="14"/>
        <v>218</v>
      </c>
      <c r="F79" s="16" t="s">
        <v>83</v>
      </c>
      <c r="H79" s="4">
        <v>73.400000000000006</v>
      </c>
      <c r="I79" s="2">
        <v>74</v>
      </c>
      <c r="J79" s="2">
        <f t="shared" si="15"/>
        <v>5387.56</v>
      </c>
      <c r="K79" s="103">
        <f t="shared" si="16"/>
        <v>5388</v>
      </c>
      <c r="L79" s="103">
        <f t="shared" si="17"/>
        <v>898</v>
      </c>
      <c r="M79" s="16" t="s">
        <v>84</v>
      </c>
      <c r="O79" s="4">
        <v>176.8</v>
      </c>
      <c r="P79" s="2">
        <v>74</v>
      </c>
      <c r="Q79" s="2">
        <f t="shared" si="18"/>
        <v>31258.240000000005</v>
      </c>
      <c r="R79" s="103">
        <f t="shared" si="19"/>
        <v>31258</v>
      </c>
      <c r="S79" s="103">
        <f t="shared" si="20"/>
        <v>5209</v>
      </c>
      <c r="T79" s="16" t="s">
        <v>85</v>
      </c>
      <c r="V79" s="4">
        <v>400.599999999999</v>
      </c>
      <c r="W79" s="2">
        <v>74</v>
      </c>
      <c r="X79" s="2">
        <f t="shared" si="21"/>
        <v>160480.3599999992</v>
      </c>
      <c r="Y79" s="103">
        <f t="shared" si="22"/>
        <v>160480</v>
      </c>
      <c r="Z79" s="103">
        <f t="shared" si="23"/>
        <v>26746</v>
      </c>
      <c r="AA79" s="6" t="s">
        <v>26</v>
      </c>
    </row>
    <row r="80" spans="1:27" x14ac:dyDescent="0.3">
      <c r="A80" s="4">
        <v>36.6</v>
      </c>
      <c r="B80" s="2">
        <v>75</v>
      </c>
      <c r="C80" s="2">
        <f t="shared" si="12"/>
        <v>1339.5600000000002</v>
      </c>
      <c r="D80" s="103">
        <f t="shared" si="13"/>
        <v>1340</v>
      </c>
      <c r="E80" s="103">
        <f t="shared" si="14"/>
        <v>223</v>
      </c>
      <c r="F80" s="16" t="s">
        <v>83</v>
      </c>
      <c r="H80" s="4">
        <v>74.200000000000102</v>
      </c>
      <c r="I80" s="2">
        <v>75</v>
      </c>
      <c r="J80" s="2">
        <f t="shared" si="15"/>
        <v>5505.6400000000149</v>
      </c>
      <c r="K80" s="103">
        <f t="shared" si="16"/>
        <v>5506</v>
      </c>
      <c r="L80" s="103">
        <f t="shared" si="17"/>
        <v>917</v>
      </c>
      <c r="M80" s="16" t="s">
        <v>84</v>
      </c>
      <c r="O80" s="4">
        <v>178.4</v>
      </c>
      <c r="P80" s="2">
        <v>75</v>
      </c>
      <c r="Q80" s="2">
        <f t="shared" si="18"/>
        <v>31826.560000000001</v>
      </c>
      <c r="R80" s="103">
        <f t="shared" si="19"/>
        <v>31827</v>
      </c>
      <c r="S80" s="103">
        <f t="shared" si="20"/>
        <v>5304</v>
      </c>
      <c r="T80" s="16" t="s">
        <v>85</v>
      </c>
      <c r="V80" s="4">
        <v>402.79999999999899</v>
      </c>
      <c r="W80" s="2">
        <v>75</v>
      </c>
      <c r="X80" s="2">
        <f t="shared" si="21"/>
        <v>162247.83999999918</v>
      </c>
      <c r="Y80" s="103">
        <f t="shared" si="22"/>
        <v>162248</v>
      </c>
      <c r="Z80" s="103">
        <f t="shared" si="23"/>
        <v>27041</v>
      </c>
      <c r="AA80" s="6" t="s">
        <v>26</v>
      </c>
    </row>
    <row r="81" spans="1:27" x14ac:dyDescent="0.3">
      <c r="A81" s="4">
        <v>37</v>
      </c>
      <c r="B81" s="2">
        <v>76</v>
      </c>
      <c r="C81" s="2">
        <f t="shared" si="12"/>
        <v>1369</v>
      </c>
      <c r="D81" s="103">
        <f t="shared" si="13"/>
        <v>1369</v>
      </c>
      <c r="E81" s="103">
        <f t="shared" si="14"/>
        <v>228</v>
      </c>
      <c r="F81" s="16" t="s">
        <v>83</v>
      </c>
      <c r="H81" s="4">
        <v>75.000000000000099</v>
      </c>
      <c r="I81" s="2">
        <v>76</v>
      </c>
      <c r="J81" s="2">
        <f t="shared" si="15"/>
        <v>5625.0000000000146</v>
      </c>
      <c r="K81" s="103">
        <f t="shared" si="16"/>
        <v>5625</v>
      </c>
      <c r="L81" s="103">
        <f t="shared" si="17"/>
        <v>937</v>
      </c>
      <c r="M81" s="16" t="s">
        <v>84</v>
      </c>
      <c r="O81" s="4">
        <v>180</v>
      </c>
      <c r="P81" s="2">
        <v>76</v>
      </c>
      <c r="Q81" s="2">
        <f t="shared" si="18"/>
        <v>32400</v>
      </c>
      <c r="R81" s="103">
        <f t="shared" si="19"/>
        <v>32400</v>
      </c>
      <c r="S81" s="103">
        <f t="shared" si="20"/>
        <v>5400</v>
      </c>
      <c r="T81" s="16" t="s">
        <v>85</v>
      </c>
      <c r="V81" s="4">
        <v>404.99999999999898</v>
      </c>
      <c r="W81" s="2">
        <v>76</v>
      </c>
      <c r="X81" s="2">
        <f t="shared" si="21"/>
        <v>164024.99999999919</v>
      </c>
      <c r="Y81" s="103">
        <f t="shared" si="22"/>
        <v>164025</v>
      </c>
      <c r="Z81" s="103">
        <f t="shared" si="23"/>
        <v>27337</v>
      </c>
      <c r="AA81" s="6" t="s">
        <v>26</v>
      </c>
    </row>
    <row r="82" spans="1:27" x14ac:dyDescent="0.3">
      <c r="A82" s="4">
        <v>37.4</v>
      </c>
      <c r="B82" s="2">
        <v>77</v>
      </c>
      <c r="C82" s="2">
        <f t="shared" si="12"/>
        <v>1398.76</v>
      </c>
      <c r="D82" s="103">
        <f t="shared" si="13"/>
        <v>1399</v>
      </c>
      <c r="E82" s="103">
        <f t="shared" si="14"/>
        <v>233</v>
      </c>
      <c r="F82" s="16" t="s">
        <v>83</v>
      </c>
      <c r="H82" s="4">
        <v>75.800000000000097</v>
      </c>
      <c r="I82" s="2">
        <v>77</v>
      </c>
      <c r="J82" s="2">
        <f t="shared" si="15"/>
        <v>5745.6400000000149</v>
      </c>
      <c r="K82" s="103">
        <f t="shared" si="16"/>
        <v>5746</v>
      </c>
      <c r="L82" s="103">
        <f t="shared" si="17"/>
        <v>957</v>
      </c>
      <c r="M82" s="16" t="s">
        <v>84</v>
      </c>
      <c r="O82" s="4">
        <v>181.6</v>
      </c>
      <c r="P82" s="2">
        <v>77</v>
      </c>
      <c r="Q82" s="2">
        <f t="shared" si="18"/>
        <v>32978.559999999998</v>
      </c>
      <c r="R82" s="103">
        <f t="shared" si="19"/>
        <v>32979</v>
      </c>
      <c r="S82" s="103">
        <f t="shared" si="20"/>
        <v>5496</v>
      </c>
      <c r="T82" s="16" t="s">
        <v>85</v>
      </c>
      <c r="V82" s="4">
        <v>407.19999999999902</v>
      </c>
      <c r="W82" s="2">
        <v>77</v>
      </c>
      <c r="X82" s="2">
        <f t="shared" si="21"/>
        <v>165811.83999999921</v>
      </c>
      <c r="Y82" s="103">
        <f t="shared" si="22"/>
        <v>165812</v>
      </c>
      <c r="Z82" s="103">
        <f t="shared" si="23"/>
        <v>27635</v>
      </c>
      <c r="AA82" s="6" t="s">
        <v>26</v>
      </c>
    </row>
    <row r="83" spans="1:27" x14ac:dyDescent="0.3">
      <c r="A83" s="4">
        <v>37.799999999999997</v>
      </c>
      <c r="B83" s="2">
        <v>78</v>
      </c>
      <c r="C83" s="2">
        <f t="shared" si="12"/>
        <v>1428.8399999999997</v>
      </c>
      <c r="D83" s="103">
        <f t="shared" si="13"/>
        <v>1429</v>
      </c>
      <c r="E83" s="103">
        <f t="shared" si="14"/>
        <v>238</v>
      </c>
      <c r="F83" s="16" t="s">
        <v>83</v>
      </c>
      <c r="H83" s="4">
        <v>76.600000000000094</v>
      </c>
      <c r="I83" s="2">
        <v>78</v>
      </c>
      <c r="J83" s="2">
        <f t="shared" si="15"/>
        <v>5867.560000000014</v>
      </c>
      <c r="K83" s="103">
        <f t="shared" si="16"/>
        <v>5868</v>
      </c>
      <c r="L83" s="103">
        <f t="shared" si="17"/>
        <v>978</v>
      </c>
      <c r="M83" s="16" t="s">
        <v>84</v>
      </c>
      <c r="O83" s="4">
        <v>183.2</v>
      </c>
      <c r="P83" s="2">
        <v>78</v>
      </c>
      <c r="Q83" s="2">
        <f t="shared" si="18"/>
        <v>33562.239999999998</v>
      </c>
      <c r="R83" s="103">
        <f t="shared" si="19"/>
        <v>33562</v>
      </c>
      <c r="S83" s="103">
        <f t="shared" si="20"/>
        <v>5593</v>
      </c>
      <c r="T83" s="16" t="s">
        <v>85</v>
      </c>
      <c r="V83" s="4">
        <v>409.39999999999901</v>
      </c>
      <c r="W83" s="2">
        <v>78</v>
      </c>
      <c r="X83" s="2">
        <f t="shared" si="21"/>
        <v>167608.3599999992</v>
      </c>
      <c r="Y83" s="103">
        <f t="shared" si="22"/>
        <v>167608</v>
      </c>
      <c r="Z83" s="103">
        <f t="shared" si="23"/>
        <v>27934</v>
      </c>
      <c r="AA83" s="6" t="s">
        <v>26</v>
      </c>
    </row>
    <row r="84" spans="1:27" x14ac:dyDescent="0.3">
      <c r="A84" s="4">
        <v>38.200000000000003</v>
      </c>
      <c r="B84" s="2">
        <v>79</v>
      </c>
      <c r="C84" s="2">
        <f t="shared" si="12"/>
        <v>1459.2400000000002</v>
      </c>
      <c r="D84" s="103">
        <f t="shared" si="13"/>
        <v>1459</v>
      </c>
      <c r="E84" s="103">
        <f t="shared" si="14"/>
        <v>243</v>
      </c>
      <c r="F84" s="16" t="s">
        <v>83</v>
      </c>
      <c r="H84" s="4">
        <v>77.400000000000105</v>
      </c>
      <c r="I84" s="2">
        <v>79</v>
      </c>
      <c r="J84" s="2">
        <f t="shared" si="15"/>
        <v>5990.7600000000166</v>
      </c>
      <c r="K84" s="103">
        <f t="shared" si="16"/>
        <v>5991</v>
      </c>
      <c r="L84" s="103">
        <f t="shared" si="17"/>
        <v>998</v>
      </c>
      <c r="M84" s="16" t="s">
        <v>84</v>
      </c>
      <c r="O84" s="4">
        <v>184.8</v>
      </c>
      <c r="P84" s="2">
        <v>79</v>
      </c>
      <c r="Q84" s="2">
        <f t="shared" si="18"/>
        <v>34151.040000000001</v>
      </c>
      <c r="R84" s="103">
        <f t="shared" si="19"/>
        <v>34151</v>
      </c>
      <c r="S84" s="103">
        <f t="shared" si="20"/>
        <v>5691</v>
      </c>
      <c r="T84" s="16" t="s">
        <v>85</v>
      </c>
      <c r="V84" s="4">
        <v>411.599999999999</v>
      </c>
      <c r="W84" s="2">
        <v>79</v>
      </c>
      <c r="X84" s="2">
        <f t="shared" si="21"/>
        <v>169414.55999999918</v>
      </c>
      <c r="Y84" s="103">
        <f t="shared" si="22"/>
        <v>169415</v>
      </c>
      <c r="Z84" s="103">
        <f t="shared" si="23"/>
        <v>28235</v>
      </c>
      <c r="AA84" s="6" t="s">
        <v>26</v>
      </c>
    </row>
    <row r="85" spans="1:27" x14ac:dyDescent="0.3">
      <c r="A85" s="4">
        <v>38.6</v>
      </c>
      <c r="B85" s="2">
        <v>80</v>
      </c>
      <c r="C85" s="2">
        <f t="shared" si="12"/>
        <v>1489.96</v>
      </c>
      <c r="D85" s="103">
        <f t="shared" si="13"/>
        <v>1490</v>
      </c>
      <c r="E85" s="103">
        <f t="shared" si="14"/>
        <v>248</v>
      </c>
      <c r="F85" s="16" t="s">
        <v>83</v>
      </c>
      <c r="H85" s="4">
        <v>78.200000000000102</v>
      </c>
      <c r="I85" s="2">
        <v>80</v>
      </c>
      <c r="J85" s="2">
        <f t="shared" si="15"/>
        <v>6115.2400000000162</v>
      </c>
      <c r="K85" s="103">
        <f t="shared" si="16"/>
        <v>6115</v>
      </c>
      <c r="L85" s="103">
        <f t="shared" si="17"/>
        <v>1019</v>
      </c>
      <c r="M85" s="16" t="s">
        <v>84</v>
      </c>
      <c r="O85" s="4">
        <v>186.4</v>
      </c>
      <c r="P85" s="2">
        <v>80</v>
      </c>
      <c r="Q85" s="2">
        <f t="shared" si="18"/>
        <v>34744.959999999999</v>
      </c>
      <c r="R85" s="103">
        <f t="shared" si="19"/>
        <v>34745</v>
      </c>
      <c r="S85" s="103">
        <f t="shared" si="20"/>
        <v>5790</v>
      </c>
      <c r="T85" s="16" t="s">
        <v>85</v>
      </c>
      <c r="V85" s="4">
        <v>413.79999999999899</v>
      </c>
      <c r="W85" s="2">
        <v>80</v>
      </c>
      <c r="X85" s="2">
        <f t="shared" si="21"/>
        <v>171230.43999999916</v>
      </c>
      <c r="Y85" s="103">
        <f t="shared" si="22"/>
        <v>171230</v>
      </c>
      <c r="Z85" s="103">
        <f t="shared" si="23"/>
        <v>28538</v>
      </c>
      <c r="AA85" s="6" t="s">
        <v>26</v>
      </c>
    </row>
    <row r="86" spans="1:27" x14ac:dyDescent="0.3">
      <c r="A86" s="4">
        <v>39</v>
      </c>
      <c r="B86" s="2">
        <v>81</v>
      </c>
      <c r="C86" s="2">
        <f t="shared" si="12"/>
        <v>1521</v>
      </c>
      <c r="D86" s="103">
        <f t="shared" si="13"/>
        <v>1521</v>
      </c>
      <c r="E86" s="103">
        <f t="shared" si="14"/>
        <v>253</v>
      </c>
      <c r="F86" s="16" t="s">
        <v>83</v>
      </c>
      <c r="H86" s="4">
        <v>79.000000000000099</v>
      </c>
      <c r="I86" s="2">
        <v>81</v>
      </c>
      <c r="J86" s="2">
        <f t="shared" si="15"/>
        <v>6241.0000000000155</v>
      </c>
      <c r="K86" s="103">
        <f t="shared" si="16"/>
        <v>6241</v>
      </c>
      <c r="L86" s="103">
        <f t="shared" si="17"/>
        <v>1040</v>
      </c>
      <c r="M86" s="16" t="s">
        <v>84</v>
      </c>
      <c r="O86" s="4">
        <v>188</v>
      </c>
      <c r="P86" s="2">
        <v>81</v>
      </c>
      <c r="Q86" s="2">
        <f t="shared" si="18"/>
        <v>35344</v>
      </c>
      <c r="R86" s="103">
        <f t="shared" si="19"/>
        <v>35344</v>
      </c>
      <c r="S86" s="103">
        <f t="shared" si="20"/>
        <v>5890</v>
      </c>
      <c r="T86" s="16" t="s">
        <v>85</v>
      </c>
      <c r="V86" s="4">
        <v>415.99999999999898</v>
      </c>
      <c r="W86" s="2">
        <v>81</v>
      </c>
      <c r="X86" s="2">
        <f t="shared" si="21"/>
        <v>173055.99999999916</v>
      </c>
      <c r="Y86" s="103">
        <f t="shared" si="22"/>
        <v>173056</v>
      </c>
      <c r="Z86" s="103">
        <f t="shared" si="23"/>
        <v>28842</v>
      </c>
      <c r="AA86" s="6" t="s">
        <v>26</v>
      </c>
    </row>
    <row r="87" spans="1:27" x14ac:dyDescent="0.3">
      <c r="A87" s="4">
        <v>39.4</v>
      </c>
      <c r="B87" s="2">
        <v>82</v>
      </c>
      <c r="C87" s="2">
        <f t="shared" si="12"/>
        <v>1552.36</v>
      </c>
      <c r="D87" s="103">
        <f t="shared" si="13"/>
        <v>1552</v>
      </c>
      <c r="E87" s="103">
        <f t="shared" si="14"/>
        <v>258</v>
      </c>
      <c r="F87" s="16" t="s">
        <v>83</v>
      </c>
      <c r="H87" s="4">
        <v>79.800000000000097</v>
      </c>
      <c r="I87" s="2">
        <v>82</v>
      </c>
      <c r="J87" s="2">
        <f t="shared" si="15"/>
        <v>6368.0400000000154</v>
      </c>
      <c r="K87" s="103">
        <f t="shared" si="16"/>
        <v>6368</v>
      </c>
      <c r="L87" s="103">
        <f t="shared" si="17"/>
        <v>1061</v>
      </c>
      <c r="M87" s="16" t="s">
        <v>84</v>
      </c>
      <c r="O87" s="4">
        <v>189.6</v>
      </c>
      <c r="P87" s="2">
        <v>82</v>
      </c>
      <c r="Q87" s="2">
        <f t="shared" si="18"/>
        <v>35948.159999999996</v>
      </c>
      <c r="R87" s="103">
        <f t="shared" si="19"/>
        <v>35948</v>
      </c>
      <c r="S87" s="103">
        <f t="shared" si="20"/>
        <v>5991</v>
      </c>
      <c r="T87" s="16" t="s">
        <v>85</v>
      </c>
      <c r="V87" s="4">
        <v>418.19999999999902</v>
      </c>
      <c r="W87" s="2">
        <v>82</v>
      </c>
      <c r="X87" s="2">
        <f t="shared" si="21"/>
        <v>174891.23999999918</v>
      </c>
      <c r="Y87" s="103">
        <f t="shared" si="22"/>
        <v>174891</v>
      </c>
      <c r="Z87" s="103">
        <f t="shared" si="23"/>
        <v>29148</v>
      </c>
      <c r="AA87" s="6" t="s">
        <v>26</v>
      </c>
    </row>
    <row r="88" spans="1:27" x14ac:dyDescent="0.3">
      <c r="A88" s="4">
        <v>39.799999999999997</v>
      </c>
      <c r="B88" s="2">
        <v>83</v>
      </c>
      <c r="C88" s="2">
        <f t="shared" si="12"/>
        <v>1584.0399999999997</v>
      </c>
      <c r="D88" s="103">
        <f t="shared" si="13"/>
        <v>1584</v>
      </c>
      <c r="E88" s="103">
        <f t="shared" si="14"/>
        <v>264</v>
      </c>
      <c r="F88" s="16" t="s">
        <v>83</v>
      </c>
      <c r="H88" s="4">
        <v>80.600000000000094</v>
      </c>
      <c r="I88" s="2">
        <v>83</v>
      </c>
      <c r="J88" s="2">
        <f t="shared" si="15"/>
        <v>6496.3600000000151</v>
      </c>
      <c r="K88" s="103">
        <f t="shared" si="16"/>
        <v>6496</v>
      </c>
      <c r="L88" s="103">
        <f t="shared" si="17"/>
        <v>1082</v>
      </c>
      <c r="M88" s="16" t="s">
        <v>84</v>
      </c>
      <c r="O88" s="4">
        <v>191.2</v>
      </c>
      <c r="P88" s="2">
        <v>83</v>
      </c>
      <c r="Q88" s="2">
        <f t="shared" si="18"/>
        <v>36557.439999999995</v>
      </c>
      <c r="R88" s="103">
        <f t="shared" si="19"/>
        <v>36557</v>
      </c>
      <c r="S88" s="103">
        <f t="shared" si="20"/>
        <v>6092</v>
      </c>
      <c r="T88" s="16" t="s">
        <v>85</v>
      </c>
      <c r="V88" s="4">
        <v>420.39999999999901</v>
      </c>
      <c r="W88" s="2">
        <v>83</v>
      </c>
      <c r="X88" s="2">
        <f t="shared" si="21"/>
        <v>176736.15999999916</v>
      </c>
      <c r="Y88" s="103">
        <f t="shared" si="22"/>
        <v>176736</v>
      </c>
      <c r="Z88" s="103">
        <f t="shared" si="23"/>
        <v>29456</v>
      </c>
      <c r="AA88" s="6" t="s">
        <v>26</v>
      </c>
    </row>
    <row r="89" spans="1:27" x14ac:dyDescent="0.3">
      <c r="A89" s="4">
        <v>40.200000000000003</v>
      </c>
      <c r="B89" s="2">
        <v>84</v>
      </c>
      <c r="C89" s="2">
        <f t="shared" si="12"/>
        <v>1616.0400000000002</v>
      </c>
      <c r="D89" s="103">
        <f t="shared" si="13"/>
        <v>1616</v>
      </c>
      <c r="E89" s="103">
        <f t="shared" si="14"/>
        <v>269</v>
      </c>
      <c r="F89" s="16" t="s">
        <v>83</v>
      </c>
      <c r="H89" s="4">
        <v>81.400000000000105</v>
      </c>
      <c r="I89" s="2">
        <v>84</v>
      </c>
      <c r="J89" s="2">
        <f t="shared" si="15"/>
        <v>6625.9600000000173</v>
      </c>
      <c r="K89" s="103">
        <f t="shared" si="16"/>
        <v>6626</v>
      </c>
      <c r="L89" s="103">
        <f t="shared" si="17"/>
        <v>1104</v>
      </c>
      <c r="M89" s="16" t="s">
        <v>84</v>
      </c>
      <c r="O89" s="4">
        <v>192.8</v>
      </c>
      <c r="P89" s="2">
        <v>84</v>
      </c>
      <c r="Q89" s="2">
        <f t="shared" si="18"/>
        <v>37171.840000000004</v>
      </c>
      <c r="R89" s="103">
        <f t="shared" si="19"/>
        <v>37172</v>
      </c>
      <c r="S89" s="103">
        <f t="shared" si="20"/>
        <v>6195</v>
      </c>
      <c r="T89" s="16" t="s">
        <v>85</v>
      </c>
      <c r="V89" s="4">
        <v>422.599999999999</v>
      </c>
      <c r="W89" s="2">
        <v>84</v>
      </c>
      <c r="X89" s="2">
        <f t="shared" si="21"/>
        <v>178590.75999999917</v>
      </c>
      <c r="Y89" s="103">
        <f t="shared" si="22"/>
        <v>178591</v>
      </c>
      <c r="Z89" s="103">
        <f t="shared" si="23"/>
        <v>29765</v>
      </c>
      <c r="AA89" s="6" t="s">
        <v>26</v>
      </c>
    </row>
    <row r="90" spans="1:27" x14ac:dyDescent="0.3">
      <c r="A90" s="4">
        <v>40.6</v>
      </c>
      <c r="B90" s="2">
        <v>85</v>
      </c>
      <c r="C90" s="2">
        <f t="shared" si="12"/>
        <v>1648.3600000000001</v>
      </c>
      <c r="D90" s="103">
        <f t="shared" si="13"/>
        <v>1648</v>
      </c>
      <c r="E90" s="103">
        <f t="shared" si="14"/>
        <v>274</v>
      </c>
      <c r="F90" s="16" t="s">
        <v>83</v>
      </c>
      <c r="H90" s="4">
        <v>82.200000000000102</v>
      </c>
      <c r="I90" s="2">
        <v>85</v>
      </c>
      <c r="J90" s="2">
        <f t="shared" si="15"/>
        <v>6756.8400000000165</v>
      </c>
      <c r="K90" s="103">
        <f t="shared" si="16"/>
        <v>6757</v>
      </c>
      <c r="L90" s="103">
        <f t="shared" si="17"/>
        <v>1126</v>
      </c>
      <c r="M90" s="16" t="s">
        <v>84</v>
      </c>
      <c r="O90" s="4">
        <v>194.4</v>
      </c>
      <c r="P90" s="2">
        <v>85</v>
      </c>
      <c r="Q90" s="2">
        <f t="shared" si="18"/>
        <v>37791.360000000001</v>
      </c>
      <c r="R90" s="103">
        <f t="shared" si="19"/>
        <v>37791</v>
      </c>
      <c r="S90" s="103">
        <f t="shared" si="20"/>
        <v>6298</v>
      </c>
      <c r="T90" s="16" t="s">
        <v>85</v>
      </c>
      <c r="V90" s="4">
        <v>424.79999999999899</v>
      </c>
      <c r="W90" s="2">
        <v>85</v>
      </c>
      <c r="X90" s="2">
        <f t="shared" si="21"/>
        <v>180455.03999999914</v>
      </c>
      <c r="Y90" s="103">
        <f t="shared" si="22"/>
        <v>180455</v>
      </c>
      <c r="Z90" s="103">
        <f t="shared" si="23"/>
        <v>30075</v>
      </c>
      <c r="AA90" s="6" t="s">
        <v>26</v>
      </c>
    </row>
    <row r="91" spans="1:27" x14ac:dyDescent="0.3">
      <c r="A91" s="4">
        <v>41</v>
      </c>
      <c r="B91" s="2">
        <v>86</v>
      </c>
      <c r="C91" s="2">
        <f t="shared" si="12"/>
        <v>1681</v>
      </c>
      <c r="D91" s="103">
        <f t="shared" si="13"/>
        <v>1681</v>
      </c>
      <c r="E91" s="103">
        <f t="shared" si="14"/>
        <v>280</v>
      </c>
      <c r="F91" s="16" t="s">
        <v>83</v>
      </c>
      <c r="H91" s="4">
        <v>83.000000000000099</v>
      </c>
      <c r="I91" s="2">
        <v>86</v>
      </c>
      <c r="J91" s="2">
        <f t="shared" si="15"/>
        <v>6889.0000000000164</v>
      </c>
      <c r="K91" s="103">
        <f t="shared" si="16"/>
        <v>6889</v>
      </c>
      <c r="L91" s="103">
        <f t="shared" si="17"/>
        <v>1148</v>
      </c>
      <c r="M91" s="16" t="s">
        <v>84</v>
      </c>
      <c r="O91" s="4">
        <v>196</v>
      </c>
      <c r="P91" s="2">
        <v>86</v>
      </c>
      <c r="Q91" s="2">
        <f t="shared" si="18"/>
        <v>38416</v>
      </c>
      <c r="R91" s="103">
        <f t="shared" si="19"/>
        <v>38416</v>
      </c>
      <c r="S91" s="103">
        <f t="shared" si="20"/>
        <v>6402</v>
      </c>
      <c r="T91" s="16" t="s">
        <v>85</v>
      </c>
      <c r="V91" s="4">
        <v>426.99999999999898</v>
      </c>
      <c r="W91" s="2">
        <v>86</v>
      </c>
      <c r="X91" s="2">
        <f t="shared" si="21"/>
        <v>182328.99999999913</v>
      </c>
      <c r="Y91" s="103">
        <f t="shared" si="22"/>
        <v>182329</v>
      </c>
      <c r="Z91" s="103">
        <f t="shared" si="23"/>
        <v>30388</v>
      </c>
      <c r="AA91" s="6" t="s">
        <v>26</v>
      </c>
    </row>
    <row r="92" spans="1:27" x14ac:dyDescent="0.3">
      <c r="A92" s="4">
        <v>41.4</v>
      </c>
      <c r="B92" s="2">
        <v>87</v>
      </c>
      <c r="C92" s="2">
        <f t="shared" si="12"/>
        <v>1713.9599999999998</v>
      </c>
      <c r="D92" s="103">
        <f t="shared" si="13"/>
        <v>1714</v>
      </c>
      <c r="E92" s="103">
        <f t="shared" si="14"/>
        <v>285</v>
      </c>
      <c r="F92" s="16" t="s">
        <v>83</v>
      </c>
      <c r="H92" s="4">
        <v>83.800000000000097</v>
      </c>
      <c r="I92" s="2">
        <v>87</v>
      </c>
      <c r="J92" s="2">
        <f t="shared" si="15"/>
        <v>7022.440000000016</v>
      </c>
      <c r="K92" s="103">
        <f t="shared" si="16"/>
        <v>7022</v>
      </c>
      <c r="L92" s="103">
        <f t="shared" si="17"/>
        <v>1170</v>
      </c>
      <c r="M92" s="16" t="s">
        <v>84</v>
      </c>
      <c r="O92" s="4">
        <v>197.6</v>
      </c>
      <c r="P92" s="2">
        <v>87</v>
      </c>
      <c r="Q92" s="2">
        <f t="shared" si="18"/>
        <v>39045.759999999995</v>
      </c>
      <c r="R92" s="103">
        <f t="shared" si="19"/>
        <v>39046</v>
      </c>
      <c r="S92" s="103">
        <f t="shared" si="20"/>
        <v>6507</v>
      </c>
      <c r="T92" s="16" t="s">
        <v>85</v>
      </c>
      <c r="V92" s="4">
        <v>429.19999999999902</v>
      </c>
      <c r="W92" s="2">
        <v>87</v>
      </c>
      <c r="X92" s="2">
        <f t="shared" si="21"/>
        <v>184212.63999999917</v>
      </c>
      <c r="Y92" s="103">
        <f t="shared" si="22"/>
        <v>184213</v>
      </c>
      <c r="Z92" s="103">
        <f t="shared" si="23"/>
        <v>30702</v>
      </c>
      <c r="AA92" s="6" t="s">
        <v>26</v>
      </c>
    </row>
    <row r="93" spans="1:27" x14ac:dyDescent="0.3">
      <c r="A93" s="4">
        <v>41.8</v>
      </c>
      <c r="B93" s="2">
        <v>88</v>
      </c>
      <c r="C93" s="2">
        <f t="shared" si="12"/>
        <v>1747.2399999999998</v>
      </c>
      <c r="D93" s="103">
        <f t="shared" si="13"/>
        <v>1747</v>
      </c>
      <c r="E93" s="103">
        <f t="shared" si="14"/>
        <v>291</v>
      </c>
      <c r="F93" s="16" t="s">
        <v>83</v>
      </c>
      <c r="H93" s="4">
        <v>84.600000000000094</v>
      </c>
      <c r="I93" s="2">
        <v>88</v>
      </c>
      <c r="J93" s="2">
        <f t="shared" si="15"/>
        <v>7157.1600000000162</v>
      </c>
      <c r="K93" s="103">
        <f t="shared" si="16"/>
        <v>7157</v>
      </c>
      <c r="L93" s="103">
        <f t="shared" si="17"/>
        <v>1192</v>
      </c>
      <c r="M93" s="16" t="s">
        <v>84</v>
      </c>
      <c r="O93" s="4">
        <v>199.2</v>
      </c>
      <c r="P93" s="2">
        <v>88</v>
      </c>
      <c r="Q93" s="2">
        <f t="shared" si="18"/>
        <v>39680.639999999992</v>
      </c>
      <c r="R93" s="103">
        <f t="shared" si="19"/>
        <v>39681</v>
      </c>
      <c r="S93" s="103">
        <f t="shared" si="20"/>
        <v>6613</v>
      </c>
      <c r="T93" s="16" t="s">
        <v>85</v>
      </c>
      <c r="V93" s="4">
        <v>431.39999999999901</v>
      </c>
      <c r="W93" s="2">
        <v>88</v>
      </c>
      <c r="X93" s="2">
        <f t="shared" si="21"/>
        <v>186105.95999999915</v>
      </c>
      <c r="Y93" s="103">
        <f t="shared" si="22"/>
        <v>186106</v>
      </c>
      <c r="Z93" s="103">
        <f t="shared" si="23"/>
        <v>31017</v>
      </c>
      <c r="AA93" s="6" t="s">
        <v>26</v>
      </c>
    </row>
    <row r="94" spans="1:27" x14ac:dyDescent="0.3">
      <c r="A94" s="4">
        <v>42.2</v>
      </c>
      <c r="B94" s="2">
        <v>89</v>
      </c>
      <c r="C94" s="2">
        <f t="shared" si="12"/>
        <v>1780.8400000000001</v>
      </c>
      <c r="D94" s="103">
        <f t="shared" si="13"/>
        <v>1781</v>
      </c>
      <c r="E94" s="103">
        <f t="shared" si="14"/>
        <v>296</v>
      </c>
      <c r="F94" s="16" t="s">
        <v>83</v>
      </c>
      <c r="H94" s="4">
        <v>85.400000000000105</v>
      </c>
      <c r="I94" s="2">
        <v>89</v>
      </c>
      <c r="J94" s="2">
        <f t="shared" si="15"/>
        <v>7293.160000000018</v>
      </c>
      <c r="K94" s="103">
        <f t="shared" si="16"/>
        <v>7293</v>
      </c>
      <c r="L94" s="103">
        <f t="shared" si="17"/>
        <v>1215</v>
      </c>
      <c r="M94" s="16" t="s">
        <v>84</v>
      </c>
      <c r="O94" s="4">
        <v>200.8</v>
      </c>
      <c r="P94" s="2">
        <v>89</v>
      </c>
      <c r="Q94" s="2">
        <f t="shared" si="18"/>
        <v>40320.640000000007</v>
      </c>
      <c r="R94" s="103">
        <f t="shared" si="19"/>
        <v>40321</v>
      </c>
      <c r="S94" s="103">
        <f t="shared" si="20"/>
        <v>6720</v>
      </c>
      <c r="T94" s="16" t="s">
        <v>85</v>
      </c>
      <c r="V94" s="4">
        <v>433.599999999999</v>
      </c>
      <c r="W94" s="2">
        <v>89</v>
      </c>
      <c r="X94" s="2">
        <f t="shared" si="21"/>
        <v>188008.95999999912</v>
      </c>
      <c r="Y94" s="103">
        <f t="shared" si="22"/>
        <v>188009</v>
      </c>
      <c r="Z94" s="103">
        <f t="shared" si="23"/>
        <v>31334</v>
      </c>
      <c r="AA94" s="6" t="s">
        <v>26</v>
      </c>
    </row>
    <row r="95" spans="1:27" x14ac:dyDescent="0.3">
      <c r="A95" s="4">
        <v>42.6</v>
      </c>
      <c r="B95" s="2">
        <v>90</v>
      </c>
      <c r="C95" s="2">
        <f t="shared" si="12"/>
        <v>1814.7600000000002</v>
      </c>
      <c r="D95" s="103">
        <f t="shared" si="13"/>
        <v>1815</v>
      </c>
      <c r="E95" s="103">
        <f t="shared" si="14"/>
        <v>302</v>
      </c>
      <c r="F95" s="16" t="s">
        <v>83</v>
      </c>
      <c r="H95" s="4">
        <v>86.200000000000102</v>
      </c>
      <c r="I95" s="2">
        <v>90</v>
      </c>
      <c r="J95" s="2">
        <f t="shared" si="15"/>
        <v>7430.4400000000178</v>
      </c>
      <c r="K95" s="103">
        <f t="shared" si="16"/>
        <v>7430</v>
      </c>
      <c r="L95" s="103">
        <f t="shared" si="17"/>
        <v>1238</v>
      </c>
      <c r="M95" s="16" t="s">
        <v>84</v>
      </c>
      <c r="O95" s="4">
        <v>202.4</v>
      </c>
      <c r="P95" s="2">
        <v>90</v>
      </c>
      <c r="Q95" s="2">
        <f t="shared" si="18"/>
        <v>40965.760000000002</v>
      </c>
      <c r="R95" s="103">
        <f t="shared" si="19"/>
        <v>40966</v>
      </c>
      <c r="S95" s="103">
        <f t="shared" si="20"/>
        <v>6827</v>
      </c>
      <c r="T95" s="16" t="s">
        <v>85</v>
      </c>
      <c r="V95" s="4">
        <v>435.79999999999899</v>
      </c>
      <c r="W95" s="2">
        <v>90</v>
      </c>
      <c r="X95" s="2">
        <f t="shared" si="21"/>
        <v>189921.63999999911</v>
      </c>
      <c r="Y95" s="103">
        <f t="shared" si="22"/>
        <v>189922</v>
      </c>
      <c r="Z95" s="103">
        <f t="shared" si="23"/>
        <v>31653</v>
      </c>
      <c r="AA95" s="6" t="s">
        <v>26</v>
      </c>
    </row>
    <row r="96" spans="1:27" x14ac:dyDescent="0.3">
      <c r="A96" s="4">
        <v>43</v>
      </c>
      <c r="B96" s="2">
        <v>91</v>
      </c>
      <c r="C96" s="2">
        <f t="shared" si="12"/>
        <v>1849</v>
      </c>
      <c r="D96" s="103">
        <f t="shared" si="13"/>
        <v>1849</v>
      </c>
      <c r="E96" s="103">
        <f t="shared" si="14"/>
        <v>308</v>
      </c>
      <c r="F96" s="16" t="s">
        <v>83</v>
      </c>
      <c r="H96" s="4">
        <v>87.000000000000099</v>
      </c>
      <c r="I96" s="2">
        <v>91</v>
      </c>
      <c r="J96" s="2">
        <f t="shared" si="15"/>
        <v>7569.0000000000173</v>
      </c>
      <c r="K96" s="103">
        <f t="shared" si="16"/>
        <v>7569</v>
      </c>
      <c r="L96" s="103">
        <f t="shared" si="17"/>
        <v>1261</v>
      </c>
      <c r="M96" s="16" t="s">
        <v>84</v>
      </c>
      <c r="O96" s="4">
        <v>204</v>
      </c>
      <c r="P96" s="2">
        <v>91</v>
      </c>
      <c r="Q96" s="2">
        <f t="shared" si="18"/>
        <v>41616</v>
      </c>
      <c r="R96" s="103">
        <f t="shared" si="19"/>
        <v>41616</v>
      </c>
      <c r="S96" s="103">
        <f t="shared" si="20"/>
        <v>6936</v>
      </c>
      <c r="T96" s="16" t="s">
        <v>85</v>
      </c>
      <c r="V96" s="4">
        <v>437.99999999999898</v>
      </c>
      <c r="W96" s="2">
        <v>91</v>
      </c>
      <c r="X96" s="2">
        <f t="shared" si="21"/>
        <v>191843.9999999991</v>
      </c>
      <c r="Y96" s="103">
        <f t="shared" si="22"/>
        <v>191844</v>
      </c>
      <c r="Z96" s="103">
        <f t="shared" si="23"/>
        <v>31974</v>
      </c>
      <c r="AA96" s="6" t="s">
        <v>26</v>
      </c>
    </row>
    <row r="97" spans="1:27" x14ac:dyDescent="0.3">
      <c r="A97" s="4">
        <v>43.4</v>
      </c>
      <c r="B97" s="2">
        <v>92</v>
      </c>
      <c r="C97" s="2">
        <f t="shared" si="12"/>
        <v>1883.56</v>
      </c>
      <c r="D97" s="103">
        <f t="shared" si="13"/>
        <v>1884</v>
      </c>
      <c r="E97" s="103">
        <f t="shared" si="14"/>
        <v>313</v>
      </c>
      <c r="F97" s="16" t="s">
        <v>83</v>
      </c>
      <c r="H97" s="4">
        <v>87.800000000000097</v>
      </c>
      <c r="I97" s="2">
        <v>92</v>
      </c>
      <c r="J97" s="2">
        <f t="shared" si="15"/>
        <v>7708.8400000000165</v>
      </c>
      <c r="K97" s="103">
        <f t="shared" si="16"/>
        <v>7709</v>
      </c>
      <c r="L97" s="103">
        <f t="shared" si="17"/>
        <v>1284</v>
      </c>
      <c r="M97" s="16" t="s">
        <v>84</v>
      </c>
      <c r="O97" s="4">
        <v>205.6</v>
      </c>
      <c r="P97" s="2">
        <v>92</v>
      </c>
      <c r="Q97" s="2">
        <f t="shared" si="18"/>
        <v>42271.360000000001</v>
      </c>
      <c r="R97" s="103">
        <f t="shared" si="19"/>
        <v>42271</v>
      </c>
      <c r="S97" s="103">
        <f t="shared" si="20"/>
        <v>7045</v>
      </c>
      <c r="T97" s="16" t="s">
        <v>85</v>
      </c>
      <c r="V97" s="4">
        <v>440.19999999999902</v>
      </c>
      <c r="W97" s="2">
        <v>92</v>
      </c>
      <c r="X97" s="2">
        <f t="shared" si="21"/>
        <v>193776.03999999914</v>
      </c>
      <c r="Y97" s="103">
        <f t="shared" si="22"/>
        <v>193776</v>
      </c>
      <c r="Z97" s="103">
        <f t="shared" si="23"/>
        <v>32296</v>
      </c>
      <c r="AA97" s="6" t="s">
        <v>26</v>
      </c>
    </row>
    <row r="98" spans="1:27" x14ac:dyDescent="0.3">
      <c r="A98" s="4">
        <v>43.8</v>
      </c>
      <c r="B98" s="2">
        <v>93</v>
      </c>
      <c r="C98" s="2">
        <f t="shared" si="12"/>
        <v>1918.4399999999998</v>
      </c>
      <c r="D98" s="103">
        <f t="shared" si="13"/>
        <v>1918</v>
      </c>
      <c r="E98" s="103">
        <f t="shared" si="14"/>
        <v>319</v>
      </c>
      <c r="F98" s="16" t="s">
        <v>83</v>
      </c>
      <c r="H98" s="4">
        <v>88.600000000000094</v>
      </c>
      <c r="I98" s="2">
        <v>93</v>
      </c>
      <c r="J98" s="2">
        <f t="shared" si="15"/>
        <v>7849.9600000000164</v>
      </c>
      <c r="K98" s="103">
        <f t="shared" si="16"/>
        <v>7850</v>
      </c>
      <c r="L98" s="103">
        <f t="shared" si="17"/>
        <v>1308</v>
      </c>
      <c r="M98" s="16" t="s">
        <v>84</v>
      </c>
      <c r="O98" s="4">
        <v>207.2</v>
      </c>
      <c r="P98" s="2">
        <v>93</v>
      </c>
      <c r="Q98" s="2">
        <f t="shared" si="18"/>
        <v>42931.839999999997</v>
      </c>
      <c r="R98" s="103">
        <f t="shared" si="19"/>
        <v>42932</v>
      </c>
      <c r="S98" s="103">
        <f t="shared" si="20"/>
        <v>7155</v>
      </c>
      <c r="T98" s="16" t="s">
        <v>85</v>
      </c>
      <c r="V98" s="4">
        <v>442.39999999999901</v>
      </c>
      <c r="W98" s="2">
        <v>93</v>
      </c>
      <c r="X98" s="2">
        <f t="shared" si="21"/>
        <v>195717.75999999914</v>
      </c>
      <c r="Y98" s="103">
        <f t="shared" si="22"/>
        <v>195718</v>
      </c>
      <c r="Z98" s="103">
        <f t="shared" si="23"/>
        <v>32619</v>
      </c>
      <c r="AA98" s="6" t="s">
        <v>26</v>
      </c>
    </row>
    <row r="99" spans="1:27" x14ac:dyDescent="0.3">
      <c r="A99" s="4">
        <v>44.2</v>
      </c>
      <c r="B99" s="2">
        <v>94</v>
      </c>
      <c r="C99" s="2">
        <f t="shared" si="12"/>
        <v>1953.6400000000003</v>
      </c>
      <c r="D99" s="103">
        <f t="shared" si="13"/>
        <v>1954</v>
      </c>
      <c r="E99" s="103">
        <f t="shared" si="14"/>
        <v>325</v>
      </c>
      <c r="F99" s="16" t="s">
        <v>83</v>
      </c>
      <c r="H99" s="4">
        <v>89.400000000000105</v>
      </c>
      <c r="I99" s="2">
        <v>94</v>
      </c>
      <c r="J99" s="2">
        <f t="shared" si="15"/>
        <v>7992.3600000000188</v>
      </c>
      <c r="K99" s="103">
        <f t="shared" si="16"/>
        <v>7992</v>
      </c>
      <c r="L99" s="103">
        <f t="shared" si="17"/>
        <v>1332</v>
      </c>
      <c r="M99" s="16" t="s">
        <v>84</v>
      </c>
      <c r="O99" s="4">
        <v>208.8</v>
      </c>
      <c r="P99" s="2">
        <v>94</v>
      </c>
      <c r="Q99" s="2">
        <f t="shared" si="18"/>
        <v>43597.440000000002</v>
      </c>
      <c r="R99" s="103">
        <f t="shared" si="19"/>
        <v>43597</v>
      </c>
      <c r="S99" s="103">
        <f t="shared" si="20"/>
        <v>7266</v>
      </c>
      <c r="T99" s="16" t="s">
        <v>85</v>
      </c>
      <c r="V99" s="4">
        <v>444.599999999999</v>
      </c>
      <c r="W99" s="2">
        <v>94</v>
      </c>
      <c r="X99" s="2">
        <f t="shared" si="21"/>
        <v>197669.1599999991</v>
      </c>
      <c r="Y99" s="103">
        <f t="shared" si="22"/>
        <v>197669</v>
      </c>
      <c r="Z99" s="103">
        <f t="shared" si="23"/>
        <v>32944</v>
      </c>
      <c r="AA99" s="6" t="s">
        <v>26</v>
      </c>
    </row>
    <row r="100" spans="1:27" x14ac:dyDescent="0.3">
      <c r="A100" s="4">
        <v>44.6</v>
      </c>
      <c r="B100" s="2">
        <v>95</v>
      </c>
      <c r="C100" s="2">
        <f t="shared" si="12"/>
        <v>1989.16</v>
      </c>
      <c r="D100" s="103">
        <f t="shared" si="13"/>
        <v>1989</v>
      </c>
      <c r="E100" s="103">
        <f t="shared" si="14"/>
        <v>331</v>
      </c>
      <c r="F100" s="16" t="s">
        <v>83</v>
      </c>
      <c r="H100" s="4">
        <v>90.200000000000102</v>
      </c>
      <c r="I100" s="2">
        <v>95</v>
      </c>
      <c r="J100" s="2">
        <f t="shared" si="15"/>
        <v>8136.0400000000182</v>
      </c>
      <c r="K100" s="103">
        <f t="shared" si="16"/>
        <v>8136</v>
      </c>
      <c r="L100" s="103">
        <f t="shared" si="17"/>
        <v>1356</v>
      </c>
      <c r="M100" s="16" t="s">
        <v>84</v>
      </c>
      <c r="O100" s="4">
        <v>210.4</v>
      </c>
      <c r="P100" s="2">
        <v>95</v>
      </c>
      <c r="Q100" s="2">
        <f t="shared" si="18"/>
        <v>44268.160000000003</v>
      </c>
      <c r="R100" s="103">
        <f t="shared" si="19"/>
        <v>44268</v>
      </c>
      <c r="S100" s="103">
        <f t="shared" si="20"/>
        <v>7378</v>
      </c>
      <c r="T100" s="16" t="s">
        <v>85</v>
      </c>
      <c r="V100" s="4">
        <v>446.79999999999899</v>
      </c>
      <c r="W100" s="2">
        <v>95</v>
      </c>
      <c r="X100" s="2">
        <f t="shared" si="21"/>
        <v>199630.23999999909</v>
      </c>
      <c r="Y100" s="103">
        <f t="shared" si="22"/>
        <v>199630</v>
      </c>
      <c r="Z100" s="103">
        <f t="shared" si="23"/>
        <v>33271</v>
      </c>
      <c r="AA100" s="6" t="s">
        <v>26</v>
      </c>
    </row>
    <row r="101" spans="1:27" x14ac:dyDescent="0.3">
      <c r="A101" s="4">
        <v>45</v>
      </c>
      <c r="B101" s="2">
        <v>96</v>
      </c>
      <c r="C101" s="2">
        <f t="shared" si="12"/>
        <v>2025</v>
      </c>
      <c r="D101" s="103">
        <f t="shared" si="13"/>
        <v>2025</v>
      </c>
      <c r="E101" s="103">
        <f t="shared" si="14"/>
        <v>337</v>
      </c>
      <c r="F101" s="16" t="s">
        <v>83</v>
      </c>
      <c r="H101" s="4">
        <v>91.000000000000099</v>
      </c>
      <c r="I101" s="2">
        <v>96</v>
      </c>
      <c r="J101" s="2">
        <f t="shared" si="15"/>
        <v>8281.0000000000182</v>
      </c>
      <c r="K101" s="103">
        <f t="shared" si="16"/>
        <v>8281</v>
      </c>
      <c r="L101" s="103">
        <f t="shared" si="17"/>
        <v>1380</v>
      </c>
      <c r="M101" s="16" t="s">
        <v>84</v>
      </c>
      <c r="O101" s="4">
        <v>212</v>
      </c>
      <c r="P101" s="2">
        <v>96</v>
      </c>
      <c r="Q101" s="2">
        <f t="shared" si="18"/>
        <v>44944</v>
      </c>
      <c r="R101" s="103">
        <f t="shared" si="19"/>
        <v>44944</v>
      </c>
      <c r="S101" s="103">
        <f t="shared" si="20"/>
        <v>7490</v>
      </c>
      <c r="T101" s="16" t="s">
        <v>85</v>
      </c>
      <c r="V101" s="4">
        <v>448.99999999999898</v>
      </c>
      <c r="W101" s="2">
        <v>96</v>
      </c>
      <c r="X101" s="2">
        <f t="shared" si="21"/>
        <v>201600.99999999907</v>
      </c>
      <c r="Y101" s="103">
        <f t="shared" si="22"/>
        <v>201601</v>
      </c>
      <c r="Z101" s="103">
        <f t="shared" si="23"/>
        <v>33600</v>
      </c>
      <c r="AA101" s="6" t="s">
        <v>26</v>
      </c>
    </row>
    <row r="102" spans="1:27" x14ac:dyDescent="0.3">
      <c r="A102" s="4">
        <v>45.4</v>
      </c>
      <c r="B102" s="2">
        <v>97</v>
      </c>
      <c r="C102" s="2">
        <f t="shared" si="12"/>
        <v>2061.16</v>
      </c>
      <c r="D102" s="103">
        <f t="shared" si="13"/>
        <v>2061</v>
      </c>
      <c r="E102" s="103">
        <f t="shared" si="14"/>
        <v>343</v>
      </c>
      <c r="F102" s="16" t="s">
        <v>83</v>
      </c>
      <c r="H102" s="4">
        <v>91.800000000000097</v>
      </c>
      <c r="I102" s="2">
        <v>97</v>
      </c>
      <c r="J102" s="2">
        <f t="shared" si="15"/>
        <v>8427.240000000018</v>
      </c>
      <c r="K102" s="103">
        <f t="shared" si="16"/>
        <v>8427</v>
      </c>
      <c r="L102" s="103">
        <f t="shared" si="17"/>
        <v>1404</v>
      </c>
      <c r="M102" s="16" t="s">
        <v>84</v>
      </c>
      <c r="O102" s="4">
        <v>213.6</v>
      </c>
      <c r="P102" s="2">
        <v>97</v>
      </c>
      <c r="Q102" s="2">
        <f t="shared" si="18"/>
        <v>45624.959999999999</v>
      </c>
      <c r="R102" s="103">
        <f t="shared" si="19"/>
        <v>45625</v>
      </c>
      <c r="S102" s="103">
        <f t="shared" si="20"/>
        <v>7604</v>
      </c>
      <c r="T102" s="16" t="s">
        <v>85</v>
      </c>
      <c r="V102" s="4">
        <v>451.19999999999902</v>
      </c>
      <c r="W102" s="2">
        <v>97</v>
      </c>
      <c r="X102" s="2">
        <f t="shared" si="21"/>
        <v>203581.43999999913</v>
      </c>
      <c r="Y102" s="103">
        <f t="shared" si="22"/>
        <v>203581</v>
      </c>
      <c r="Z102" s="103">
        <f t="shared" si="23"/>
        <v>33930</v>
      </c>
      <c r="AA102" s="6" t="s">
        <v>26</v>
      </c>
    </row>
    <row r="103" spans="1:27" x14ac:dyDescent="0.3">
      <c r="A103" s="4">
        <v>45.8</v>
      </c>
      <c r="B103" s="2">
        <v>98</v>
      </c>
      <c r="C103" s="2">
        <f t="shared" si="12"/>
        <v>2097.64</v>
      </c>
      <c r="D103" s="103">
        <f t="shared" si="13"/>
        <v>2098</v>
      </c>
      <c r="E103" s="103">
        <f t="shared" si="14"/>
        <v>349</v>
      </c>
      <c r="F103" s="16" t="s">
        <v>83</v>
      </c>
      <c r="H103" s="4">
        <v>92.600000000000094</v>
      </c>
      <c r="I103" s="2">
        <v>98</v>
      </c>
      <c r="J103" s="2">
        <f t="shared" si="15"/>
        <v>8574.7600000000166</v>
      </c>
      <c r="K103" s="103">
        <f t="shared" si="16"/>
        <v>8575</v>
      </c>
      <c r="L103" s="103">
        <f t="shared" si="17"/>
        <v>1429</v>
      </c>
      <c r="M103" s="16" t="s">
        <v>84</v>
      </c>
      <c r="O103" s="4">
        <v>215.2</v>
      </c>
      <c r="P103" s="2">
        <v>98</v>
      </c>
      <c r="Q103" s="2">
        <f t="shared" si="18"/>
        <v>46311.039999999994</v>
      </c>
      <c r="R103" s="103">
        <f t="shared" si="19"/>
        <v>46311</v>
      </c>
      <c r="S103" s="103">
        <f t="shared" si="20"/>
        <v>7718</v>
      </c>
      <c r="T103" s="16" t="s">
        <v>85</v>
      </c>
      <c r="V103" s="4">
        <v>453.39999999999901</v>
      </c>
      <c r="W103" s="2">
        <v>98</v>
      </c>
      <c r="X103" s="2">
        <f t="shared" si="21"/>
        <v>205571.5599999991</v>
      </c>
      <c r="Y103" s="103">
        <f t="shared" si="22"/>
        <v>205572</v>
      </c>
      <c r="Z103" s="103">
        <f t="shared" si="23"/>
        <v>34262</v>
      </c>
      <c r="AA103" s="6" t="s">
        <v>26</v>
      </c>
    </row>
    <row r="104" spans="1:27" x14ac:dyDescent="0.3">
      <c r="A104" s="4">
        <v>46.2</v>
      </c>
      <c r="B104" s="3">
        <v>99</v>
      </c>
      <c r="C104" s="2">
        <f t="shared" si="12"/>
        <v>2134.44</v>
      </c>
      <c r="D104" s="103">
        <f t="shared" si="13"/>
        <v>2134</v>
      </c>
      <c r="E104" s="103">
        <f t="shared" si="14"/>
        <v>355</v>
      </c>
      <c r="F104" s="16" t="s">
        <v>83</v>
      </c>
      <c r="H104" s="4">
        <v>93.400000000000105</v>
      </c>
      <c r="I104" s="3">
        <v>99</v>
      </c>
      <c r="J104" s="2">
        <f t="shared" si="15"/>
        <v>8723.5600000000195</v>
      </c>
      <c r="K104" s="103">
        <f t="shared" si="16"/>
        <v>8724</v>
      </c>
      <c r="L104" s="103">
        <f t="shared" si="17"/>
        <v>1454</v>
      </c>
      <c r="M104" s="16" t="s">
        <v>84</v>
      </c>
      <c r="O104" s="4">
        <v>216.8</v>
      </c>
      <c r="P104" s="3">
        <v>99</v>
      </c>
      <c r="Q104" s="2">
        <f t="shared" si="18"/>
        <v>47002.240000000005</v>
      </c>
      <c r="R104" s="103">
        <f t="shared" si="19"/>
        <v>47002</v>
      </c>
      <c r="S104" s="103">
        <f t="shared" si="20"/>
        <v>7833</v>
      </c>
      <c r="T104" s="16" t="s">
        <v>85</v>
      </c>
      <c r="V104" s="4">
        <v>455.599999999999</v>
      </c>
      <c r="W104" s="3">
        <v>99</v>
      </c>
      <c r="X104" s="2">
        <f t="shared" si="21"/>
        <v>207571.35999999908</v>
      </c>
      <c r="Y104" s="103">
        <f t="shared" si="22"/>
        <v>207571</v>
      </c>
      <c r="Z104" s="103">
        <f t="shared" si="23"/>
        <v>34595</v>
      </c>
      <c r="AA104" s="6" t="s">
        <v>26</v>
      </c>
    </row>
    <row r="105" spans="1:27" x14ac:dyDescent="0.3">
      <c r="A105" s="4">
        <v>46.6</v>
      </c>
      <c r="B105" s="2">
        <v>100</v>
      </c>
      <c r="C105" s="2">
        <f t="shared" si="12"/>
        <v>2171.56</v>
      </c>
      <c r="D105" s="103">
        <f t="shared" si="13"/>
        <v>2172</v>
      </c>
      <c r="E105" s="103">
        <f t="shared" si="14"/>
        <v>361</v>
      </c>
      <c r="F105" s="16" t="s">
        <v>83</v>
      </c>
      <c r="H105" s="4">
        <v>94.200000000000102</v>
      </c>
      <c r="I105" s="2">
        <v>100</v>
      </c>
      <c r="J105" s="2">
        <f t="shared" si="15"/>
        <v>8873.6400000000194</v>
      </c>
      <c r="K105" s="103">
        <f t="shared" si="16"/>
        <v>8874</v>
      </c>
      <c r="L105" s="103">
        <f t="shared" si="17"/>
        <v>1479</v>
      </c>
      <c r="M105" s="16" t="s">
        <v>84</v>
      </c>
      <c r="O105" s="4">
        <v>218.4</v>
      </c>
      <c r="P105" s="2">
        <v>100</v>
      </c>
      <c r="Q105" s="2">
        <f t="shared" si="18"/>
        <v>47698.560000000005</v>
      </c>
      <c r="R105" s="103">
        <f t="shared" si="19"/>
        <v>47699</v>
      </c>
      <c r="S105" s="103">
        <f t="shared" si="20"/>
        <v>7949</v>
      </c>
      <c r="T105" s="16" t="s">
        <v>85</v>
      </c>
      <c r="V105" s="4">
        <v>457.79999999999899</v>
      </c>
      <c r="W105" s="2">
        <v>100</v>
      </c>
      <c r="X105" s="2">
        <f t="shared" si="21"/>
        <v>209580.83999999907</v>
      </c>
      <c r="Y105" s="103">
        <f t="shared" si="22"/>
        <v>209581</v>
      </c>
      <c r="Z105" s="103">
        <f t="shared" si="23"/>
        <v>34930</v>
      </c>
      <c r="AA105" s="6" t="s">
        <v>26</v>
      </c>
    </row>
    <row r="106" spans="1:27" x14ac:dyDescent="0.3">
      <c r="B106" s="29" t="s">
        <v>16</v>
      </c>
      <c r="C106" s="29"/>
      <c r="D106" s="5">
        <f>SUM(D6:D105)</f>
        <v>85156</v>
      </c>
      <c r="E106" s="2">
        <v>361</v>
      </c>
      <c r="F106" s="16" t="s">
        <v>83</v>
      </c>
      <c r="I106" s="29" t="s">
        <v>4</v>
      </c>
      <c r="J106" s="29"/>
      <c r="K106" s="5">
        <f>SUM(K6:K105)</f>
        <v>351444</v>
      </c>
      <c r="L106" s="2">
        <v>1479</v>
      </c>
      <c r="M106" s="16" t="s">
        <v>84</v>
      </c>
      <c r="P106" s="29" t="s">
        <v>4</v>
      </c>
      <c r="Q106" s="29"/>
      <c r="R106" s="5">
        <f>SUM(Q6:Q105)</f>
        <v>2150976.0000000005</v>
      </c>
      <c r="S106" s="2">
        <v>7949</v>
      </c>
      <c r="T106" s="16" t="s">
        <v>85</v>
      </c>
      <c r="W106" s="29" t="s">
        <v>4</v>
      </c>
      <c r="X106" s="29"/>
      <c r="Y106" s="5">
        <f>SUM(X6:X105)</f>
        <v>12576413.999999953</v>
      </c>
      <c r="Z106" s="2">
        <v>34930</v>
      </c>
      <c r="AA106" s="8" t="s">
        <v>26</v>
      </c>
    </row>
  </sheetData>
  <mergeCells count="24">
    <mergeCell ref="I106:J106"/>
    <mergeCell ref="E4:F4"/>
    <mergeCell ref="B1:F2"/>
    <mergeCell ref="B3:D3"/>
    <mergeCell ref="B4:D4"/>
    <mergeCell ref="B106:C106"/>
    <mergeCell ref="E3:F3"/>
    <mergeCell ref="L4:M4"/>
    <mergeCell ref="L3:M3"/>
    <mergeCell ref="I1:M2"/>
    <mergeCell ref="I3:K3"/>
    <mergeCell ref="I4:K4"/>
    <mergeCell ref="W106:X106"/>
    <mergeCell ref="Z3:AA3"/>
    <mergeCell ref="Z4:AA4"/>
    <mergeCell ref="W1:AA2"/>
    <mergeCell ref="S3:T3"/>
    <mergeCell ref="S4:T4"/>
    <mergeCell ref="P1:T2"/>
    <mergeCell ref="P3:R3"/>
    <mergeCell ref="P4:R4"/>
    <mergeCell ref="W3:Y3"/>
    <mergeCell ref="W4:Y4"/>
    <mergeCell ref="P106:Q10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4"/>
  <sheetViews>
    <sheetView topLeftCell="A37" workbookViewId="0">
      <selection activeCell="L112" sqref="L112"/>
    </sheetView>
  </sheetViews>
  <sheetFormatPr defaultRowHeight="16.5" x14ac:dyDescent="0.3"/>
  <cols>
    <col min="5" max="5" width="11.625" customWidth="1"/>
    <col min="6" max="6" width="9.25" customWidth="1"/>
  </cols>
  <sheetData>
    <row r="1" spans="1:9" x14ac:dyDescent="0.3">
      <c r="B1" s="33" t="s">
        <v>38</v>
      </c>
      <c r="C1" s="32"/>
      <c r="D1" s="32"/>
      <c r="E1" s="32"/>
      <c r="F1" s="32"/>
      <c r="G1" s="32"/>
      <c r="H1" s="32"/>
      <c r="I1" s="32"/>
    </row>
    <row r="2" spans="1:9" x14ac:dyDescent="0.3">
      <c r="B2" s="32"/>
      <c r="C2" s="32"/>
      <c r="D2" s="32"/>
      <c r="E2" s="32"/>
      <c r="F2" s="32"/>
      <c r="G2" s="32"/>
      <c r="H2" s="32"/>
      <c r="I2" s="32"/>
    </row>
    <row r="3" spans="1:9" x14ac:dyDescent="0.3">
      <c r="B3" s="34" t="s">
        <v>27</v>
      </c>
      <c r="C3" s="34"/>
      <c r="D3" s="34"/>
      <c r="E3" s="13" t="s">
        <v>33</v>
      </c>
      <c r="F3" s="34" t="s">
        <v>28</v>
      </c>
      <c r="G3" s="34"/>
      <c r="H3" s="34"/>
      <c r="I3" s="34"/>
    </row>
    <row r="4" spans="1:9" x14ac:dyDescent="0.3">
      <c r="B4" s="30" t="s">
        <v>7</v>
      </c>
      <c r="C4" s="30"/>
      <c r="D4" s="30"/>
      <c r="E4" s="14" t="s">
        <v>34</v>
      </c>
      <c r="F4" s="30" t="s">
        <v>36</v>
      </c>
      <c r="G4" s="30"/>
      <c r="H4" s="30"/>
      <c r="I4" s="30"/>
    </row>
    <row r="5" spans="1:9" x14ac:dyDescent="0.3">
      <c r="B5" s="15" t="s">
        <v>29</v>
      </c>
      <c r="C5" s="15" t="s">
        <v>2</v>
      </c>
      <c r="D5" s="15" t="s">
        <v>30</v>
      </c>
      <c r="E5" s="15" t="s">
        <v>35</v>
      </c>
      <c r="F5" s="15" t="s">
        <v>37</v>
      </c>
      <c r="G5" s="15" t="s">
        <v>31</v>
      </c>
      <c r="H5" s="15" t="s">
        <v>37</v>
      </c>
      <c r="I5" s="15" t="s">
        <v>32</v>
      </c>
    </row>
    <row r="6" spans="1:9" x14ac:dyDescent="0.3">
      <c r="A6">
        <v>1.25</v>
      </c>
      <c r="B6" s="2">
        <v>1</v>
      </c>
      <c r="C6" s="2">
        <f>POWER(A6:A105,2)</f>
        <v>1.5625</v>
      </c>
      <c r="D6" s="103">
        <f>ROUND(C6:C105,0)</f>
        <v>2</v>
      </c>
      <c r="E6" s="11">
        <f>(D6:D105*10)</f>
        <v>20</v>
      </c>
      <c r="F6" s="2">
        <f>(D6:D105/3)</f>
        <v>0.66666666666666663</v>
      </c>
      <c r="G6" s="103">
        <f>ROUND(F6:F105,0)</f>
        <v>1</v>
      </c>
      <c r="H6" s="7">
        <f>(G6:G105/5)</f>
        <v>0.2</v>
      </c>
      <c r="I6" s="103">
        <f>ROUND(H6:H105,0)</f>
        <v>0</v>
      </c>
    </row>
    <row r="7" spans="1:9" x14ac:dyDescent="0.3">
      <c r="A7">
        <v>2.5</v>
      </c>
      <c r="B7" s="2">
        <v>2</v>
      </c>
      <c r="C7" s="2">
        <f t="shared" ref="C7:C70" si="0">POWER(A7:A106,2)</f>
        <v>6.25</v>
      </c>
      <c r="D7" s="103">
        <f t="shared" ref="D7:D70" si="1">ROUND(C7:C106,0)</f>
        <v>6</v>
      </c>
      <c r="E7" s="11">
        <f t="shared" ref="E7:E70" si="2">(D7:D106*10)</f>
        <v>60</v>
      </c>
      <c r="F7" s="2">
        <f t="shared" ref="F7:F70" si="3">(D7:D106/3)</f>
        <v>2</v>
      </c>
      <c r="G7" s="103">
        <f t="shared" ref="G7:G70" si="4">ROUND(F7:F106,0)</f>
        <v>2</v>
      </c>
      <c r="H7" s="7">
        <f t="shared" ref="H7:H70" si="5">(G7:G106/5)</f>
        <v>0.4</v>
      </c>
      <c r="I7" s="103">
        <f t="shared" ref="I7:I70" si="6">ROUND(H7:H106,0)</f>
        <v>0</v>
      </c>
    </row>
    <row r="8" spans="1:9" x14ac:dyDescent="0.3">
      <c r="A8">
        <v>3.75</v>
      </c>
      <c r="B8" s="2">
        <v>3</v>
      </c>
      <c r="C8" s="2">
        <f t="shared" si="0"/>
        <v>14.0625</v>
      </c>
      <c r="D8" s="103">
        <f t="shared" si="1"/>
        <v>14</v>
      </c>
      <c r="E8" s="11">
        <f t="shared" si="2"/>
        <v>140</v>
      </c>
      <c r="F8" s="2">
        <f t="shared" si="3"/>
        <v>4.666666666666667</v>
      </c>
      <c r="G8" s="103">
        <f t="shared" si="4"/>
        <v>5</v>
      </c>
      <c r="H8" s="7">
        <f t="shared" si="5"/>
        <v>1</v>
      </c>
      <c r="I8" s="103">
        <f t="shared" si="6"/>
        <v>1</v>
      </c>
    </row>
    <row r="9" spans="1:9" x14ac:dyDescent="0.3">
      <c r="A9">
        <v>5</v>
      </c>
      <c r="B9" s="2">
        <v>4</v>
      </c>
      <c r="C9" s="2">
        <f t="shared" si="0"/>
        <v>25</v>
      </c>
      <c r="D9" s="103">
        <f t="shared" si="1"/>
        <v>25</v>
      </c>
      <c r="E9" s="11">
        <f t="shared" si="2"/>
        <v>250</v>
      </c>
      <c r="F9" s="2">
        <f t="shared" si="3"/>
        <v>8.3333333333333339</v>
      </c>
      <c r="G9" s="103">
        <f t="shared" si="4"/>
        <v>8</v>
      </c>
      <c r="H9" s="7">
        <f t="shared" si="5"/>
        <v>1.6</v>
      </c>
      <c r="I9" s="103">
        <f t="shared" si="6"/>
        <v>2</v>
      </c>
    </row>
    <row r="10" spans="1:9" x14ac:dyDescent="0.3">
      <c r="A10">
        <v>6.25</v>
      </c>
      <c r="B10" s="2">
        <v>5</v>
      </c>
      <c r="C10" s="2">
        <f t="shared" si="0"/>
        <v>39.0625</v>
      </c>
      <c r="D10" s="103">
        <f t="shared" si="1"/>
        <v>39</v>
      </c>
      <c r="E10" s="11">
        <f t="shared" si="2"/>
        <v>390</v>
      </c>
      <c r="F10" s="2">
        <f t="shared" si="3"/>
        <v>13</v>
      </c>
      <c r="G10" s="103">
        <f t="shared" si="4"/>
        <v>13</v>
      </c>
      <c r="H10" s="7">
        <f t="shared" si="5"/>
        <v>2.6</v>
      </c>
      <c r="I10" s="103">
        <f t="shared" si="6"/>
        <v>3</v>
      </c>
    </row>
    <row r="11" spans="1:9" x14ac:dyDescent="0.3">
      <c r="A11">
        <v>7.5</v>
      </c>
      <c r="B11" s="2">
        <v>6</v>
      </c>
      <c r="C11" s="2">
        <f t="shared" si="0"/>
        <v>56.25</v>
      </c>
      <c r="D11" s="103">
        <f t="shared" si="1"/>
        <v>56</v>
      </c>
      <c r="E11" s="11">
        <f t="shared" si="2"/>
        <v>560</v>
      </c>
      <c r="F11" s="2">
        <f t="shared" si="3"/>
        <v>18.666666666666668</v>
      </c>
      <c r="G11" s="103">
        <f t="shared" si="4"/>
        <v>19</v>
      </c>
      <c r="H11" s="7">
        <f t="shared" si="5"/>
        <v>3.8</v>
      </c>
      <c r="I11" s="103">
        <f t="shared" si="6"/>
        <v>4</v>
      </c>
    </row>
    <row r="12" spans="1:9" x14ac:dyDescent="0.3">
      <c r="A12">
        <v>8.75</v>
      </c>
      <c r="B12" s="2">
        <v>7</v>
      </c>
      <c r="C12" s="2">
        <f t="shared" si="0"/>
        <v>76.5625</v>
      </c>
      <c r="D12" s="103">
        <f t="shared" si="1"/>
        <v>77</v>
      </c>
      <c r="E12" s="11">
        <f t="shared" si="2"/>
        <v>770</v>
      </c>
      <c r="F12" s="2">
        <f t="shared" si="3"/>
        <v>25.666666666666668</v>
      </c>
      <c r="G12" s="103">
        <f t="shared" si="4"/>
        <v>26</v>
      </c>
      <c r="H12" s="7">
        <f t="shared" si="5"/>
        <v>5.2</v>
      </c>
      <c r="I12" s="103">
        <f t="shared" si="6"/>
        <v>5</v>
      </c>
    </row>
    <row r="13" spans="1:9" x14ac:dyDescent="0.3">
      <c r="A13">
        <v>10</v>
      </c>
      <c r="B13" s="2">
        <v>8</v>
      </c>
      <c r="C13" s="2">
        <f t="shared" si="0"/>
        <v>100</v>
      </c>
      <c r="D13" s="103">
        <f t="shared" si="1"/>
        <v>100</v>
      </c>
      <c r="E13" s="11">
        <f t="shared" si="2"/>
        <v>1000</v>
      </c>
      <c r="F13" s="2">
        <f t="shared" si="3"/>
        <v>33.333333333333336</v>
      </c>
      <c r="G13" s="103">
        <f t="shared" si="4"/>
        <v>33</v>
      </c>
      <c r="H13" s="7">
        <f t="shared" si="5"/>
        <v>6.6</v>
      </c>
      <c r="I13" s="103">
        <f t="shared" si="6"/>
        <v>7</v>
      </c>
    </row>
    <row r="14" spans="1:9" x14ac:dyDescent="0.3">
      <c r="A14">
        <v>11.25</v>
      </c>
      <c r="B14" s="2">
        <v>9</v>
      </c>
      <c r="C14" s="2">
        <f t="shared" si="0"/>
        <v>126.5625</v>
      </c>
      <c r="D14" s="103">
        <f t="shared" si="1"/>
        <v>127</v>
      </c>
      <c r="E14" s="11">
        <f t="shared" si="2"/>
        <v>1270</v>
      </c>
      <c r="F14" s="2">
        <f t="shared" si="3"/>
        <v>42.333333333333336</v>
      </c>
      <c r="G14" s="103">
        <f t="shared" si="4"/>
        <v>42</v>
      </c>
      <c r="H14" s="7">
        <f t="shared" si="5"/>
        <v>8.4</v>
      </c>
      <c r="I14" s="103">
        <f t="shared" si="6"/>
        <v>8</v>
      </c>
    </row>
    <row r="15" spans="1:9" x14ac:dyDescent="0.3">
      <c r="A15">
        <v>12.5</v>
      </c>
      <c r="B15" s="2">
        <v>10</v>
      </c>
      <c r="C15" s="2">
        <f t="shared" si="0"/>
        <v>156.25</v>
      </c>
      <c r="D15" s="103">
        <f t="shared" si="1"/>
        <v>156</v>
      </c>
      <c r="E15" s="11">
        <f t="shared" si="2"/>
        <v>1560</v>
      </c>
      <c r="F15" s="2">
        <f t="shared" si="3"/>
        <v>52</v>
      </c>
      <c r="G15" s="103">
        <f t="shared" si="4"/>
        <v>52</v>
      </c>
      <c r="H15" s="7">
        <f t="shared" si="5"/>
        <v>10.4</v>
      </c>
      <c r="I15" s="103">
        <f t="shared" si="6"/>
        <v>10</v>
      </c>
    </row>
    <row r="16" spans="1:9" x14ac:dyDescent="0.3">
      <c r="A16">
        <v>13.75</v>
      </c>
      <c r="B16" s="2">
        <v>11</v>
      </c>
      <c r="C16" s="2">
        <f t="shared" si="0"/>
        <v>189.0625</v>
      </c>
      <c r="D16" s="103">
        <f t="shared" si="1"/>
        <v>189</v>
      </c>
      <c r="E16" s="11">
        <f t="shared" si="2"/>
        <v>1890</v>
      </c>
      <c r="F16" s="2">
        <f t="shared" si="3"/>
        <v>63</v>
      </c>
      <c r="G16" s="103">
        <f t="shared" si="4"/>
        <v>63</v>
      </c>
      <c r="H16" s="7">
        <f t="shared" si="5"/>
        <v>12.6</v>
      </c>
      <c r="I16" s="103">
        <f t="shared" si="6"/>
        <v>13</v>
      </c>
    </row>
    <row r="17" spans="1:9" x14ac:dyDescent="0.3">
      <c r="A17">
        <v>15</v>
      </c>
      <c r="B17" s="2">
        <v>12</v>
      </c>
      <c r="C17" s="2">
        <f t="shared" si="0"/>
        <v>225</v>
      </c>
      <c r="D17" s="103">
        <f t="shared" si="1"/>
        <v>225</v>
      </c>
      <c r="E17" s="11">
        <f t="shared" si="2"/>
        <v>2250</v>
      </c>
      <c r="F17" s="2">
        <f t="shared" si="3"/>
        <v>75</v>
      </c>
      <c r="G17" s="103">
        <f t="shared" si="4"/>
        <v>75</v>
      </c>
      <c r="H17" s="7">
        <f t="shared" si="5"/>
        <v>15</v>
      </c>
      <c r="I17" s="103">
        <f t="shared" si="6"/>
        <v>15</v>
      </c>
    </row>
    <row r="18" spans="1:9" x14ac:dyDescent="0.3">
      <c r="A18">
        <v>16.25</v>
      </c>
      <c r="B18" s="2">
        <v>13</v>
      </c>
      <c r="C18" s="2">
        <f t="shared" si="0"/>
        <v>264.0625</v>
      </c>
      <c r="D18" s="103">
        <f t="shared" si="1"/>
        <v>264</v>
      </c>
      <c r="E18" s="11">
        <f t="shared" si="2"/>
        <v>2640</v>
      </c>
      <c r="F18" s="2">
        <f t="shared" si="3"/>
        <v>88</v>
      </c>
      <c r="G18" s="103">
        <f t="shared" si="4"/>
        <v>88</v>
      </c>
      <c r="H18" s="7">
        <f t="shared" si="5"/>
        <v>17.600000000000001</v>
      </c>
      <c r="I18" s="103">
        <f t="shared" si="6"/>
        <v>18</v>
      </c>
    </row>
    <row r="19" spans="1:9" x14ac:dyDescent="0.3">
      <c r="A19">
        <v>17.5</v>
      </c>
      <c r="B19" s="2">
        <v>14</v>
      </c>
      <c r="C19" s="2">
        <f t="shared" si="0"/>
        <v>306.25</v>
      </c>
      <c r="D19" s="103">
        <f t="shared" si="1"/>
        <v>306</v>
      </c>
      <c r="E19" s="11">
        <f t="shared" si="2"/>
        <v>3060</v>
      </c>
      <c r="F19" s="2">
        <f t="shared" si="3"/>
        <v>102</v>
      </c>
      <c r="G19" s="103">
        <f t="shared" si="4"/>
        <v>102</v>
      </c>
      <c r="H19" s="7">
        <f t="shared" si="5"/>
        <v>20.399999999999999</v>
      </c>
      <c r="I19" s="103">
        <f t="shared" si="6"/>
        <v>20</v>
      </c>
    </row>
    <row r="20" spans="1:9" x14ac:dyDescent="0.3">
      <c r="A20">
        <v>18.75</v>
      </c>
      <c r="B20" s="2">
        <v>15</v>
      </c>
      <c r="C20" s="2">
        <f t="shared" si="0"/>
        <v>351.5625</v>
      </c>
      <c r="D20" s="103">
        <f t="shared" si="1"/>
        <v>352</v>
      </c>
      <c r="E20" s="11">
        <f t="shared" si="2"/>
        <v>3520</v>
      </c>
      <c r="F20" s="2">
        <f t="shared" si="3"/>
        <v>117.33333333333333</v>
      </c>
      <c r="G20" s="103">
        <f t="shared" si="4"/>
        <v>117</v>
      </c>
      <c r="H20" s="7">
        <f t="shared" si="5"/>
        <v>23.4</v>
      </c>
      <c r="I20" s="103">
        <f t="shared" si="6"/>
        <v>23</v>
      </c>
    </row>
    <row r="21" spans="1:9" x14ac:dyDescent="0.3">
      <c r="A21">
        <v>20</v>
      </c>
      <c r="B21" s="2">
        <v>16</v>
      </c>
      <c r="C21" s="2">
        <f t="shared" si="0"/>
        <v>400</v>
      </c>
      <c r="D21" s="103">
        <f t="shared" si="1"/>
        <v>400</v>
      </c>
      <c r="E21" s="11">
        <f t="shared" si="2"/>
        <v>4000</v>
      </c>
      <c r="F21" s="2">
        <f t="shared" si="3"/>
        <v>133.33333333333334</v>
      </c>
      <c r="G21" s="103">
        <f t="shared" si="4"/>
        <v>133</v>
      </c>
      <c r="H21" s="7">
        <f t="shared" si="5"/>
        <v>26.6</v>
      </c>
      <c r="I21" s="103">
        <f t="shared" si="6"/>
        <v>27</v>
      </c>
    </row>
    <row r="22" spans="1:9" x14ac:dyDescent="0.3">
      <c r="A22">
        <v>21.25</v>
      </c>
      <c r="B22" s="2">
        <v>17</v>
      </c>
      <c r="C22" s="2">
        <f t="shared" si="0"/>
        <v>451.5625</v>
      </c>
      <c r="D22" s="103">
        <f t="shared" si="1"/>
        <v>452</v>
      </c>
      <c r="E22" s="11">
        <f t="shared" si="2"/>
        <v>4520</v>
      </c>
      <c r="F22" s="2">
        <f t="shared" si="3"/>
        <v>150.66666666666666</v>
      </c>
      <c r="G22" s="103">
        <f t="shared" si="4"/>
        <v>151</v>
      </c>
      <c r="H22" s="7">
        <f t="shared" si="5"/>
        <v>30.2</v>
      </c>
      <c r="I22" s="103">
        <f t="shared" si="6"/>
        <v>30</v>
      </c>
    </row>
    <row r="23" spans="1:9" x14ac:dyDescent="0.3">
      <c r="A23">
        <v>22.5</v>
      </c>
      <c r="B23" s="2">
        <v>18</v>
      </c>
      <c r="C23" s="2">
        <f t="shared" si="0"/>
        <v>506.25</v>
      </c>
      <c r="D23" s="103">
        <f t="shared" si="1"/>
        <v>506</v>
      </c>
      <c r="E23" s="11">
        <f t="shared" si="2"/>
        <v>5060</v>
      </c>
      <c r="F23" s="2">
        <f t="shared" si="3"/>
        <v>168.66666666666666</v>
      </c>
      <c r="G23" s="103">
        <f t="shared" si="4"/>
        <v>169</v>
      </c>
      <c r="H23" s="7">
        <f t="shared" si="5"/>
        <v>33.799999999999997</v>
      </c>
      <c r="I23" s="103">
        <f t="shared" si="6"/>
        <v>34</v>
      </c>
    </row>
    <row r="24" spans="1:9" x14ac:dyDescent="0.3">
      <c r="A24">
        <v>23.75</v>
      </c>
      <c r="B24" s="2">
        <v>19</v>
      </c>
      <c r="C24" s="2">
        <f t="shared" si="0"/>
        <v>564.0625</v>
      </c>
      <c r="D24" s="103">
        <f t="shared" si="1"/>
        <v>564</v>
      </c>
      <c r="E24" s="11">
        <f t="shared" si="2"/>
        <v>5640</v>
      </c>
      <c r="F24" s="2">
        <f t="shared" si="3"/>
        <v>188</v>
      </c>
      <c r="G24" s="103">
        <f t="shared" si="4"/>
        <v>188</v>
      </c>
      <c r="H24" s="7">
        <f t="shared" si="5"/>
        <v>37.6</v>
      </c>
      <c r="I24" s="103">
        <f t="shared" si="6"/>
        <v>38</v>
      </c>
    </row>
    <row r="25" spans="1:9" x14ac:dyDescent="0.3">
      <c r="A25">
        <v>25</v>
      </c>
      <c r="B25" s="2">
        <v>20</v>
      </c>
      <c r="C25" s="2">
        <f t="shared" si="0"/>
        <v>625</v>
      </c>
      <c r="D25" s="103">
        <f t="shared" si="1"/>
        <v>625</v>
      </c>
      <c r="E25" s="11">
        <f t="shared" si="2"/>
        <v>6250</v>
      </c>
      <c r="F25" s="2">
        <f t="shared" si="3"/>
        <v>208.33333333333334</v>
      </c>
      <c r="G25" s="103">
        <f t="shared" si="4"/>
        <v>208</v>
      </c>
      <c r="H25" s="7">
        <f t="shared" si="5"/>
        <v>41.6</v>
      </c>
      <c r="I25" s="103">
        <f t="shared" si="6"/>
        <v>42</v>
      </c>
    </row>
    <row r="26" spans="1:9" x14ac:dyDescent="0.3">
      <c r="A26">
        <v>26.25</v>
      </c>
      <c r="B26" s="2">
        <v>21</v>
      </c>
      <c r="C26" s="2">
        <f t="shared" si="0"/>
        <v>689.0625</v>
      </c>
      <c r="D26" s="103">
        <f t="shared" si="1"/>
        <v>689</v>
      </c>
      <c r="E26" s="11">
        <f t="shared" si="2"/>
        <v>6890</v>
      </c>
      <c r="F26" s="2">
        <f t="shared" si="3"/>
        <v>229.66666666666666</v>
      </c>
      <c r="G26" s="103">
        <f t="shared" si="4"/>
        <v>230</v>
      </c>
      <c r="H26" s="7">
        <f t="shared" si="5"/>
        <v>46</v>
      </c>
      <c r="I26" s="103">
        <f t="shared" si="6"/>
        <v>46</v>
      </c>
    </row>
    <row r="27" spans="1:9" x14ac:dyDescent="0.3">
      <c r="A27">
        <v>27.5</v>
      </c>
      <c r="B27" s="2">
        <v>22</v>
      </c>
      <c r="C27" s="2">
        <f t="shared" si="0"/>
        <v>756.25</v>
      </c>
      <c r="D27" s="103">
        <f t="shared" si="1"/>
        <v>756</v>
      </c>
      <c r="E27" s="11">
        <f t="shared" si="2"/>
        <v>7560</v>
      </c>
      <c r="F27" s="2">
        <f t="shared" si="3"/>
        <v>252</v>
      </c>
      <c r="G27" s="103">
        <f t="shared" si="4"/>
        <v>252</v>
      </c>
      <c r="H27" s="7">
        <f t="shared" si="5"/>
        <v>50.4</v>
      </c>
      <c r="I27" s="103">
        <f t="shared" si="6"/>
        <v>50</v>
      </c>
    </row>
    <row r="28" spans="1:9" x14ac:dyDescent="0.3">
      <c r="A28">
        <v>28.75</v>
      </c>
      <c r="B28" s="2">
        <v>23</v>
      </c>
      <c r="C28" s="2">
        <f t="shared" si="0"/>
        <v>826.5625</v>
      </c>
      <c r="D28" s="103">
        <f t="shared" si="1"/>
        <v>827</v>
      </c>
      <c r="E28" s="11">
        <f t="shared" si="2"/>
        <v>8270</v>
      </c>
      <c r="F28" s="2">
        <f t="shared" si="3"/>
        <v>275.66666666666669</v>
      </c>
      <c r="G28" s="103">
        <f t="shared" si="4"/>
        <v>276</v>
      </c>
      <c r="H28" s="7">
        <f t="shared" si="5"/>
        <v>55.2</v>
      </c>
      <c r="I28" s="103">
        <f t="shared" si="6"/>
        <v>55</v>
      </c>
    </row>
    <row r="29" spans="1:9" x14ac:dyDescent="0.3">
      <c r="A29">
        <v>30</v>
      </c>
      <c r="B29" s="2">
        <v>24</v>
      </c>
      <c r="C29" s="2">
        <f t="shared" si="0"/>
        <v>900</v>
      </c>
      <c r="D29" s="103">
        <f t="shared" si="1"/>
        <v>900</v>
      </c>
      <c r="E29" s="11">
        <f t="shared" si="2"/>
        <v>9000</v>
      </c>
      <c r="F29" s="2">
        <f t="shared" si="3"/>
        <v>300</v>
      </c>
      <c r="G29" s="103">
        <f t="shared" si="4"/>
        <v>300</v>
      </c>
      <c r="H29" s="7">
        <f t="shared" si="5"/>
        <v>60</v>
      </c>
      <c r="I29" s="103">
        <f t="shared" si="6"/>
        <v>60</v>
      </c>
    </row>
    <row r="30" spans="1:9" x14ac:dyDescent="0.3">
      <c r="A30">
        <v>31.25</v>
      </c>
      <c r="B30" s="2">
        <v>25</v>
      </c>
      <c r="C30" s="2">
        <f t="shared" si="0"/>
        <v>976.5625</v>
      </c>
      <c r="D30" s="103">
        <f t="shared" si="1"/>
        <v>977</v>
      </c>
      <c r="E30" s="11">
        <f t="shared" si="2"/>
        <v>9770</v>
      </c>
      <c r="F30" s="2">
        <f t="shared" si="3"/>
        <v>325.66666666666669</v>
      </c>
      <c r="G30" s="103">
        <f t="shared" si="4"/>
        <v>326</v>
      </c>
      <c r="H30" s="7">
        <f t="shared" si="5"/>
        <v>65.2</v>
      </c>
      <c r="I30" s="103">
        <f t="shared" si="6"/>
        <v>65</v>
      </c>
    </row>
    <row r="31" spans="1:9" x14ac:dyDescent="0.3">
      <c r="A31">
        <v>32.5</v>
      </c>
      <c r="B31" s="2">
        <v>26</v>
      </c>
      <c r="C31" s="2">
        <f t="shared" si="0"/>
        <v>1056.25</v>
      </c>
      <c r="D31" s="103">
        <f t="shared" si="1"/>
        <v>1056</v>
      </c>
      <c r="E31" s="11">
        <f t="shared" si="2"/>
        <v>10560</v>
      </c>
      <c r="F31" s="2">
        <f t="shared" si="3"/>
        <v>352</v>
      </c>
      <c r="G31" s="103">
        <f t="shared" si="4"/>
        <v>352</v>
      </c>
      <c r="H31" s="7">
        <f t="shared" si="5"/>
        <v>70.400000000000006</v>
      </c>
      <c r="I31" s="103">
        <f t="shared" si="6"/>
        <v>70</v>
      </c>
    </row>
    <row r="32" spans="1:9" x14ac:dyDescent="0.3">
      <c r="A32">
        <v>33.75</v>
      </c>
      <c r="B32" s="2">
        <v>27</v>
      </c>
      <c r="C32" s="2">
        <f t="shared" si="0"/>
        <v>1139.0625</v>
      </c>
      <c r="D32" s="103">
        <f t="shared" si="1"/>
        <v>1139</v>
      </c>
      <c r="E32" s="11">
        <f t="shared" si="2"/>
        <v>11390</v>
      </c>
      <c r="F32" s="2">
        <f t="shared" si="3"/>
        <v>379.66666666666669</v>
      </c>
      <c r="G32" s="103">
        <f t="shared" si="4"/>
        <v>380</v>
      </c>
      <c r="H32" s="7">
        <f t="shared" si="5"/>
        <v>76</v>
      </c>
      <c r="I32" s="103">
        <f t="shared" si="6"/>
        <v>76</v>
      </c>
    </row>
    <row r="33" spans="1:9" x14ac:dyDescent="0.3">
      <c r="A33">
        <v>35</v>
      </c>
      <c r="B33" s="2">
        <v>28</v>
      </c>
      <c r="C33" s="2">
        <f t="shared" si="0"/>
        <v>1225</v>
      </c>
      <c r="D33" s="103">
        <f t="shared" si="1"/>
        <v>1225</v>
      </c>
      <c r="E33" s="11">
        <f t="shared" si="2"/>
        <v>12250</v>
      </c>
      <c r="F33" s="2">
        <f t="shared" si="3"/>
        <v>408.33333333333331</v>
      </c>
      <c r="G33" s="103">
        <f t="shared" si="4"/>
        <v>408</v>
      </c>
      <c r="H33" s="7">
        <f t="shared" si="5"/>
        <v>81.599999999999994</v>
      </c>
      <c r="I33" s="103">
        <f t="shared" si="6"/>
        <v>82</v>
      </c>
    </row>
    <row r="34" spans="1:9" x14ac:dyDescent="0.3">
      <c r="A34">
        <v>36.25</v>
      </c>
      <c r="B34" s="2">
        <v>29</v>
      </c>
      <c r="C34" s="2">
        <f t="shared" si="0"/>
        <v>1314.0625</v>
      </c>
      <c r="D34" s="103">
        <f t="shared" si="1"/>
        <v>1314</v>
      </c>
      <c r="E34" s="11">
        <f t="shared" si="2"/>
        <v>13140</v>
      </c>
      <c r="F34" s="2">
        <f t="shared" si="3"/>
        <v>438</v>
      </c>
      <c r="G34" s="103">
        <f t="shared" si="4"/>
        <v>438</v>
      </c>
      <c r="H34" s="7">
        <f t="shared" si="5"/>
        <v>87.6</v>
      </c>
      <c r="I34" s="103">
        <f t="shared" si="6"/>
        <v>88</v>
      </c>
    </row>
    <row r="35" spans="1:9" x14ac:dyDescent="0.3">
      <c r="A35">
        <v>37.5</v>
      </c>
      <c r="B35" s="2">
        <v>30</v>
      </c>
      <c r="C35" s="2">
        <f t="shared" si="0"/>
        <v>1406.25</v>
      </c>
      <c r="D35" s="103">
        <f t="shared" si="1"/>
        <v>1406</v>
      </c>
      <c r="E35" s="11">
        <f t="shared" si="2"/>
        <v>14060</v>
      </c>
      <c r="F35" s="2">
        <f t="shared" si="3"/>
        <v>468.66666666666669</v>
      </c>
      <c r="G35" s="103">
        <f t="shared" si="4"/>
        <v>469</v>
      </c>
      <c r="H35" s="7">
        <f t="shared" si="5"/>
        <v>93.8</v>
      </c>
      <c r="I35" s="103">
        <f t="shared" si="6"/>
        <v>94</v>
      </c>
    </row>
    <row r="36" spans="1:9" x14ac:dyDescent="0.3">
      <c r="A36">
        <v>38.75</v>
      </c>
      <c r="B36" s="2">
        <v>31</v>
      </c>
      <c r="C36" s="2">
        <f t="shared" si="0"/>
        <v>1501.5625</v>
      </c>
      <c r="D36" s="103">
        <f t="shared" si="1"/>
        <v>1502</v>
      </c>
      <c r="E36" s="11">
        <f t="shared" si="2"/>
        <v>15020</v>
      </c>
      <c r="F36" s="2">
        <f t="shared" si="3"/>
        <v>500.66666666666669</v>
      </c>
      <c r="G36" s="103">
        <f t="shared" si="4"/>
        <v>501</v>
      </c>
      <c r="H36" s="7">
        <f t="shared" si="5"/>
        <v>100.2</v>
      </c>
      <c r="I36" s="103">
        <f t="shared" si="6"/>
        <v>100</v>
      </c>
    </row>
    <row r="37" spans="1:9" x14ac:dyDescent="0.3">
      <c r="A37">
        <v>40</v>
      </c>
      <c r="B37" s="2">
        <v>32</v>
      </c>
      <c r="C37" s="2">
        <f t="shared" si="0"/>
        <v>1600</v>
      </c>
      <c r="D37" s="103">
        <f t="shared" si="1"/>
        <v>1600</v>
      </c>
      <c r="E37" s="11">
        <f t="shared" si="2"/>
        <v>16000</v>
      </c>
      <c r="F37" s="2">
        <f t="shared" si="3"/>
        <v>533.33333333333337</v>
      </c>
      <c r="G37" s="103">
        <f t="shared" si="4"/>
        <v>533</v>
      </c>
      <c r="H37" s="7">
        <f t="shared" si="5"/>
        <v>106.6</v>
      </c>
      <c r="I37" s="103">
        <f t="shared" si="6"/>
        <v>107</v>
      </c>
    </row>
    <row r="38" spans="1:9" x14ac:dyDescent="0.3">
      <c r="A38">
        <v>41.25</v>
      </c>
      <c r="B38" s="2">
        <v>33</v>
      </c>
      <c r="C38" s="2">
        <f t="shared" si="0"/>
        <v>1701.5625</v>
      </c>
      <c r="D38" s="103">
        <f t="shared" si="1"/>
        <v>1702</v>
      </c>
      <c r="E38" s="11">
        <f t="shared" si="2"/>
        <v>17020</v>
      </c>
      <c r="F38" s="2">
        <f t="shared" si="3"/>
        <v>567.33333333333337</v>
      </c>
      <c r="G38" s="103">
        <f t="shared" si="4"/>
        <v>567</v>
      </c>
      <c r="H38" s="7">
        <f t="shared" si="5"/>
        <v>113.4</v>
      </c>
      <c r="I38" s="103">
        <f t="shared" si="6"/>
        <v>113</v>
      </c>
    </row>
    <row r="39" spans="1:9" x14ac:dyDescent="0.3">
      <c r="A39">
        <v>42.5</v>
      </c>
      <c r="B39" s="2">
        <v>34</v>
      </c>
      <c r="C39" s="2">
        <f t="shared" si="0"/>
        <v>1806.25</v>
      </c>
      <c r="D39" s="103">
        <f t="shared" si="1"/>
        <v>1806</v>
      </c>
      <c r="E39" s="11">
        <f t="shared" si="2"/>
        <v>18060</v>
      </c>
      <c r="F39" s="2">
        <f t="shared" si="3"/>
        <v>602</v>
      </c>
      <c r="G39" s="103">
        <f t="shared" si="4"/>
        <v>602</v>
      </c>
      <c r="H39" s="7">
        <f t="shared" si="5"/>
        <v>120.4</v>
      </c>
      <c r="I39" s="103">
        <f t="shared" si="6"/>
        <v>120</v>
      </c>
    </row>
    <row r="40" spans="1:9" x14ac:dyDescent="0.3">
      <c r="A40">
        <v>43.75</v>
      </c>
      <c r="B40" s="2">
        <v>35</v>
      </c>
      <c r="C40" s="2">
        <f t="shared" si="0"/>
        <v>1914.0625</v>
      </c>
      <c r="D40" s="103">
        <f t="shared" si="1"/>
        <v>1914</v>
      </c>
      <c r="E40" s="11">
        <f t="shared" si="2"/>
        <v>19140</v>
      </c>
      <c r="F40" s="2">
        <f t="shared" si="3"/>
        <v>638</v>
      </c>
      <c r="G40" s="103">
        <f t="shared" si="4"/>
        <v>638</v>
      </c>
      <c r="H40" s="7">
        <f t="shared" si="5"/>
        <v>127.6</v>
      </c>
      <c r="I40" s="103">
        <f t="shared" si="6"/>
        <v>128</v>
      </c>
    </row>
    <row r="41" spans="1:9" x14ac:dyDescent="0.3">
      <c r="A41">
        <v>45</v>
      </c>
      <c r="B41" s="2">
        <v>36</v>
      </c>
      <c r="C41" s="2">
        <f t="shared" si="0"/>
        <v>2025</v>
      </c>
      <c r="D41" s="103">
        <f t="shared" si="1"/>
        <v>2025</v>
      </c>
      <c r="E41" s="11">
        <f t="shared" si="2"/>
        <v>20250</v>
      </c>
      <c r="F41" s="2">
        <f t="shared" si="3"/>
        <v>675</v>
      </c>
      <c r="G41" s="103">
        <f t="shared" si="4"/>
        <v>675</v>
      </c>
      <c r="H41" s="7">
        <f t="shared" si="5"/>
        <v>135</v>
      </c>
      <c r="I41" s="103">
        <f t="shared" si="6"/>
        <v>135</v>
      </c>
    </row>
    <row r="42" spans="1:9" x14ac:dyDescent="0.3">
      <c r="A42">
        <v>46.25</v>
      </c>
      <c r="B42" s="2">
        <v>37</v>
      </c>
      <c r="C42" s="2">
        <f t="shared" si="0"/>
        <v>2139.0625</v>
      </c>
      <c r="D42" s="103">
        <f t="shared" si="1"/>
        <v>2139</v>
      </c>
      <c r="E42" s="11">
        <f t="shared" si="2"/>
        <v>21390</v>
      </c>
      <c r="F42" s="2">
        <f t="shared" si="3"/>
        <v>713</v>
      </c>
      <c r="G42" s="103">
        <f t="shared" si="4"/>
        <v>713</v>
      </c>
      <c r="H42" s="7">
        <f t="shared" si="5"/>
        <v>142.6</v>
      </c>
      <c r="I42" s="103">
        <f t="shared" si="6"/>
        <v>143</v>
      </c>
    </row>
    <row r="43" spans="1:9" x14ac:dyDescent="0.3">
      <c r="A43">
        <v>47.5</v>
      </c>
      <c r="B43" s="2">
        <v>38</v>
      </c>
      <c r="C43" s="2">
        <f t="shared" si="0"/>
        <v>2256.25</v>
      </c>
      <c r="D43" s="103">
        <f t="shared" si="1"/>
        <v>2256</v>
      </c>
      <c r="E43" s="11">
        <f t="shared" si="2"/>
        <v>22560</v>
      </c>
      <c r="F43" s="2">
        <f t="shared" si="3"/>
        <v>752</v>
      </c>
      <c r="G43" s="103">
        <f t="shared" si="4"/>
        <v>752</v>
      </c>
      <c r="H43" s="7">
        <f t="shared" si="5"/>
        <v>150.4</v>
      </c>
      <c r="I43" s="103">
        <f t="shared" si="6"/>
        <v>150</v>
      </c>
    </row>
    <row r="44" spans="1:9" x14ac:dyDescent="0.3">
      <c r="A44">
        <v>48.75</v>
      </c>
      <c r="B44" s="2">
        <v>39</v>
      </c>
      <c r="C44" s="2">
        <f t="shared" si="0"/>
        <v>2376.5625</v>
      </c>
      <c r="D44" s="103">
        <f t="shared" si="1"/>
        <v>2377</v>
      </c>
      <c r="E44" s="11">
        <f t="shared" si="2"/>
        <v>23770</v>
      </c>
      <c r="F44" s="2">
        <f t="shared" si="3"/>
        <v>792.33333333333337</v>
      </c>
      <c r="G44" s="103">
        <f t="shared" si="4"/>
        <v>792</v>
      </c>
      <c r="H44" s="7">
        <f t="shared" si="5"/>
        <v>158.4</v>
      </c>
      <c r="I44" s="103">
        <f t="shared" si="6"/>
        <v>158</v>
      </c>
    </row>
    <row r="45" spans="1:9" x14ac:dyDescent="0.3">
      <c r="A45">
        <v>50</v>
      </c>
      <c r="B45" s="2">
        <v>40</v>
      </c>
      <c r="C45" s="2">
        <f t="shared" si="0"/>
        <v>2500</v>
      </c>
      <c r="D45" s="103">
        <f t="shared" si="1"/>
        <v>2500</v>
      </c>
      <c r="E45" s="11">
        <f t="shared" si="2"/>
        <v>25000</v>
      </c>
      <c r="F45" s="2">
        <f t="shared" si="3"/>
        <v>833.33333333333337</v>
      </c>
      <c r="G45" s="103">
        <f t="shared" si="4"/>
        <v>833</v>
      </c>
      <c r="H45" s="7">
        <f t="shared" si="5"/>
        <v>166.6</v>
      </c>
      <c r="I45" s="103">
        <f t="shared" si="6"/>
        <v>167</v>
      </c>
    </row>
    <row r="46" spans="1:9" x14ac:dyDescent="0.3">
      <c r="A46">
        <v>51.25</v>
      </c>
      <c r="B46" s="2">
        <v>41</v>
      </c>
      <c r="C46" s="2">
        <f t="shared" si="0"/>
        <v>2626.5625</v>
      </c>
      <c r="D46" s="103">
        <f t="shared" si="1"/>
        <v>2627</v>
      </c>
      <c r="E46" s="11">
        <f t="shared" si="2"/>
        <v>26270</v>
      </c>
      <c r="F46" s="2">
        <f t="shared" si="3"/>
        <v>875.66666666666663</v>
      </c>
      <c r="G46" s="103">
        <f t="shared" si="4"/>
        <v>876</v>
      </c>
      <c r="H46" s="7">
        <f t="shared" si="5"/>
        <v>175.2</v>
      </c>
      <c r="I46" s="103">
        <f t="shared" si="6"/>
        <v>175</v>
      </c>
    </row>
    <row r="47" spans="1:9" x14ac:dyDescent="0.3">
      <c r="A47">
        <v>52.5</v>
      </c>
      <c r="B47" s="2">
        <v>42</v>
      </c>
      <c r="C47" s="2">
        <f t="shared" si="0"/>
        <v>2756.25</v>
      </c>
      <c r="D47" s="103">
        <f t="shared" si="1"/>
        <v>2756</v>
      </c>
      <c r="E47" s="11">
        <f t="shared" si="2"/>
        <v>27560</v>
      </c>
      <c r="F47" s="2">
        <f t="shared" si="3"/>
        <v>918.66666666666663</v>
      </c>
      <c r="G47" s="103">
        <f t="shared" si="4"/>
        <v>919</v>
      </c>
      <c r="H47" s="7">
        <f t="shared" si="5"/>
        <v>183.8</v>
      </c>
      <c r="I47" s="103">
        <f t="shared" si="6"/>
        <v>184</v>
      </c>
    </row>
    <row r="48" spans="1:9" x14ac:dyDescent="0.3">
      <c r="A48">
        <v>53.75</v>
      </c>
      <c r="B48" s="2">
        <v>43</v>
      </c>
      <c r="C48" s="2">
        <f t="shared" si="0"/>
        <v>2889.0625</v>
      </c>
      <c r="D48" s="103">
        <f t="shared" si="1"/>
        <v>2889</v>
      </c>
      <c r="E48" s="11">
        <f t="shared" si="2"/>
        <v>28890</v>
      </c>
      <c r="F48" s="2">
        <f t="shared" si="3"/>
        <v>963</v>
      </c>
      <c r="G48" s="103">
        <f t="shared" si="4"/>
        <v>963</v>
      </c>
      <c r="H48" s="7">
        <f t="shared" si="5"/>
        <v>192.6</v>
      </c>
      <c r="I48" s="103">
        <f t="shared" si="6"/>
        <v>193</v>
      </c>
    </row>
    <row r="49" spans="1:9" x14ac:dyDescent="0.3">
      <c r="A49">
        <v>55</v>
      </c>
      <c r="B49" s="2">
        <v>44</v>
      </c>
      <c r="C49" s="2">
        <f t="shared" si="0"/>
        <v>3025</v>
      </c>
      <c r="D49" s="103">
        <f t="shared" si="1"/>
        <v>3025</v>
      </c>
      <c r="E49" s="11">
        <f t="shared" si="2"/>
        <v>30250</v>
      </c>
      <c r="F49" s="2">
        <f t="shared" si="3"/>
        <v>1008.3333333333334</v>
      </c>
      <c r="G49" s="103">
        <f t="shared" si="4"/>
        <v>1008</v>
      </c>
      <c r="H49" s="7">
        <f t="shared" si="5"/>
        <v>201.6</v>
      </c>
      <c r="I49" s="103">
        <f t="shared" si="6"/>
        <v>202</v>
      </c>
    </row>
    <row r="50" spans="1:9" x14ac:dyDescent="0.3">
      <c r="A50">
        <v>56.25</v>
      </c>
      <c r="B50" s="2">
        <v>45</v>
      </c>
      <c r="C50" s="2">
        <f t="shared" si="0"/>
        <v>3164.0625</v>
      </c>
      <c r="D50" s="103">
        <f t="shared" si="1"/>
        <v>3164</v>
      </c>
      <c r="E50" s="11">
        <f t="shared" si="2"/>
        <v>31640</v>
      </c>
      <c r="F50" s="2">
        <f t="shared" si="3"/>
        <v>1054.6666666666667</v>
      </c>
      <c r="G50" s="103">
        <f t="shared" si="4"/>
        <v>1055</v>
      </c>
      <c r="H50" s="7">
        <f t="shared" si="5"/>
        <v>211</v>
      </c>
      <c r="I50" s="103">
        <f t="shared" si="6"/>
        <v>211</v>
      </c>
    </row>
    <row r="51" spans="1:9" x14ac:dyDescent="0.3">
      <c r="A51">
        <v>57.5</v>
      </c>
      <c r="B51" s="2">
        <v>46</v>
      </c>
      <c r="C51" s="2">
        <f t="shared" si="0"/>
        <v>3306.25</v>
      </c>
      <c r="D51" s="103">
        <f t="shared" si="1"/>
        <v>3306</v>
      </c>
      <c r="E51" s="11">
        <f t="shared" si="2"/>
        <v>33060</v>
      </c>
      <c r="F51" s="2">
        <f t="shared" si="3"/>
        <v>1102</v>
      </c>
      <c r="G51" s="103">
        <f t="shared" si="4"/>
        <v>1102</v>
      </c>
      <c r="H51" s="7">
        <f t="shared" si="5"/>
        <v>220.4</v>
      </c>
      <c r="I51" s="103">
        <f t="shared" si="6"/>
        <v>220</v>
      </c>
    </row>
    <row r="52" spans="1:9" x14ac:dyDescent="0.3">
      <c r="A52">
        <v>58.75</v>
      </c>
      <c r="B52" s="2">
        <v>47</v>
      </c>
      <c r="C52" s="2">
        <f t="shared" si="0"/>
        <v>3451.5625</v>
      </c>
      <c r="D52" s="103">
        <f t="shared" si="1"/>
        <v>3452</v>
      </c>
      <c r="E52" s="11">
        <f t="shared" si="2"/>
        <v>34520</v>
      </c>
      <c r="F52" s="2">
        <f t="shared" si="3"/>
        <v>1150.6666666666667</v>
      </c>
      <c r="G52" s="103">
        <f t="shared" si="4"/>
        <v>1151</v>
      </c>
      <c r="H52" s="7">
        <f t="shared" si="5"/>
        <v>230.2</v>
      </c>
      <c r="I52" s="103">
        <f t="shared" si="6"/>
        <v>230</v>
      </c>
    </row>
    <row r="53" spans="1:9" x14ac:dyDescent="0.3">
      <c r="A53">
        <v>60</v>
      </c>
      <c r="B53" s="2">
        <v>48</v>
      </c>
      <c r="C53" s="2">
        <f t="shared" si="0"/>
        <v>3600</v>
      </c>
      <c r="D53" s="103">
        <f t="shared" si="1"/>
        <v>3600</v>
      </c>
      <c r="E53" s="11">
        <f t="shared" si="2"/>
        <v>36000</v>
      </c>
      <c r="F53" s="2">
        <f t="shared" si="3"/>
        <v>1200</v>
      </c>
      <c r="G53" s="103">
        <f t="shared" si="4"/>
        <v>1200</v>
      </c>
      <c r="H53" s="7">
        <f t="shared" si="5"/>
        <v>240</v>
      </c>
      <c r="I53" s="103">
        <f t="shared" si="6"/>
        <v>240</v>
      </c>
    </row>
    <row r="54" spans="1:9" x14ac:dyDescent="0.3">
      <c r="A54">
        <v>61.25</v>
      </c>
      <c r="B54" s="2">
        <v>49</v>
      </c>
      <c r="C54" s="2">
        <f t="shared" si="0"/>
        <v>3751.5625</v>
      </c>
      <c r="D54" s="103">
        <f t="shared" si="1"/>
        <v>3752</v>
      </c>
      <c r="E54" s="11">
        <f t="shared" si="2"/>
        <v>37520</v>
      </c>
      <c r="F54" s="2">
        <f t="shared" si="3"/>
        <v>1250.6666666666667</v>
      </c>
      <c r="G54" s="103">
        <f t="shared" si="4"/>
        <v>1251</v>
      </c>
      <c r="H54" s="7">
        <f t="shared" si="5"/>
        <v>250.2</v>
      </c>
      <c r="I54" s="103">
        <f t="shared" si="6"/>
        <v>250</v>
      </c>
    </row>
    <row r="55" spans="1:9" x14ac:dyDescent="0.3">
      <c r="A55">
        <v>62.5</v>
      </c>
      <c r="B55" s="2">
        <v>50</v>
      </c>
      <c r="C55" s="2">
        <f t="shared" si="0"/>
        <v>3906.25</v>
      </c>
      <c r="D55" s="103">
        <f t="shared" si="1"/>
        <v>3906</v>
      </c>
      <c r="E55" s="11">
        <f t="shared" si="2"/>
        <v>39060</v>
      </c>
      <c r="F55" s="2">
        <f t="shared" si="3"/>
        <v>1302</v>
      </c>
      <c r="G55" s="103">
        <f t="shared" si="4"/>
        <v>1302</v>
      </c>
      <c r="H55" s="7">
        <f t="shared" si="5"/>
        <v>260.39999999999998</v>
      </c>
      <c r="I55" s="103">
        <f t="shared" si="6"/>
        <v>260</v>
      </c>
    </row>
    <row r="56" spans="1:9" x14ac:dyDescent="0.3">
      <c r="A56">
        <v>63.75</v>
      </c>
      <c r="B56" s="2">
        <v>51</v>
      </c>
      <c r="C56" s="2">
        <f t="shared" si="0"/>
        <v>4064.0625</v>
      </c>
      <c r="D56" s="103">
        <f t="shared" si="1"/>
        <v>4064</v>
      </c>
      <c r="E56" s="11">
        <f t="shared" si="2"/>
        <v>40640</v>
      </c>
      <c r="F56" s="2">
        <f t="shared" si="3"/>
        <v>1354.6666666666667</v>
      </c>
      <c r="G56" s="103">
        <f t="shared" si="4"/>
        <v>1355</v>
      </c>
      <c r="H56" s="7">
        <f t="shared" si="5"/>
        <v>271</v>
      </c>
      <c r="I56" s="103">
        <f t="shared" si="6"/>
        <v>271</v>
      </c>
    </row>
    <row r="57" spans="1:9" x14ac:dyDescent="0.3">
      <c r="A57">
        <v>65</v>
      </c>
      <c r="B57" s="2">
        <v>52</v>
      </c>
      <c r="C57" s="2">
        <f t="shared" si="0"/>
        <v>4225</v>
      </c>
      <c r="D57" s="103">
        <f t="shared" si="1"/>
        <v>4225</v>
      </c>
      <c r="E57" s="11">
        <f t="shared" si="2"/>
        <v>42250</v>
      </c>
      <c r="F57" s="2">
        <f t="shared" si="3"/>
        <v>1408.3333333333333</v>
      </c>
      <c r="G57" s="103">
        <f t="shared" si="4"/>
        <v>1408</v>
      </c>
      <c r="H57" s="7">
        <f t="shared" si="5"/>
        <v>281.60000000000002</v>
      </c>
      <c r="I57" s="103">
        <f t="shared" si="6"/>
        <v>282</v>
      </c>
    </row>
    <row r="58" spans="1:9" x14ac:dyDescent="0.3">
      <c r="A58">
        <v>66.25</v>
      </c>
      <c r="B58" s="2">
        <v>53</v>
      </c>
      <c r="C58" s="2">
        <f t="shared" si="0"/>
        <v>4389.0625</v>
      </c>
      <c r="D58" s="103">
        <f t="shared" si="1"/>
        <v>4389</v>
      </c>
      <c r="E58" s="11">
        <f t="shared" si="2"/>
        <v>43890</v>
      </c>
      <c r="F58" s="2">
        <f t="shared" si="3"/>
        <v>1463</v>
      </c>
      <c r="G58" s="103">
        <f t="shared" si="4"/>
        <v>1463</v>
      </c>
      <c r="H58" s="7">
        <f t="shared" si="5"/>
        <v>292.60000000000002</v>
      </c>
      <c r="I58" s="103">
        <f t="shared" si="6"/>
        <v>293</v>
      </c>
    </row>
    <row r="59" spans="1:9" x14ac:dyDescent="0.3">
      <c r="A59">
        <v>67.5</v>
      </c>
      <c r="B59" s="2">
        <v>54</v>
      </c>
      <c r="C59" s="2">
        <f t="shared" si="0"/>
        <v>4556.25</v>
      </c>
      <c r="D59" s="103">
        <f t="shared" si="1"/>
        <v>4556</v>
      </c>
      <c r="E59" s="11">
        <f t="shared" si="2"/>
        <v>45560</v>
      </c>
      <c r="F59" s="2">
        <f t="shared" si="3"/>
        <v>1518.6666666666667</v>
      </c>
      <c r="G59" s="103">
        <f t="shared" si="4"/>
        <v>1519</v>
      </c>
      <c r="H59" s="7">
        <f t="shared" si="5"/>
        <v>303.8</v>
      </c>
      <c r="I59" s="103">
        <f t="shared" si="6"/>
        <v>304</v>
      </c>
    </row>
    <row r="60" spans="1:9" x14ac:dyDescent="0.3">
      <c r="A60">
        <v>68.75</v>
      </c>
      <c r="B60" s="2">
        <v>55</v>
      </c>
      <c r="C60" s="2">
        <f t="shared" si="0"/>
        <v>4726.5625</v>
      </c>
      <c r="D60" s="103">
        <f t="shared" si="1"/>
        <v>4727</v>
      </c>
      <c r="E60" s="11">
        <f t="shared" si="2"/>
        <v>47270</v>
      </c>
      <c r="F60" s="2">
        <f t="shared" si="3"/>
        <v>1575.6666666666667</v>
      </c>
      <c r="G60" s="103">
        <f t="shared" si="4"/>
        <v>1576</v>
      </c>
      <c r="H60" s="7">
        <f t="shared" si="5"/>
        <v>315.2</v>
      </c>
      <c r="I60" s="103">
        <f t="shared" si="6"/>
        <v>315</v>
      </c>
    </row>
    <row r="61" spans="1:9" x14ac:dyDescent="0.3">
      <c r="A61">
        <v>70</v>
      </c>
      <c r="B61" s="2">
        <v>56</v>
      </c>
      <c r="C61" s="2">
        <f t="shared" si="0"/>
        <v>4900</v>
      </c>
      <c r="D61" s="103">
        <f t="shared" si="1"/>
        <v>4900</v>
      </c>
      <c r="E61" s="11">
        <f t="shared" si="2"/>
        <v>49000</v>
      </c>
      <c r="F61" s="2">
        <f t="shared" si="3"/>
        <v>1633.3333333333333</v>
      </c>
      <c r="G61" s="103">
        <f t="shared" si="4"/>
        <v>1633</v>
      </c>
      <c r="H61" s="7">
        <f t="shared" si="5"/>
        <v>326.60000000000002</v>
      </c>
      <c r="I61" s="103">
        <f t="shared" si="6"/>
        <v>327</v>
      </c>
    </row>
    <row r="62" spans="1:9" x14ac:dyDescent="0.3">
      <c r="A62">
        <v>71.25</v>
      </c>
      <c r="B62" s="2">
        <v>57</v>
      </c>
      <c r="C62" s="2">
        <f t="shared" si="0"/>
        <v>5076.5625</v>
      </c>
      <c r="D62" s="103">
        <f t="shared" si="1"/>
        <v>5077</v>
      </c>
      <c r="E62" s="11">
        <f t="shared" si="2"/>
        <v>50770</v>
      </c>
      <c r="F62" s="2">
        <f t="shared" si="3"/>
        <v>1692.3333333333333</v>
      </c>
      <c r="G62" s="103">
        <f t="shared" si="4"/>
        <v>1692</v>
      </c>
      <c r="H62" s="7">
        <f t="shared" si="5"/>
        <v>338.4</v>
      </c>
      <c r="I62" s="103">
        <f t="shared" si="6"/>
        <v>338</v>
      </c>
    </row>
    <row r="63" spans="1:9" x14ac:dyDescent="0.3">
      <c r="A63">
        <v>72.5</v>
      </c>
      <c r="B63" s="2">
        <v>58</v>
      </c>
      <c r="C63" s="2">
        <f t="shared" si="0"/>
        <v>5256.25</v>
      </c>
      <c r="D63" s="103">
        <f t="shared" si="1"/>
        <v>5256</v>
      </c>
      <c r="E63" s="11">
        <f t="shared" si="2"/>
        <v>52560</v>
      </c>
      <c r="F63" s="2">
        <f t="shared" si="3"/>
        <v>1752</v>
      </c>
      <c r="G63" s="103">
        <f t="shared" si="4"/>
        <v>1752</v>
      </c>
      <c r="H63" s="7">
        <f t="shared" si="5"/>
        <v>350.4</v>
      </c>
      <c r="I63" s="103">
        <f t="shared" si="6"/>
        <v>350</v>
      </c>
    </row>
    <row r="64" spans="1:9" x14ac:dyDescent="0.3">
      <c r="A64">
        <v>73.75</v>
      </c>
      <c r="B64" s="2">
        <v>59</v>
      </c>
      <c r="C64" s="2">
        <f t="shared" si="0"/>
        <v>5439.0625</v>
      </c>
      <c r="D64" s="103">
        <f t="shared" si="1"/>
        <v>5439</v>
      </c>
      <c r="E64" s="11">
        <f t="shared" si="2"/>
        <v>54390</v>
      </c>
      <c r="F64" s="2">
        <f t="shared" si="3"/>
        <v>1813</v>
      </c>
      <c r="G64" s="103">
        <f t="shared" si="4"/>
        <v>1813</v>
      </c>
      <c r="H64" s="7">
        <f t="shared" si="5"/>
        <v>362.6</v>
      </c>
      <c r="I64" s="103">
        <f t="shared" si="6"/>
        <v>363</v>
      </c>
    </row>
    <row r="65" spans="1:9" x14ac:dyDescent="0.3">
      <c r="A65">
        <v>75</v>
      </c>
      <c r="B65" s="2">
        <v>60</v>
      </c>
      <c r="C65" s="2">
        <f t="shared" si="0"/>
        <v>5625</v>
      </c>
      <c r="D65" s="103">
        <f t="shared" si="1"/>
        <v>5625</v>
      </c>
      <c r="E65" s="11">
        <f t="shared" si="2"/>
        <v>56250</v>
      </c>
      <c r="F65" s="2">
        <f t="shared" si="3"/>
        <v>1875</v>
      </c>
      <c r="G65" s="103">
        <f t="shared" si="4"/>
        <v>1875</v>
      </c>
      <c r="H65" s="7">
        <f t="shared" si="5"/>
        <v>375</v>
      </c>
      <c r="I65" s="103">
        <f t="shared" si="6"/>
        <v>375</v>
      </c>
    </row>
    <row r="66" spans="1:9" x14ac:dyDescent="0.3">
      <c r="A66">
        <v>76.25</v>
      </c>
      <c r="B66" s="2">
        <v>61</v>
      </c>
      <c r="C66" s="2">
        <f t="shared" si="0"/>
        <v>5814.0625</v>
      </c>
      <c r="D66" s="103">
        <f t="shared" si="1"/>
        <v>5814</v>
      </c>
      <c r="E66" s="11">
        <f t="shared" si="2"/>
        <v>58140</v>
      </c>
      <c r="F66" s="2">
        <f t="shared" si="3"/>
        <v>1938</v>
      </c>
      <c r="G66" s="103">
        <f t="shared" si="4"/>
        <v>1938</v>
      </c>
      <c r="H66" s="7">
        <f t="shared" si="5"/>
        <v>387.6</v>
      </c>
      <c r="I66" s="103">
        <f t="shared" si="6"/>
        <v>388</v>
      </c>
    </row>
    <row r="67" spans="1:9" x14ac:dyDescent="0.3">
      <c r="A67">
        <v>77.5</v>
      </c>
      <c r="B67" s="2">
        <v>62</v>
      </c>
      <c r="C67" s="2">
        <f t="shared" si="0"/>
        <v>6006.25</v>
      </c>
      <c r="D67" s="103">
        <f t="shared" si="1"/>
        <v>6006</v>
      </c>
      <c r="E67" s="11">
        <f t="shared" si="2"/>
        <v>60060</v>
      </c>
      <c r="F67" s="2">
        <f t="shared" si="3"/>
        <v>2002</v>
      </c>
      <c r="G67" s="103">
        <f t="shared" si="4"/>
        <v>2002</v>
      </c>
      <c r="H67" s="7">
        <f t="shared" si="5"/>
        <v>400.4</v>
      </c>
      <c r="I67" s="103">
        <f t="shared" si="6"/>
        <v>400</v>
      </c>
    </row>
    <row r="68" spans="1:9" x14ac:dyDescent="0.3">
      <c r="A68">
        <v>78.75</v>
      </c>
      <c r="B68" s="2">
        <v>63</v>
      </c>
      <c r="C68" s="2">
        <f t="shared" si="0"/>
        <v>6201.5625</v>
      </c>
      <c r="D68" s="103">
        <f t="shared" si="1"/>
        <v>6202</v>
      </c>
      <c r="E68" s="11">
        <f t="shared" si="2"/>
        <v>62020</v>
      </c>
      <c r="F68" s="2">
        <f t="shared" si="3"/>
        <v>2067.3333333333335</v>
      </c>
      <c r="G68" s="103">
        <f t="shared" si="4"/>
        <v>2067</v>
      </c>
      <c r="H68" s="7">
        <f t="shared" si="5"/>
        <v>413.4</v>
      </c>
      <c r="I68" s="103">
        <f t="shared" si="6"/>
        <v>413</v>
      </c>
    </row>
    <row r="69" spans="1:9" x14ac:dyDescent="0.3">
      <c r="A69">
        <v>80</v>
      </c>
      <c r="B69" s="2">
        <v>64</v>
      </c>
      <c r="C69" s="2">
        <f t="shared" si="0"/>
        <v>6400</v>
      </c>
      <c r="D69" s="103">
        <f t="shared" si="1"/>
        <v>6400</v>
      </c>
      <c r="E69" s="11">
        <f t="shared" si="2"/>
        <v>64000</v>
      </c>
      <c r="F69" s="2">
        <f t="shared" si="3"/>
        <v>2133.3333333333335</v>
      </c>
      <c r="G69" s="103">
        <f t="shared" si="4"/>
        <v>2133</v>
      </c>
      <c r="H69" s="7">
        <f t="shared" si="5"/>
        <v>426.6</v>
      </c>
      <c r="I69" s="103">
        <f t="shared" si="6"/>
        <v>427</v>
      </c>
    </row>
    <row r="70" spans="1:9" x14ac:dyDescent="0.3">
      <c r="A70">
        <v>81.25</v>
      </c>
      <c r="B70" s="2">
        <v>65</v>
      </c>
      <c r="C70" s="2">
        <f t="shared" si="0"/>
        <v>6601.5625</v>
      </c>
      <c r="D70" s="103">
        <f t="shared" si="1"/>
        <v>6602</v>
      </c>
      <c r="E70" s="11">
        <f t="shared" si="2"/>
        <v>66020</v>
      </c>
      <c r="F70" s="2">
        <f t="shared" si="3"/>
        <v>2200.6666666666665</v>
      </c>
      <c r="G70" s="103">
        <f t="shared" si="4"/>
        <v>2201</v>
      </c>
      <c r="H70" s="7">
        <f t="shared" si="5"/>
        <v>440.2</v>
      </c>
      <c r="I70" s="103">
        <f t="shared" si="6"/>
        <v>440</v>
      </c>
    </row>
    <row r="71" spans="1:9" x14ac:dyDescent="0.3">
      <c r="A71">
        <v>82.5</v>
      </c>
      <c r="B71" s="2">
        <v>66</v>
      </c>
      <c r="C71" s="2">
        <f t="shared" ref="C71:C105" si="7">POWER(A71:A170,2)</f>
        <v>6806.25</v>
      </c>
      <c r="D71" s="103">
        <f t="shared" ref="D71:D105" si="8">ROUND(C71:C170,0)</f>
        <v>6806</v>
      </c>
      <c r="E71" s="11">
        <f t="shared" ref="E71:E105" si="9">(D71:D170*10)</f>
        <v>68060</v>
      </c>
      <c r="F71" s="2">
        <f t="shared" ref="F71:F105" si="10">(D71:D170/3)</f>
        <v>2268.6666666666665</v>
      </c>
      <c r="G71" s="103">
        <f t="shared" ref="G71:G105" si="11">ROUND(F71:F170,0)</f>
        <v>2269</v>
      </c>
      <c r="H71" s="7">
        <f t="shared" ref="H71:H105" si="12">(G71:G170/5)</f>
        <v>453.8</v>
      </c>
      <c r="I71" s="103">
        <f t="shared" ref="I71:I105" si="13">ROUND(H71:H170,0)</f>
        <v>454</v>
      </c>
    </row>
    <row r="72" spans="1:9" x14ac:dyDescent="0.3">
      <c r="A72">
        <v>83.75</v>
      </c>
      <c r="B72" s="2">
        <v>67</v>
      </c>
      <c r="C72" s="2">
        <f t="shared" si="7"/>
        <v>7014.0625</v>
      </c>
      <c r="D72" s="103">
        <f t="shared" si="8"/>
        <v>7014</v>
      </c>
      <c r="E72" s="11">
        <f t="shared" si="9"/>
        <v>70140</v>
      </c>
      <c r="F72" s="2">
        <f t="shared" si="10"/>
        <v>2338</v>
      </c>
      <c r="G72" s="103">
        <f t="shared" si="11"/>
        <v>2338</v>
      </c>
      <c r="H72" s="7">
        <f t="shared" si="12"/>
        <v>467.6</v>
      </c>
      <c r="I72" s="103">
        <f t="shared" si="13"/>
        <v>468</v>
      </c>
    </row>
    <row r="73" spans="1:9" x14ac:dyDescent="0.3">
      <c r="A73">
        <v>85</v>
      </c>
      <c r="B73" s="2">
        <v>68</v>
      </c>
      <c r="C73" s="2">
        <f t="shared" si="7"/>
        <v>7225</v>
      </c>
      <c r="D73" s="103">
        <f t="shared" si="8"/>
        <v>7225</v>
      </c>
      <c r="E73" s="11">
        <f t="shared" si="9"/>
        <v>72250</v>
      </c>
      <c r="F73" s="2">
        <f t="shared" si="10"/>
        <v>2408.3333333333335</v>
      </c>
      <c r="G73" s="103">
        <f t="shared" si="11"/>
        <v>2408</v>
      </c>
      <c r="H73" s="7">
        <f t="shared" si="12"/>
        <v>481.6</v>
      </c>
      <c r="I73" s="103">
        <f t="shared" si="13"/>
        <v>482</v>
      </c>
    </row>
    <row r="74" spans="1:9" x14ac:dyDescent="0.3">
      <c r="A74">
        <v>86.25</v>
      </c>
      <c r="B74" s="2">
        <v>69</v>
      </c>
      <c r="C74" s="2">
        <f t="shared" si="7"/>
        <v>7439.0625</v>
      </c>
      <c r="D74" s="103">
        <f t="shared" si="8"/>
        <v>7439</v>
      </c>
      <c r="E74" s="11">
        <f t="shared" si="9"/>
        <v>74390</v>
      </c>
      <c r="F74" s="2">
        <f t="shared" si="10"/>
        <v>2479.6666666666665</v>
      </c>
      <c r="G74" s="103">
        <f t="shared" si="11"/>
        <v>2480</v>
      </c>
      <c r="H74" s="7">
        <f t="shared" si="12"/>
        <v>496</v>
      </c>
      <c r="I74" s="103">
        <f t="shared" si="13"/>
        <v>496</v>
      </c>
    </row>
    <row r="75" spans="1:9" x14ac:dyDescent="0.3">
      <c r="A75">
        <v>87.5</v>
      </c>
      <c r="B75" s="2">
        <v>70</v>
      </c>
      <c r="C75" s="2">
        <f t="shared" si="7"/>
        <v>7656.25</v>
      </c>
      <c r="D75" s="103">
        <f t="shared" si="8"/>
        <v>7656</v>
      </c>
      <c r="E75" s="11">
        <f t="shared" si="9"/>
        <v>76560</v>
      </c>
      <c r="F75" s="2">
        <f t="shared" si="10"/>
        <v>2552</v>
      </c>
      <c r="G75" s="103">
        <f t="shared" si="11"/>
        <v>2552</v>
      </c>
      <c r="H75" s="7">
        <f t="shared" si="12"/>
        <v>510.4</v>
      </c>
      <c r="I75" s="103">
        <f t="shared" si="13"/>
        <v>510</v>
      </c>
    </row>
    <row r="76" spans="1:9" x14ac:dyDescent="0.3">
      <c r="A76">
        <v>88.75</v>
      </c>
      <c r="B76" s="2">
        <v>71</v>
      </c>
      <c r="C76" s="2">
        <f t="shared" si="7"/>
        <v>7876.5625</v>
      </c>
      <c r="D76" s="103">
        <f t="shared" si="8"/>
        <v>7877</v>
      </c>
      <c r="E76" s="11">
        <f t="shared" si="9"/>
        <v>78770</v>
      </c>
      <c r="F76" s="2">
        <f t="shared" si="10"/>
        <v>2625.6666666666665</v>
      </c>
      <c r="G76" s="103">
        <f t="shared" si="11"/>
        <v>2626</v>
      </c>
      <c r="H76" s="7">
        <f t="shared" si="12"/>
        <v>525.20000000000005</v>
      </c>
      <c r="I76" s="103">
        <f t="shared" si="13"/>
        <v>525</v>
      </c>
    </row>
    <row r="77" spans="1:9" x14ac:dyDescent="0.3">
      <c r="A77">
        <v>90</v>
      </c>
      <c r="B77" s="2">
        <v>72</v>
      </c>
      <c r="C77" s="2">
        <f t="shared" si="7"/>
        <v>8100</v>
      </c>
      <c r="D77" s="103">
        <f t="shared" si="8"/>
        <v>8100</v>
      </c>
      <c r="E77" s="11">
        <f t="shared" si="9"/>
        <v>81000</v>
      </c>
      <c r="F77" s="2">
        <f t="shared" si="10"/>
        <v>2700</v>
      </c>
      <c r="G77" s="103">
        <f t="shared" si="11"/>
        <v>2700</v>
      </c>
      <c r="H77" s="7">
        <f t="shared" si="12"/>
        <v>540</v>
      </c>
      <c r="I77" s="103">
        <f t="shared" si="13"/>
        <v>540</v>
      </c>
    </row>
    <row r="78" spans="1:9" x14ac:dyDescent="0.3">
      <c r="A78">
        <v>91.25</v>
      </c>
      <c r="B78" s="2">
        <v>73</v>
      </c>
      <c r="C78" s="2">
        <f t="shared" si="7"/>
        <v>8326.5625</v>
      </c>
      <c r="D78" s="103">
        <f t="shared" si="8"/>
        <v>8327</v>
      </c>
      <c r="E78" s="11">
        <f t="shared" si="9"/>
        <v>83270</v>
      </c>
      <c r="F78" s="2">
        <f t="shared" si="10"/>
        <v>2775.6666666666665</v>
      </c>
      <c r="G78" s="103">
        <f t="shared" si="11"/>
        <v>2776</v>
      </c>
      <c r="H78" s="7">
        <f t="shared" si="12"/>
        <v>555.20000000000005</v>
      </c>
      <c r="I78" s="103">
        <f t="shared" si="13"/>
        <v>555</v>
      </c>
    </row>
    <row r="79" spans="1:9" x14ac:dyDescent="0.3">
      <c r="A79">
        <v>92.5</v>
      </c>
      <c r="B79" s="2">
        <v>74</v>
      </c>
      <c r="C79" s="2">
        <f t="shared" si="7"/>
        <v>8556.25</v>
      </c>
      <c r="D79" s="103">
        <f t="shared" si="8"/>
        <v>8556</v>
      </c>
      <c r="E79" s="11">
        <f t="shared" si="9"/>
        <v>85560</v>
      </c>
      <c r="F79" s="2">
        <f t="shared" si="10"/>
        <v>2852</v>
      </c>
      <c r="G79" s="103">
        <f t="shared" si="11"/>
        <v>2852</v>
      </c>
      <c r="H79" s="7">
        <f t="shared" si="12"/>
        <v>570.4</v>
      </c>
      <c r="I79" s="103">
        <f t="shared" si="13"/>
        <v>570</v>
      </c>
    </row>
    <row r="80" spans="1:9" x14ac:dyDescent="0.3">
      <c r="A80">
        <v>93.75</v>
      </c>
      <c r="B80" s="2">
        <v>75</v>
      </c>
      <c r="C80" s="2">
        <f t="shared" si="7"/>
        <v>8789.0625</v>
      </c>
      <c r="D80" s="103">
        <f t="shared" si="8"/>
        <v>8789</v>
      </c>
      <c r="E80" s="11">
        <f t="shared" si="9"/>
        <v>87890</v>
      </c>
      <c r="F80" s="2">
        <f t="shared" si="10"/>
        <v>2929.6666666666665</v>
      </c>
      <c r="G80" s="103">
        <f t="shared" si="11"/>
        <v>2930</v>
      </c>
      <c r="H80" s="7">
        <f t="shared" si="12"/>
        <v>586</v>
      </c>
      <c r="I80" s="103">
        <f t="shared" si="13"/>
        <v>586</v>
      </c>
    </row>
    <row r="81" spans="1:9" x14ac:dyDescent="0.3">
      <c r="A81">
        <v>95</v>
      </c>
      <c r="B81" s="2">
        <v>76</v>
      </c>
      <c r="C81" s="2">
        <f t="shared" si="7"/>
        <v>9025</v>
      </c>
      <c r="D81" s="103">
        <f t="shared" si="8"/>
        <v>9025</v>
      </c>
      <c r="E81" s="11">
        <f t="shared" si="9"/>
        <v>90250</v>
      </c>
      <c r="F81" s="2">
        <f t="shared" si="10"/>
        <v>3008.3333333333335</v>
      </c>
      <c r="G81" s="103">
        <f t="shared" si="11"/>
        <v>3008</v>
      </c>
      <c r="H81" s="7">
        <f t="shared" si="12"/>
        <v>601.6</v>
      </c>
      <c r="I81" s="103">
        <f t="shared" si="13"/>
        <v>602</v>
      </c>
    </row>
    <row r="82" spans="1:9" x14ac:dyDescent="0.3">
      <c r="A82">
        <v>96.25</v>
      </c>
      <c r="B82" s="2">
        <v>77</v>
      </c>
      <c r="C82" s="2">
        <f t="shared" si="7"/>
        <v>9264.0625</v>
      </c>
      <c r="D82" s="103">
        <f t="shared" si="8"/>
        <v>9264</v>
      </c>
      <c r="E82" s="11">
        <f t="shared" si="9"/>
        <v>92640</v>
      </c>
      <c r="F82" s="2">
        <f t="shared" si="10"/>
        <v>3088</v>
      </c>
      <c r="G82" s="103">
        <f t="shared" si="11"/>
        <v>3088</v>
      </c>
      <c r="H82" s="7">
        <f t="shared" si="12"/>
        <v>617.6</v>
      </c>
      <c r="I82" s="103">
        <f t="shared" si="13"/>
        <v>618</v>
      </c>
    </row>
    <row r="83" spans="1:9" x14ac:dyDescent="0.3">
      <c r="A83">
        <v>97.5</v>
      </c>
      <c r="B83" s="2">
        <v>78</v>
      </c>
      <c r="C83" s="2">
        <f t="shared" si="7"/>
        <v>9506.25</v>
      </c>
      <c r="D83" s="103">
        <f t="shared" si="8"/>
        <v>9506</v>
      </c>
      <c r="E83" s="11">
        <f t="shared" si="9"/>
        <v>95060</v>
      </c>
      <c r="F83" s="2">
        <f t="shared" si="10"/>
        <v>3168.6666666666665</v>
      </c>
      <c r="G83" s="103">
        <f t="shared" si="11"/>
        <v>3169</v>
      </c>
      <c r="H83" s="7">
        <f t="shared" si="12"/>
        <v>633.79999999999995</v>
      </c>
      <c r="I83" s="103">
        <f t="shared" si="13"/>
        <v>634</v>
      </c>
    </row>
    <row r="84" spans="1:9" x14ac:dyDescent="0.3">
      <c r="A84">
        <v>98.75</v>
      </c>
      <c r="B84" s="2">
        <v>79</v>
      </c>
      <c r="C84" s="2">
        <f t="shared" si="7"/>
        <v>9751.5625</v>
      </c>
      <c r="D84" s="103">
        <f t="shared" si="8"/>
        <v>9752</v>
      </c>
      <c r="E84" s="11">
        <f t="shared" si="9"/>
        <v>97520</v>
      </c>
      <c r="F84" s="2">
        <f t="shared" si="10"/>
        <v>3250.6666666666665</v>
      </c>
      <c r="G84" s="103">
        <f t="shared" si="11"/>
        <v>3251</v>
      </c>
      <c r="H84" s="7">
        <f t="shared" si="12"/>
        <v>650.20000000000005</v>
      </c>
      <c r="I84" s="103">
        <f t="shared" si="13"/>
        <v>650</v>
      </c>
    </row>
    <row r="85" spans="1:9" x14ac:dyDescent="0.3">
      <c r="A85">
        <v>100</v>
      </c>
      <c r="B85" s="2">
        <v>80</v>
      </c>
      <c r="C85" s="2">
        <f t="shared" si="7"/>
        <v>10000</v>
      </c>
      <c r="D85" s="103">
        <f t="shared" si="8"/>
        <v>10000</v>
      </c>
      <c r="E85" s="11">
        <f t="shared" si="9"/>
        <v>100000</v>
      </c>
      <c r="F85" s="2">
        <f t="shared" si="10"/>
        <v>3333.3333333333335</v>
      </c>
      <c r="G85" s="103">
        <f t="shared" si="11"/>
        <v>3333</v>
      </c>
      <c r="H85" s="7">
        <f t="shared" si="12"/>
        <v>666.6</v>
      </c>
      <c r="I85" s="103">
        <f t="shared" si="13"/>
        <v>667</v>
      </c>
    </row>
    <row r="86" spans="1:9" x14ac:dyDescent="0.3">
      <c r="A86">
        <v>101.25</v>
      </c>
      <c r="B86" s="2">
        <v>81</v>
      </c>
      <c r="C86" s="2">
        <f t="shared" si="7"/>
        <v>10251.5625</v>
      </c>
      <c r="D86" s="103">
        <f t="shared" si="8"/>
        <v>10252</v>
      </c>
      <c r="E86" s="11">
        <f t="shared" si="9"/>
        <v>102520</v>
      </c>
      <c r="F86" s="2">
        <f t="shared" si="10"/>
        <v>3417.3333333333335</v>
      </c>
      <c r="G86" s="103">
        <f t="shared" si="11"/>
        <v>3417</v>
      </c>
      <c r="H86" s="7">
        <f t="shared" si="12"/>
        <v>683.4</v>
      </c>
      <c r="I86" s="103">
        <f t="shared" si="13"/>
        <v>683</v>
      </c>
    </row>
    <row r="87" spans="1:9" x14ac:dyDescent="0.3">
      <c r="A87">
        <v>102.5</v>
      </c>
      <c r="B87" s="2">
        <v>82</v>
      </c>
      <c r="C87" s="2">
        <f t="shared" si="7"/>
        <v>10506.25</v>
      </c>
      <c r="D87" s="103">
        <f t="shared" si="8"/>
        <v>10506</v>
      </c>
      <c r="E87" s="11">
        <f t="shared" si="9"/>
        <v>105060</v>
      </c>
      <c r="F87" s="2">
        <f t="shared" si="10"/>
        <v>3502</v>
      </c>
      <c r="G87" s="103">
        <f t="shared" si="11"/>
        <v>3502</v>
      </c>
      <c r="H87" s="7">
        <f t="shared" si="12"/>
        <v>700.4</v>
      </c>
      <c r="I87" s="103">
        <f t="shared" si="13"/>
        <v>700</v>
      </c>
    </row>
    <row r="88" spans="1:9" x14ac:dyDescent="0.3">
      <c r="A88">
        <v>103.75</v>
      </c>
      <c r="B88" s="2">
        <v>83</v>
      </c>
      <c r="C88" s="2">
        <f t="shared" si="7"/>
        <v>10764.0625</v>
      </c>
      <c r="D88" s="103">
        <f t="shared" si="8"/>
        <v>10764</v>
      </c>
      <c r="E88" s="11">
        <f t="shared" si="9"/>
        <v>107640</v>
      </c>
      <c r="F88" s="2">
        <f t="shared" si="10"/>
        <v>3588</v>
      </c>
      <c r="G88" s="103">
        <f t="shared" si="11"/>
        <v>3588</v>
      </c>
      <c r="H88" s="7">
        <f t="shared" si="12"/>
        <v>717.6</v>
      </c>
      <c r="I88" s="103">
        <f t="shared" si="13"/>
        <v>718</v>
      </c>
    </row>
    <row r="89" spans="1:9" x14ac:dyDescent="0.3">
      <c r="A89">
        <v>105</v>
      </c>
      <c r="B89" s="2">
        <v>84</v>
      </c>
      <c r="C89" s="2">
        <f t="shared" si="7"/>
        <v>11025</v>
      </c>
      <c r="D89" s="103">
        <f t="shared" si="8"/>
        <v>11025</v>
      </c>
      <c r="E89" s="11">
        <f t="shared" si="9"/>
        <v>110250</v>
      </c>
      <c r="F89" s="2">
        <f t="shared" si="10"/>
        <v>3675</v>
      </c>
      <c r="G89" s="103">
        <f t="shared" si="11"/>
        <v>3675</v>
      </c>
      <c r="H89" s="7">
        <f t="shared" si="12"/>
        <v>735</v>
      </c>
      <c r="I89" s="103">
        <f t="shared" si="13"/>
        <v>735</v>
      </c>
    </row>
    <row r="90" spans="1:9" x14ac:dyDescent="0.3">
      <c r="A90">
        <v>106.25</v>
      </c>
      <c r="B90" s="2">
        <v>85</v>
      </c>
      <c r="C90" s="2">
        <f t="shared" si="7"/>
        <v>11289.0625</v>
      </c>
      <c r="D90" s="103">
        <f t="shared" si="8"/>
        <v>11289</v>
      </c>
      <c r="E90" s="11">
        <f t="shared" si="9"/>
        <v>112890</v>
      </c>
      <c r="F90" s="2">
        <f t="shared" si="10"/>
        <v>3763</v>
      </c>
      <c r="G90" s="103">
        <f t="shared" si="11"/>
        <v>3763</v>
      </c>
      <c r="H90" s="7">
        <f t="shared" si="12"/>
        <v>752.6</v>
      </c>
      <c r="I90" s="103">
        <f t="shared" si="13"/>
        <v>753</v>
      </c>
    </row>
    <row r="91" spans="1:9" x14ac:dyDescent="0.3">
      <c r="A91">
        <v>107.5</v>
      </c>
      <c r="B91" s="2">
        <v>86</v>
      </c>
      <c r="C91" s="2">
        <f t="shared" si="7"/>
        <v>11556.25</v>
      </c>
      <c r="D91" s="103">
        <f t="shared" si="8"/>
        <v>11556</v>
      </c>
      <c r="E91" s="11">
        <f t="shared" si="9"/>
        <v>115560</v>
      </c>
      <c r="F91" s="2">
        <f t="shared" si="10"/>
        <v>3852</v>
      </c>
      <c r="G91" s="103">
        <f t="shared" si="11"/>
        <v>3852</v>
      </c>
      <c r="H91" s="7">
        <f t="shared" si="12"/>
        <v>770.4</v>
      </c>
      <c r="I91" s="103">
        <f t="shared" si="13"/>
        <v>770</v>
      </c>
    </row>
    <row r="92" spans="1:9" x14ac:dyDescent="0.3">
      <c r="A92">
        <v>108.75</v>
      </c>
      <c r="B92" s="2">
        <v>87</v>
      </c>
      <c r="C92" s="2">
        <f t="shared" si="7"/>
        <v>11826.5625</v>
      </c>
      <c r="D92" s="103">
        <f t="shared" si="8"/>
        <v>11827</v>
      </c>
      <c r="E92" s="11">
        <f t="shared" si="9"/>
        <v>118270</v>
      </c>
      <c r="F92" s="2">
        <f t="shared" si="10"/>
        <v>3942.3333333333335</v>
      </c>
      <c r="G92" s="103">
        <f t="shared" si="11"/>
        <v>3942</v>
      </c>
      <c r="H92" s="7">
        <f t="shared" si="12"/>
        <v>788.4</v>
      </c>
      <c r="I92" s="103">
        <f t="shared" si="13"/>
        <v>788</v>
      </c>
    </row>
    <row r="93" spans="1:9" x14ac:dyDescent="0.3">
      <c r="A93">
        <v>110</v>
      </c>
      <c r="B93" s="2">
        <v>88</v>
      </c>
      <c r="C93" s="2">
        <f t="shared" si="7"/>
        <v>12100</v>
      </c>
      <c r="D93" s="103">
        <f t="shared" si="8"/>
        <v>12100</v>
      </c>
      <c r="E93" s="11">
        <f t="shared" si="9"/>
        <v>121000</v>
      </c>
      <c r="F93" s="2">
        <f t="shared" si="10"/>
        <v>4033.3333333333335</v>
      </c>
      <c r="G93" s="103">
        <f t="shared" si="11"/>
        <v>4033</v>
      </c>
      <c r="H93" s="7">
        <f t="shared" si="12"/>
        <v>806.6</v>
      </c>
      <c r="I93" s="103">
        <f t="shared" si="13"/>
        <v>807</v>
      </c>
    </row>
    <row r="94" spans="1:9" x14ac:dyDescent="0.3">
      <c r="A94">
        <v>111.25</v>
      </c>
      <c r="B94" s="2">
        <v>89</v>
      </c>
      <c r="C94" s="2">
        <f t="shared" si="7"/>
        <v>12376.5625</v>
      </c>
      <c r="D94" s="103">
        <f t="shared" si="8"/>
        <v>12377</v>
      </c>
      <c r="E94" s="11">
        <f t="shared" si="9"/>
        <v>123770</v>
      </c>
      <c r="F94" s="2">
        <f t="shared" si="10"/>
        <v>4125.666666666667</v>
      </c>
      <c r="G94" s="103">
        <f t="shared" si="11"/>
        <v>4126</v>
      </c>
      <c r="H94" s="7">
        <f t="shared" si="12"/>
        <v>825.2</v>
      </c>
      <c r="I94" s="103">
        <f t="shared" si="13"/>
        <v>825</v>
      </c>
    </row>
    <row r="95" spans="1:9" x14ac:dyDescent="0.3">
      <c r="A95">
        <v>112.5</v>
      </c>
      <c r="B95" s="2">
        <v>90</v>
      </c>
      <c r="C95" s="2">
        <f t="shared" si="7"/>
        <v>12656.25</v>
      </c>
      <c r="D95" s="103">
        <f t="shared" si="8"/>
        <v>12656</v>
      </c>
      <c r="E95" s="11">
        <f t="shared" si="9"/>
        <v>126560</v>
      </c>
      <c r="F95" s="2">
        <f t="shared" si="10"/>
        <v>4218.666666666667</v>
      </c>
      <c r="G95" s="103">
        <f t="shared" si="11"/>
        <v>4219</v>
      </c>
      <c r="H95" s="7">
        <f t="shared" si="12"/>
        <v>843.8</v>
      </c>
      <c r="I95" s="103">
        <f t="shared" si="13"/>
        <v>844</v>
      </c>
    </row>
    <row r="96" spans="1:9" x14ac:dyDescent="0.3">
      <c r="A96">
        <v>113.75</v>
      </c>
      <c r="B96" s="2">
        <v>91</v>
      </c>
      <c r="C96" s="2">
        <f t="shared" si="7"/>
        <v>12939.0625</v>
      </c>
      <c r="D96" s="103">
        <f t="shared" si="8"/>
        <v>12939</v>
      </c>
      <c r="E96" s="11">
        <f t="shared" si="9"/>
        <v>129390</v>
      </c>
      <c r="F96" s="2">
        <f t="shared" si="10"/>
        <v>4313</v>
      </c>
      <c r="G96" s="103">
        <f t="shared" si="11"/>
        <v>4313</v>
      </c>
      <c r="H96" s="7">
        <f t="shared" si="12"/>
        <v>862.6</v>
      </c>
      <c r="I96" s="103">
        <f t="shared" si="13"/>
        <v>863</v>
      </c>
    </row>
    <row r="97" spans="1:9" x14ac:dyDescent="0.3">
      <c r="A97">
        <v>115</v>
      </c>
      <c r="B97" s="2">
        <v>92</v>
      </c>
      <c r="C97" s="2">
        <f t="shared" si="7"/>
        <v>13225</v>
      </c>
      <c r="D97" s="103">
        <f t="shared" si="8"/>
        <v>13225</v>
      </c>
      <c r="E97" s="11">
        <f t="shared" si="9"/>
        <v>132250</v>
      </c>
      <c r="F97" s="2">
        <f t="shared" si="10"/>
        <v>4408.333333333333</v>
      </c>
      <c r="G97" s="103">
        <f t="shared" si="11"/>
        <v>4408</v>
      </c>
      <c r="H97" s="7">
        <f t="shared" si="12"/>
        <v>881.6</v>
      </c>
      <c r="I97" s="103">
        <f t="shared" si="13"/>
        <v>882</v>
      </c>
    </row>
    <row r="98" spans="1:9" x14ac:dyDescent="0.3">
      <c r="A98">
        <v>116.25</v>
      </c>
      <c r="B98" s="2">
        <v>93</v>
      </c>
      <c r="C98" s="2">
        <f t="shared" si="7"/>
        <v>13514.0625</v>
      </c>
      <c r="D98" s="103">
        <f t="shared" si="8"/>
        <v>13514</v>
      </c>
      <c r="E98" s="11">
        <f t="shared" si="9"/>
        <v>135140</v>
      </c>
      <c r="F98" s="2">
        <f t="shared" si="10"/>
        <v>4504.666666666667</v>
      </c>
      <c r="G98" s="103">
        <f t="shared" si="11"/>
        <v>4505</v>
      </c>
      <c r="H98" s="7">
        <f t="shared" si="12"/>
        <v>901</v>
      </c>
      <c r="I98" s="103">
        <f t="shared" si="13"/>
        <v>901</v>
      </c>
    </row>
    <row r="99" spans="1:9" x14ac:dyDescent="0.3">
      <c r="A99">
        <v>117.5</v>
      </c>
      <c r="B99" s="2">
        <v>94</v>
      </c>
      <c r="C99" s="2">
        <f t="shared" si="7"/>
        <v>13806.25</v>
      </c>
      <c r="D99" s="103">
        <f t="shared" si="8"/>
        <v>13806</v>
      </c>
      <c r="E99" s="11">
        <f t="shared" si="9"/>
        <v>138060</v>
      </c>
      <c r="F99" s="2">
        <f t="shared" si="10"/>
        <v>4602</v>
      </c>
      <c r="G99" s="103">
        <f t="shared" si="11"/>
        <v>4602</v>
      </c>
      <c r="H99" s="7">
        <f t="shared" si="12"/>
        <v>920.4</v>
      </c>
      <c r="I99" s="103">
        <f t="shared" si="13"/>
        <v>920</v>
      </c>
    </row>
    <row r="100" spans="1:9" x14ac:dyDescent="0.3">
      <c r="A100">
        <v>118.75</v>
      </c>
      <c r="B100" s="2">
        <v>95</v>
      </c>
      <c r="C100" s="2">
        <f t="shared" si="7"/>
        <v>14101.5625</v>
      </c>
      <c r="D100" s="103">
        <f t="shared" si="8"/>
        <v>14102</v>
      </c>
      <c r="E100" s="11">
        <f t="shared" si="9"/>
        <v>141020</v>
      </c>
      <c r="F100" s="2">
        <f t="shared" si="10"/>
        <v>4700.666666666667</v>
      </c>
      <c r="G100" s="103">
        <f t="shared" si="11"/>
        <v>4701</v>
      </c>
      <c r="H100" s="7">
        <f t="shared" si="12"/>
        <v>940.2</v>
      </c>
      <c r="I100" s="103">
        <f t="shared" si="13"/>
        <v>940</v>
      </c>
    </row>
    <row r="101" spans="1:9" x14ac:dyDescent="0.3">
      <c r="A101">
        <v>120</v>
      </c>
      <c r="B101" s="2">
        <v>96</v>
      </c>
      <c r="C101" s="2">
        <f t="shared" si="7"/>
        <v>14400</v>
      </c>
      <c r="D101" s="103">
        <f t="shared" si="8"/>
        <v>14400</v>
      </c>
      <c r="E101" s="11">
        <f t="shared" si="9"/>
        <v>144000</v>
      </c>
      <c r="F101" s="2">
        <f t="shared" si="10"/>
        <v>4800</v>
      </c>
      <c r="G101" s="103">
        <f t="shared" si="11"/>
        <v>4800</v>
      </c>
      <c r="H101" s="7">
        <f t="shared" si="12"/>
        <v>960</v>
      </c>
      <c r="I101" s="103">
        <f t="shared" si="13"/>
        <v>960</v>
      </c>
    </row>
    <row r="102" spans="1:9" x14ac:dyDescent="0.3">
      <c r="A102">
        <v>121.25</v>
      </c>
      <c r="B102" s="2">
        <v>97</v>
      </c>
      <c r="C102" s="2">
        <f t="shared" si="7"/>
        <v>14701.5625</v>
      </c>
      <c r="D102" s="103">
        <f t="shared" si="8"/>
        <v>14702</v>
      </c>
      <c r="E102" s="11">
        <f t="shared" si="9"/>
        <v>147020</v>
      </c>
      <c r="F102" s="2">
        <f t="shared" si="10"/>
        <v>4900.666666666667</v>
      </c>
      <c r="G102" s="103">
        <f t="shared" si="11"/>
        <v>4901</v>
      </c>
      <c r="H102" s="7">
        <f t="shared" si="12"/>
        <v>980.2</v>
      </c>
      <c r="I102" s="103">
        <f t="shared" si="13"/>
        <v>980</v>
      </c>
    </row>
    <row r="103" spans="1:9" x14ac:dyDescent="0.3">
      <c r="A103">
        <v>122.5</v>
      </c>
      <c r="B103" s="2">
        <v>98</v>
      </c>
      <c r="C103" s="2">
        <f t="shared" si="7"/>
        <v>15006.25</v>
      </c>
      <c r="D103" s="103">
        <f t="shared" si="8"/>
        <v>15006</v>
      </c>
      <c r="E103" s="11">
        <f t="shared" si="9"/>
        <v>150060</v>
      </c>
      <c r="F103" s="2">
        <f t="shared" si="10"/>
        <v>5002</v>
      </c>
      <c r="G103" s="103">
        <f t="shared" si="11"/>
        <v>5002</v>
      </c>
      <c r="H103" s="7">
        <f t="shared" si="12"/>
        <v>1000.4</v>
      </c>
      <c r="I103" s="103">
        <f t="shared" si="13"/>
        <v>1000</v>
      </c>
    </row>
    <row r="104" spans="1:9" x14ac:dyDescent="0.3">
      <c r="A104">
        <v>123.75</v>
      </c>
      <c r="B104" s="2">
        <v>99</v>
      </c>
      <c r="C104" s="2">
        <f t="shared" si="7"/>
        <v>15314.0625</v>
      </c>
      <c r="D104" s="103">
        <f t="shared" si="8"/>
        <v>15314</v>
      </c>
      <c r="E104" s="12">
        <f t="shared" si="9"/>
        <v>153140</v>
      </c>
      <c r="F104" s="2">
        <f t="shared" si="10"/>
        <v>5104.666666666667</v>
      </c>
      <c r="G104" s="103">
        <f t="shared" si="11"/>
        <v>5105</v>
      </c>
      <c r="H104" s="7">
        <f t="shared" si="12"/>
        <v>1021</v>
      </c>
      <c r="I104" s="103">
        <f t="shared" si="13"/>
        <v>1021</v>
      </c>
    </row>
    <row r="105" spans="1:9" x14ac:dyDescent="0.3">
      <c r="A105">
        <v>125</v>
      </c>
      <c r="B105" s="2">
        <v>100</v>
      </c>
      <c r="C105" s="2">
        <f t="shared" si="7"/>
        <v>15625</v>
      </c>
      <c r="D105" s="104">
        <f t="shared" si="8"/>
        <v>15625</v>
      </c>
      <c r="E105" s="11">
        <f t="shared" si="9"/>
        <v>156250</v>
      </c>
      <c r="F105" s="2">
        <f t="shared" si="10"/>
        <v>5208.333333333333</v>
      </c>
      <c r="G105" s="103">
        <f t="shared" si="11"/>
        <v>5208</v>
      </c>
      <c r="H105" s="7">
        <f t="shared" si="12"/>
        <v>1041.5999999999999</v>
      </c>
      <c r="I105" s="103">
        <f t="shared" si="13"/>
        <v>1042</v>
      </c>
    </row>
    <row r="106" spans="1:9" x14ac:dyDescent="0.3">
      <c r="E106" s="4"/>
    </row>
    <row r="107" spans="1:9" x14ac:dyDescent="0.3">
      <c r="E107" s="4"/>
    </row>
    <row r="108" spans="1:9" x14ac:dyDescent="0.3">
      <c r="E108" s="4"/>
    </row>
    <row r="109" spans="1:9" x14ac:dyDescent="0.3">
      <c r="E109" s="4"/>
    </row>
    <row r="110" spans="1:9" x14ac:dyDescent="0.3">
      <c r="E110" s="4"/>
    </row>
    <row r="111" spans="1:9" x14ac:dyDescent="0.3">
      <c r="E111" s="4"/>
    </row>
    <row r="112" spans="1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5">
    <mergeCell ref="B1:I2"/>
    <mergeCell ref="B3:D3"/>
    <mergeCell ref="B4:D4"/>
    <mergeCell ref="F3:I3"/>
    <mergeCell ref="F4:I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1D02-5571-4F6A-BD0C-543284F422C1}">
  <dimension ref="B1:T35"/>
  <sheetViews>
    <sheetView zoomScaleNormal="100" workbookViewId="0">
      <selection activeCell="G19" sqref="G19"/>
    </sheetView>
  </sheetViews>
  <sheetFormatPr defaultRowHeight="16.5" x14ac:dyDescent="0.3"/>
  <cols>
    <col min="4" max="4" width="9" customWidth="1"/>
    <col min="5" max="6" width="8.625" customWidth="1"/>
  </cols>
  <sheetData>
    <row r="1" spans="2:20" ht="16.5" customHeight="1" x14ac:dyDescent="0.3">
      <c r="B1" s="46" t="s">
        <v>39</v>
      </c>
      <c r="C1" s="47"/>
      <c r="D1" s="47"/>
      <c r="E1" s="47"/>
      <c r="F1" s="48"/>
      <c r="I1" s="46" t="s">
        <v>39</v>
      </c>
      <c r="J1" s="47"/>
      <c r="K1" s="47"/>
      <c r="L1" s="47"/>
      <c r="M1" s="48"/>
      <c r="P1" s="46" t="s">
        <v>39</v>
      </c>
      <c r="Q1" s="47"/>
      <c r="R1" s="47"/>
      <c r="S1" s="47"/>
      <c r="T1" s="48"/>
    </row>
    <row r="2" spans="2:20" x14ac:dyDescent="0.3">
      <c r="B2" s="49"/>
      <c r="C2" s="33"/>
      <c r="D2" s="33"/>
      <c r="E2" s="33"/>
      <c r="F2" s="50"/>
      <c r="I2" s="49"/>
      <c r="J2" s="33"/>
      <c r="K2" s="33"/>
      <c r="L2" s="33"/>
      <c r="M2" s="50"/>
      <c r="P2" s="49"/>
      <c r="Q2" s="33"/>
      <c r="R2" s="33"/>
      <c r="S2" s="33"/>
      <c r="T2" s="50"/>
    </row>
    <row r="3" spans="2:20" ht="17.25" thickBot="1" x14ac:dyDescent="0.35">
      <c r="B3" s="51" t="s">
        <v>40</v>
      </c>
      <c r="C3" s="52"/>
      <c r="D3" s="21" t="s">
        <v>41</v>
      </c>
      <c r="E3" s="21" t="s">
        <v>42</v>
      </c>
      <c r="F3" s="22" t="s">
        <v>43</v>
      </c>
      <c r="I3" s="51" t="s">
        <v>40</v>
      </c>
      <c r="J3" s="52"/>
      <c r="K3" s="21" t="s">
        <v>41</v>
      </c>
      <c r="L3" s="21" t="s">
        <v>42</v>
      </c>
      <c r="M3" s="23" t="s">
        <v>43</v>
      </c>
      <c r="P3" s="51" t="s">
        <v>40</v>
      </c>
      <c r="Q3" s="52"/>
      <c r="R3" s="21" t="s">
        <v>41</v>
      </c>
      <c r="S3" s="21" t="s">
        <v>42</v>
      </c>
      <c r="T3" s="22" t="s">
        <v>43</v>
      </c>
    </row>
    <row r="4" spans="2:20" x14ac:dyDescent="0.3">
      <c r="B4" s="41"/>
      <c r="C4" s="42"/>
      <c r="D4" s="20">
        <v>1</v>
      </c>
      <c r="E4" s="27">
        <v>1</v>
      </c>
      <c r="F4" s="100">
        <v>0</v>
      </c>
      <c r="I4" s="53"/>
      <c r="J4" s="54"/>
      <c r="K4" s="18">
        <v>1</v>
      </c>
      <c r="L4" s="24">
        <v>70</v>
      </c>
      <c r="M4" s="97">
        <v>9000</v>
      </c>
      <c r="P4" s="41"/>
      <c r="Q4" s="42"/>
      <c r="R4" s="20">
        <v>1</v>
      </c>
      <c r="S4" s="27">
        <v>1200</v>
      </c>
      <c r="T4" s="92">
        <v>105000</v>
      </c>
    </row>
    <row r="5" spans="2:20" x14ac:dyDescent="0.3">
      <c r="B5" s="43"/>
      <c r="C5" s="29"/>
      <c r="D5" s="10">
        <v>2</v>
      </c>
      <c r="E5" s="25">
        <v>2</v>
      </c>
      <c r="F5" s="101">
        <v>15</v>
      </c>
      <c r="I5" s="43"/>
      <c r="J5" s="29"/>
      <c r="K5" s="10">
        <v>2</v>
      </c>
      <c r="L5" s="25">
        <v>74</v>
      </c>
      <c r="M5" s="92">
        <v>10550</v>
      </c>
      <c r="P5" s="43"/>
      <c r="Q5" s="29"/>
      <c r="R5" s="10">
        <v>2</v>
      </c>
      <c r="S5" s="25">
        <v>1452</v>
      </c>
      <c r="T5" s="93">
        <v>108000</v>
      </c>
    </row>
    <row r="6" spans="2:20" x14ac:dyDescent="0.3">
      <c r="B6" s="43"/>
      <c r="C6" s="29"/>
      <c r="D6" s="10">
        <v>3</v>
      </c>
      <c r="E6" s="25">
        <v>3</v>
      </c>
      <c r="F6" s="101">
        <v>26</v>
      </c>
      <c r="I6" s="43"/>
      <c r="J6" s="29"/>
      <c r="K6" s="10">
        <v>3</v>
      </c>
      <c r="L6" s="25">
        <v>78</v>
      </c>
      <c r="M6" s="93">
        <v>12500</v>
      </c>
      <c r="P6" s="43"/>
      <c r="Q6" s="29"/>
      <c r="R6" s="10">
        <v>3</v>
      </c>
      <c r="S6" s="25">
        <v>1892</v>
      </c>
      <c r="T6" s="93">
        <v>111000</v>
      </c>
    </row>
    <row r="7" spans="2:20" x14ac:dyDescent="0.3">
      <c r="B7" s="43"/>
      <c r="C7" s="29"/>
      <c r="D7" s="10">
        <v>4</v>
      </c>
      <c r="E7" s="25">
        <v>4</v>
      </c>
      <c r="F7" s="101">
        <v>37</v>
      </c>
      <c r="I7" s="43"/>
      <c r="J7" s="29"/>
      <c r="K7" s="10">
        <v>4</v>
      </c>
      <c r="L7" s="25">
        <v>82</v>
      </c>
      <c r="M7" s="93">
        <v>13750</v>
      </c>
      <c r="P7" s="43"/>
      <c r="Q7" s="29"/>
      <c r="R7" s="10">
        <v>4</v>
      </c>
      <c r="S7" s="25">
        <v>2278</v>
      </c>
      <c r="T7" s="93">
        <v>114000</v>
      </c>
    </row>
    <row r="8" spans="2:20" x14ac:dyDescent="0.3">
      <c r="B8" s="43"/>
      <c r="C8" s="29"/>
      <c r="D8" s="10">
        <v>5</v>
      </c>
      <c r="E8" s="25">
        <v>5</v>
      </c>
      <c r="F8" s="101">
        <v>52</v>
      </c>
      <c r="I8" s="43"/>
      <c r="J8" s="29"/>
      <c r="K8" s="10">
        <v>5</v>
      </c>
      <c r="L8" s="25">
        <v>86</v>
      </c>
      <c r="M8" s="93">
        <v>15000</v>
      </c>
      <c r="P8" s="43"/>
      <c r="Q8" s="29"/>
      <c r="R8" s="10">
        <v>5</v>
      </c>
      <c r="S8" s="25">
        <v>2638</v>
      </c>
      <c r="T8" s="93">
        <v>117000</v>
      </c>
    </row>
    <row r="9" spans="2:20" x14ac:dyDescent="0.3">
      <c r="B9" s="43"/>
      <c r="C9" s="29"/>
      <c r="D9" s="10">
        <v>6</v>
      </c>
      <c r="E9" s="25">
        <v>6</v>
      </c>
      <c r="F9" s="101">
        <v>69</v>
      </c>
      <c r="I9" s="43"/>
      <c r="J9" s="29"/>
      <c r="K9" s="10">
        <v>6</v>
      </c>
      <c r="L9" s="25">
        <v>90</v>
      </c>
      <c r="M9" s="93">
        <v>18600</v>
      </c>
      <c r="P9" s="43"/>
      <c r="Q9" s="29"/>
      <c r="R9" s="10">
        <v>6</v>
      </c>
      <c r="S9" s="25">
        <v>2989</v>
      </c>
      <c r="T9" s="93">
        <v>120000</v>
      </c>
    </row>
    <row r="10" spans="2:20" x14ac:dyDescent="0.3">
      <c r="B10" s="43"/>
      <c r="C10" s="29"/>
      <c r="D10" s="10">
        <v>7</v>
      </c>
      <c r="E10" s="25">
        <v>7</v>
      </c>
      <c r="F10" s="101">
        <v>82</v>
      </c>
      <c r="I10" s="43"/>
      <c r="J10" s="29"/>
      <c r="K10" s="10">
        <v>7</v>
      </c>
      <c r="L10" s="25">
        <v>94</v>
      </c>
      <c r="M10" s="93">
        <v>21000</v>
      </c>
      <c r="P10" s="43"/>
      <c r="Q10" s="29"/>
      <c r="R10" s="10">
        <v>7</v>
      </c>
      <c r="S10" s="25">
        <v>3357</v>
      </c>
      <c r="T10" s="93">
        <v>123000</v>
      </c>
    </row>
    <row r="11" spans="2:20" x14ac:dyDescent="0.3">
      <c r="B11" s="43"/>
      <c r="C11" s="29"/>
      <c r="D11" s="10">
        <v>8</v>
      </c>
      <c r="E11" s="25">
        <v>8</v>
      </c>
      <c r="F11" s="101">
        <v>94</v>
      </c>
      <c r="I11" s="43"/>
      <c r="J11" s="29"/>
      <c r="K11" s="10">
        <v>8</v>
      </c>
      <c r="L11" s="25">
        <v>98</v>
      </c>
      <c r="M11" s="93">
        <v>24600</v>
      </c>
      <c r="P11" s="43"/>
      <c r="Q11" s="29"/>
      <c r="R11" s="10">
        <v>8</v>
      </c>
      <c r="S11" s="25">
        <v>3728</v>
      </c>
      <c r="T11" s="93">
        <v>126000</v>
      </c>
    </row>
    <row r="12" spans="2:20" x14ac:dyDescent="0.3">
      <c r="B12" s="43"/>
      <c r="C12" s="29"/>
      <c r="D12" s="10">
        <v>9</v>
      </c>
      <c r="E12" s="25">
        <v>9</v>
      </c>
      <c r="F12" s="101">
        <v>107</v>
      </c>
      <c r="I12" s="43"/>
      <c r="J12" s="29"/>
      <c r="K12" s="10">
        <v>9</v>
      </c>
      <c r="L12" s="25">
        <v>102</v>
      </c>
      <c r="M12" s="93">
        <v>27500</v>
      </c>
      <c r="P12" s="43"/>
      <c r="Q12" s="29"/>
      <c r="R12" s="10">
        <v>9</v>
      </c>
      <c r="S12" s="25">
        <v>4269</v>
      </c>
      <c r="T12" s="93">
        <v>129000</v>
      </c>
    </row>
    <row r="13" spans="2:20" ht="17.25" thickBot="1" x14ac:dyDescent="0.35">
      <c r="B13" s="44"/>
      <c r="C13" s="45"/>
      <c r="D13" s="19">
        <v>10</v>
      </c>
      <c r="E13" s="26">
        <v>10</v>
      </c>
      <c r="F13" s="102">
        <v>120</v>
      </c>
      <c r="I13" s="44"/>
      <c r="J13" s="45"/>
      <c r="K13" s="19">
        <v>10</v>
      </c>
      <c r="L13" s="26">
        <v>106</v>
      </c>
      <c r="M13" s="94">
        <v>32500</v>
      </c>
      <c r="P13" s="44"/>
      <c r="Q13" s="45"/>
      <c r="R13" s="19">
        <v>10</v>
      </c>
      <c r="S13" s="26">
        <v>4800</v>
      </c>
      <c r="T13" s="94">
        <v>132000</v>
      </c>
    </row>
    <row r="14" spans="2:20" ht="17.25" thickBot="1" x14ac:dyDescent="0.35">
      <c r="F14" s="90"/>
      <c r="M14" s="90"/>
      <c r="T14" s="90"/>
    </row>
    <row r="15" spans="2:20" x14ac:dyDescent="0.3">
      <c r="B15" s="35"/>
      <c r="C15" s="36"/>
      <c r="D15" s="18">
        <v>1</v>
      </c>
      <c r="E15" s="24">
        <v>15</v>
      </c>
      <c r="F15" s="95">
        <v>350</v>
      </c>
      <c r="I15" s="35"/>
      <c r="J15" s="36"/>
      <c r="K15" s="18">
        <v>1</v>
      </c>
      <c r="L15" s="24">
        <v>120</v>
      </c>
      <c r="M15" s="95">
        <v>35000</v>
      </c>
      <c r="P15" s="35"/>
      <c r="Q15" s="36"/>
      <c r="R15" s="18">
        <v>1</v>
      </c>
      <c r="S15" s="24">
        <v>5500</v>
      </c>
      <c r="T15" s="95">
        <v>150000</v>
      </c>
    </row>
    <row r="16" spans="2:20" x14ac:dyDescent="0.3">
      <c r="B16" s="37"/>
      <c r="C16" s="38"/>
      <c r="D16" s="10">
        <v>2</v>
      </c>
      <c r="E16" s="25">
        <v>17</v>
      </c>
      <c r="F16" s="93">
        <v>560</v>
      </c>
      <c r="I16" s="37"/>
      <c r="J16" s="38"/>
      <c r="K16" s="10">
        <v>2</v>
      </c>
      <c r="L16" s="25">
        <v>125</v>
      </c>
      <c r="M16" s="93">
        <v>36500</v>
      </c>
      <c r="P16" s="37"/>
      <c r="Q16" s="38"/>
      <c r="R16" s="10">
        <v>2</v>
      </c>
      <c r="S16" s="25">
        <v>5895</v>
      </c>
      <c r="T16" s="96">
        <v>155000</v>
      </c>
    </row>
    <row r="17" spans="2:20" x14ac:dyDescent="0.3">
      <c r="B17" s="37"/>
      <c r="C17" s="38"/>
      <c r="D17" s="10">
        <v>3</v>
      </c>
      <c r="E17" s="25">
        <v>19</v>
      </c>
      <c r="F17" s="93">
        <v>700</v>
      </c>
      <c r="I17" s="37"/>
      <c r="J17" s="38"/>
      <c r="K17" s="10">
        <v>3</v>
      </c>
      <c r="L17" s="25">
        <v>130</v>
      </c>
      <c r="M17" s="93">
        <v>40000</v>
      </c>
      <c r="P17" s="37"/>
      <c r="Q17" s="38"/>
      <c r="R17" s="10">
        <v>3</v>
      </c>
      <c r="S17" s="25">
        <v>6272</v>
      </c>
      <c r="T17" s="93">
        <v>160000</v>
      </c>
    </row>
    <row r="18" spans="2:20" x14ac:dyDescent="0.3">
      <c r="B18" s="37"/>
      <c r="C18" s="38"/>
      <c r="D18" s="10">
        <v>4</v>
      </c>
      <c r="E18" s="25">
        <v>21</v>
      </c>
      <c r="F18" s="93">
        <v>980</v>
      </c>
      <c r="I18" s="37"/>
      <c r="J18" s="38"/>
      <c r="K18" s="10">
        <v>4</v>
      </c>
      <c r="L18" s="25">
        <v>135</v>
      </c>
      <c r="M18" s="93">
        <v>43500</v>
      </c>
      <c r="P18" s="37"/>
      <c r="Q18" s="38"/>
      <c r="R18" s="10">
        <v>4</v>
      </c>
      <c r="S18" s="25">
        <v>6812</v>
      </c>
      <c r="T18" s="93">
        <v>165000</v>
      </c>
    </row>
    <row r="19" spans="2:20" x14ac:dyDescent="0.3">
      <c r="B19" s="37"/>
      <c r="C19" s="38"/>
      <c r="D19" s="10">
        <v>5</v>
      </c>
      <c r="E19" s="25">
        <v>23</v>
      </c>
      <c r="F19" s="93">
        <v>1290</v>
      </c>
      <c r="I19" s="37"/>
      <c r="J19" s="38"/>
      <c r="K19" s="10">
        <v>5</v>
      </c>
      <c r="L19" s="25">
        <v>140</v>
      </c>
      <c r="M19" s="93">
        <v>47750</v>
      </c>
      <c r="P19" s="37"/>
      <c r="Q19" s="38"/>
      <c r="R19" s="10">
        <v>5</v>
      </c>
      <c r="S19" s="25">
        <v>7356</v>
      </c>
      <c r="T19" s="93">
        <v>170000</v>
      </c>
    </row>
    <row r="20" spans="2:20" x14ac:dyDescent="0.3">
      <c r="B20" s="37"/>
      <c r="C20" s="38"/>
      <c r="D20" s="10">
        <v>6</v>
      </c>
      <c r="E20" s="25">
        <v>25</v>
      </c>
      <c r="F20" s="93">
        <v>1600</v>
      </c>
      <c r="I20" s="37"/>
      <c r="J20" s="38"/>
      <c r="K20" s="10">
        <v>6</v>
      </c>
      <c r="L20" s="25">
        <v>145</v>
      </c>
      <c r="M20" s="93">
        <v>53000</v>
      </c>
      <c r="P20" s="37"/>
      <c r="Q20" s="38"/>
      <c r="R20" s="10">
        <v>6</v>
      </c>
      <c r="S20" s="25">
        <v>7998</v>
      </c>
      <c r="T20" s="93">
        <v>175000</v>
      </c>
    </row>
    <row r="21" spans="2:20" x14ac:dyDescent="0.3">
      <c r="B21" s="37"/>
      <c r="C21" s="38"/>
      <c r="D21" s="10">
        <v>7</v>
      </c>
      <c r="E21" s="25">
        <v>27</v>
      </c>
      <c r="F21" s="93">
        <v>1950</v>
      </c>
      <c r="I21" s="37"/>
      <c r="J21" s="38"/>
      <c r="K21" s="10">
        <v>7</v>
      </c>
      <c r="L21" s="25">
        <v>150</v>
      </c>
      <c r="M21" s="93">
        <v>59000</v>
      </c>
      <c r="P21" s="37"/>
      <c r="Q21" s="38"/>
      <c r="R21" s="10">
        <v>7</v>
      </c>
      <c r="S21" s="25">
        <v>8742</v>
      </c>
      <c r="T21" s="93">
        <v>180000</v>
      </c>
    </row>
    <row r="22" spans="2:20" x14ac:dyDescent="0.3">
      <c r="B22" s="37"/>
      <c r="C22" s="38"/>
      <c r="D22" s="10">
        <v>8</v>
      </c>
      <c r="E22" s="25">
        <v>29</v>
      </c>
      <c r="F22" s="93">
        <v>2350</v>
      </c>
      <c r="I22" s="37"/>
      <c r="J22" s="38"/>
      <c r="K22" s="10">
        <v>8</v>
      </c>
      <c r="L22" s="25">
        <v>155</v>
      </c>
      <c r="M22" s="93">
        <v>64000</v>
      </c>
      <c r="P22" s="37"/>
      <c r="Q22" s="38"/>
      <c r="R22" s="10">
        <v>8</v>
      </c>
      <c r="S22" s="25">
        <v>9628</v>
      </c>
      <c r="T22" s="93">
        <v>185000</v>
      </c>
    </row>
    <row r="23" spans="2:20" x14ac:dyDescent="0.3">
      <c r="B23" s="37"/>
      <c r="C23" s="38"/>
      <c r="D23" s="10">
        <v>9</v>
      </c>
      <c r="E23" s="25">
        <v>31</v>
      </c>
      <c r="F23" s="93">
        <v>2600</v>
      </c>
      <c r="I23" s="37"/>
      <c r="J23" s="38"/>
      <c r="K23" s="10">
        <v>9</v>
      </c>
      <c r="L23" s="25">
        <v>160</v>
      </c>
      <c r="M23" s="93">
        <v>69000</v>
      </c>
      <c r="P23" s="37"/>
      <c r="Q23" s="38"/>
      <c r="R23" s="10">
        <v>9</v>
      </c>
      <c r="S23" s="25">
        <v>10489</v>
      </c>
      <c r="T23" s="93">
        <v>190000</v>
      </c>
    </row>
    <row r="24" spans="2:20" ht="17.25" thickBot="1" x14ac:dyDescent="0.35">
      <c r="B24" s="39"/>
      <c r="C24" s="40"/>
      <c r="D24" s="19">
        <v>10</v>
      </c>
      <c r="E24" s="26">
        <v>33</v>
      </c>
      <c r="F24" s="94">
        <v>2860</v>
      </c>
      <c r="I24" s="39"/>
      <c r="J24" s="40"/>
      <c r="K24" s="19">
        <v>10</v>
      </c>
      <c r="L24" s="26">
        <v>165</v>
      </c>
      <c r="M24" s="94">
        <v>75000</v>
      </c>
      <c r="P24" s="39"/>
      <c r="Q24" s="40"/>
      <c r="R24" s="19">
        <v>10</v>
      </c>
      <c r="S24" s="26">
        <v>11784</v>
      </c>
      <c r="T24" s="94">
        <v>195000</v>
      </c>
    </row>
    <row r="25" spans="2:20" ht="17.25" thickBot="1" x14ac:dyDescent="0.35">
      <c r="F25" s="90"/>
      <c r="M25" s="90"/>
    </row>
    <row r="26" spans="2:20" ht="17.25" thickBot="1" x14ac:dyDescent="0.35">
      <c r="B26" s="35"/>
      <c r="C26" s="36"/>
      <c r="D26" s="18">
        <v>1</v>
      </c>
      <c r="E26" s="24">
        <v>40</v>
      </c>
      <c r="F26" s="95">
        <v>3500</v>
      </c>
      <c r="I26" s="35"/>
      <c r="J26" s="36"/>
      <c r="K26" s="18">
        <v>1</v>
      </c>
      <c r="L26" s="24">
        <v>300</v>
      </c>
      <c r="M26" s="98">
        <v>80000</v>
      </c>
    </row>
    <row r="27" spans="2:20" x14ac:dyDescent="0.3">
      <c r="B27" s="37"/>
      <c r="C27" s="38"/>
      <c r="D27" s="10">
        <v>2</v>
      </c>
      <c r="E27" s="25">
        <v>43</v>
      </c>
      <c r="F27" s="95">
        <v>3689</v>
      </c>
      <c r="I27" s="37"/>
      <c r="J27" s="38"/>
      <c r="K27" s="10">
        <v>2</v>
      </c>
      <c r="L27" s="25">
        <v>320</v>
      </c>
      <c r="M27" s="96">
        <v>82000</v>
      </c>
    </row>
    <row r="28" spans="2:20" x14ac:dyDescent="0.3">
      <c r="B28" s="37"/>
      <c r="C28" s="38"/>
      <c r="D28" s="10">
        <v>3</v>
      </c>
      <c r="E28" s="25">
        <v>46</v>
      </c>
      <c r="F28" s="93">
        <v>3925</v>
      </c>
      <c r="I28" s="37"/>
      <c r="J28" s="38"/>
      <c r="K28" s="10">
        <v>3</v>
      </c>
      <c r="L28" s="25">
        <v>345</v>
      </c>
      <c r="M28" s="96">
        <v>84000</v>
      </c>
    </row>
    <row r="29" spans="2:20" x14ac:dyDescent="0.3">
      <c r="B29" s="37"/>
      <c r="C29" s="38"/>
      <c r="D29" s="10">
        <v>4</v>
      </c>
      <c r="E29" s="25">
        <v>49</v>
      </c>
      <c r="F29" s="93">
        <v>4288</v>
      </c>
      <c r="I29" s="37"/>
      <c r="J29" s="38"/>
      <c r="K29" s="10">
        <v>4</v>
      </c>
      <c r="L29" s="25">
        <v>378</v>
      </c>
      <c r="M29" s="96">
        <v>86000</v>
      </c>
    </row>
    <row r="30" spans="2:20" x14ac:dyDescent="0.3">
      <c r="B30" s="37"/>
      <c r="C30" s="38"/>
      <c r="D30" s="10">
        <v>5</v>
      </c>
      <c r="E30" s="25">
        <v>52</v>
      </c>
      <c r="F30" s="93">
        <v>4689</v>
      </c>
      <c r="I30" s="37"/>
      <c r="J30" s="38"/>
      <c r="K30" s="10">
        <v>5</v>
      </c>
      <c r="L30" s="25">
        <v>425</v>
      </c>
      <c r="M30" s="96">
        <v>88000</v>
      </c>
    </row>
    <row r="31" spans="2:20" x14ac:dyDescent="0.3">
      <c r="B31" s="37"/>
      <c r="C31" s="38"/>
      <c r="D31" s="10">
        <v>6</v>
      </c>
      <c r="E31" s="25">
        <v>55</v>
      </c>
      <c r="F31" s="93">
        <v>5200</v>
      </c>
      <c r="I31" s="37"/>
      <c r="J31" s="38"/>
      <c r="K31" s="10">
        <v>6</v>
      </c>
      <c r="L31" s="25">
        <v>472</v>
      </c>
      <c r="M31" s="96">
        <v>90000</v>
      </c>
    </row>
    <row r="32" spans="2:20" x14ac:dyDescent="0.3">
      <c r="B32" s="37"/>
      <c r="C32" s="38"/>
      <c r="D32" s="10">
        <v>7</v>
      </c>
      <c r="E32" s="25">
        <v>58</v>
      </c>
      <c r="F32" s="93">
        <v>5713</v>
      </c>
      <c r="I32" s="37"/>
      <c r="J32" s="38"/>
      <c r="K32" s="10">
        <v>7</v>
      </c>
      <c r="L32" s="25">
        <v>519</v>
      </c>
      <c r="M32" s="96">
        <v>92000</v>
      </c>
    </row>
    <row r="33" spans="2:13" x14ac:dyDescent="0.3">
      <c r="B33" s="37"/>
      <c r="C33" s="38"/>
      <c r="D33" s="10">
        <v>8</v>
      </c>
      <c r="E33" s="25">
        <v>61</v>
      </c>
      <c r="F33" s="93">
        <v>6154</v>
      </c>
      <c r="I33" s="37"/>
      <c r="J33" s="38"/>
      <c r="K33" s="10">
        <v>8</v>
      </c>
      <c r="L33" s="25">
        <v>574</v>
      </c>
      <c r="M33" s="96">
        <v>94000</v>
      </c>
    </row>
    <row r="34" spans="2:13" x14ac:dyDescent="0.3">
      <c r="B34" s="37"/>
      <c r="C34" s="38"/>
      <c r="D34" s="10">
        <v>9</v>
      </c>
      <c r="E34" s="25">
        <v>64</v>
      </c>
      <c r="F34" s="93">
        <v>6879</v>
      </c>
      <c r="I34" s="37"/>
      <c r="J34" s="38"/>
      <c r="K34" s="10">
        <v>9</v>
      </c>
      <c r="L34" s="25">
        <v>635</v>
      </c>
      <c r="M34" s="96">
        <v>96000</v>
      </c>
    </row>
    <row r="35" spans="2:13" ht="17.25" thickBot="1" x14ac:dyDescent="0.35">
      <c r="B35" s="39"/>
      <c r="C35" s="40"/>
      <c r="D35" s="19">
        <v>10</v>
      </c>
      <c r="E35" s="26">
        <v>67</v>
      </c>
      <c r="F35" s="94">
        <v>7500</v>
      </c>
      <c r="I35" s="39"/>
      <c r="J35" s="40"/>
      <c r="K35" s="19">
        <v>10</v>
      </c>
      <c r="L35" s="26">
        <v>700</v>
      </c>
      <c r="M35" s="99">
        <v>98000</v>
      </c>
    </row>
  </sheetData>
  <mergeCells count="14">
    <mergeCell ref="B4:C13"/>
    <mergeCell ref="I4:J13"/>
    <mergeCell ref="B3:C3"/>
    <mergeCell ref="B1:F2"/>
    <mergeCell ref="P4:Q13"/>
    <mergeCell ref="I1:M2"/>
    <mergeCell ref="I3:J3"/>
    <mergeCell ref="P1:T2"/>
    <mergeCell ref="P3:Q3"/>
    <mergeCell ref="P15:Q24"/>
    <mergeCell ref="B15:C24"/>
    <mergeCell ref="B26:C35"/>
    <mergeCell ref="I15:J24"/>
    <mergeCell ref="I26:J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B9FC-A303-4B94-A2F4-69E06667EA3A}">
  <dimension ref="C1:K19"/>
  <sheetViews>
    <sheetView topLeftCell="B1" workbookViewId="0">
      <selection activeCell="K13" sqref="K13:K1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</cols>
  <sheetData>
    <row r="1" spans="3:11" ht="26.25" customHeight="1" x14ac:dyDescent="0.3">
      <c r="C1" s="33" t="s">
        <v>82</v>
      </c>
      <c r="D1" s="33"/>
      <c r="E1" s="33"/>
      <c r="F1" s="33"/>
      <c r="G1" s="33"/>
    </row>
    <row r="2" spans="3:11" ht="26.25" customHeight="1" x14ac:dyDescent="0.3">
      <c r="C2" s="33"/>
      <c r="D2" s="33"/>
      <c r="E2" s="33"/>
      <c r="F2" s="33"/>
      <c r="G2" s="33"/>
    </row>
    <row r="3" spans="3:11" x14ac:dyDescent="0.3">
      <c r="C3" s="17" t="s">
        <v>45</v>
      </c>
      <c r="D3" s="17" t="s">
        <v>46</v>
      </c>
      <c r="E3" s="17" t="s">
        <v>47</v>
      </c>
      <c r="F3" s="17" t="s">
        <v>58</v>
      </c>
      <c r="G3" s="17" t="s">
        <v>81</v>
      </c>
      <c r="J3" s="16" t="s">
        <v>45</v>
      </c>
      <c r="K3" s="8" t="s">
        <v>57</v>
      </c>
    </row>
    <row r="4" spans="3:11" x14ac:dyDescent="0.3">
      <c r="C4" s="60" t="s">
        <v>48</v>
      </c>
      <c r="D4" s="64" t="s">
        <v>49</v>
      </c>
      <c r="E4" s="65" t="s">
        <v>69</v>
      </c>
      <c r="F4" s="66">
        <v>0.01</v>
      </c>
      <c r="G4" s="67">
        <v>1</v>
      </c>
      <c r="J4" s="16" t="s">
        <v>48</v>
      </c>
      <c r="K4" s="16" t="s">
        <v>80</v>
      </c>
    </row>
    <row r="5" spans="3:11" x14ac:dyDescent="0.3">
      <c r="C5" s="59"/>
      <c r="D5" s="64" t="s">
        <v>50</v>
      </c>
      <c r="E5" s="65" t="s">
        <v>78</v>
      </c>
      <c r="F5" s="66">
        <v>0.02</v>
      </c>
      <c r="G5" s="67">
        <v>2</v>
      </c>
      <c r="J5" s="16" t="s">
        <v>59</v>
      </c>
      <c r="K5" s="16" t="s">
        <v>79</v>
      </c>
    </row>
    <row r="6" spans="3:11" x14ac:dyDescent="0.3">
      <c r="C6" s="59"/>
      <c r="D6" s="64" t="s">
        <v>51</v>
      </c>
      <c r="E6" s="65" t="s">
        <v>77</v>
      </c>
      <c r="F6" s="66">
        <v>0.01</v>
      </c>
      <c r="G6" s="67">
        <v>1</v>
      </c>
    </row>
    <row r="7" spans="3:11" x14ac:dyDescent="0.3">
      <c r="C7" s="59"/>
      <c r="D7" s="64" t="s">
        <v>52</v>
      </c>
      <c r="E7" s="65" t="s">
        <v>72</v>
      </c>
      <c r="F7" s="66">
        <v>0.01</v>
      </c>
      <c r="G7" s="67">
        <v>1</v>
      </c>
    </row>
    <row r="8" spans="3:11" x14ac:dyDescent="0.3">
      <c r="C8" s="59"/>
      <c r="D8" s="64" t="s">
        <v>53</v>
      </c>
      <c r="E8" s="65" t="s">
        <v>68</v>
      </c>
      <c r="F8" s="68">
        <v>1E-3</v>
      </c>
      <c r="G8" s="67">
        <v>0.1</v>
      </c>
    </row>
    <row r="9" spans="3:11" x14ac:dyDescent="0.3">
      <c r="C9" s="59"/>
      <c r="D9" s="64" t="s">
        <v>54</v>
      </c>
      <c r="E9" s="65" t="s">
        <v>76</v>
      </c>
      <c r="F9" s="68">
        <v>1E-3</v>
      </c>
      <c r="G9" s="67">
        <v>0.1</v>
      </c>
    </row>
    <row r="10" spans="3:11" ht="16.5" customHeight="1" x14ac:dyDescent="0.3">
      <c r="C10" s="59"/>
      <c r="D10" s="64" t="s">
        <v>55</v>
      </c>
      <c r="E10" s="65" t="s">
        <v>75</v>
      </c>
      <c r="F10" s="68">
        <v>1E-3</v>
      </c>
      <c r="G10" s="67">
        <v>0.1</v>
      </c>
    </row>
    <row r="11" spans="3:11" ht="16.5" customHeight="1" x14ac:dyDescent="0.3">
      <c r="C11" s="59"/>
      <c r="D11" s="64" t="s">
        <v>56</v>
      </c>
      <c r="E11" s="65" t="s">
        <v>71</v>
      </c>
      <c r="F11" s="66">
        <v>0.02</v>
      </c>
      <c r="G11" s="67">
        <v>2</v>
      </c>
    </row>
    <row r="12" spans="3:11" x14ac:dyDescent="0.3">
      <c r="C12" s="62" t="s">
        <v>59</v>
      </c>
      <c r="D12" s="65" t="s">
        <v>60</v>
      </c>
      <c r="E12" s="65" t="s">
        <v>68</v>
      </c>
      <c r="F12" s="66">
        <v>0.03</v>
      </c>
      <c r="G12" s="67">
        <v>0.3</v>
      </c>
    </row>
    <row r="13" spans="3:11" x14ac:dyDescent="0.3">
      <c r="C13" s="61"/>
      <c r="D13" s="65" t="s">
        <v>61</v>
      </c>
      <c r="E13" s="65" t="s">
        <v>69</v>
      </c>
      <c r="F13" s="66">
        <v>0.3</v>
      </c>
      <c r="G13" s="67">
        <v>3</v>
      </c>
    </row>
    <row r="14" spans="3:11" x14ac:dyDescent="0.3">
      <c r="C14" s="61"/>
      <c r="D14" s="65" t="s">
        <v>62</v>
      </c>
      <c r="E14" s="65" t="s">
        <v>70</v>
      </c>
      <c r="F14" s="66">
        <v>0.2</v>
      </c>
      <c r="G14" s="67">
        <v>2</v>
      </c>
    </row>
    <row r="15" spans="3:11" x14ac:dyDescent="0.3">
      <c r="C15" s="61"/>
      <c r="D15" s="65" t="s">
        <v>63</v>
      </c>
      <c r="E15" s="65" t="s">
        <v>71</v>
      </c>
      <c r="F15" s="66">
        <v>0.5</v>
      </c>
      <c r="G15" s="67">
        <v>5</v>
      </c>
    </row>
    <row r="16" spans="3:11" x14ac:dyDescent="0.3">
      <c r="C16" s="61"/>
      <c r="D16" s="65" t="s">
        <v>64</v>
      </c>
      <c r="E16" s="65" t="s">
        <v>72</v>
      </c>
      <c r="F16" s="66">
        <v>0.1</v>
      </c>
      <c r="G16" s="67">
        <v>1</v>
      </c>
    </row>
    <row r="17" spans="3:7" x14ac:dyDescent="0.3">
      <c r="C17" s="61"/>
      <c r="D17" s="65" t="s">
        <v>65</v>
      </c>
      <c r="E17" s="65" t="s">
        <v>73</v>
      </c>
      <c r="F17" s="66">
        <v>0.1</v>
      </c>
      <c r="G17" s="67">
        <v>1</v>
      </c>
    </row>
    <row r="18" spans="3:7" x14ac:dyDescent="0.3">
      <c r="C18" s="61"/>
      <c r="D18" s="65" t="s">
        <v>66</v>
      </c>
      <c r="E18" s="65" t="s">
        <v>74</v>
      </c>
      <c r="F18" s="66">
        <v>0.4</v>
      </c>
      <c r="G18" s="67">
        <v>4</v>
      </c>
    </row>
    <row r="19" spans="3:7" x14ac:dyDescent="0.3">
      <c r="C19" s="61"/>
      <c r="D19" s="65" t="s">
        <v>67</v>
      </c>
      <c r="E19" s="65" t="s">
        <v>75</v>
      </c>
      <c r="F19" s="66">
        <v>0.05</v>
      </c>
      <c r="G19" s="67">
        <v>0.5</v>
      </c>
    </row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0A36-16D5-4FF5-870B-55D4736D24F5}">
  <dimension ref="B1:J103"/>
  <sheetViews>
    <sheetView topLeftCell="A87" workbookViewId="0">
      <selection activeCell="I105" sqref="I105"/>
    </sheetView>
  </sheetViews>
  <sheetFormatPr defaultRowHeight="16.5" x14ac:dyDescent="0.3"/>
  <cols>
    <col min="2" max="2" width="6.375" customWidth="1"/>
    <col min="3" max="3" width="4.875" customWidth="1"/>
    <col min="5" max="5" width="17.875" customWidth="1"/>
  </cols>
  <sheetData>
    <row r="1" spans="2:10" ht="16.5" customHeight="1" x14ac:dyDescent="0.3">
      <c r="B1" s="87"/>
      <c r="C1" s="87"/>
      <c r="D1" s="55" t="s">
        <v>44</v>
      </c>
      <c r="E1" s="56"/>
      <c r="F1" s="63"/>
    </row>
    <row r="2" spans="2:10" ht="16.5" customHeight="1" x14ac:dyDescent="0.3">
      <c r="B2" s="87"/>
      <c r="C2" s="87"/>
      <c r="D2" s="57"/>
      <c r="E2" s="58"/>
      <c r="F2" s="63"/>
    </row>
    <row r="3" spans="2:10" x14ac:dyDescent="0.3">
      <c r="B3" s="88"/>
      <c r="C3" s="88"/>
      <c r="D3" s="17" t="s">
        <v>41</v>
      </c>
      <c r="E3" s="17" t="s">
        <v>43</v>
      </c>
      <c r="F3" s="89"/>
    </row>
    <row r="4" spans="2:10" x14ac:dyDescent="0.3">
      <c r="B4" s="28"/>
      <c r="C4" s="28"/>
      <c r="D4" s="11">
        <v>1</v>
      </c>
      <c r="E4" s="90">
        <v>100</v>
      </c>
      <c r="F4" s="72"/>
    </row>
    <row r="5" spans="2:10" x14ac:dyDescent="0.3">
      <c r="B5" s="28"/>
      <c r="C5" s="28"/>
      <c r="D5" s="11">
        <v>2</v>
      </c>
      <c r="E5" s="90"/>
      <c r="F5" s="72"/>
      <c r="J5" s="72">
        <v>100</v>
      </c>
    </row>
    <row r="6" spans="2:10" x14ac:dyDescent="0.3">
      <c r="B6" s="28"/>
      <c r="C6" s="28"/>
      <c r="D6" s="11">
        <v>3</v>
      </c>
      <c r="E6" s="90"/>
      <c r="F6" s="72"/>
      <c r="J6" s="72">
        <v>300</v>
      </c>
    </row>
    <row r="7" spans="2:10" x14ac:dyDescent="0.3">
      <c r="B7" s="28"/>
      <c r="C7" s="28"/>
      <c r="D7" s="11">
        <v>4</v>
      </c>
      <c r="E7" s="90"/>
      <c r="F7" s="72"/>
      <c r="J7" s="72">
        <v>900</v>
      </c>
    </row>
    <row r="8" spans="2:10" x14ac:dyDescent="0.3">
      <c r="B8" s="28"/>
      <c r="C8" s="28"/>
      <c r="D8" s="11">
        <v>5</v>
      </c>
      <c r="E8" s="90"/>
      <c r="F8" s="72"/>
      <c r="J8" s="72">
        <v>2700</v>
      </c>
    </row>
    <row r="9" spans="2:10" x14ac:dyDescent="0.3">
      <c r="B9" s="28"/>
      <c r="C9" s="28"/>
      <c r="D9" s="11">
        <v>6</v>
      </c>
      <c r="E9" s="90"/>
      <c r="F9" s="72"/>
      <c r="J9" s="72">
        <v>8100</v>
      </c>
    </row>
    <row r="10" spans="2:10" x14ac:dyDescent="0.3">
      <c r="B10" s="28"/>
      <c r="C10" s="28"/>
      <c r="D10" s="11">
        <v>7</v>
      </c>
      <c r="E10" s="90"/>
      <c r="F10" s="72"/>
      <c r="J10" s="72">
        <v>27300</v>
      </c>
    </row>
    <row r="11" spans="2:10" x14ac:dyDescent="0.3">
      <c r="B11" s="28"/>
      <c r="C11" s="28"/>
      <c r="D11" s="11">
        <v>8</v>
      </c>
      <c r="E11" s="90"/>
      <c r="F11" s="72"/>
      <c r="J11" s="72">
        <v>81900</v>
      </c>
    </row>
    <row r="12" spans="2:10" x14ac:dyDescent="0.3">
      <c r="B12" s="28"/>
      <c r="C12" s="28"/>
      <c r="D12" s="11">
        <v>9</v>
      </c>
      <c r="E12" s="90"/>
      <c r="F12" s="72"/>
      <c r="J12" s="72">
        <v>245700</v>
      </c>
    </row>
    <row r="13" spans="2:10" x14ac:dyDescent="0.3">
      <c r="B13" s="28"/>
      <c r="C13" s="28"/>
      <c r="D13" s="11">
        <v>10</v>
      </c>
      <c r="E13" s="90">
        <v>300</v>
      </c>
      <c r="F13" s="72"/>
      <c r="J13" s="72">
        <v>737100</v>
      </c>
    </row>
    <row r="14" spans="2:10" x14ac:dyDescent="0.3">
      <c r="B14" s="28"/>
      <c r="C14" s="28"/>
      <c r="D14" s="11">
        <v>11</v>
      </c>
      <c r="E14" s="90"/>
      <c r="F14" s="72"/>
      <c r="J14" s="72">
        <v>2211300</v>
      </c>
    </row>
    <row r="15" spans="2:10" x14ac:dyDescent="0.3">
      <c r="B15" s="28"/>
      <c r="C15" s="28"/>
      <c r="D15" s="11">
        <v>12</v>
      </c>
      <c r="E15" s="5"/>
      <c r="F15" s="2"/>
      <c r="J15" s="72">
        <f>SUM(E4:F13)</f>
        <v>400</v>
      </c>
    </row>
    <row r="16" spans="2:10" x14ac:dyDescent="0.3">
      <c r="B16" s="28"/>
      <c r="C16" s="28"/>
      <c r="D16" s="11">
        <v>13</v>
      </c>
      <c r="E16" s="5"/>
      <c r="F16" s="2"/>
    </row>
    <row r="17" spans="2:6" x14ac:dyDescent="0.3">
      <c r="B17" s="28"/>
      <c r="C17" s="28"/>
      <c r="D17" s="11">
        <v>14</v>
      </c>
      <c r="E17" s="5"/>
      <c r="F17" s="2"/>
    </row>
    <row r="18" spans="2:6" x14ac:dyDescent="0.3">
      <c r="B18" s="28"/>
      <c r="C18" s="28"/>
      <c r="D18" s="11">
        <v>15</v>
      </c>
      <c r="E18" s="5"/>
      <c r="F18" s="2"/>
    </row>
    <row r="19" spans="2:6" x14ac:dyDescent="0.3">
      <c r="B19" s="28"/>
      <c r="C19" s="28"/>
      <c r="D19" s="11">
        <v>16</v>
      </c>
      <c r="E19" s="5"/>
      <c r="F19" s="2"/>
    </row>
    <row r="20" spans="2:6" x14ac:dyDescent="0.3">
      <c r="B20" s="28"/>
      <c r="C20" s="28"/>
      <c r="D20" s="11">
        <v>17</v>
      </c>
      <c r="E20" s="5"/>
      <c r="F20" s="2"/>
    </row>
    <row r="21" spans="2:6" x14ac:dyDescent="0.3">
      <c r="B21" s="28"/>
      <c r="C21" s="28"/>
      <c r="D21" s="11">
        <v>18</v>
      </c>
      <c r="E21" s="5"/>
      <c r="F21" s="2"/>
    </row>
    <row r="22" spans="2:6" x14ac:dyDescent="0.3">
      <c r="B22" s="28"/>
      <c r="C22" s="28"/>
      <c r="D22" s="11">
        <v>19</v>
      </c>
      <c r="E22" s="5"/>
      <c r="F22" s="2"/>
    </row>
    <row r="23" spans="2:6" x14ac:dyDescent="0.3">
      <c r="B23" s="28"/>
      <c r="C23" s="28"/>
      <c r="D23" s="11">
        <v>20</v>
      </c>
      <c r="E23" s="5">
        <v>900</v>
      </c>
      <c r="F23" s="2"/>
    </row>
    <row r="24" spans="2:6" x14ac:dyDescent="0.3">
      <c r="B24" s="28"/>
      <c r="C24" s="28"/>
      <c r="D24" s="11">
        <v>21</v>
      </c>
      <c r="E24" s="5"/>
      <c r="F24" s="2"/>
    </row>
    <row r="25" spans="2:6" x14ac:dyDescent="0.3">
      <c r="B25" s="28"/>
      <c r="C25" s="28"/>
      <c r="D25" s="11">
        <v>22</v>
      </c>
      <c r="E25" s="5"/>
      <c r="F25" s="2"/>
    </row>
    <row r="26" spans="2:6" x14ac:dyDescent="0.3">
      <c r="B26" s="28"/>
      <c r="C26" s="28"/>
      <c r="D26" s="11">
        <v>23</v>
      </c>
      <c r="E26" s="5"/>
      <c r="F26" s="2"/>
    </row>
    <row r="27" spans="2:6" x14ac:dyDescent="0.3">
      <c r="B27" s="28"/>
      <c r="C27" s="28"/>
      <c r="D27" s="11">
        <v>24</v>
      </c>
      <c r="E27" s="5"/>
      <c r="F27" s="2"/>
    </row>
    <row r="28" spans="2:6" x14ac:dyDescent="0.3">
      <c r="B28" s="28"/>
      <c r="C28" s="28"/>
      <c r="D28" s="11">
        <v>25</v>
      </c>
      <c r="E28" s="5"/>
      <c r="F28" s="2"/>
    </row>
    <row r="29" spans="2:6" x14ac:dyDescent="0.3">
      <c r="B29" s="28"/>
      <c r="C29" s="28"/>
      <c r="D29" s="11">
        <v>26</v>
      </c>
      <c r="E29" s="5"/>
      <c r="F29" s="2"/>
    </row>
    <row r="30" spans="2:6" x14ac:dyDescent="0.3">
      <c r="B30" s="28"/>
      <c r="C30" s="28"/>
      <c r="D30" s="11">
        <v>27</v>
      </c>
      <c r="E30" s="5"/>
      <c r="F30" s="2"/>
    </row>
    <row r="31" spans="2:6" x14ac:dyDescent="0.3">
      <c r="B31" s="28"/>
      <c r="C31" s="28"/>
      <c r="D31" s="11">
        <v>28</v>
      </c>
      <c r="E31" s="5"/>
      <c r="F31" s="2"/>
    </row>
    <row r="32" spans="2:6" x14ac:dyDescent="0.3">
      <c r="B32" s="28"/>
      <c r="C32" s="28"/>
      <c r="D32" s="11">
        <v>29</v>
      </c>
      <c r="E32" s="5"/>
      <c r="F32" s="2"/>
    </row>
    <row r="33" spans="2:6" x14ac:dyDescent="0.3">
      <c r="B33" s="28"/>
      <c r="C33" s="28"/>
      <c r="D33" s="11">
        <v>30</v>
      </c>
      <c r="E33" s="5">
        <v>2700</v>
      </c>
      <c r="F33" s="2"/>
    </row>
    <row r="34" spans="2:6" x14ac:dyDescent="0.3">
      <c r="B34" s="28"/>
      <c r="C34" s="28"/>
      <c r="D34" s="11">
        <v>31</v>
      </c>
      <c r="E34" s="5"/>
      <c r="F34" s="2"/>
    </row>
    <row r="35" spans="2:6" x14ac:dyDescent="0.3">
      <c r="B35" s="28"/>
      <c r="C35" s="28"/>
      <c r="D35" s="11">
        <v>32</v>
      </c>
      <c r="E35" s="5"/>
      <c r="F35" s="2"/>
    </row>
    <row r="36" spans="2:6" x14ac:dyDescent="0.3">
      <c r="B36" s="28"/>
      <c r="C36" s="28"/>
      <c r="D36" s="11">
        <v>33</v>
      </c>
      <c r="E36" s="5"/>
      <c r="F36" s="2"/>
    </row>
    <row r="37" spans="2:6" x14ac:dyDescent="0.3">
      <c r="B37" s="28"/>
      <c r="C37" s="28"/>
      <c r="D37" s="11">
        <v>34</v>
      </c>
      <c r="E37" s="5"/>
      <c r="F37" s="2"/>
    </row>
    <row r="38" spans="2:6" x14ac:dyDescent="0.3">
      <c r="B38" s="28"/>
      <c r="C38" s="28"/>
      <c r="D38" s="11">
        <v>35</v>
      </c>
      <c r="E38" s="5"/>
      <c r="F38" s="2"/>
    </row>
    <row r="39" spans="2:6" x14ac:dyDescent="0.3">
      <c r="B39" s="28"/>
      <c r="C39" s="28"/>
      <c r="D39" s="11">
        <v>36</v>
      </c>
      <c r="E39" s="5"/>
      <c r="F39" s="2"/>
    </row>
    <row r="40" spans="2:6" x14ac:dyDescent="0.3">
      <c r="B40" s="28"/>
      <c r="C40" s="28"/>
      <c r="D40" s="11">
        <v>37</v>
      </c>
      <c r="E40" s="5"/>
      <c r="F40" s="2"/>
    </row>
    <row r="41" spans="2:6" x14ac:dyDescent="0.3">
      <c r="B41" s="28"/>
      <c r="C41" s="28"/>
      <c r="D41" s="11">
        <v>38</v>
      </c>
      <c r="E41" s="5"/>
      <c r="F41" s="2"/>
    </row>
    <row r="42" spans="2:6" x14ac:dyDescent="0.3">
      <c r="B42" s="28"/>
      <c r="C42" s="28"/>
      <c r="D42" s="11">
        <v>39</v>
      </c>
      <c r="E42" s="5"/>
      <c r="F42" s="2"/>
    </row>
    <row r="43" spans="2:6" x14ac:dyDescent="0.3">
      <c r="B43" s="28"/>
      <c r="C43" s="28"/>
      <c r="D43" s="11">
        <v>40</v>
      </c>
      <c r="E43" s="5">
        <v>8100</v>
      </c>
      <c r="F43" s="2"/>
    </row>
    <row r="44" spans="2:6" x14ac:dyDescent="0.3">
      <c r="B44" s="28"/>
      <c r="C44" s="28"/>
      <c r="D44" s="11">
        <v>41</v>
      </c>
      <c r="E44" s="5"/>
      <c r="F44" s="2"/>
    </row>
    <row r="45" spans="2:6" x14ac:dyDescent="0.3">
      <c r="B45" s="28"/>
      <c r="C45" s="28"/>
      <c r="D45" s="11">
        <v>42</v>
      </c>
      <c r="E45" s="5"/>
      <c r="F45" s="2"/>
    </row>
    <row r="46" spans="2:6" x14ac:dyDescent="0.3">
      <c r="B46" s="28"/>
      <c r="C46" s="28"/>
      <c r="D46" s="11">
        <v>43</v>
      </c>
      <c r="E46" s="5"/>
      <c r="F46" s="2"/>
    </row>
    <row r="47" spans="2:6" x14ac:dyDescent="0.3">
      <c r="B47" s="28"/>
      <c r="C47" s="28"/>
      <c r="D47" s="11">
        <v>44</v>
      </c>
      <c r="E47" s="5"/>
      <c r="F47" s="2"/>
    </row>
    <row r="48" spans="2:6" x14ac:dyDescent="0.3">
      <c r="B48" s="28"/>
      <c r="C48" s="28"/>
      <c r="D48" s="11">
        <v>45</v>
      </c>
      <c r="E48" s="5"/>
      <c r="F48" s="2"/>
    </row>
    <row r="49" spans="2:6" x14ac:dyDescent="0.3">
      <c r="B49" s="28"/>
      <c r="C49" s="28"/>
      <c r="D49" s="11">
        <v>46</v>
      </c>
      <c r="E49" s="5"/>
      <c r="F49" s="2"/>
    </row>
    <row r="50" spans="2:6" x14ac:dyDescent="0.3">
      <c r="B50" s="28"/>
      <c r="C50" s="28"/>
      <c r="D50" s="11">
        <v>47</v>
      </c>
      <c r="E50" s="5"/>
      <c r="F50" s="2"/>
    </row>
    <row r="51" spans="2:6" x14ac:dyDescent="0.3">
      <c r="B51" s="28"/>
      <c r="C51" s="28"/>
      <c r="D51" s="11">
        <v>48</v>
      </c>
      <c r="E51" s="5"/>
      <c r="F51" s="2"/>
    </row>
    <row r="52" spans="2:6" x14ac:dyDescent="0.3">
      <c r="B52" s="28"/>
      <c r="C52" s="28"/>
      <c r="D52" s="11">
        <v>49</v>
      </c>
      <c r="E52" s="5"/>
      <c r="F52" s="2"/>
    </row>
    <row r="53" spans="2:6" x14ac:dyDescent="0.3">
      <c r="B53" s="28"/>
      <c r="C53" s="28"/>
      <c r="D53" s="11">
        <v>50</v>
      </c>
      <c r="E53" s="5">
        <v>27300</v>
      </c>
      <c r="F53" s="2"/>
    </row>
    <row r="54" spans="2:6" x14ac:dyDescent="0.3">
      <c r="B54" s="28"/>
      <c r="C54" s="28"/>
      <c r="D54" s="11">
        <v>51</v>
      </c>
      <c r="E54" s="5"/>
      <c r="F54" s="2"/>
    </row>
    <row r="55" spans="2:6" x14ac:dyDescent="0.3">
      <c r="B55" s="28"/>
      <c r="C55" s="28"/>
      <c r="D55" s="11">
        <v>52</v>
      </c>
      <c r="E55" s="5"/>
      <c r="F55" s="2"/>
    </row>
    <row r="56" spans="2:6" x14ac:dyDescent="0.3">
      <c r="B56" s="28"/>
      <c r="C56" s="28"/>
      <c r="D56" s="11">
        <v>53</v>
      </c>
      <c r="E56" s="5"/>
      <c r="F56" s="2"/>
    </row>
    <row r="57" spans="2:6" x14ac:dyDescent="0.3">
      <c r="B57" s="28"/>
      <c r="C57" s="28"/>
      <c r="D57" s="11">
        <v>54</v>
      </c>
      <c r="E57" s="5"/>
      <c r="F57" s="2"/>
    </row>
    <row r="58" spans="2:6" x14ac:dyDescent="0.3">
      <c r="B58" s="28"/>
      <c r="C58" s="28"/>
      <c r="D58" s="11">
        <v>55</v>
      </c>
      <c r="E58" s="5"/>
      <c r="F58" s="2"/>
    </row>
    <row r="59" spans="2:6" x14ac:dyDescent="0.3">
      <c r="B59" s="28"/>
      <c r="C59" s="28"/>
      <c r="D59" s="11">
        <v>56</v>
      </c>
      <c r="E59" s="5"/>
      <c r="F59" s="2"/>
    </row>
    <row r="60" spans="2:6" x14ac:dyDescent="0.3">
      <c r="B60" s="28"/>
      <c r="C60" s="28"/>
      <c r="D60" s="11">
        <v>57</v>
      </c>
      <c r="E60" s="5"/>
      <c r="F60" s="2"/>
    </row>
    <row r="61" spans="2:6" x14ac:dyDescent="0.3">
      <c r="B61" s="28"/>
      <c r="C61" s="28"/>
      <c r="D61" s="11">
        <v>58</v>
      </c>
      <c r="E61" s="5"/>
      <c r="F61" s="2"/>
    </row>
    <row r="62" spans="2:6" x14ac:dyDescent="0.3">
      <c r="B62" s="28"/>
      <c r="C62" s="28"/>
      <c r="D62" s="11">
        <v>59</v>
      </c>
      <c r="E62" s="5"/>
      <c r="F62" s="2"/>
    </row>
    <row r="63" spans="2:6" x14ac:dyDescent="0.3">
      <c r="B63" s="28"/>
      <c r="C63" s="28"/>
      <c r="D63" s="11">
        <v>60</v>
      </c>
      <c r="E63" s="91">
        <v>81900</v>
      </c>
      <c r="F63" s="2"/>
    </row>
    <row r="64" spans="2:6" x14ac:dyDescent="0.3">
      <c r="B64" s="28"/>
      <c r="C64" s="28"/>
      <c r="D64" s="11">
        <v>61</v>
      </c>
      <c r="E64" s="5"/>
      <c r="F64" s="2"/>
    </row>
    <row r="65" spans="2:6" x14ac:dyDescent="0.3">
      <c r="B65" s="28"/>
      <c r="C65" s="28"/>
      <c r="D65" s="11">
        <v>62</v>
      </c>
      <c r="E65" s="5"/>
      <c r="F65" s="2"/>
    </row>
    <row r="66" spans="2:6" x14ac:dyDescent="0.3">
      <c r="B66" s="28"/>
      <c r="C66" s="28"/>
      <c r="D66" s="11">
        <v>63</v>
      </c>
      <c r="E66" s="5"/>
      <c r="F66" s="2"/>
    </row>
    <row r="67" spans="2:6" x14ac:dyDescent="0.3">
      <c r="B67" s="28"/>
      <c r="C67" s="28"/>
      <c r="D67" s="11">
        <v>64</v>
      </c>
      <c r="E67" s="5"/>
      <c r="F67" s="2"/>
    </row>
    <row r="68" spans="2:6" x14ac:dyDescent="0.3">
      <c r="B68" s="28"/>
      <c r="C68" s="28"/>
      <c r="D68" s="11">
        <v>65</v>
      </c>
      <c r="E68" s="5"/>
      <c r="F68" s="2"/>
    </row>
    <row r="69" spans="2:6" x14ac:dyDescent="0.3">
      <c r="B69" s="28"/>
      <c r="C69" s="28"/>
      <c r="D69" s="11">
        <v>66</v>
      </c>
      <c r="E69" s="5"/>
      <c r="F69" s="2"/>
    </row>
    <row r="70" spans="2:6" x14ac:dyDescent="0.3">
      <c r="B70" s="28"/>
      <c r="C70" s="28"/>
      <c r="D70" s="11">
        <v>67</v>
      </c>
      <c r="E70" s="5"/>
      <c r="F70" s="2"/>
    </row>
    <row r="71" spans="2:6" x14ac:dyDescent="0.3">
      <c r="B71" s="28"/>
      <c r="C71" s="28"/>
      <c r="D71" s="11">
        <v>68</v>
      </c>
      <c r="E71" s="5"/>
      <c r="F71" s="2"/>
    </row>
    <row r="72" spans="2:6" x14ac:dyDescent="0.3">
      <c r="B72" s="28"/>
      <c r="C72" s="28"/>
      <c r="D72" s="11">
        <v>69</v>
      </c>
      <c r="E72" s="5"/>
      <c r="F72" s="2"/>
    </row>
    <row r="73" spans="2:6" x14ac:dyDescent="0.3">
      <c r="B73" s="28"/>
      <c r="C73" s="28"/>
      <c r="D73" s="11">
        <v>70</v>
      </c>
      <c r="E73" s="91">
        <v>245700</v>
      </c>
      <c r="F73" s="2"/>
    </row>
    <row r="74" spans="2:6" x14ac:dyDescent="0.3">
      <c r="B74" s="28"/>
      <c r="C74" s="28"/>
      <c r="D74" s="11">
        <v>71</v>
      </c>
      <c r="E74" s="5"/>
      <c r="F74" s="2"/>
    </row>
    <row r="75" spans="2:6" x14ac:dyDescent="0.3">
      <c r="B75" s="28"/>
      <c r="C75" s="28"/>
      <c r="D75" s="11">
        <v>72</v>
      </c>
      <c r="E75" s="5"/>
      <c r="F75" s="2"/>
    </row>
    <row r="76" spans="2:6" x14ac:dyDescent="0.3">
      <c r="B76" s="28"/>
      <c r="C76" s="28"/>
      <c r="D76" s="11">
        <v>73</v>
      </c>
      <c r="E76" s="5"/>
      <c r="F76" s="2"/>
    </row>
    <row r="77" spans="2:6" x14ac:dyDescent="0.3">
      <c r="B77" s="28"/>
      <c r="C77" s="28"/>
      <c r="D77" s="11">
        <v>74</v>
      </c>
      <c r="E77" s="5"/>
      <c r="F77" s="2"/>
    </row>
    <row r="78" spans="2:6" x14ac:dyDescent="0.3">
      <c r="B78" s="28"/>
      <c r="C78" s="28"/>
      <c r="D78" s="11">
        <v>75</v>
      </c>
      <c r="E78" s="5"/>
      <c r="F78" s="2"/>
    </row>
    <row r="79" spans="2:6" x14ac:dyDescent="0.3">
      <c r="B79" s="28"/>
      <c r="C79" s="28"/>
      <c r="D79" s="11">
        <v>76</v>
      </c>
      <c r="E79" s="5"/>
      <c r="F79" s="2"/>
    </row>
    <row r="80" spans="2:6" x14ac:dyDescent="0.3">
      <c r="B80" s="28"/>
      <c r="C80" s="28"/>
      <c r="D80" s="11">
        <v>77</v>
      </c>
      <c r="E80" s="5"/>
      <c r="F80" s="2"/>
    </row>
    <row r="81" spans="2:6" x14ac:dyDescent="0.3">
      <c r="B81" s="28"/>
      <c r="C81" s="28"/>
      <c r="D81" s="11">
        <v>78</v>
      </c>
      <c r="E81" s="5"/>
      <c r="F81" s="2"/>
    </row>
    <row r="82" spans="2:6" x14ac:dyDescent="0.3">
      <c r="B82" s="28"/>
      <c r="C82" s="28"/>
      <c r="D82" s="11">
        <v>79</v>
      </c>
      <c r="E82" s="5"/>
      <c r="F82" s="2"/>
    </row>
    <row r="83" spans="2:6" x14ac:dyDescent="0.3">
      <c r="B83" s="28"/>
      <c r="C83" s="28"/>
      <c r="D83" s="11">
        <v>80</v>
      </c>
      <c r="E83" s="91">
        <v>737100</v>
      </c>
      <c r="F83" s="2"/>
    </row>
    <row r="84" spans="2:6" x14ac:dyDescent="0.3">
      <c r="B84" s="28"/>
      <c r="C84" s="28"/>
      <c r="D84" s="11">
        <v>81</v>
      </c>
      <c r="E84" s="5"/>
      <c r="F84" s="2"/>
    </row>
    <row r="85" spans="2:6" x14ac:dyDescent="0.3">
      <c r="B85" s="28"/>
      <c r="C85" s="28"/>
      <c r="D85" s="11">
        <v>82</v>
      </c>
      <c r="E85" s="5"/>
      <c r="F85" s="2"/>
    </row>
    <row r="86" spans="2:6" x14ac:dyDescent="0.3">
      <c r="B86" s="28"/>
      <c r="C86" s="28"/>
      <c r="D86" s="11">
        <v>83</v>
      </c>
      <c r="E86" s="5"/>
      <c r="F86" s="2"/>
    </row>
    <row r="87" spans="2:6" x14ac:dyDescent="0.3">
      <c r="B87" s="28"/>
      <c r="C87" s="28"/>
      <c r="D87" s="11">
        <v>84</v>
      </c>
      <c r="E87" s="5"/>
      <c r="F87" s="2"/>
    </row>
    <row r="88" spans="2:6" x14ac:dyDescent="0.3">
      <c r="B88" s="28"/>
      <c r="C88" s="28"/>
      <c r="D88" s="11">
        <v>85</v>
      </c>
      <c r="E88" s="5"/>
      <c r="F88" s="2"/>
    </row>
    <row r="89" spans="2:6" x14ac:dyDescent="0.3">
      <c r="B89" s="28"/>
      <c r="C89" s="28"/>
      <c r="D89" s="11">
        <v>86</v>
      </c>
      <c r="E89" s="5"/>
      <c r="F89" s="2"/>
    </row>
    <row r="90" spans="2:6" x14ac:dyDescent="0.3">
      <c r="B90" s="28"/>
      <c r="C90" s="28"/>
      <c r="D90" s="11">
        <v>87</v>
      </c>
      <c r="E90" s="5"/>
      <c r="F90" s="2"/>
    </row>
    <row r="91" spans="2:6" x14ac:dyDescent="0.3">
      <c r="B91" s="28"/>
      <c r="C91" s="28"/>
      <c r="D91" s="11">
        <v>88</v>
      </c>
      <c r="E91" s="5"/>
      <c r="F91" s="2"/>
    </row>
    <row r="92" spans="2:6" x14ac:dyDescent="0.3">
      <c r="B92" s="28"/>
      <c r="C92" s="28"/>
      <c r="D92" s="11">
        <v>89</v>
      </c>
      <c r="E92" s="5"/>
      <c r="F92" s="2"/>
    </row>
    <row r="93" spans="2:6" x14ac:dyDescent="0.3">
      <c r="B93" s="28"/>
      <c r="C93" s="28"/>
      <c r="D93" s="11">
        <v>90</v>
      </c>
      <c r="E93" s="91">
        <v>2211300</v>
      </c>
      <c r="F93" s="2"/>
    </row>
    <row r="94" spans="2:6" x14ac:dyDescent="0.3">
      <c r="B94" s="28"/>
      <c r="C94" s="28"/>
      <c r="D94" s="11">
        <v>91</v>
      </c>
      <c r="E94" s="5"/>
      <c r="F94" s="2"/>
    </row>
    <row r="95" spans="2:6" x14ac:dyDescent="0.3">
      <c r="B95" s="28"/>
      <c r="C95" s="28"/>
      <c r="D95" s="11">
        <v>92</v>
      </c>
      <c r="E95" s="5"/>
      <c r="F95" s="2"/>
    </row>
    <row r="96" spans="2:6" x14ac:dyDescent="0.3">
      <c r="B96" s="28"/>
      <c r="C96" s="28"/>
      <c r="D96" s="11">
        <v>93</v>
      </c>
      <c r="E96" s="5"/>
      <c r="F96" s="2"/>
    </row>
    <row r="97" spans="2:6" x14ac:dyDescent="0.3">
      <c r="B97" s="28"/>
      <c r="C97" s="28"/>
      <c r="D97" s="11">
        <v>94</v>
      </c>
      <c r="E97" s="5"/>
      <c r="F97" s="2"/>
    </row>
    <row r="98" spans="2:6" x14ac:dyDescent="0.3">
      <c r="B98" s="28"/>
      <c r="C98" s="28"/>
      <c r="D98" s="11">
        <v>95</v>
      </c>
      <c r="E98" s="5"/>
      <c r="F98" s="2"/>
    </row>
    <row r="99" spans="2:6" x14ac:dyDescent="0.3">
      <c r="B99" s="28"/>
      <c r="C99" s="28"/>
      <c r="D99" s="11">
        <v>96</v>
      </c>
      <c r="E99" s="5"/>
      <c r="F99" s="2"/>
    </row>
    <row r="100" spans="2:6" x14ac:dyDescent="0.3">
      <c r="B100" s="28"/>
      <c r="C100" s="28"/>
      <c r="D100" s="11">
        <v>97</v>
      </c>
      <c r="E100" s="5"/>
      <c r="F100" s="2"/>
    </row>
    <row r="101" spans="2:6" x14ac:dyDescent="0.3">
      <c r="B101" s="28"/>
      <c r="C101" s="28"/>
      <c r="D101" s="11">
        <v>98</v>
      </c>
      <c r="E101" s="5"/>
      <c r="F101" s="2"/>
    </row>
    <row r="102" spans="2:6" x14ac:dyDescent="0.3">
      <c r="B102" s="28"/>
      <c r="C102" s="28"/>
      <c r="D102" s="11">
        <v>99</v>
      </c>
      <c r="E102" s="5"/>
      <c r="F102" s="2"/>
    </row>
    <row r="103" spans="2:6" x14ac:dyDescent="0.3">
      <c r="B103" s="28"/>
      <c r="C103" s="28"/>
      <c r="D103" s="11">
        <v>100</v>
      </c>
      <c r="E103" s="5">
        <v>6633900</v>
      </c>
      <c r="F103" s="2"/>
    </row>
  </sheetData>
  <mergeCells count="3">
    <mergeCell ref="B4:C103"/>
    <mergeCell ref="D1:E2"/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시스템 기획</vt:lpstr>
      <vt:lpstr>훈련DB</vt:lpstr>
      <vt:lpstr>몬스터DB</vt:lpstr>
      <vt:lpstr>무기 DB</vt:lpstr>
      <vt:lpstr>보물</vt:lpstr>
      <vt:lpstr>일반 보물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2020-09-09T20:08:51Z</dcterms:modified>
</cp:coreProperties>
</file>