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123\TeamProject1\Project1\Assets\Script\Data\"/>
    </mc:Choice>
  </mc:AlternateContent>
  <xr:revisionPtr revIDLastSave="0" documentId="13_ncr:1_{B4BFF791-050D-4509-9B73-FCEFF4296DEA}" xr6:coauthVersionLast="45" xr6:coauthVersionMax="45" xr10:uidLastSave="{00000000-0000-0000-0000-000000000000}"/>
  <bookViews>
    <workbookView xWindow="3330" yWindow="1155" windowWidth="20445" windowHeight="13920" tabRatio="599" activeTab="3" xr2:uid="{00000000-000D-0000-FFFF-FFFF00000000}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H73" i="5" s="1"/>
  <c r="I73" i="5" s="1"/>
  <c r="E65" i="5"/>
  <c r="F65" i="5"/>
  <c r="F57" i="5"/>
  <c r="E57" i="5"/>
  <c r="E49" i="5"/>
  <c r="F49" i="5"/>
  <c r="E41" i="5"/>
  <c r="F41" i="5"/>
  <c r="G41" i="5" s="1"/>
  <c r="H41" i="5" s="1"/>
  <c r="I41" i="5" s="1"/>
  <c r="E33" i="5"/>
  <c r="F33" i="5"/>
  <c r="E21" i="5"/>
  <c r="F21" i="5"/>
  <c r="G21" i="5" s="1"/>
  <c r="H21" i="5" s="1"/>
  <c r="I21" i="5" s="1"/>
  <c r="E7" i="5"/>
  <c r="F7" i="5"/>
  <c r="E100" i="5"/>
  <c r="F100" i="5"/>
  <c r="G100" i="5" s="1"/>
  <c r="H100" i="5" s="1"/>
  <c r="I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5" i="5"/>
  <c r="I15" i="5" s="1"/>
  <c r="H90" i="5"/>
  <c r="I90" i="5" s="1"/>
  <c r="H8" i="5"/>
  <c r="I8" i="5" s="1"/>
  <c r="H101" i="5"/>
  <c r="I101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 s="1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<sst xmlns="http://schemas.openxmlformats.org/spreadsheetml/2006/main" count="839" uniqueCount="316">
  <si>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</si>
  <si>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</si>
  <si>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</si>
  <si>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</si>
  <si>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</si>
  <si>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</si>
  <si>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</si>
  <si>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</si>
  <si>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</si>
  <si>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</si>
  <si>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</si>
  <si>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</si>
  <si>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</si>
  <si>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</si>
  <si>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</si>
  <si>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</si>
  <si>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</si>
  <si>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</si>
  <si>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</si>
  <si>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</si>
  <si>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</si>
  <si>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</si>
  <si>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</si>
  <si>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</si>
  <si>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</si>
  <si>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</si>
  <si>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</si>
  <si>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</si>
  <si>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</si>
  <si>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</si>
  <si>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</si>
  <si>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</si>
  <si>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</si>
  <si>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</si>
  <si>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</si>
  <si>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</si>
  <si>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</si>
  <si>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</si>
  <si>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</si>
  <si>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</si>
  <si>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</si>
  <si>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</si>
  <si>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</si>
  <si>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</si>
  <si>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</si>
  <si>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</si>
  <si>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</si>
  <si>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</si>
  <si>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</si>
  <si>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</si>
  <si>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</si>
  <si>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</si>
  <si>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</si>
  <si>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</si>
  <si>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</si>
  <si>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</si>
  <si>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</si>
  <si>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</si>
  <si>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</si>
  <si>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</si>
  <si>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</si>
  <si>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</si>
  <si>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</si>
  <si>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</si>
  <si>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</si>
  <si>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</si>
  <si>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</si>
  <si>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</si>
  <si>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</si>
  <si>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</si>
  <si>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</si>
  <si>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</si>
  <si>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</si>
  <si>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</si>
  <si>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</si>
  <si>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</si>
  <si>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</si>
  <si>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</si>
  <si>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</si>
  <si>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</si>
  <si>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</si>
  <si>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</si>
  <si>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</si>
  <si>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</si>
  <si>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</si>
  <si>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</si>
  <si>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</si>
  <si>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</si>
  <si>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</si>
  <si>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</si>
  <si>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</si>
  <si>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</si>
  <si>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</si>
  <si>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</si>
  <si>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</si>
  <si>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</si>
  <si>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</si>
  <si>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</si>
  <si>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</si>
  <si>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</si>
  <si>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</si>
  <si>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</si>
  <si>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</si>
  <si>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</si>
  <si>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</si>
  <si>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</si>
  <si>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</si>
  <si>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</si>
  <si>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</si>
  <si>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</si>
  <si>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</si>
  <si>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</si>
  <si>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</si>
  <si>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</si>
  <si>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</si>
  <si>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</si>
  <si>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</si>
  <si>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</si>
  <si>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</si>
  <si>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</si>
  <si>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</si>
  <si>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</si>
  <si>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</si>
  <si>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</si>
  <si>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</si>
  <si>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</si>
  <si>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</si>
  <si>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</si>
  <si>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</si>
  <si>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</si>
  <si>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</si>
  <si>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</si>
  <si>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</si>
  <si>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</si>
  <si>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</si>
  <si>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</si>
  <si>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</si>
  <si>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</si>
  <si>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</si>
  <si>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</si>
  <si>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</si>
  <si>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</si>
  <si>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</si>
  <si>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</si>
  <si>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</si>
  <si>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</si>
  <si>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</si>
  <si>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</si>
  <si>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</si>
  <si>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</si>
  <si>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</si>
  <si>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</si>
  <si>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</si>
  <si>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</si>
  <si>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</si>
  <si>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</si>
  <si>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</si>
  <si>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</si>
  <si>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</si>
  <si>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</si>
  <si>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</si>
  <si>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</si>
  <si>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</si>
  <si>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</si>
  <si>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</si>
  <si>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</si>
  <si>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</si>
  <si>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</si>
  <si>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</si>
  <si>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</si>
  <si>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</si>
  <si>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</si>
  <si>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</si>
  <si>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</si>
  <si>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</si>
  <si>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</si>
  <si>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</si>
  <si>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</si>
  <si>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</si>
  <si>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</si>
  <si>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</si>
  <si>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</si>
  <si>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</si>
  <si>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</si>
  <si>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</si>
  <si>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</si>
  <si>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</si>
  <si>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</si>
  <si>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</si>
  <si>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</si>
  <si>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</si>
  <si>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</si>
  <si>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</si>
  <si>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</si>
  <si>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</si>
  <si>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</si>
  <si>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</si>
  <si>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</si>
  <si>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</si>
  <si>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</si>
  <si>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</si>
  <si>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</si>
  <si>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</si>
  <si>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</si>
  <si>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</si>
  <si>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</si>
  <si>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</si>
  <si>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</si>
  <si>
    <t>36936355738343800000</t>
    <phoneticPr fontId="1" type="noConversion"/>
  </si>
  <si>
    <t>9043511344241920000000</t>
    <phoneticPr fontId="1" type="noConversion"/>
  </si>
  <si>
    <t>18050100000000000000000</t>
  </si>
  <si>
    <t>27056700000000000000000</t>
  </si>
  <si>
    <t>36063200000000000000000</t>
  </si>
  <si>
    <t>45069800000000000000000</t>
  </si>
  <si>
    <t>54076400000000000000000</t>
  </si>
  <si>
    <t>1127020000000000000000</t>
  </si>
  <si>
    <t>1314660000000000000000</t>
  </si>
  <si>
    <t>1502290000000000000000</t>
    <phoneticPr fontId="1" type="noConversion"/>
  </si>
  <si>
    <t>1689930000000000000000</t>
  </si>
  <si>
    <t>63083000000000000000000</t>
  </si>
  <si>
    <t>72089500000000000000000</t>
  </si>
  <si>
    <t>81096100000000000000000</t>
  </si>
  <si>
    <t>123175000000000000000</t>
  </si>
  <si>
    <t>46054900000000000000000</t>
  </si>
  <si>
    <t>91988400000000000000000</t>
  </si>
  <si>
    <t>137922000000000000000000</t>
  </si>
  <si>
    <t>183856000000000000000000</t>
  </si>
  <si>
    <t>229789000000000000000000</t>
    <phoneticPr fontId="1" type="noConversion"/>
  </si>
  <si>
    <t>275723000000000000000000</t>
  </si>
  <si>
    <t>321656000000000000000000</t>
  </si>
  <si>
    <t>367590000000000000000000</t>
  </si>
  <si>
    <t>413523000000000000000000</t>
  </si>
  <si>
    <t>4232330000000000000000</t>
  </si>
  <si>
    <t>156079000000000000000000</t>
  </si>
  <si>
    <t>2484640000000000000000000</t>
  </si>
  <si>
    <t>141539000000000000000000000</t>
  </si>
  <si>
    <t>4965050000000000000000000</t>
  </si>
  <si>
    <t>282923000000000000000000000</t>
  </si>
  <si>
    <t>7445460000000000000000000</t>
  </si>
  <si>
    <t>424306000000000000000000000</t>
  </si>
  <si>
    <t>9925880000000000000000000</t>
  </si>
  <si>
    <t>565690000000000000000000000</t>
  </si>
  <si>
    <t>12406300000000000000000000</t>
  </si>
  <si>
    <t>707073000000000000000000000</t>
  </si>
  <si>
    <t>14886700000000000000000000</t>
  </si>
  <si>
    <t>848457000000000000000000000</t>
    <phoneticPr fontId="1" type="noConversion"/>
  </si>
  <si>
    <t>17367100000000000000000000</t>
    <phoneticPr fontId="1" type="noConversion"/>
  </si>
  <si>
    <t>989840000000000000000000000</t>
    <phoneticPr fontId="1" type="noConversion"/>
  </si>
  <si>
    <t>19847500000000000000000000</t>
  </si>
  <si>
    <t>1131220000000000000000000000</t>
  </si>
  <si>
    <t>1272610000000000000000000000</t>
  </si>
  <si>
    <t>22327900000000000000000000</t>
  </si>
  <si>
    <t>131947819700</t>
    <phoneticPr fontId="1" type="noConversion"/>
  </si>
  <si>
    <t>2738771542900</t>
    <phoneticPr fontId="1" type="noConversion"/>
  </si>
  <si>
    <t>62399688866300</t>
    <phoneticPr fontId="1" type="noConversion"/>
  </si>
  <si>
    <t>1547853022245100</t>
    <phoneticPr fontId="1" type="noConversion"/>
  </si>
  <si>
    <t>41518154446327700</t>
    <phoneticPr fontId="1" type="noConversion"/>
  </si>
  <si>
    <t>1197287312545940000</t>
    <phoneticPr fontId="1" type="noConversion"/>
  </si>
  <si>
    <t>2274717931700</t>
    <phoneticPr fontId="1" type="noConversion"/>
  </si>
  <si>
    <t>73450185238900</t>
    <phoneticPr fontId="1" type="noConversion"/>
  </si>
  <si>
    <t>2608010581922300</t>
    <phoneticPr fontId="1" type="noConversion"/>
  </si>
  <si>
    <t>100826677851429000</t>
    <phoneticPr fontId="1" type="noConversion"/>
  </si>
  <si>
    <t>4211228797272060000</t>
    <phoneticPr fontId="1" type="noConversion"/>
  </si>
  <si>
    <t>188834266239704000000</t>
    <phoneticPr fontId="1" type="noConversion"/>
  </si>
  <si>
    <t>4417488043700</t>
    <phoneticPr fontId="1" type="noConversion"/>
  </si>
  <si>
    <t>149899633900</t>
    <phoneticPr fontId="1" type="noConversion"/>
  </si>
  <si>
    <t>144161598934900</t>
    <phoneticPr fontId="1" type="noConversion"/>
  </si>
  <si>
    <t>5153621474978300</t>
    <phoneticPr fontId="1" type="noConversion"/>
  </si>
  <si>
    <t>200105502680613000</t>
    <phoneticPr fontId="1" type="noConversion"/>
  </si>
  <si>
    <t>8380939440097780000</t>
    <phoneticPr fontId="1" type="noConversion"/>
  </si>
  <si>
    <t>376471245166861000000</t>
    <phoneticPr fontId="1" type="noConversion"/>
  </si>
  <si>
    <t>221325304300</t>
    <phoneticPr fontId="1" type="noConversion"/>
  </si>
  <si>
    <t>6560258155700</t>
    <phoneticPr fontId="1" type="noConversion"/>
  </si>
  <si>
    <t>214873012630900</t>
    <phoneticPr fontId="1" type="noConversion"/>
  </si>
  <si>
    <t>7699232368034300</t>
    <phoneticPr fontId="1" type="noConversion"/>
  </si>
  <si>
    <t>299384327509797000</t>
    <phoneticPr fontId="1" type="noConversion"/>
  </si>
  <si>
    <t>12550650082923500000</t>
    <phoneticPr fontId="1" type="noConversion"/>
  </si>
  <si>
    <t>564108224094019000000</t>
    <phoneticPr fontId="1" type="noConversion"/>
  </si>
  <si>
    <t>292750974700</t>
    <phoneticPr fontId="1" type="noConversion"/>
  </si>
  <si>
    <t>8703028267700</t>
    <phoneticPr fontId="1" type="noConversion"/>
  </si>
  <si>
    <t>285584426326900</t>
    <phoneticPr fontId="1" type="noConversion"/>
  </si>
  <si>
    <t>10244843261090300</t>
    <phoneticPr fontId="1" type="noConversion"/>
  </si>
  <si>
    <t>398663152338981000</t>
    <phoneticPr fontId="1" type="noConversion"/>
  </si>
  <si>
    <t>16720360725749200000</t>
    <phoneticPr fontId="1" type="noConversion"/>
  </si>
  <si>
    <t>751745203021177000000</t>
    <phoneticPr fontId="1" type="noConversion"/>
  </si>
  <si>
    <t>364176645100</t>
    <phoneticPr fontId="1" type="noConversion"/>
  </si>
  <si>
    <t>10845798379700</t>
    <phoneticPr fontId="1" type="noConversion"/>
  </si>
  <si>
    <t>356295840022900</t>
    <phoneticPr fontId="1" type="noConversion"/>
  </si>
  <si>
    <t>12790454154146300</t>
    <phoneticPr fontId="1" type="noConversion"/>
  </si>
  <si>
    <t>497941977168165000</t>
    <phoneticPr fontId="1" type="noConversion"/>
  </si>
  <si>
    <t>939382181948335000000</t>
    <phoneticPr fontId="1" type="noConversion"/>
  </si>
  <si>
    <t>25059782011400700000</t>
    <phoneticPr fontId="1" type="noConversion"/>
  </si>
  <si>
    <t>597220801997349000</t>
    <phoneticPr fontId="1" type="noConversion"/>
  </si>
  <si>
    <t>20890071368575000000</t>
    <phoneticPr fontId="1" type="noConversion"/>
  </si>
  <si>
    <t>15336065047202300</t>
    <phoneticPr fontId="1" type="noConversion"/>
  </si>
  <si>
    <t>427007253718900</t>
    <phoneticPr fontId="1" type="noConversion"/>
  </si>
  <si>
    <t>12988568491700</t>
    <phoneticPr fontId="1" type="noConversion"/>
  </si>
  <si>
    <t>435602315500</t>
    <phoneticPr fontId="1" type="noConversion"/>
  </si>
  <si>
    <t>507027985900</t>
    <phoneticPr fontId="1" type="noConversion"/>
  </si>
  <si>
    <t>15131338603700</t>
    <phoneticPr fontId="1" type="noConversion"/>
  </si>
  <si>
    <t>497718667414900</t>
    <phoneticPr fontId="1" type="noConversion"/>
  </si>
  <si>
    <t>17881675940258300</t>
    <phoneticPr fontId="1" type="noConversion"/>
  </si>
  <si>
    <t>696499626826533000</t>
    <phoneticPr fontId="1" type="noConversion"/>
  </si>
  <si>
    <t>29229492654226400000</t>
    <phoneticPr fontId="1" type="noConversion"/>
  </si>
  <si>
    <t>578453656300</t>
    <phoneticPr fontId="1" type="noConversion"/>
  </si>
  <si>
    <t>17274108715700</t>
    <phoneticPr fontId="1" type="noConversion"/>
  </si>
  <si>
    <t>568430081110900</t>
    <phoneticPr fontId="1" type="noConversion"/>
  </si>
  <si>
    <t>20427286833314300</t>
    <phoneticPr fontId="1" type="noConversion"/>
  </si>
  <si>
    <t>795778451655717000</t>
    <phoneticPr fontId="1" type="noConversion"/>
  </si>
  <si>
    <t>33399203297052200000</t>
    <phoneticPr fontId="1" type="noConversion"/>
  </si>
  <si>
    <t>649879326700</t>
    <phoneticPr fontId="1" type="noConversion"/>
  </si>
  <si>
    <t>19416878827700</t>
    <phoneticPr fontId="1" type="noConversion"/>
  </si>
  <si>
    <t>639141494806900</t>
    <phoneticPr fontId="1" type="noConversion"/>
  </si>
  <si>
    <t>22972897726370300</t>
    <phoneticPr fontId="1" type="noConversion"/>
  </si>
  <si>
    <t>895057276484901000</t>
    <phoneticPr fontId="1" type="noConversion"/>
  </si>
  <si>
    <t>37568913939877900000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</si>
</sst>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17" borderId="1" xfId="0" applyNumberFormat="1" applyFill="1" applyBorder="1">
      <alignment vertical="center"/>
    </xf>
    <xf numFmtId="49" fontId="16" fillId="17" borderId="1" xfId="0" applyNumberFormat="1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70" t="s">
        <v>68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2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5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18" t="s">
        <v>67</v>
      </c>
      <c r="C7" s="11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20"/>
      <c r="C8" s="12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06" t="s">
        <v>69</v>
      </c>
      <c r="M10" s="107"/>
      <c r="N10" s="100" t="s">
        <v>24</v>
      </c>
      <c r="O10" s="101"/>
      <c r="P10" s="79" t="s">
        <v>127</v>
      </c>
      <c r="Q10" s="80"/>
      <c r="R10" s="80"/>
      <c r="S10" s="80"/>
      <c r="T10" s="80"/>
      <c r="U10" s="80"/>
      <c r="V10" s="80"/>
      <c r="W10" s="80"/>
      <c r="X10" s="80"/>
      <c r="Y10" s="80"/>
      <c r="Z10" s="81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08"/>
      <c r="M11" s="109"/>
      <c r="N11" s="102"/>
      <c r="O11" s="103"/>
      <c r="P11" s="82"/>
      <c r="Q11" s="83"/>
      <c r="R11" s="83"/>
      <c r="S11" s="83"/>
      <c r="T11" s="83"/>
      <c r="U11" s="83"/>
      <c r="V11" s="83"/>
      <c r="W11" s="83"/>
      <c r="X11" s="83"/>
      <c r="Y11" s="83"/>
      <c r="Z11" s="84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08"/>
      <c r="M12" s="109"/>
      <c r="N12" s="102"/>
      <c r="O12" s="103"/>
      <c r="P12" s="82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18" t="s">
        <v>69</v>
      </c>
      <c r="E13" s="119"/>
      <c r="F13" s="30"/>
      <c r="G13" s="31"/>
      <c r="H13" s="92" t="s">
        <v>71</v>
      </c>
      <c r="I13" s="93"/>
      <c r="J13" s="8"/>
      <c r="K13" s="8"/>
      <c r="L13" s="108"/>
      <c r="M13" s="109"/>
      <c r="N13" s="104"/>
      <c r="O13" s="105"/>
      <c r="P13" s="85"/>
      <c r="Q13" s="86"/>
      <c r="R13" s="86"/>
      <c r="S13" s="86"/>
      <c r="T13" s="86"/>
      <c r="U13" s="86"/>
      <c r="V13" s="86"/>
      <c r="W13" s="86"/>
      <c r="X13" s="86"/>
      <c r="Y13" s="86"/>
      <c r="Z13" s="8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20"/>
      <c r="E14" s="121"/>
      <c r="F14" s="33"/>
      <c r="G14" s="8"/>
      <c r="H14" s="94"/>
      <c r="I14" s="95"/>
      <c r="J14" s="8"/>
      <c r="K14" s="8"/>
      <c r="L14" s="108"/>
      <c r="M14" s="109"/>
      <c r="N14" s="100" t="s">
        <v>70</v>
      </c>
      <c r="O14" s="101"/>
      <c r="P14" s="79" t="s">
        <v>125</v>
      </c>
      <c r="Q14" s="80"/>
      <c r="R14" s="80"/>
      <c r="S14" s="80"/>
      <c r="T14" s="80"/>
      <c r="U14" s="80"/>
      <c r="V14" s="80"/>
      <c r="W14" s="80"/>
      <c r="X14" s="80"/>
      <c r="Y14" s="80"/>
      <c r="Z14" s="81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08"/>
      <c r="M15" s="109"/>
      <c r="N15" s="102"/>
      <c r="O15" s="103"/>
      <c r="P15" s="82"/>
      <c r="Q15" s="83"/>
      <c r="R15" s="83"/>
      <c r="S15" s="83"/>
      <c r="T15" s="83"/>
      <c r="U15" s="83"/>
      <c r="V15" s="83"/>
      <c r="W15" s="83"/>
      <c r="X15" s="83"/>
      <c r="Y15" s="83"/>
      <c r="Z15" s="84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08"/>
      <c r="M16" s="109"/>
      <c r="N16" s="102"/>
      <c r="O16" s="103"/>
      <c r="P16" s="82"/>
      <c r="Q16" s="83"/>
      <c r="R16" s="83"/>
      <c r="S16" s="83"/>
      <c r="T16" s="83"/>
      <c r="U16" s="83"/>
      <c r="V16" s="83"/>
      <c r="W16" s="83"/>
      <c r="X16" s="83"/>
      <c r="Y16" s="83"/>
      <c r="Z16" s="84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92" t="s">
        <v>70</v>
      </c>
      <c r="I17" s="93"/>
      <c r="J17" s="8"/>
      <c r="K17" s="8"/>
      <c r="L17" s="110"/>
      <c r="M17" s="111"/>
      <c r="N17" s="104"/>
      <c r="O17" s="105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94"/>
      <c r="I18" s="95"/>
      <c r="J18" s="8"/>
      <c r="K18" s="8"/>
      <c r="L18" s="112" t="s">
        <v>72</v>
      </c>
      <c r="M18" s="113"/>
      <c r="N18" s="130" t="s">
        <v>73</v>
      </c>
      <c r="O18" s="131"/>
      <c r="P18" s="79" t="s">
        <v>124</v>
      </c>
      <c r="Q18" s="125"/>
      <c r="R18" s="125"/>
      <c r="S18" s="125"/>
      <c r="T18" s="125"/>
      <c r="U18" s="125"/>
      <c r="V18" s="125"/>
      <c r="W18" s="125"/>
      <c r="X18" s="125"/>
      <c r="Y18" s="125"/>
      <c r="Z18" s="126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14"/>
      <c r="M19" s="115"/>
      <c r="N19" s="132"/>
      <c r="O19" s="133"/>
      <c r="P19" s="127"/>
      <c r="Q19" s="128"/>
      <c r="R19" s="128"/>
      <c r="S19" s="128"/>
      <c r="T19" s="128"/>
      <c r="U19" s="128"/>
      <c r="V19" s="128"/>
      <c r="W19" s="128"/>
      <c r="X19" s="128"/>
      <c r="Y19" s="128"/>
      <c r="Z19" s="129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14"/>
      <c r="M20" s="115"/>
      <c r="N20" s="130" t="s">
        <v>74</v>
      </c>
      <c r="O20" s="131"/>
      <c r="P20" s="134" t="s">
        <v>123</v>
      </c>
      <c r="Q20" s="125"/>
      <c r="R20" s="125"/>
      <c r="S20" s="125"/>
      <c r="T20" s="125"/>
      <c r="U20" s="125"/>
      <c r="V20" s="125"/>
      <c r="W20" s="125"/>
      <c r="X20" s="125"/>
      <c r="Y20" s="125"/>
      <c r="Z20" s="126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88" t="s">
        <v>72</v>
      </c>
      <c r="E21" s="89"/>
      <c r="F21" s="30"/>
      <c r="G21" s="31"/>
      <c r="H21" s="96" t="s">
        <v>73</v>
      </c>
      <c r="I21" s="97"/>
      <c r="J21" s="8"/>
      <c r="K21" s="8"/>
      <c r="L21" s="114"/>
      <c r="M21" s="115"/>
      <c r="N21" s="132"/>
      <c r="O21" s="133"/>
      <c r="P21" s="127"/>
      <c r="Q21" s="128"/>
      <c r="R21" s="128"/>
      <c r="S21" s="128"/>
      <c r="T21" s="128"/>
      <c r="U21" s="128"/>
      <c r="V21" s="128"/>
      <c r="W21" s="128"/>
      <c r="X21" s="128"/>
      <c r="Y21" s="128"/>
      <c r="Z21" s="129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90"/>
      <c r="E22" s="91"/>
      <c r="F22" s="33"/>
      <c r="G22" s="8"/>
      <c r="H22" s="98"/>
      <c r="I22" s="99"/>
      <c r="J22" s="8"/>
      <c r="K22" s="8"/>
      <c r="L22" s="114"/>
      <c r="M22" s="115"/>
      <c r="N22" s="122" t="s">
        <v>75</v>
      </c>
      <c r="O22" s="131"/>
      <c r="P22" s="135" t="s">
        <v>122</v>
      </c>
      <c r="Q22" s="80"/>
      <c r="R22" s="80"/>
      <c r="S22" s="80"/>
      <c r="T22" s="80"/>
      <c r="U22" s="80"/>
      <c r="V22" s="80"/>
      <c r="W22" s="80"/>
      <c r="X22" s="80"/>
      <c r="Y22" s="80"/>
      <c r="Z22" s="81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14"/>
      <c r="M23" s="115"/>
      <c r="N23" s="123"/>
      <c r="O23" s="136"/>
      <c r="P23" s="82"/>
      <c r="Q23" s="83"/>
      <c r="R23" s="83"/>
      <c r="S23" s="83"/>
      <c r="T23" s="83"/>
      <c r="U23" s="83"/>
      <c r="V23" s="83"/>
      <c r="W23" s="83"/>
      <c r="X23" s="83"/>
      <c r="Y23" s="83"/>
      <c r="Z23" s="84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14"/>
      <c r="M24" s="115"/>
      <c r="N24" s="123"/>
      <c r="O24" s="136"/>
      <c r="P24" s="82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14"/>
      <c r="M25" s="115"/>
      <c r="N25" s="124"/>
      <c r="O25" s="133"/>
      <c r="P25" s="85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96" t="s">
        <v>74</v>
      </c>
      <c r="I26" s="97"/>
      <c r="J26" s="8"/>
      <c r="K26" s="8"/>
      <c r="L26" s="114"/>
      <c r="M26" s="115"/>
      <c r="N26" s="122" t="s">
        <v>76</v>
      </c>
      <c r="O26" s="122"/>
      <c r="P26" s="79" t="s">
        <v>131</v>
      </c>
      <c r="Q26" s="80"/>
      <c r="R26" s="80"/>
      <c r="S26" s="80"/>
      <c r="T26" s="80"/>
      <c r="U26" s="80"/>
      <c r="V26" s="80"/>
      <c r="W26" s="80"/>
      <c r="X26" s="80"/>
      <c r="Y26" s="80"/>
      <c r="Z26" s="81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98"/>
      <c r="I27" s="99"/>
      <c r="J27" s="8"/>
      <c r="K27" s="8"/>
      <c r="L27" s="114"/>
      <c r="M27" s="115"/>
      <c r="N27" s="123"/>
      <c r="O27" s="123"/>
      <c r="P27" s="82"/>
      <c r="Q27" s="83"/>
      <c r="R27" s="83"/>
      <c r="S27" s="83"/>
      <c r="T27" s="83"/>
      <c r="U27" s="83"/>
      <c r="V27" s="83"/>
      <c r="W27" s="83"/>
      <c r="X27" s="83"/>
      <c r="Y27" s="83"/>
      <c r="Z27" s="84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14"/>
      <c r="M28" s="115"/>
      <c r="N28" s="123"/>
      <c r="O28" s="123"/>
      <c r="P28" s="82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14"/>
      <c r="M29" s="115"/>
      <c r="N29" s="124"/>
      <c r="O29" s="124"/>
      <c r="P29" s="85"/>
      <c r="Q29" s="86"/>
      <c r="R29" s="86"/>
      <c r="S29" s="86"/>
      <c r="T29" s="86"/>
      <c r="U29" s="86"/>
      <c r="V29" s="86"/>
      <c r="W29" s="86"/>
      <c r="X29" s="86"/>
      <c r="Y29" s="86"/>
      <c r="Z29" s="8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14"/>
      <c r="M30" s="115"/>
      <c r="N30" s="130" t="s">
        <v>77</v>
      </c>
      <c r="O30" s="131"/>
      <c r="P30" s="79" t="s">
        <v>121</v>
      </c>
      <c r="Q30" s="125"/>
      <c r="R30" s="125"/>
      <c r="S30" s="125"/>
      <c r="T30" s="125"/>
      <c r="U30" s="125"/>
      <c r="V30" s="125"/>
      <c r="W30" s="125"/>
      <c r="X30" s="125"/>
      <c r="Y30" s="125"/>
      <c r="Z30" s="126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96" t="s">
        <v>75</v>
      </c>
      <c r="I31" s="97"/>
      <c r="J31" s="8"/>
      <c r="K31" s="8"/>
      <c r="L31" s="116"/>
      <c r="M31" s="117"/>
      <c r="N31" s="132"/>
      <c r="O31" s="133"/>
      <c r="P31" s="127"/>
      <c r="Q31" s="128"/>
      <c r="R31" s="128"/>
      <c r="S31" s="128"/>
      <c r="T31" s="128"/>
      <c r="U31" s="128"/>
      <c r="V31" s="128"/>
      <c r="W31" s="128"/>
      <c r="X31" s="128"/>
      <c r="Y31" s="128"/>
      <c r="Z31" s="129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98"/>
      <c r="I32" s="9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96" t="s">
        <v>76</v>
      </c>
      <c r="I36" s="9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98"/>
      <c r="I37" s="9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96" t="s">
        <v>77</v>
      </c>
      <c r="I41" s="9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98"/>
      <c r="I42" s="99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9" t="s">
        <v>78</v>
      </c>
      <c r="C1" s="148"/>
      <c r="D1" s="139" t="s">
        <v>80</v>
      </c>
      <c r="E1" s="151"/>
      <c r="F1" s="152"/>
      <c r="I1" s="139" t="s">
        <v>79</v>
      </c>
      <c r="J1" s="140"/>
      <c r="K1" s="139" t="s">
        <v>81</v>
      </c>
      <c r="L1" s="143"/>
      <c r="M1" s="144"/>
      <c r="P1" s="156" t="s">
        <v>82</v>
      </c>
      <c r="Q1" s="156"/>
      <c r="R1" s="156" t="s">
        <v>83</v>
      </c>
      <c r="S1" s="156"/>
      <c r="T1" s="156"/>
      <c r="W1" s="156" t="s">
        <v>84</v>
      </c>
      <c r="X1" s="156"/>
      <c r="Y1" s="156" t="s">
        <v>85</v>
      </c>
      <c r="Z1" s="156"/>
      <c r="AA1" s="156"/>
    </row>
    <row r="2" spans="1:27" ht="16.5" customHeight="1" x14ac:dyDescent="0.3">
      <c r="B2" s="149"/>
      <c r="C2" s="150"/>
      <c r="D2" s="153"/>
      <c r="E2" s="154"/>
      <c r="F2" s="155"/>
      <c r="I2" s="141"/>
      <c r="J2" s="142"/>
      <c r="K2" s="145"/>
      <c r="L2" s="146"/>
      <c r="M2" s="147"/>
      <c r="P2" s="156"/>
      <c r="Q2" s="156"/>
      <c r="R2" s="156"/>
      <c r="S2" s="156"/>
      <c r="T2" s="156"/>
      <c r="W2" s="156"/>
      <c r="X2" s="156"/>
      <c r="Y2" s="156"/>
      <c r="Z2" s="156"/>
      <c r="AA2" s="156"/>
    </row>
    <row r="3" spans="1:27" x14ac:dyDescent="0.3">
      <c r="B3" s="138" t="s">
        <v>9</v>
      </c>
      <c r="C3" s="138"/>
      <c r="D3" s="138"/>
      <c r="E3" s="138" t="s">
        <v>11</v>
      </c>
      <c r="F3" s="138"/>
      <c r="I3" s="138" t="s">
        <v>18</v>
      </c>
      <c r="J3" s="138"/>
      <c r="K3" s="138"/>
      <c r="L3" s="138" t="s">
        <v>19</v>
      </c>
      <c r="M3" s="138"/>
      <c r="P3" s="138" t="s">
        <v>0</v>
      </c>
      <c r="Q3" s="138"/>
      <c r="R3" s="138"/>
      <c r="S3" s="138" t="s">
        <v>19</v>
      </c>
      <c r="T3" s="138"/>
      <c r="W3" s="138" t="s">
        <v>0</v>
      </c>
      <c r="X3" s="138"/>
      <c r="Y3" s="138"/>
      <c r="Z3" s="138" t="s">
        <v>19</v>
      </c>
      <c r="AA3" s="138"/>
    </row>
    <row r="4" spans="1:27" x14ac:dyDescent="0.3">
      <c r="B4" s="138" t="s">
        <v>5</v>
      </c>
      <c r="C4" s="138"/>
      <c r="D4" s="138"/>
      <c r="E4" s="138" t="s">
        <v>17</v>
      </c>
      <c r="F4" s="138"/>
      <c r="I4" s="138" t="s">
        <v>6</v>
      </c>
      <c r="J4" s="138"/>
      <c r="K4" s="138"/>
      <c r="L4" s="138" t="s">
        <v>20</v>
      </c>
      <c r="M4" s="138"/>
      <c r="P4" s="138" t="s">
        <v>7</v>
      </c>
      <c r="Q4" s="138"/>
      <c r="R4" s="138"/>
      <c r="S4" s="138" t="s">
        <v>21</v>
      </c>
      <c r="T4" s="138"/>
      <c r="W4" s="138" t="s">
        <v>8</v>
      </c>
      <c r="X4" s="138"/>
      <c r="Y4" s="138"/>
      <c r="Z4" s="138" t="s">
        <v>21</v>
      </c>
      <c r="AA4" s="138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7" t="s">
        <v>14</v>
      </c>
      <c r="C106" s="137"/>
      <c r="D106" s="5">
        <f>SUM(D6:D105)</f>
        <v>87316</v>
      </c>
      <c r="E106" s="2">
        <v>361</v>
      </c>
      <c r="F106" s="11" t="s">
        <v>64</v>
      </c>
      <c r="I106" s="137" t="s">
        <v>4</v>
      </c>
      <c r="J106" s="137"/>
      <c r="K106" s="5">
        <f>SUM(K6:K105)</f>
        <v>360244</v>
      </c>
      <c r="L106" s="2">
        <v>1479</v>
      </c>
      <c r="M106" s="11" t="s">
        <v>65</v>
      </c>
      <c r="P106" s="137" t="s">
        <v>4</v>
      </c>
      <c r="Q106" s="137"/>
      <c r="R106" s="5">
        <f>SUM(Q6:Q105)</f>
        <v>2195776.0000000005</v>
      </c>
      <c r="S106" s="2">
        <v>7949</v>
      </c>
      <c r="T106" s="11" t="s">
        <v>66</v>
      </c>
      <c r="W106" s="137" t="s">
        <v>4</v>
      </c>
      <c r="X106" s="137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P106:Q106"/>
    <mergeCell ref="W106:X106"/>
    <mergeCell ref="Z3:AA3"/>
    <mergeCell ref="Z4:AA4"/>
    <mergeCell ref="S3:T3"/>
    <mergeCell ref="S4:T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7" t="s">
        <v>28</v>
      </c>
      <c r="D1" s="157"/>
      <c r="E1" s="157"/>
      <c r="F1" s="157"/>
      <c r="G1" s="157"/>
      <c r="H1" s="157"/>
      <c r="I1" s="157"/>
    </row>
    <row r="2" spans="2:14" ht="16.5" customHeight="1" thickBot="1" x14ac:dyDescent="0.35">
      <c r="C2" s="157"/>
      <c r="D2" s="157"/>
      <c r="E2" s="157"/>
      <c r="F2" s="157"/>
      <c r="G2" s="157"/>
      <c r="H2" s="157"/>
      <c r="I2" s="157"/>
    </row>
    <row r="3" spans="2:14" ht="16.5" customHeight="1" x14ac:dyDescent="0.3">
      <c r="B3" s="20"/>
      <c r="C3" s="170" t="s">
        <v>88</v>
      </c>
      <c r="D3" s="170"/>
      <c r="E3" s="24" t="s">
        <v>25</v>
      </c>
      <c r="F3" s="170" t="s">
        <v>23</v>
      </c>
      <c r="G3" s="170"/>
      <c r="H3" s="170"/>
      <c r="I3" s="170"/>
      <c r="K3" s="158" t="s">
        <v>146</v>
      </c>
      <c r="L3" s="159"/>
      <c r="M3" s="159"/>
      <c r="N3" s="160"/>
    </row>
    <row r="4" spans="2:14" ht="17.25" thickBot="1" x14ac:dyDescent="0.35">
      <c r="B4" s="42"/>
      <c r="C4" s="138" t="s">
        <v>92</v>
      </c>
      <c r="D4" s="138"/>
      <c r="E4" s="23" t="s">
        <v>145</v>
      </c>
      <c r="F4" s="138" t="s">
        <v>26</v>
      </c>
      <c r="G4" s="138"/>
      <c r="H4" s="138"/>
      <c r="I4" s="138"/>
      <c r="K4" s="161"/>
      <c r="L4" s="162"/>
      <c r="M4" s="162"/>
      <c r="N4" s="163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4" t="s">
        <v>91</v>
      </c>
      <c r="L5" s="165"/>
      <c r="M5" s="165"/>
      <c r="N5" s="166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7"/>
      <c r="L6" s="168"/>
      <c r="M6" s="168"/>
      <c r="N6" s="169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15" zoomScaleNormal="115" workbookViewId="0">
      <selection activeCell="E23" sqref="E23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13" width="29" style="41" bestFit="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68">
        <v>50</v>
      </c>
      <c r="E2" s="68">
        <v>60</v>
      </c>
      <c r="F2" s="68">
        <v>70</v>
      </c>
      <c r="G2" s="68">
        <v>80</v>
      </c>
      <c r="H2" s="68">
        <v>90</v>
      </c>
      <c r="I2" s="68">
        <v>100</v>
      </c>
      <c r="J2" s="68">
        <v>110</v>
      </c>
      <c r="K2" s="68">
        <v>120</v>
      </c>
      <c r="L2" s="68">
        <v>130</v>
      </c>
      <c r="M2" s="68">
        <v>140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68">
        <v>200</v>
      </c>
      <c r="E3" s="68">
        <v>230</v>
      </c>
      <c r="F3" s="68">
        <v>260</v>
      </c>
      <c r="G3" s="68">
        <v>290</v>
      </c>
      <c r="H3" s="68">
        <v>320</v>
      </c>
      <c r="I3" s="68">
        <v>350</v>
      </c>
      <c r="J3" s="68">
        <v>380</v>
      </c>
      <c r="K3" s="68">
        <v>410</v>
      </c>
      <c r="L3" s="68">
        <v>440</v>
      </c>
      <c r="M3" s="68">
        <v>470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68">
        <v>800</v>
      </c>
      <c r="E4" s="68">
        <v>980</v>
      </c>
      <c r="F4" s="68">
        <v>1160</v>
      </c>
      <c r="G4" s="68">
        <v>1340</v>
      </c>
      <c r="H4" s="68">
        <v>1520</v>
      </c>
      <c r="I4" s="68">
        <v>1700</v>
      </c>
      <c r="J4" s="68">
        <v>1880</v>
      </c>
      <c r="K4" s="68">
        <v>2060</v>
      </c>
      <c r="L4" s="68">
        <v>2240</v>
      </c>
      <c r="M4" s="68">
        <v>2420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69">
        <v>4040</v>
      </c>
      <c r="E5" s="68">
        <v>5660</v>
      </c>
      <c r="F5" s="68">
        <v>7280</v>
      </c>
      <c r="G5" s="68">
        <v>8900</v>
      </c>
      <c r="H5" s="68">
        <v>10520</v>
      </c>
      <c r="I5" s="68">
        <v>12140</v>
      </c>
      <c r="J5" s="68">
        <v>13760</v>
      </c>
      <c r="K5" s="68">
        <v>15380</v>
      </c>
      <c r="L5" s="68">
        <v>17000</v>
      </c>
      <c r="M5" s="68">
        <v>18620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69">
        <v>27500</v>
      </c>
      <c r="E6" s="68">
        <v>46940</v>
      </c>
      <c r="F6" s="68">
        <v>66380</v>
      </c>
      <c r="G6" s="68">
        <v>85820</v>
      </c>
      <c r="H6" s="68">
        <v>105260</v>
      </c>
      <c r="I6" s="68">
        <v>124700</v>
      </c>
      <c r="J6" s="68">
        <v>144140</v>
      </c>
      <c r="K6" s="68">
        <v>163580</v>
      </c>
      <c r="L6" s="68">
        <v>183020</v>
      </c>
      <c r="M6" s="68">
        <v>202460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69">
        <v>225100</v>
      </c>
      <c r="E7" s="68">
        <v>516700</v>
      </c>
      <c r="F7" s="68">
        <v>808300</v>
      </c>
      <c r="G7" s="68">
        <v>1099900</v>
      </c>
      <c r="H7" s="68">
        <v>1391500</v>
      </c>
      <c r="I7" s="68">
        <v>1683100</v>
      </c>
      <c r="J7" s="68">
        <v>1974700</v>
      </c>
      <c r="K7" s="68">
        <v>2266300</v>
      </c>
      <c r="L7" s="68">
        <v>2557900</v>
      </c>
      <c r="M7" s="68">
        <v>2849500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69">
        <v>2321300</v>
      </c>
      <c r="E8" s="68">
        <v>7570100</v>
      </c>
      <c r="F8" s="68">
        <v>12818900</v>
      </c>
      <c r="G8" s="68">
        <v>18067700</v>
      </c>
      <c r="H8" s="68">
        <v>23316500</v>
      </c>
      <c r="I8" s="68">
        <v>28565300</v>
      </c>
      <c r="J8" s="68">
        <v>33814100</v>
      </c>
      <c r="K8" s="68">
        <v>39062900</v>
      </c>
      <c r="L8" s="68">
        <v>44311700</v>
      </c>
      <c r="M8" s="68">
        <v>49560500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69">
        <v>28966900</v>
      </c>
      <c r="E9" s="68">
        <v>139191700</v>
      </c>
      <c r="F9" s="68">
        <v>249416500</v>
      </c>
      <c r="G9" s="68">
        <v>359641300</v>
      </c>
      <c r="H9" s="68">
        <v>469866100</v>
      </c>
      <c r="I9" s="68">
        <v>580090900</v>
      </c>
      <c r="J9" s="68">
        <v>690315700</v>
      </c>
      <c r="K9" s="68">
        <v>800540500</v>
      </c>
      <c r="L9" s="68">
        <v>910765300</v>
      </c>
      <c r="M9" s="68">
        <v>1020990100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69">
        <v>422798300</v>
      </c>
      <c r="E10" s="68">
        <v>3068193500</v>
      </c>
      <c r="F10" s="68">
        <v>5713588700</v>
      </c>
      <c r="G10" s="68">
        <v>8358983900</v>
      </c>
      <c r="H10" s="68">
        <v>11004379100</v>
      </c>
      <c r="I10" s="68">
        <v>13649774300</v>
      </c>
      <c r="J10" s="68">
        <v>16295169500</v>
      </c>
      <c r="K10" s="68">
        <v>18940564700</v>
      </c>
      <c r="L10" s="68">
        <v>21585959900</v>
      </c>
      <c r="M10" s="68">
        <v>24231355100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69">
        <v>7048293100</v>
      </c>
      <c r="E11" s="68">
        <v>78473963500</v>
      </c>
      <c r="F11" s="68" t="s">
        <v>265</v>
      </c>
      <c r="G11" s="68" t="s">
        <v>271</v>
      </c>
      <c r="H11" s="68" t="s">
        <v>278</v>
      </c>
      <c r="I11" s="68" t="s">
        <v>285</v>
      </c>
      <c r="J11" s="68" t="s">
        <v>297</v>
      </c>
      <c r="K11" s="68" t="s">
        <v>298</v>
      </c>
      <c r="L11" s="68" t="s">
        <v>304</v>
      </c>
      <c r="M11" s="68" t="s">
        <v>310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69" t="s">
        <v>252</v>
      </c>
      <c r="E12" s="68" t="s">
        <v>258</v>
      </c>
      <c r="F12" s="68" t="s">
        <v>264</v>
      </c>
      <c r="G12" s="68" t="s">
        <v>272</v>
      </c>
      <c r="H12" s="68" t="s">
        <v>279</v>
      </c>
      <c r="I12" s="68" t="s">
        <v>286</v>
      </c>
      <c r="J12" s="68" t="s">
        <v>296</v>
      </c>
      <c r="K12" s="68" t="s">
        <v>299</v>
      </c>
      <c r="L12" s="68" t="s">
        <v>305</v>
      </c>
      <c r="M12" s="68" t="s">
        <v>311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69" t="s">
        <v>253</v>
      </c>
      <c r="E13" s="68" t="s">
        <v>259</v>
      </c>
      <c r="F13" s="68" t="s">
        <v>266</v>
      </c>
      <c r="G13" s="68" t="s">
        <v>273</v>
      </c>
      <c r="H13" s="68" t="s">
        <v>280</v>
      </c>
      <c r="I13" s="68" t="s">
        <v>287</v>
      </c>
      <c r="J13" s="68" t="s">
        <v>295</v>
      </c>
      <c r="K13" s="68" t="s">
        <v>300</v>
      </c>
      <c r="L13" s="68" t="s">
        <v>306</v>
      </c>
      <c r="M13" s="68" t="s">
        <v>312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69" t="s">
        <v>254</v>
      </c>
      <c r="E14" s="68" t="s">
        <v>260</v>
      </c>
      <c r="F14" s="68" t="s">
        <v>267</v>
      </c>
      <c r="G14" s="68" t="s">
        <v>274</v>
      </c>
      <c r="H14" s="68" t="s">
        <v>281</v>
      </c>
      <c r="I14" s="68" t="s">
        <v>288</v>
      </c>
      <c r="J14" s="68" t="s">
        <v>294</v>
      </c>
      <c r="K14" s="68" t="s">
        <v>301</v>
      </c>
      <c r="L14" s="68" t="s">
        <v>307</v>
      </c>
      <c r="M14" s="68" t="s">
        <v>313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69" t="s">
        <v>255</v>
      </c>
      <c r="E15" s="68" t="s">
        <v>261</v>
      </c>
      <c r="F15" s="68" t="s">
        <v>268</v>
      </c>
      <c r="G15" s="68" t="s">
        <v>275</v>
      </c>
      <c r="H15" s="68" t="s">
        <v>282</v>
      </c>
      <c r="I15" s="68" t="s">
        <v>289</v>
      </c>
      <c r="J15" s="68" t="s">
        <v>292</v>
      </c>
      <c r="K15" s="68" t="s">
        <v>302</v>
      </c>
      <c r="L15" s="68" t="s">
        <v>308</v>
      </c>
      <c r="M15" s="68" t="s">
        <v>314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69" t="s">
        <v>256</v>
      </c>
      <c r="E16" s="68" t="s">
        <v>262</v>
      </c>
      <c r="F16" s="68" t="s">
        <v>269</v>
      </c>
      <c r="G16" s="68" t="s">
        <v>276</v>
      </c>
      <c r="H16" s="68" t="s">
        <v>283</v>
      </c>
      <c r="I16" s="68" t="s">
        <v>293</v>
      </c>
      <c r="J16" s="68" t="s">
        <v>291</v>
      </c>
      <c r="K16" s="68" t="s">
        <v>303</v>
      </c>
      <c r="L16" s="68" t="s">
        <v>309</v>
      </c>
      <c r="M16" s="68" t="s">
        <v>315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69" t="s">
        <v>257</v>
      </c>
      <c r="E17" s="68" t="s">
        <v>263</v>
      </c>
      <c r="F17" s="68" t="s">
        <v>270</v>
      </c>
      <c r="G17" s="68" t="s">
        <v>277</v>
      </c>
      <c r="H17" s="68" t="s">
        <v>284</v>
      </c>
      <c r="I17" s="68" t="s">
        <v>290</v>
      </c>
      <c r="J17" s="68" t="s">
        <v>215</v>
      </c>
      <c r="K17" s="68" t="s">
        <v>216</v>
      </c>
      <c r="L17" s="68" t="s">
        <v>217</v>
      </c>
      <c r="M17" s="68" t="s">
        <v>218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69" t="s">
        <v>208</v>
      </c>
      <c r="E18" s="68" t="s">
        <v>209</v>
      </c>
      <c r="F18" s="68" t="s">
        <v>210</v>
      </c>
      <c r="G18" s="68" t="s">
        <v>211</v>
      </c>
      <c r="H18" s="68" t="s">
        <v>212</v>
      </c>
      <c r="I18" s="68" t="s">
        <v>213</v>
      </c>
      <c r="J18" s="68" t="s">
        <v>214</v>
      </c>
      <c r="K18" s="68" t="s">
        <v>219</v>
      </c>
      <c r="L18" s="68" t="s">
        <v>220</v>
      </c>
      <c r="M18" s="68" t="s">
        <v>221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69" t="s">
        <v>222</v>
      </c>
      <c r="E19" s="68" t="s">
        <v>223</v>
      </c>
      <c r="F19" s="68" t="s">
        <v>224</v>
      </c>
      <c r="G19" s="68" t="s">
        <v>225</v>
      </c>
      <c r="H19" s="68" t="s">
        <v>226</v>
      </c>
      <c r="I19" s="68" t="s">
        <v>227</v>
      </c>
      <c r="J19" s="68" t="s">
        <v>228</v>
      </c>
      <c r="K19" s="68" t="s">
        <v>229</v>
      </c>
      <c r="L19" s="68" t="s">
        <v>230</v>
      </c>
      <c r="M19" s="68" t="s">
        <v>231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69" t="s">
        <v>232</v>
      </c>
      <c r="E20" s="68" t="s">
        <v>234</v>
      </c>
      <c r="F20" s="68" t="s">
        <v>236</v>
      </c>
      <c r="G20" s="68" t="s">
        <v>238</v>
      </c>
      <c r="H20" s="68" t="s">
        <v>240</v>
      </c>
      <c r="I20" s="68" t="s">
        <v>242</v>
      </c>
      <c r="J20" s="68" t="s">
        <v>244</v>
      </c>
      <c r="K20" s="68" t="s">
        <v>246</v>
      </c>
      <c r="L20" s="68" t="s">
        <v>248</v>
      </c>
      <c r="M20" s="68" t="s">
        <v>251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69" t="s">
        <v>233</v>
      </c>
      <c r="E21" s="68" t="s">
        <v>235</v>
      </c>
      <c r="F21" s="68" t="s">
        <v>237</v>
      </c>
      <c r="G21" s="68" t="s">
        <v>239</v>
      </c>
      <c r="H21" s="68" t="s">
        <v>241</v>
      </c>
      <c r="I21" s="68" t="s">
        <v>243</v>
      </c>
      <c r="J21" s="68" t="s">
        <v>245</v>
      </c>
      <c r="K21" s="68" t="s">
        <v>247</v>
      </c>
      <c r="L21" s="68" t="s">
        <v>249</v>
      </c>
      <c r="M21" s="68" t="s">
        <v>250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71" t="s">
        <v>183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100</v>
      </c>
      <c r="F4" s="65">
        <f>POWER((3+0.2*(weaponData!E2:O2-25)),2)</f>
        <v>144</v>
      </c>
      <c r="G4" s="65">
        <f>POWER((3+0.2*(weaponData!F2:P2-25)),2)</f>
        <v>196</v>
      </c>
      <c r="H4" s="65">
        <f>POWER((3+0.2*(weaponData!G2:Q2-25)),2)</f>
        <v>256</v>
      </c>
      <c r="I4" s="65">
        <f>POWER((3+0.2*(weaponData!H2:R2-25)),2)</f>
        <v>324</v>
      </c>
      <c r="J4" s="65">
        <f>POWER((3+0.2*(weaponData!I2:S2-25)),2)</f>
        <v>400</v>
      </c>
      <c r="K4" s="65">
        <f>POWER((3+0.2*(weaponData!J2:T2-25)),2)</f>
        <v>484</v>
      </c>
      <c r="L4" s="65">
        <f>POWER((3+0.2*(weaponData!K2:U2-25)),2)</f>
        <v>576</v>
      </c>
      <c r="M4" s="65">
        <f>POWER((3+0.2*(weaponData!L2:V2-25)),2)</f>
        <v>676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1936</v>
      </c>
      <c r="F5" s="65">
        <f>POWER((3+0.2*(weaponData!E3:O3-25)),2)</f>
        <v>2500</v>
      </c>
      <c r="G5" s="65">
        <f>POWER((3+0.2*(weaponData!F3:P3-25)),2)</f>
        <v>3136</v>
      </c>
      <c r="H5" s="65">
        <f>POWER((3+0.2*(weaponData!G3:Q3-25)),2)</f>
        <v>3844</v>
      </c>
      <c r="I5" s="65">
        <f>POWER((3+0.2*(weaponData!H3:R3-25)),2)</f>
        <v>4624</v>
      </c>
      <c r="J5" s="65">
        <f>POWER((3+0.2*(weaponData!I3:S3-25)),2)</f>
        <v>5476</v>
      </c>
      <c r="K5" s="65">
        <f>POWER((3+0.2*(weaponData!J3:T3-25)),2)</f>
        <v>6400</v>
      </c>
      <c r="L5" s="65">
        <f>POWER((3+0.2*(weaponData!K3:U3-25)),2)</f>
        <v>7396</v>
      </c>
      <c r="M5" s="65">
        <f>POWER((3+0.2*(weaponData!L3:V3-25)),2)</f>
        <v>8464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37636</v>
      </c>
      <c r="F6" s="65">
        <f>POWER((3+0.2*(weaponData!E4:O4-25)),2)</f>
        <v>52900</v>
      </c>
      <c r="G6" s="65">
        <f>POWER((3+0.2*(weaponData!F4:P4-25)),2)</f>
        <v>70756</v>
      </c>
      <c r="H6" s="65">
        <f>POWER((3+0.2*(weaponData!G4:Q4-25)),2)</f>
        <v>91204</v>
      </c>
      <c r="I6" s="65">
        <f>POWER((3+0.2*(weaponData!H4:R4-25)),2)</f>
        <v>114244</v>
      </c>
      <c r="J6" s="65">
        <f>POWER((3+0.2*(weaponData!I4:S4-25)),2)</f>
        <v>139876</v>
      </c>
      <c r="K6" s="65">
        <f>POWER((3+0.2*(weaponData!J4:T4-25)),2)</f>
        <v>168100</v>
      </c>
      <c r="L6" s="65">
        <f>POWER((3+0.2*(weaponData!K4:U4-25)),2)</f>
        <v>198916</v>
      </c>
      <c r="M6" s="65">
        <f>POWER((3+0.2*(weaponData!L4:V4-25)),2)</f>
        <v>232324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1276900</v>
      </c>
      <c r="F7" s="65">
        <f>POWER((3+0.2*(weaponData!E5:O5-25)),2)</f>
        <v>2114116</v>
      </c>
      <c r="G7" s="65">
        <f>POWER((3+0.2*(weaponData!F5:P5-25)),2)</f>
        <v>3161284</v>
      </c>
      <c r="H7" s="65">
        <f>POWER((3+0.2*(weaponData!G5:Q5-25)),2)</f>
        <v>4418404</v>
      </c>
      <c r="I7" s="65">
        <f>POWER((3+0.2*(weaponData!H5:R5-25)),2)</f>
        <v>5885476</v>
      </c>
      <c r="J7" s="65">
        <f>POWER((3+0.2*(weaponData!I5:S5-25)),2)</f>
        <v>7562500</v>
      </c>
      <c r="K7" s="65">
        <f>POWER((3+0.2*(weaponData!J5:T5-25)),2)</f>
        <v>9449476</v>
      </c>
      <c r="L7" s="65">
        <f>POWER((3+0.2*(weaponData!K5:U5-25)),2)</f>
        <v>11546404</v>
      </c>
      <c r="M7" s="65">
        <f>POWER((3+0.2*(weaponData!L5:V5-25)),2)</f>
        <v>13853284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88096996</v>
      </c>
      <c r="F8" s="65">
        <f>POWER((3+0.2*(weaponData!E6:O6-25)),2)</f>
        <v>176199076</v>
      </c>
      <c r="G8" s="65">
        <f>POWER((3+0.2*(weaponData!F6:P6-25)),2)</f>
        <v>294534244</v>
      </c>
      <c r="H8" s="65">
        <f>POWER((3+0.2*(weaponData!G6:Q6-25)),2)</f>
        <v>443102500</v>
      </c>
      <c r="I8" s="65">
        <f>POWER((3+0.2*(weaponData!H6:R6-25)),2)</f>
        <v>621903844</v>
      </c>
      <c r="J8" s="65">
        <f>POWER((3+0.2*(weaponData!I6:S6-25)),2)</f>
        <v>830938276</v>
      </c>
      <c r="K8" s="65">
        <f>POWER((3+0.2*(weaponData!J6:T6-25)),2)</f>
        <v>1070205796</v>
      </c>
      <c r="L8" s="65">
        <f>POWER((3+0.2*(weaponData!K6:U6-25)),2)</f>
        <v>1339706404</v>
      </c>
      <c r="M8" s="65">
        <f>POWER((3+0.2*(weaponData!L6:V6-25)),2)</f>
        <v>1639440100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10678742244</v>
      </c>
      <c r="F9" s="65">
        <f>POWER((3+0.2*(weaponData!E7:O7-25)),2)</f>
        <v>26133308964</v>
      </c>
      <c r="G9" s="65">
        <f>POWER((3+0.2*(weaponData!F7:P7-25)),2)</f>
        <v>48390320484</v>
      </c>
      <c r="H9" s="65">
        <f>POWER((3+0.2*(weaponData!G7:Q7-25)),2)</f>
        <v>77449776804</v>
      </c>
      <c r="I9" s="65">
        <f>POWER((3+0.2*(weaponData!H7:R7-25)),2)</f>
        <v>113311677924</v>
      </c>
      <c r="J9" s="65">
        <f>POWER((3+0.2*(weaponData!I7:S7-25)),2)</f>
        <v>155976023844</v>
      </c>
      <c r="K9" s="65">
        <f>POWER((3+0.2*(weaponData!J7:T7-25)),2)</f>
        <v>205442814564</v>
      </c>
      <c r="L9" s="65">
        <f>POWER((3+0.2*(weaponData!K7:U7-25)),2)</f>
        <v>261712050084</v>
      </c>
      <c r="M9" s="65">
        <f>POWER((3+0.2*(weaponData!L7:V7-25)),2)</f>
        <v>324783730404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2292250504324</v>
      </c>
      <c r="F10" s="65">
        <f>POWER((3+0.2*(weaponData!E8:O8-25)),2)</f>
        <v>6572957633284</v>
      </c>
      <c r="G10" s="65">
        <f>POWER((3+0.2*(weaponData!F8:P8-25)),2)</f>
        <v>13057656877444</v>
      </c>
      <c r="H10" s="65">
        <f>POWER((3+0.2*(weaponData!G8:Q8-25)),2)</f>
        <v>21746348236804</v>
      </c>
      <c r="I10" s="65">
        <f>POWER((3+0.2*(weaponData!H8:R8-25)),2)</f>
        <v>32639031711364</v>
      </c>
      <c r="J10" s="65">
        <f>POWER((3+0.2*(weaponData!I8:S8-25)),2)</f>
        <v>45735707301124</v>
      </c>
      <c r="K10" s="65">
        <f>POWER((3+0.2*(weaponData!J8:T8-25)),2)</f>
        <v>61036375006084</v>
      </c>
      <c r="L10" s="65">
        <f>POWER((3+0.2*(weaponData!K8:U8-25)),2)</f>
        <v>78541034826244</v>
      </c>
      <c r="M10" s="65">
        <f>POWER((3+0.2*(weaponData!L8:V8-25)),2)</f>
        <v>98249686761604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774973062602244</v>
      </c>
      <c r="F11" s="65">
        <f>POWER((3+0.2*(weaponData!E9:O9-25)),2)</f>
        <v>2488343419356804</v>
      </c>
      <c r="G11" s="65">
        <f>POWER((3+0.2*(weaponData!F9:P9-25)),2)</f>
        <v>5173674298914564</v>
      </c>
      <c r="H11" s="65">
        <f>POWER((3+0.2*(weaponData!G9:Q9-25)),2)</f>
        <v>8830965701275524</v>
      </c>
      <c r="I11" s="65">
        <f>POWER((3+0.2*(weaponData!H9:R9-25)),2)</f>
        <v>1.3460217626439684E+16</v>
      </c>
      <c r="J11" s="65">
        <f>POWER((3+0.2*(weaponData!I9:S9-25)),2)</f>
        <v>1.9061430074407044E+16</v>
      </c>
      <c r="K11" s="65">
        <f>POWER((3+0.2*(weaponData!J9:T9-25)),2)</f>
        <v>2.5634603045177604E+16</v>
      </c>
      <c r="L11" s="65">
        <f>POWER((3+0.2*(weaponData!K9:U9-25)),2)</f>
        <v>3.3179736538751364E+16</v>
      </c>
      <c r="M11" s="65">
        <f>POWER((3+0.2*(weaponData!L9:V9-25)),2)</f>
        <v>4.169683055512832E+16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3" t="s">
        <v>184</v>
      </c>
      <c r="E14" s="173"/>
      <c r="F14" s="173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7" t="s">
        <v>63</v>
      </c>
      <c r="D1" s="157"/>
      <c r="E1" s="157"/>
      <c r="F1" s="157"/>
      <c r="G1" s="157"/>
      <c r="I1" t="s">
        <v>100</v>
      </c>
    </row>
    <row r="2" spans="3:14" ht="26.25" customHeight="1" x14ac:dyDescent="0.3">
      <c r="C2" s="157"/>
      <c r="D2" s="157"/>
      <c r="E2" s="157"/>
      <c r="F2" s="157"/>
      <c r="G2" s="157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6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7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7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7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7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7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7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7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4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5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5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5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5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5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5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5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8" t="s">
        <v>128</v>
      </c>
      <c r="C2" s="157"/>
    </row>
    <row r="3" spans="2:3" ht="16.5" customHeight="1" x14ac:dyDescent="0.3">
      <c r="B3" s="157"/>
      <c r="C3" s="157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71" t="s">
        <v>144</v>
      </c>
      <c r="C2" s="171"/>
      <c r="D2" s="171"/>
      <c r="E2" s="171"/>
      <c r="F2" s="171"/>
      <c r="G2" s="171"/>
    </row>
    <row r="3" spans="2:7" ht="16.5" customHeight="1" x14ac:dyDescent="0.3">
      <c r="B3" s="172"/>
      <c r="C3" s="172"/>
      <c r="D3" s="172"/>
      <c r="E3" s="172"/>
      <c r="F3" s="172"/>
      <c r="G3" s="172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2020-11-05T13:15:50Z</dcterms:modified>
</cp:coreProperties>
</file>